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CB94B330-5BF8-42A4-A213-7F6601F18A00}" xr6:coauthVersionLast="38" xr6:coauthVersionMax="38" xr10:uidLastSave="{00000000-0000-0000-0000-000000000000}"/>
  <bookViews>
    <workbookView xWindow="0" yWindow="0" windowWidth="28800" windowHeight="12225" xr2:uid="{C0B3C22D-02BC-4AC8-BFFD-42F0871A0805}"/>
  </bookViews>
  <sheets>
    <sheet name="Feuil1" sheetId="1" r:id="rId1"/>
    <sheet name="Feuil3" sheetId="3" r:id="rId2"/>
    <sheet name="Feuil2" sheetId="2" r:id="rId3"/>
  </sheets>
  <externalReferences>
    <externalReference r:id="rId4"/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614" i="3" l="1"/>
  <c r="G2614" i="3" s="1"/>
  <c r="A2614" i="3"/>
  <c r="G2613" i="3"/>
  <c r="F2613" i="3"/>
  <c r="A2613" i="3"/>
  <c r="F2612" i="3"/>
  <c r="G2612" i="3" s="1"/>
  <c r="A2612" i="3"/>
  <c r="F2611" i="3"/>
  <c r="G2611" i="3" s="1"/>
  <c r="A2611" i="3"/>
  <c r="F2610" i="3"/>
  <c r="G2610" i="3" s="1"/>
  <c r="A2610" i="3"/>
  <c r="G2609" i="3"/>
  <c r="F2609" i="3"/>
  <c r="A2609" i="3"/>
  <c r="F2608" i="3"/>
  <c r="G2608" i="3" s="1"/>
  <c r="A2608" i="3"/>
  <c r="G2607" i="3"/>
  <c r="F2607" i="3"/>
  <c r="A2607" i="3"/>
  <c r="F2606" i="3"/>
  <c r="G2606" i="3" s="1"/>
  <c r="A2606" i="3"/>
  <c r="G2605" i="3"/>
  <c r="F2605" i="3"/>
  <c r="A2605" i="3"/>
  <c r="F2604" i="3"/>
  <c r="G2604" i="3" s="1"/>
  <c r="A2604" i="3"/>
  <c r="G2603" i="3"/>
  <c r="F2603" i="3"/>
  <c r="A2603" i="3"/>
  <c r="F2602" i="3"/>
  <c r="G2602" i="3" s="1"/>
  <c r="A2602" i="3"/>
  <c r="G2601" i="3"/>
  <c r="F2601" i="3"/>
  <c r="A2601" i="3"/>
  <c r="F2600" i="3"/>
  <c r="G2600" i="3" s="1"/>
  <c r="A2600" i="3"/>
  <c r="G2599" i="3"/>
  <c r="F2599" i="3"/>
  <c r="A2599" i="3"/>
  <c r="F2598" i="3"/>
  <c r="G2598" i="3" s="1"/>
  <c r="A2598" i="3"/>
  <c r="G2597" i="3"/>
  <c r="F2597" i="3"/>
  <c r="A2597" i="3"/>
  <c r="F2596" i="3"/>
  <c r="G2596" i="3" s="1"/>
  <c r="A2596" i="3"/>
  <c r="F2595" i="3"/>
  <c r="G2595" i="3" s="1"/>
  <c r="A2595" i="3"/>
  <c r="F2594" i="3"/>
  <c r="G2594" i="3" s="1"/>
  <c r="A2594" i="3"/>
  <c r="G2593" i="3"/>
  <c r="F2593" i="3"/>
  <c r="A2593" i="3"/>
  <c r="F2592" i="3"/>
  <c r="G2592" i="3" s="1"/>
  <c r="A2592" i="3"/>
  <c r="F2591" i="3"/>
  <c r="G2591" i="3" s="1"/>
  <c r="A2591" i="3"/>
  <c r="F2590" i="3"/>
  <c r="G2590" i="3" s="1"/>
  <c r="A2590" i="3"/>
  <c r="G2589" i="3"/>
  <c r="F2589" i="3"/>
  <c r="A2589" i="3"/>
  <c r="F2588" i="3"/>
  <c r="G2588" i="3" s="1"/>
  <c r="A2588" i="3"/>
  <c r="G2587" i="3"/>
  <c r="F2587" i="3"/>
  <c r="A2587" i="3"/>
  <c r="F2586" i="3"/>
  <c r="G2586" i="3" s="1"/>
  <c r="A2586" i="3"/>
  <c r="G2585" i="3"/>
  <c r="F2585" i="3"/>
  <c r="A2585" i="3"/>
  <c r="F2584" i="3"/>
  <c r="G2584" i="3" s="1"/>
  <c r="A2584" i="3"/>
  <c r="G2583" i="3"/>
  <c r="F2583" i="3"/>
  <c r="A2583" i="3"/>
  <c r="F2582" i="3"/>
  <c r="G2582" i="3" s="1"/>
  <c r="A2582" i="3"/>
  <c r="G2581" i="3"/>
  <c r="F2581" i="3"/>
  <c r="A2581" i="3"/>
  <c r="F2580" i="3"/>
  <c r="G2580" i="3" s="1"/>
  <c r="A2580" i="3"/>
  <c r="G2579" i="3"/>
  <c r="F2579" i="3"/>
  <c r="A2579" i="3"/>
  <c r="F2578" i="3"/>
  <c r="G2578" i="3" s="1"/>
  <c r="A2578" i="3"/>
  <c r="G2577" i="3"/>
  <c r="F2577" i="3"/>
  <c r="A2577" i="3"/>
  <c r="F2576" i="3"/>
  <c r="G2576" i="3" s="1"/>
  <c r="A2576" i="3"/>
  <c r="G2575" i="3"/>
  <c r="F2575" i="3"/>
  <c r="A2575" i="3"/>
  <c r="F2574" i="3"/>
  <c r="G2574" i="3" s="1"/>
  <c r="A2574" i="3"/>
  <c r="G2573" i="3"/>
  <c r="F2573" i="3"/>
  <c r="A2573" i="3"/>
  <c r="F2572" i="3"/>
  <c r="G2572" i="3" s="1"/>
  <c r="A2572" i="3"/>
  <c r="G2571" i="3"/>
  <c r="F2571" i="3"/>
  <c r="A2571" i="3"/>
  <c r="F2570" i="3"/>
  <c r="G2570" i="3" s="1"/>
  <c r="A2570" i="3"/>
  <c r="G2569" i="3"/>
  <c r="F2569" i="3"/>
  <c r="A2569" i="3"/>
  <c r="F2568" i="3"/>
  <c r="G2568" i="3" s="1"/>
  <c r="A2568" i="3"/>
  <c r="G2567" i="3"/>
  <c r="F2567" i="3"/>
  <c r="A2567" i="3"/>
  <c r="F2566" i="3"/>
  <c r="G2566" i="3" s="1"/>
  <c r="A2566" i="3"/>
  <c r="G2565" i="3"/>
  <c r="F2565" i="3"/>
  <c r="A2565" i="3"/>
  <c r="F2564" i="3"/>
  <c r="G2564" i="3" s="1"/>
  <c r="A2564" i="3"/>
  <c r="G2563" i="3"/>
  <c r="F2563" i="3"/>
  <c r="A2563" i="3"/>
  <c r="F2562" i="3"/>
  <c r="G2562" i="3" s="1"/>
  <c r="A2562" i="3"/>
  <c r="G2561" i="3"/>
  <c r="F2561" i="3"/>
  <c r="A2561" i="3"/>
  <c r="F2560" i="3"/>
  <c r="G2560" i="3" s="1"/>
  <c r="A2560" i="3"/>
  <c r="G2559" i="3"/>
  <c r="F2559" i="3"/>
  <c r="A2559" i="3"/>
  <c r="F2558" i="3"/>
  <c r="G2558" i="3" s="1"/>
  <c r="A2558" i="3"/>
  <c r="G2557" i="3"/>
  <c r="F2557" i="3"/>
  <c r="A2557" i="3"/>
  <c r="F2556" i="3"/>
  <c r="G2556" i="3" s="1"/>
  <c r="A2556" i="3"/>
  <c r="G2555" i="3"/>
  <c r="F2555" i="3"/>
  <c r="A2555" i="3"/>
  <c r="F2554" i="3"/>
  <c r="G2554" i="3" s="1"/>
  <c r="A2554" i="3"/>
  <c r="G2553" i="3"/>
  <c r="F2553" i="3"/>
  <c r="A2553" i="3"/>
  <c r="F2552" i="3"/>
  <c r="G2552" i="3" s="1"/>
  <c r="A2552" i="3"/>
  <c r="G2551" i="3"/>
  <c r="F2551" i="3"/>
  <c r="A2551" i="3"/>
  <c r="G2550" i="3"/>
  <c r="F2550" i="3"/>
  <c r="A2550" i="3"/>
  <c r="G2549" i="3"/>
  <c r="F2549" i="3"/>
  <c r="A2549" i="3"/>
  <c r="F2548" i="3"/>
  <c r="G2548" i="3" s="1"/>
  <c r="A2548" i="3"/>
  <c r="G2547" i="3"/>
  <c r="F2547" i="3"/>
  <c r="A2547" i="3"/>
  <c r="G2546" i="3"/>
  <c r="F2546" i="3"/>
  <c r="A2546" i="3"/>
  <c r="F2545" i="3"/>
  <c r="G2545" i="3" s="1"/>
  <c r="A2545" i="3"/>
  <c r="F2544" i="3"/>
  <c r="G2544" i="3" s="1"/>
  <c r="A2544" i="3"/>
  <c r="G2543" i="3"/>
  <c r="F2543" i="3"/>
  <c r="A2543" i="3"/>
  <c r="G2542" i="3"/>
  <c r="F2542" i="3"/>
  <c r="A2542" i="3"/>
  <c r="F2541" i="3"/>
  <c r="G2541" i="3" s="1"/>
  <c r="A2541" i="3"/>
  <c r="F2540" i="3"/>
  <c r="G2540" i="3" s="1"/>
  <c r="A2540" i="3"/>
  <c r="G2539" i="3"/>
  <c r="F2539" i="3"/>
  <c r="A2539" i="3"/>
  <c r="G2538" i="3"/>
  <c r="F2538" i="3"/>
  <c r="A2538" i="3"/>
  <c r="F2537" i="3"/>
  <c r="G2537" i="3" s="1"/>
  <c r="A2537" i="3"/>
  <c r="F2536" i="3"/>
  <c r="G2536" i="3" s="1"/>
  <c r="A2536" i="3"/>
  <c r="G2535" i="3"/>
  <c r="F2535" i="3"/>
  <c r="A2535" i="3"/>
  <c r="G2534" i="3"/>
  <c r="F2534" i="3"/>
  <c r="A2534" i="3"/>
  <c r="G2533" i="3"/>
  <c r="F2533" i="3"/>
  <c r="A2533" i="3"/>
  <c r="F2532" i="3"/>
  <c r="G2532" i="3" s="1"/>
  <c r="A2532" i="3"/>
  <c r="G2531" i="3"/>
  <c r="F2531" i="3"/>
  <c r="A2531" i="3"/>
  <c r="G2530" i="3"/>
  <c r="F2530" i="3"/>
  <c r="A2530" i="3"/>
  <c r="G2529" i="3"/>
  <c r="F2529" i="3"/>
  <c r="A2529" i="3"/>
  <c r="F2528" i="3"/>
  <c r="G2528" i="3" s="1"/>
  <c r="A2528" i="3"/>
  <c r="G2527" i="3"/>
  <c r="F2527" i="3"/>
  <c r="A2527" i="3"/>
  <c r="G2526" i="3"/>
  <c r="F2526" i="3"/>
  <c r="A2526" i="3"/>
  <c r="F2525" i="3"/>
  <c r="G2525" i="3" s="1"/>
  <c r="A2525" i="3"/>
  <c r="F2524" i="3"/>
  <c r="G2524" i="3" s="1"/>
  <c r="A2524" i="3"/>
  <c r="G2523" i="3"/>
  <c r="F2523" i="3"/>
  <c r="A2523" i="3"/>
  <c r="G2522" i="3"/>
  <c r="F2522" i="3"/>
  <c r="A2522" i="3"/>
  <c r="F2521" i="3"/>
  <c r="G2521" i="3" s="1"/>
  <c r="A2521" i="3"/>
  <c r="F2520" i="3"/>
  <c r="G2520" i="3" s="1"/>
  <c r="A2520" i="3"/>
  <c r="G2519" i="3"/>
  <c r="F2519" i="3"/>
  <c r="A2519" i="3"/>
  <c r="G2518" i="3"/>
  <c r="F2518" i="3"/>
  <c r="A2518" i="3"/>
  <c r="G2517" i="3"/>
  <c r="F2517" i="3"/>
  <c r="A2517" i="3"/>
  <c r="F2516" i="3"/>
  <c r="G2516" i="3" s="1"/>
  <c r="A2516" i="3"/>
  <c r="G2515" i="3"/>
  <c r="F2515" i="3"/>
  <c r="A2515" i="3"/>
  <c r="G2514" i="3"/>
  <c r="F2514" i="3"/>
  <c r="A2514" i="3"/>
  <c r="G2513" i="3"/>
  <c r="F2513" i="3"/>
  <c r="A2513" i="3"/>
  <c r="F2512" i="3"/>
  <c r="G2512" i="3" s="1"/>
  <c r="A2512" i="3"/>
  <c r="G2511" i="3"/>
  <c r="F2511" i="3"/>
  <c r="A2511" i="3"/>
  <c r="G2510" i="3"/>
  <c r="F2510" i="3"/>
  <c r="A2510" i="3"/>
  <c r="F2509" i="3"/>
  <c r="G2509" i="3" s="1"/>
  <c r="A2509" i="3"/>
  <c r="F2508" i="3"/>
  <c r="G2508" i="3" s="1"/>
  <c r="A2508" i="3"/>
  <c r="G2507" i="3"/>
  <c r="F2507" i="3"/>
  <c r="A2507" i="3"/>
  <c r="F2506" i="3"/>
  <c r="G2506" i="3" s="1"/>
  <c r="A2506" i="3"/>
  <c r="F2505" i="3"/>
  <c r="G2505" i="3" s="1"/>
  <c r="A2505" i="3"/>
  <c r="F2504" i="3"/>
  <c r="G2504" i="3" s="1"/>
  <c r="A2504" i="3"/>
  <c r="G2503" i="3"/>
  <c r="F2503" i="3"/>
  <c r="A2503" i="3"/>
  <c r="F2502" i="3"/>
  <c r="G2502" i="3" s="1"/>
  <c r="A2502" i="3"/>
  <c r="G2501" i="3"/>
  <c r="F2501" i="3"/>
  <c r="A2501" i="3"/>
  <c r="F2500" i="3"/>
  <c r="G2500" i="3" s="1"/>
  <c r="A2500" i="3"/>
  <c r="G2499" i="3"/>
  <c r="F2499" i="3"/>
  <c r="A2499" i="3"/>
  <c r="G2498" i="3"/>
  <c r="F2498" i="3"/>
  <c r="A2498" i="3"/>
  <c r="G2497" i="3"/>
  <c r="F2497" i="3"/>
  <c r="A2497" i="3"/>
  <c r="F2496" i="3"/>
  <c r="G2496" i="3" s="1"/>
  <c r="A2496" i="3"/>
  <c r="G2495" i="3"/>
  <c r="F2495" i="3"/>
  <c r="A2495" i="3"/>
  <c r="G2494" i="3"/>
  <c r="F2494" i="3"/>
  <c r="A2494" i="3"/>
  <c r="F2493" i="3"/>
  <c r="G2493" i="3" s="1"/>
  <c r="A2493" i="3"/>
  <c r="F2492" i="3"/>
  <c r="G2492" i="3" s="1"/>
  <c r="A2492" i="3"/>
  <c r="G2491" i="3"/>
  <c r="F2491" i="3"/>
  <c r="A2491" i="3"/>
  <c r="F2490" i="3"/>
  <c r="G2490" i="3" s="1"/>
  <c r="A2490" i="3"/>
  <c r="F2489" i="3"/>
  <c r="G2489" i="3" s="1"/>
  <c r="A2489" i="3"/>
  <c r="F2488" i="3"/>
  <c r="G2488" i="3" s="1"/>
  <c r="A2488" i="3"/>
  <c r="G2487" i="3"/>
  <c r="F2487" i="3"/>
  <c r="A2487" i="3"/>
  <c r="F2486" i="3"/>
  <c r="G2486" i="3" s="1"/>
  <c r="A2486" i="3"/>
  <c r="G2485" i="3"/>
  <c r="F2485" i="3"/>
  <c r="A2485" i="3"/>
  <c r="F2484" i="3"/>
  <c r="G2484" i="3" s="1"/>
  <c r="A2484" i="3"/>
  <c r="G2483" i="3"/>
  <c r="F2483" i="3"/>
  <c r="A2483" i="3"/>
  <c r="G2482" i="3"/>
  <c r="F2482" i="3"/>
  <c r="A2482" i="3"/>
  <c r="G2481" i="3"/>
  <c r="F2481" i="3"/>
  <c r="A2481" i="3"/>
  <c r="F2480" i="3"/>
  <c r="G2480" i="3" s="1"/>
  <c r="A2480" i="3"/>
  <c r="G2479" i="3"/>
  <c r="F2479" i="3"/>
  <c r="A2479" i="3"/>
  <c r="G2478" i="3"/>
  <c r="F2478" i="3"/>
  <c r="A2478" i="3"/>
  <c r="F2477" i="3"/>
  <c r="G2477" i="3" s="1"/>
  <c r="A2477" i="3"/>
  <c r="F2476" i="3"/>
  <c r="G2476" i="3" s="1"/>
  <c r="A2476" i="3"/>
  <c r="G2475" i="3"/>
  <c r="F2475" i="3"/>
  <c r="A2475" i="3"/>
  <c r="F2474" i="3"/>
  <c r="G2474" i="3" s="1"/>
  <c r="A2474" i="3"/>
  <c r="F2473" i="3"/>
  <c r="G2473" i="3" s="1"/>
  <c r="A2473" i="3"/>
  <c r="F2472" i="3"/>
  <c r="G2472" i="3" s="1"/>
  <c r="A2472" i="3"/>
  <c r="G2471" i="3"/>
  <c r="F2471" i="3"/>
  <c r="A2471" i="3"/>
  <c r="F2470" i="3"/>
  <c r="G2470" i="3" s="1"/>
  <c r="A2470" i="3"/>
  <c r="G2469" i="3"/>
  <c r="F2469" i="3"/>
  <c r="A2469" i="3"/>
  <c r="F2468" i="3"/>
  <c r="G2468" i="3" s="1"/>
  <c r="A2468" i="3"/>
  <c r="G2467" i="3"/>
  <c r="F2467" i="3"/>
  <c r="A2467" i="3"/>
  <c r="G2466" i="3"/>
  <c r="F2466" i="3"/>
  <c r="A2466" i="3"/>
  <c r="G2465" i="3"/>
  <c r="F2465" i="3"/>
  <c r="A2465" i="3"/>
  <c r="F2464" i="3"/>
  <c r="G2464" i="3" s="1"/>
  <c r="A2464" i="3"/>
  <c r="G2463" i="3"/>
  <c r="F2463" i="3"/>
  <c r="A2463" i="3"/>
  <c r="G2462" i="3"/>
  <c r="F2462" i="3"/>
  <c r="A2462" i="3"/>
  <c r="F2461" i="3"/>
  <c r="G2461" i="3" s="1"/>
  <c r="A2461" i="3"/>
  <c r="F2460" i="3"/>
  <c r="G2460" i="3" s="1"/>
  <c r="A2460" i="3"/>
  <c r="G2459" i="3"/>
  <c r="F2459" i="3"/>
  <c r="A2459" i="3"/>
  <c r="F2458" i="3"/>
  <c r="G2458" i="3" s="1"/>
  <c r="A2458" i="3"/>
  <c r="F2457" i="3"/>
  <c r="G2457" i="3" s="1"/>
  <c r="A2457" i="3"/>
  <c r="F2456" i="3"/>
  <c r="G2456" i="3" s="1"/>
  <c r="A2456" i="3"/>
  <c r="G2455" i="3"/>
  <c r="F2455" i="3"/>
  <c r="A2455" i="3"/>
  <c r="F2454" i="3"/>
  <c r="G2454" i="3" s="1"/>
  <c r="A2454" i="3"/>
  <c r="G2453" i="3"/>
  <c r="F2453" i="3"/>
  <c r="A2453" i="3"/>
  <c r="F2452" i="3"/>
  <c r="G2452" i="3" s="1"/>
  <c r="A2452" i="3"/>
  <c r="G2451" i="3"/>
  <c r="F2451" i="3"/>
  <c r="A2451" i="3"/>
  <c r="G2450" i="3"/>
  <c r="F2450" i="3"/>
  <c r="A2450" i="3"/>
  <c r="G2449" i="3"/>
  <c r="F2449" i="3"/>
  <c r="A2449" i="3"/>
  <c r="F2448" i="3"/>
  <c r="G2448" i="3" s="1"/>
  <c r="A2448" i="3"/>
  <c r="G2447" i="3"/>
  <c r="F2447" i="3"/>
  <c r="A2447" i="3"/>
  <c r="G2446" i="3"/>
  <c r="F2446" i="3"/>
  <c r="A2446" i="3"/>
  <c r="F2445" i="3"/>
  <c r="G2445" i="3" s="1"/>
  <c r="A2445" i="3"/>
  <c r="F2444" i="3"/>
  <c r="G2444" i="3" s="1"/>
  <c r="A2444" i="3"/>
  <c r="G2443" i="3"/>
  <c r="F2443" i="3"/>
  <c r="A2443" i="3"/>
  <c r="F2442" i="3"/>
  <c r="G2442" i="3" s="1"/>
  <c r="A2442" i="3"/>
  <c r="F2441" i="3"/>
  <c r="G2441" i="3" s="1"/>
  <c r="A2441" i="3"/>
  <c r="F2440" i="3"/>
  <c r="G2440" i="3" s="1"/>
  <c r="A2440" i="3"/>
  <c r="G2439" i="3"/>
  <c r="F2439" i="3"/>
  <c r="A2439" i="3"/>
  <c r="F2438" i="3"/>
  <c r="G2438" i="3" s="1"/>
  <c r="A2438" i="3"/>
  <c r="G2437" i="3"/>
  <c r="F2437" i="3"/>
  <c r="A2437" i="3"/>
  <c r="F2436" i="3"/>
  <c r="G2436" i="3" s="1"/>
  <c r="A2436" i="3"/>
  <c r="G2435" i="3"/>
  <c r="F2435" i="3"/>
  <c r="A2435" i="3"/>
  <c r="G2434" i="3"/>
  <c r="F2434" i="3"/>
  <c r="A2434" i="3"/>
  <c r="G2433" i="3"/>
  <c r="F2433" i="3"/>
  <c r="A2433" i="3"/>
  <c r="F2432" i="3"/>
  <c r="G2432" i="3" s="1"/>
  <c r="A2432" i="3"/>
  <c r="G2431" i="3"/>
  <c r="F2431" i="3"/>
  <c r="A2431" i="3"/>
  <c r="G2430" i="3"/>
  <c r="F2430" i="3"/>
  <c r="A2430" i="3"/>
  <c r="F2429" i="3"/>
  <c r="G2429" i="3" s="1"/>
  <c r="A2429" i="3"/>
  <c r="F2428" i="3"/>
  <c r="G2428" i="3" s="1"/>
  <c r="A2428" i="3"/>
  <c r="G2427" i="3"/>
  <c r="F2427" i="3"/>
  <c r="A2427" i="3"/>
  <c r="F2426" i="3"/>
  <c r="G2426" i="3" s="1"/>
  <c r="A2426" i="3"/>
  <c r="F2425" i="3"/>
  <c r="G2425" i="3" s="1"/>
  <c r="A2425" i="3"/>
  <c r="F2424" i="3"/>
  <c r="G2424" i="3" s="1"/>
  <c r="A2424" i="3"/>
  <c r="G2423" i="3"/>
  <c r="F2423" i="3"/>
  <c r="A2423" i="3"/>
  <c r="F2422" i="3"/>
  <c r="G2422" i="3" s="1"/>
  <c r="A2422" i="3"/>
  <c r="G2421" i="3"/>
  <c r="F2421" i="3"/>
  <c r="A2421" i="3"/>
  <c r="F2420" i="3"/>
  <c r="G2420" i="3" s="1"/>
  <c r="A2420" i="3"/>
  <c r="G2419" i="3"/>
  <c r="F2419" i="3"/>
  <c r="A2419" i="3"/>
  <c r="G2418" i="3"/>
  <c r="F2418" i="3"/>
  <c r="A2418" i="3"/>
  <c r="G2417" i="3"/>
  <c r="F2417" i="3"/>
  <c r="A2417" i="3"/>
  <c r="F2416" i="3"/>
  <c r="G2416" i="3" s="1"/>
  <c r="A2416" i="3"/>
  <c r="G2415" i="3"/>
  <c r="F2415" i="3"/>
  <c r="A2415" i="3"/>
  <c r="G2414" i="3"/>
  <c r="F2414" i="3"/>
  <c r="A2414" i="3"/>
  <c r="F2413" i="3"/>
  <c r="G2413" i="3" s="1"/>
  <c r="A2413" i="3"/>
  <c r="F2412" i="3"/>
  <c r="G2412" i="3" s="1"/>
  <c r="A2412" i="3"/>
  <c r="G2411" i="3"/>
  <c r="F2411" i="3"/>
  <c r="A2411" i="3"/>
  <c r="F2410" i="3"/>
  <c r="G2410" i="3" s="1"/>
  <c r="A2410" i="3"/>
  <c r="F2409" i="3"/>
  <c r="G2409" i="3" s="1"/>
  <c r="A2409" i="3"/>
  <c r="F2408" i="3"/>
  <c r="G2408" i="3" s="1"/>
  <c r="A2408" i="3"/>
  <c r="G2407" i="3"/>
  <c r="F2407" i="3"/>
  <c r="A2407" i="3"/>
  <c r="F2406" i="3"/>
  <c r="G2406" i="3" s="1"/>
  <c r="A2406" i="3"/>
  <c r="G2405" i="3"/>
  <c r="F2405" i="3"/>
  <c r="A2405" i="3"/>
  <c r="F2404" i="3"/>
  <c r="G2404" i="3" s="1"/>
  <c r="A2404" i="3"/>
  <c r="G2403" i="3"/>
  <c r="F2403" i="3"/>
  <c r="A2403" i="3"/>
  <c r="G2402" i="3"/>
  <c r="F2402" i="3"/>
  <c r="A2402" i="3"/>
  <c r="G2401" i="3"/>
  <c r="F2401" i="3"/>
  <c r="A2401" i="3"/>
  <c r="F2400" i="3"/>
  <c r="G2400" i="3" s="1"/>
  <c r="A2400" i="3"/>
  <c r="G2399" i="3"/>
  <c r="F2399" i="3"/>
  <c r="A2399" i="3"/>
  <c r="G2398" i="3"/>
  <c r="F2398" i="3"/>
  <c r="A2398" i="3"/>
  <c r="F2397" i="3"/>
  <c r="G2397" i="3" s="1"/>
  <c r="A2397" i="3"/>
  <c r="F2396" i="3"/>
  <c r="G2396" i="3" s="1"/>
  <c r="A2396" i="3"/>
  <c r="G2395" i="3"/>
  <c r="F2395" i="3"/>
  <c r="A2395" i="3"/>
  <c r="F2394" i="3"/>
  <c r="G2394" i="3" s="1"/>
  <c r="A2394" i="3"/>
  <c r="F2393" i="3"/>
  <c r="G2393" i="3" s="1"/>
  <c r="A2393" i="3"/>
  <c r="F2392" i="3"/>
  <c r="G2392" i="3" s="1"/>
  <c r="A2392" i="3"/>
  <c r="G2391" i="3"/>
  <c r="F2391" i="3"/>
  <c r="A2391" i="3"/>
  <c r="F2390" i="3"/>
  <c r="G2390" i="3" s="1"/>
  <c r="A2390" i="3"/>
  <c r="G2389" i="3"/>
  <c r="F2389" i="3"/>
  <c r="A2389" i="3"/>
  <c r="F2388" i="3"/>
  <c r="G2388" i="3" s="1"/>
  <c r="A2388" i="3"/>
  <c r="G2387" i="3"/>
  <c r="F2387" i="3"/>
  <c r="A2387" i="3"/>
  <c r="G2386" i="3"/>
  <c r="F2386" i="3"/>
  <c r="A2386" i="3"/>
  <c r="G2385" i="3"/>
  <c r="F2385" i="3"/>
  <c r="A2385" i="3"/>
  <c r="F2384" i="3"/>
  <c r="G2384" i="3" s="1"/>
  <c r="A2384" i="3"/>
  <c r="G2383" i="3"/>
  <c r="F2383" i="3"/>
  <c r="A2383" i="3"/>
  <c r="G2382" i="3"/>
  <c r="F2382" i="3"/>
  <c r="A2382" i="3"/>
  <c r="F2381" i="3"/>
  <c r="G2381" i="3" s="1"/>
  <c r="A2381" i="3"/>
  <c r="F2380" i="3"/>
  <c r="G2380" i="3" s="1"/>
  <c r="A2380" i="3"/>
  <c r="G2379" i="3"/>
  <c r="F2379" i="3"/>
  <c r="A2379" i="3"/>
  <c r="F2378" i="3"/>
  <c r="G2378" i="3" s="1"/>
  <c r="A2378" i="3"/>
  <c r="F2377" i="3"/>
  <c r="G2377" i="3" s="1"/>
  <c r="A2377" i="3"/>
  <c r="F2376" i="3"/>
  <c r="G2376" i="3" s="1"/>
  <c r="A2376" i="3"/>
  <c r="G2375" i="3"/>
  <c r="F2375" i="3"/>
  <c r="A2375" i="3"/>
  <c r="F2374" i="3"/>
  <c r="G2374" i="3" s="1"/>
  <c r="A2374" i="3"/>
  <c r="G2373" i="3"/>
  <c r="F2373" i="3"/>
  <c r="A2373" i="3"/>
  <c r="F2372" i="3"/>
  <c r="G2372" i="3" s="1"/>
  <c r="A2372" i="3"/>
  <c r="G2371" i="3"/>
  <c r="F2371" i="3"/>
  <c r="A2371" i="3"/>
  <c r="G2370" i="3"/>
  <c r="F2370" i="3"/>
  <c r="A2370" i="3"/>
  <c r="G2369" i="3"/>
  <c r="F2369" i="3"/>
  <c r="A2369" i="3"/>
  <c r="F2368" i="3"/>
  <c r="G2368" i="3" s="1"/>
  <c r="A2368" i="3"/>
  <c r="G2367" i="3"/>
  <c r="F2367" i="3"/>
  <c r="A2367" i="3"/>
  <c r="G2366" i="3"/>
  <c r="F2366" i="3"/>
  <c r="A2366" i="3"/>
  <c r="F2365" i="3"/>
  <c r="G2365" i="3" s="1"/>
  <c r="A2365" i="3"/>
  <c r="F2364" i="3"/>
  <c r="G2364" i="3" s="1"/>
  <c r="A2364" i="3"/>
  <c r="G2363" i="3"/>
  <c r="F2363" i="3"/>
  <c r="A2363" i="3"/>
  <c r="F2362" i="3"/>
  <c r="G2362" i="3" s="1"/>
  <c r="A2362" i="3"/>
  <c r="F2361" i="3"/>
  <c r="G2361" i="3" s="1"/>
  <c r="A2361" i="3"/>
  <c r="F2360" i="3"/>
  <c r="G2360" i="3" s="1"/>
  <c r="A2360" i="3"/>
  <c r="G2359" i="3"/>
  <c r="F2359" i="3"/>
  <c r="A2359" i="3"/>
  <c r="F2358" i="3"/>
  <c r="G2358" i="3" s="1"/>
  <c r="A2358" i="3"/>
  <c r="G2357" i="3"/>
  <c r="F2357" i="3"/>
  <c r="A2357" i="3"/>
  <c r="F2356" i="3"/>
  <c r="G2356" i="3" s="1"/>
  <c r="A2356" i="3"/>
  <c r="G2355" i="3"/>
  <c r="F2355" i="3"/>
  <c r="A2355" i="3"/>
  <c r="G2354" i="3"/>
  <c r="F2354" i="3"/>
  <c r="A2354" i="3"/>
  <c r="G2353" i="3"/>
  <c r="F2353" i="3"/>
  <c r="A2353" i="3"/>
  <c r="F2352" i="3"/>
  <c r="G2352" i="3" s="1"/>
  <c r="A2352" i="3"/>
  <c r="G2351" i="3"/>
  <c r="F2351" i="3"/>
  <c r="A2351" i="3"/>
  <c r="G2350" i="3"/>
  <c r="F2350" i="3"/>
  <c r="A2350" i="3"/>
  <c r="F2349" i="3"/>
  <c r="G2349" i="3" s="1"/>
  <c r="A2349" i="3"/>
  <c r="F2348" i="3"/>
  <c r="G2348" i="3" s="1"/>
  <c r="A2348" i="3"/>
  <c r="G2347" i="3"/>
  <c r="F2347" i="3"/>
  <c r="A2347" i="3"/>
  <c r="F2346" i="3"/>
  <c r="G2346" i="3" s="1"/>
  <c r="A2346" i="3"/>
  <c r="F2345" i="3"/>
  <c r="G2345" i="3" s="1"/>
  <c r="A2345" i="3"/>
  <c r="F2344" i="3"/>
  <c r="G2344" i="3" s="1"/>
  <c r="A2344" i="3"/>
  <c r="G2343" i="3"/>
  <c r="F2343" i="3"/>
  <c r="A2343" i="3"/>
  <c r="F2342" i="3"/>
  <c r="G2342" i="3" s="1"/>
  <c r="A2342" i="3"/>
  <c r="G2341" i="3"/>
  <c r="F2341" i="3"/>
  <c r="A2341" i="3"/>
  <c r="F2340" i="3"/>
  <c r="G2340" i="3" s="1"/>
  <c r="A2340" i="3"/>
  <c r="G2339" i="3"/>
  <c r="F2339" i="3"/>
  <c r="A2339" i="3"/>
  <c r="G2338" i="3"/>
  <c r="F2338" i="3"/>
  <c r="A2338" i="3"/>
  <c r="G2337" i="3"/>
  <c r="F2337" i="3"/>
  <c r="A2337" i="3"/>
  <c r="F2336" i="3"/>
  <c r="G2336" i="3" s="1"/>
  <c r="A2336" i="3"/>
  <c r="G2335" i="3"/>
  <c r="F2335" i="3"/>
  <c r="A2335" i="3"/>
  <c r="G2334" i="3"/>
  <c r="F2334" i="3"/>
  <c r="A2334" i="3"/>
  <c r="F2333" i="3"/>
  <c r="G2333" i="3" s="1"/>
  <c r="A2333" i="3"/>
  <c r="F2332" i="3"/>
  <c r="G2332" i="3" s="1"/>
  <c r="A2332" i="3"/>
  <c r="G2331" i="3"/>
  <c r="F2331" i="3"/>
  <c r="A2331" i="3"/>
  <c r="F2330" i="3"/>
  <c r="G2330" i="3" s="1"/>
  <c r="A2330" i="3"/>
  <c r="F2329" i="3"/>
  <c r="G2329" i="3" s="1"/>
  <c r="A2329" i="3"/>
  <c r="F2328" i="3"/>
  <c r="G2328" i="3" s="1"/>
  <c r="A2328" i="3"/>
  <c r="G2327" i="3"/>
  <c r="F2327" i="3"/>
  <c r="A2327" i="3"/>
  <c r="F2326" i="3"/>
  <c r="G2326" i="3" s="1"/>
  <c r="A2326" i="3"/>
  <c r="G2325" i="3"/>
  <c r="F2325" i="3"/>
  <c r="A2325" i="3"/>
  <c r="F2324" i="3"/>
  <c r="G2324" i="3" s="1"/>
  <c r="A2324" i="3"/>
  <c r="G2323" i="3"/>
  <c r="F2323" i="3"/>
  <c r="A2323" i="3"/>
  <c r="G2322" i="3"/>
  <c r="F2322" i="3"/>
  <c r="A2322" i="3"/>
  <c r="G2321" i="3"/>
  <c r="F2321" i="3"/>
  <c r="A2321" i="3"/>
  <c r="F2320" i="3"/>
  <c r="G2320" i="3" s="1"/>
  <c r="A2320" i="3"/>
  <c r="G2319" i="3"/>
  <c r="F2319" i="3"/>
  <c r="A2319" i="3"/>
  <c r="G2318" i="3"/>
  <c r="F2318" i="3"/>
  <c r="A2318" i="3"/>
  <c r="F2317" i="3"/>
  <c r="G2317" i="3" s="1"/>
  <c r="A2317" i="3"/>
  <c r="F2316" i="3"/>
  <c r="G2316" i="3" s="1"/>
  <c r="A2316" i="3"/>
  <c r="G2315" i="3"/>
  <c r="F2315" i="3"/>
  <c r="A2315" i="3"/>
  <c r="F2314" i="3"/>
  <c r="G2314" i="3" s="1"/>
  <c r="A2314" i="3"/>
  <c r="F2313" i="3"/>
  <c r="G2313" i="3" s="1"/>
  <c r="A2313" i="3"/>
  <c r="F2312" i="3"/>
  <c r="G2312" i="3" s="1"/>
  <c r="A2312" i="3"/>
  <c r="G2311" i="3"/>
  <c r="F2311" i="3"/>
  <c r="A2311" i="3"/>
  <c r="F2310" i="3"/>
  <c r="G2310" i="3" s="1"/>
  <c r="A2310" i="3"/>
  <c r="G2309" i="3"/>
  <c r="F2309" i="3"/>
  <c r="A2309" i="3"/>
  <c r="F2308" i="3"/>
  <c r="G2308" i="3" s="1"/>
  <c r="A2308" i="3"/>
  <c r="G2307" i="3"/>
  <c r="F2307" i="3"/>
  <c r="A2307" i="3"/>
  <c r="G2306" i="3"/>
  <c r="F2306" i="3"/>
  <c r="A2306" i="3"/>
  <c r="G2305" i="3"/>
  <c r="F2305" i="3"/>
  <c r="A2305" i="3"/>
  <c r="F2304" i="3"/>
  <c r="G2304" i="3" s="1"/>
  <c r="A2304" i="3"/>
  <c r="G2303" i="3"/>
  <c r="F2303" i="3"/>
  <c r="A2303" i="3"/>
  <c r="G2302" i="3"/>
  <c r="F2302" i="3"/>
  <c r="A2302" i="3"/>
  <c r="F2301" i="3"/>
  <c r="G2301" i="3" s="1"/>
  <c r="A2301" i="3"/>
  <c r="F2300" i="3"/>
  <c r="G2300" i="3" s="1"/>
  <c r="A2300" i="3"/>
  <c r="G2299" i="3"/>
  <c r="F2299" i="3"/>
  <c r="A2299" i="3"/>
  <c r="F2298" i="3"/>
  <c r="G2298" i="3" s="1"/>
  <c r="A2298" i="3"/>
  <c r="F2297" i="3"/>
  <c r="G2297" i="3" s="1"/>
  <c r="A2297" i="3"/>
  <c r="F2296" i="3"/>
  <c r="G2296" i="3" s="1"/>
  <c r="A2296" i="3"/>
  <c r="G2295" i="3"/>
  <c r="F2295" i="3"/>
  <c r="A2295" i="3"/>
  <c r="F2294" i="3"/>
  <c r="G2294" i="3" s="1"/>
  <c r="A2294" i="3"/>
  <c r="G2293" i="3"/>
  <c r="F2293" i="3"/>
  <c r="A2293" i="3"/>
  <c r="F2292" i="3"/>
  <c r="G2292" i="3" s="1"/>
  <c r="A2292" i="3"/>
  <c r="G2291" i="3"/>
  <c r="F2291" i="3"/>
  <c r="A2291" i="3"/>
  <c r="G2290" i="3"/>
  <c r="F2290" i="3"/>
  <c r="A2290" i="3"/>
  <c r="G2289" i="3"/>
  <c r="F2289" i="3"/>
  <c r="A2289" i="3"/>
  <c r="F2288" i="3"/>
  <c r="G2288" i="3" s="1"/>
  <c r="A2288" i="3"/>
  <c r="G2287" i="3"/>
  <c r="F2287" i="3"/>
  <c r="A2287" i="3"/>
  <c r="G2286" i="3"/>
  <c r="F2286" i="3"/>
  <c r="A2286" i="3"/>
  <c r="F2285" i="3"/>
  <c r="G2285" i="3" s="1"/>
  <c r="A2285" i="3"/>
  <c r="F2284" i="3"/>
  <c r="G2284" i="3" s="1"/>
  <c r="A2284" i="3"/>
  <c r="G2283" i="3"/>
  <c r="F2283" i="3"/>
  <c r="A2283" i="3"/>
  <c r="F2282" i="3"/>
  <c r="G2282" i="3" s="1"/>
  <c r="A2282" i="3"/>
  <c r="F2281" i="3"/>
  <c r="G2281" i="3" s="1"/>
  <c r="A2281" i="3"/>
  <c r="F2280" i="3"/>
  <c r="G2280" i="3" s="1"/>
  <c r="A2280" i="3"/>
  <c r="G2279" i="3"/>
  <c r="F2279" i="3"/>
  <c r="A2279" i="3"/>
  <c r="F2278" i="3"/>
  <c r="G2278" i="3" s="1"/>
  <c r="A2278" i="3"/>
  <c r="G2277" i="3"/>
  <c r="F2277" i="3"/>
  <c r="A2277" i="3"/>
  <c r="F2276" i="3"/>
  <c r="G2276" i="3" s="1"/>
  <c r="A2276" i="3"/>
  <c r="F2275" i="3"/>
  <c r="G2275" i="3" s="1"/>
  <c r="A2275" i="3"/>
  <c r="G2274" i="3"/>
  <c r="F2274" i="3"/>
  <c r="A2274" i="3"/>
  <c r="G2273" i="3"/>
  <c r="F2273" i="3"/>
  <c r="A2273" i="3"/>
  <c r="F2272" i="3"/>
  <c r="G2272" i="3" s="1"/>
  <c r="A2272" i="3"/>
  <c r="F2271" i="3"/>
  <c r="G2271" i="3" s="1"/>
  <c r="A2271" i="3"/>
  <c r="G2270" i="3"/>
  <c r="F2270" i="3"/>
  <c r="A2270" i="3"/>
  <c r="G2269" i="3"/>
  <c r="F2269" i="3"/>
  <c r="A2269" i="3"/>
  <c r="F2268" i="3"/>
  <c r="G2268" i="3" s="1"/>
  <c r="A2268" i="3"/>
  <c r="F2267" i="3"/>
  <c r="G2267" i="3" s="1"/>
  <c r="A2267" i="3"/>
  <c r="G2266" i="3"/>
  <c r="F2266" i="3"/>
  <c r="A2266" i="3"/>
  <c r="G2265" i="3"/>
  <c r="F2265" i="3"/>
  <c r="A2265" i="3"/>
  <c r="F2264" i="3"/>
  <c r="G2264" i="3" s="1"/>
  <c r="A2264" i="3"/>
  <c r="F2263" i="3"/>
  <c r="G2263" i="3" s="1"/>
  <c r="A2263" i="3"/>
  <c r="G2262" i="3"/>
  <c r="F2262" i="3"/>
  <c r="A2262" i="3"/>
  <c r="G2261" i="3"/>
  <c r="F2261" i="3"/>
  <c r="A2261" i="3"/>
  <c r="F2260" i="3"/>
  <c r="G2260" i="3" s="1"/>
  <c r="A2260" i="3"/>
  <c r="F2259" i="3"/>
  <c r="G2259" i="3" s="1"/>
  <c r="A2259" i="3"/>
  <c r="G2258" i="3"/>
  <c r="F2258" i="3"/>
  <c r="A2258" i="3"/>
  <c r="G2257" i="3"/>
  <c r="F2257" i="3"/>
  <c r="A2257" i="3"/>
  <c r="F2256" i="3"/>
  <c r="G2256" i="3" s="1"/>
  <c r="A2256" i="3"/>
  <c r="F2255" i="3"/>
  <c r="G2255" i="3" s="1"/>
  <c r="A2255" i="3"/>
  <c r="G2254" i="3"/>
  <c r="F2254" i="3"/>
  <c r="A2254" i="3"/>
  <c r="G2253" i="3"/>
  <c r="F2253" i="3"/>
  <c r="A2253" i="3"/>
  <c r="F2252" i="3"/>
  <c r="G2252" i="3" s="1"/>
  <c r="A2252" i="3"/>
  <c r="F2251" i="3"/>
  <c r="G2251" i="3" s="1"/>
  <c r="A2251" i="3"/>
  <c r="G2250" i="3"/>
  <c r="F2250" i="3"/>
  <c r="A2250" i="3"/>
  <c r="G2249" i="3"/>
  <c r="F2249" i="3"/>
  <c r="A2249" i="3"/>
  <c r="F2248" i="3"/>
  <c r="G2248" i="3" s="1"/>
  <c r="A2248" i="3"/>
  <c r="F2247" i="3"/>
  <c r="G2247" i="3" s="1"/>
  <c r="A2247" i="3"/>
  <c r="G2246" i="3"/>
  <c r="F2246" i="3"/>
  <c r="A2246" i="3"/>
  <c r="G2245" i="3"/>
  <c r="F2245" i="3"/>
  <c r="A2245" i="3"/>
  <c r="F2244" i="3"/>
  <c r="G2244" i="3" s="1"/>
  <c r="A2244" i="3"/>
  <c r="F2243" i="3"/>
  <c r="G2243" i="3" s="1"/>
  <c r="A2243" i="3"/>
  <c r="G2242" i="3"/>
  <c r="F2242" i="3"/>
  <c r="A2242" i="3"/>
  <c r="G2241" i="3"/>
  <c r="F2241" i="3"/>
  <c r="A2241" i="3"/>
  <c r="F2240" i="3"/>
  <c r="G2240" i="3" s="1"/>
  <c r="A2240" i="3"/>
  <c r="F2239" i="3"/>
  <c r="G2239" i="3" s="1"/>
  <c r="A2239" i="3"/>
  <c r="G2238" i="3"/>
  <c r="F2238" i="3"/>
  <c r="A2238" i="3"/>
  <c r="G2237" i="3"/>
  <c r="F2237" i="3"/>
  <c r="A2237" i="3"/>
  <c r="F2236" i="3"/>
  <c r="G2236" i="3" s="1"/>
  <c r="A2236" i="3"/>
  <c r="F2235" i="3"/>
  <c r="G2235" i="3" s="1"/>
  <c r="A2235" i="3"/>
  <c r="G2234" i="3"/>
  <c r="F2234" i="3"/>
  <c r="A2234" i="3"/>
  <c r="G2233" i="3"/>
  <c r="F2233" i="3"/>
  <c r="A2233" i="3"/>
  <c r="F2232" i="3"/>
  <c r="G2232" i="3" s="1"/>
  <c r="A2232" i="3"/>
  <c r="F2231" i="3"/>
  <c r="G2231" i="3" s="1"/>
  <c r="A2231" i="3"/>
  <c r="G2230" i="3"/>
  <c r="F2230" i="3"/>
  <c r="A2230" i="3"/>
  <c r="G2229" i="3"/>
  <c r="F2229" i="3"/>
  <c r="A2229" i="3"/>
  <c r="F2228" i="3"/>
  <c r="G2228" i="3" s="1"/>
  <c r="A2228" i="3"/>
  <c r="F2227" i="3"/>
  <c r="G2227" i="3" s="1"/>
  <c r="A2227" i="3"/>
  <c r="G2226" i="3"/>
  <c r="F2226" i="3"/>
  <c r="A2226" i="3"/>
  <c r="G2225" i="3"/>
  <c r="F2225" i="3"/>
  <c r="A2225" i="3"/>
  <c r="F2224" i="3"/>
  <c r="G2224" i="3" s="1"/>
  <c r="A2224" i="3"/>
  <c r="F2223" i="3"/>
  <c r="G2223" i="3" s="1"/>
  <c r="A2223" i="3"/>
  <c r="G2222" i="3"/>
  <c r="F2222" i="3"/>
  <c r="A2222" i="3"/>
  <c r="G2221" i="3"/>
  <c r="F2221" i="3"/>
  <c r="A2221" i="3"/>
  <c r="F2220" i="3"/>
  <c r="G2220" i="3" s="1"/>
  <c r="A2220" i="3"/>
  <c r="F2219" i="3"/>
  <c r="G2219" i="3" s="1"/>
  <c r="A2219" i="3"/>
  <c r="G2218" i="3"/>
  <c r="F2218" i="3"/>
  <c r="A2218" i="3"/>
  <c r="G2217" i="3"/>
  <c r="F2217" i="3"/>
  <c r="A2217" i="3"/>
  <c r="F2216" i="3"/>
  <c r="G2216" i="3" s="1"/>
  <c r="A2216" i="3"/>
  <c r="F2215" i="3"/>
  <c r="G2215" i="3" s="1"/>
  <c r="A2215" i="3"/>
  <c r="G2214" i="3"/>
  <c r="F2214" i="3"/>
  <c r="A2214" i="3"/>
  <c r="G2213" i="3"/>
  <c r="F2213" i="3"/>
  <c r="A2213" i="3"/>
  <c r="F2212" i="3"/>
  <c r="G2212" i="3" s="1"/>
  <c r="A2212" i="3"/>
  <c r="F2211" i="3"/>
  <c r="G2211" i="3" s="1"/>
  <c r="A2211" i="3"/>
  <c r="G2210" i="3"/>
  <c r="F2210" i="3"/>
  <c r="A2210" i="3"/>
  <c r="G2209" i="3"/>
  <c r="F2209" i="3"/>
  <c r="A2209" i="3"/>
  <c r="F2208" i="3"/>
  <c r="G2208" i="3" s="1"/>
  <c r="A2208" i="3"/>
  <c r="F2207" i="3"/>
  <c r="G2207" i="3" s="1"/>
  <c r="A2207" i="3"/>
  <c r="G2206" i="3"/>
  <c r="F2206" i="3"/>
  <c r="A2206" i="3"/>
  <c r="G2205" i="3"/>
  <c r="F2205" i="3"/>
  <c r="A2205" i="3"/>
  <c r="F2204" i="3"/>
  <c r="G2204" i="3" s="1"/>
  <c r="A2204" i="3"/>
  <c r="F2203" i="3"/>
  <c r="G2203" i="3" s="1"/>
  <c r="A2203" i="3"/>
  <c r="G2202" i="3"/>
  <c r="F2202" i="3"/>
  <c r="A2202" i="3"/>
  <c r="G2201" i="3"/>
  <c r="F2201" i="3"/>
  <c r="A2201" i="3"/>
  <c r="F2200" i="3"/>
  <c r="G2200" i="3" s="1"/>
  <c r="A2200" i="3"/>
  <c r="F2199" i="3"/>
  <c r="G2199" i="3" s="1"/>
  <c r="A2199" i="3"/>
  <c r="G2198" i="3"/>
  <c r="F2198" i="3"/>
  <c r="A2198" i="3"/>
  <c r="G2197" i="3"/>
  <c r="F2197" i="3"/>
  <c r="A2197" i="3"/>
  <c r="F2196" i="3"/>
  <c r="G2196" i="3" s="1"/>
  <c r="A2196" i="3"/>
  <c r="F2195" i="3"/>
  <c r="G2195" i="3" s="1"/>
  <c r="A2195" i="3"/>
  <c r="G2194" i="3"/>
  <c r="F2194" i="3"/>
  <c r="A2194" i="3"/>
  <c r="G2193" i="3"/>
  <c r="F2193" i="3"/>
  <c r="A2193" i="3"/>
  <c r="F2192" i="3"/>
  <c r="G2192" i="3" s="1"/>
  <c r="A2192" i="3"/>
  <c r="F2191" i="3"/>
  <c r="G2191" i="3" s="1"/>
  <c r="A2191" i="3"/>
  <c r="G2190" i="3"/>
  <c r="F2190" i="3"/>
  <c r="A2190" i="3"/>
  <c r="G2189" i="3"/>
  <c r="F2189" i="3"/>
  <c r="A2189" i="3"/>
  <c r="F2188" i="3"/>
  <c r="G2188" i="3" s="1"/>
  <c r="A2188" i="3"/>
  <c r="F2187" i="3"/>
  <c r="G2187" i="3" s="1"/>
  <c r="A2187" i="3"/>
  <c r="G2186" i="3"/>
  <c r="F2186" i="3"/>
  <c r="A2186" i="3"/>
  <c r="G2185" i="3"/>
  <c r="F2185" i="3"/>
  <c r="A2185" i="3"/>
  <c r="F2184" i="3"/>
  <c r="G2184" i="3" s="1"/>
  <c r="A2184" i="3"/>
  <c r="F2183" i="3"/>
  <c r="G2183" i="3" s="1"/>
  <c r="A2183" i="3"/>
  <c r="G2182" i="3"/>
  <c r="F2182" i="3"/>
  <c r="A2182" i="3"/>
  <c r="G2181" i="3"/>
  <c r="F2181" i="3"/>
  <c r="A2181" i="3"/>
  <c r="F2180" i="3"/>
  <c r="G2180" i="3" s="1"/>
  <c r="A2180" i="3"/>
  <c r="F2179" i="3"/>
  <c r="G2179" i="3" s="1"/>
  <c r="A2179" i="3"/>
  <c r="G2178" i="3"/>
  <c r="F2178" i="3"/>
  <c r="A2178" i="3"/>
  <c r="G2177" i="3"/>
  <c r="F2177" i="3"/>
  <c r="A2177" i="3"/>
  <c r="F2176" i="3"/>
  <c r="G2176" i="3" s="1"/>
  <c r="A2176" i="3"/>
  <c r="F2175" i="3"/>
  <c r="G2175" i="3" s="1"/>
  <c r="A2175" i="3"/>
  <c r="G2174" i="3"/>
  <c r="F2174" i="3"/>
  <c r="A2174" i="3"/>
  <c r="G2173" i="3"/>
  <c r="F2173" i="3"/>
  <c r="A2173" i="3"/>
  <c r="F2172" i="3"/>
  <c r="G2172" i="3" s="1"/>
  <c r="A2172" i="3"/>
  <c r="F2171" i="3"/>
  <c r="G2171" i="3" s="1"/>
  <c r="A2171" i="3"/>
  <c r="G2170" i="3"/>
  <c r="F2170" i="3"/>
  <c r="A2170" i="3"/>
  <c r="G2169" i="3"/>
  <c r="F2169" i="3"/>
  <c r="A2169" i="3"/>
  <c r="F2168" i="3"/>
  <c r="G2168" i="3" s="1"/>
  <c r="A2168" i="3"/>
  <c r="F2167" i="3"/>
  <c r="G2167" i="3" s="1"/>
  <c r="A2167" i="3"/>
  <c r="G2166" i="3"/>
  <c r="F2166" i="3"/>
  <c r="A2166" i="3"/>
  <c r="G2165" i="3"/>
  <c r="F2165" i="3"/>
  <c r="A2165" i="3"/>
  <c r="F2164" i="3"/>
  <c r="G2164" i="3" s="1"/>
  <c r="A2164" i="3"/>
  <c r="F2163" i="3"/>
  <c r="G2163" i="3" s="1"/>
  <c r="A2163" i="3"/>
  <c r="G2162" i="3"/>
  <c r="F2162" i="3"/>
  <c r="A2162" i="3"/>
  <c r="G2161" i="3"/>
  <c r="F2161" i="3"/>
  <c r="A2161" i="3"/>
  <c r="F2160" i="3"/>
  <c r="G2160" i="3" s="1"/>
  <c r="A2160" i="3"/>
  <c r="F2159" i="3"/>
  <c r="G2159" i="3" s="1"/>
  <c r="A2159" i="3"/>
  <c r="G2158" i="3"/>
  <c r="F2158" i="3"/>
  <c r="A2158" i="3"/>
  <c r="G2157" i="3"/>
  <c r="F2157" i="3"/>
  <c r="A2157" i="3"/>
  <c r="F2156" i="3"/>
  <c r="G2156" i="3" s="1"/>
  <c r="A2156" i="3"/>
  <c r="F2155" i="3"/>
  <c r="G2155" i="3" s="1"/>
  <c r="A2155" i="3"/>
  <c r="G2154" i="3"/>
  <c r="F2154" i="3"/>
  <c r="A2154" i="3"/>
  <c r="G2153" i="3"/>
  <c r="F2153" i="3"/>
  <c r="A2153" i="3"/>
  <c r="F2152" i="3"/>
  <c r="G2152" i="3" s="1"/>
  <c r="A2152" i="3"/>
  <c r="F2151" i="3"/>
  <c r="G2151" i="3" s="1"/>
  <c r="A2151" i="3"/>
  <c r="G2150" i="3"/>
  <c r="F2150" i="3"/>
  <c r="A2150" i="3"/>
  <c r="G2149" i="3"/>
  <c r="F2149" i="3"/>
  <c r="A2149" i="3"/>
  <c r="F2148" i="3"/>
  <c r="G2148" i="3" s="1"/>
  <c r="A2148" i="3"/>
  <c r="F2147" i="3"/>
  <c r="G2147" i="3" s="1"/>
  <c r="A2147" i="3"/>
  <c r="G2146" i="3"/>
  <c r="F2146" i="3"/>
  <c r="A2146" i="3"/>
  <c r="G2145" i="3"/>
  <c r="F2145" i="3"/>
  <c r="A2145" i="3"/>
  <c r="F2144" i="3"/>
  <c r="G2144" i="3" s="1"/>
  <c r="A2144" i="3"/>
  <c r="F2143" i="3"/>
  <c r="G2143" i="3" s="1"/>
  <c r="A2143" i="3"/>
  <c r="G2142" i="3"/>
  <c r="F2142" i="3"/>
  <c r="A2142" i="3"/>
  <c r="G2141" i="3"/>
  <c r="F2141" i="3"/>
  <c r="A2141" i="3"/>
  <c r="F2140" i="3"/>
  <c r="G2140" i="3" s="1"/>
  <c r="A2140" i="3"/>
  <c r="F2139" i="3"/>
  <c r="G2139" i="3" s="1"/>
  <c r="A2139" i="3"/>
  <c r="G2138" i="3"/>
  <c r="F2138" i="3"/>
  <c r="A2138" i="3"/>
  <c r="G2137" i="3"/>
  <c r="F2137" i="3"/>
  <c r="A2137" i="3"/>
  <c r="F2136" i="3"/>
  <c r="G2136" i="3" s="1"/>
  <c r="A2136" i="3"/>
  <c r="F2135" i="3"/>
  <c r="G2135" i="3" s="1"/>
  <c r="A2135" i="3"/>
  <c r="G2134" i="3"/>
  <c r="F2134" i="3"/>
  <c r="A2134" i="3"/>
  <c r="G2133" i="3"/>
  <c r="F2133" i="3"/>
  <c r="A2133" i="3"/>
  <c r="F2132" i="3"/>
  <c r="G2132" i="3" s="1"/>
  <c r="A2132" i="3"/>
  <c r="F2131" i="3"/>
  <c r="G2131" i="3" s="1"/>
  <c r="A2131" i="3"/>
  <c r="G2130" i="3"/>
  <c r="F2130" i="3"/>
  <c r="A2130" i="3"/>
  <c r="G2129" i="3"/>
  <c r="F2129" i="3"/>
  <c r="A2129" i="3"/>
  <c r="F2128" i="3"/>
  <c r="G2128" i="3" s="1"/>
  <c r="A2128" i="3"/>
  <c r="F2127" i="3"/>
  <c r="G2127" i="3" s="1"/>
  <c r="A2127" i="3"/>
  <c r="G2126" i="3"/>
  <c r="F2126" i="3"/>
  <c r="A2126" i="3"/>
  <c r="F2125" i="3"/>
  <c r="G2125" i="3" s="1"/>
  <c r="A2125" i="3"/>
  <c r="F2124" i="3"/>
  <c r="G2124" i="3" s="1"/>
  <c r="A2124" i="3"/>
  <c r="F2123" i="3"/>
  <c r="G2123" i="3" s="1"/>
  <c r="A2123" i="3"/>
  <c r="G2122" i="3"/>
  <c r="F2122" i="3"/>
  <c r="A2122" i="3"/>
  <c r="F2121" i="3"/>
  <c r="G2121" i="3" s="1"/>
  <c r="A2121" i="3"/>
  <c r="F2120" i="3"/>
  <c r="G2120" i="3" s="1"/>
  <c r="A2120" i="3"/>
  <c r="F2119" i="3"/>
  <c r="G2119" i="3" s="1"/>
  <c r="A2119" i="3"/>
  <c r="G2118" i="3"/>
  <c r="F2118" i="3"/>
  <c r="A2118" i="3"/>
  <c r="F2117" i="3"/>
  <c r="G2117" i="3" s="1"/>
  <c r="A2117" i="3"/>
  <c r="F2116" i="3"/>
  <c r="G2116" i="3" s="1"/>
  <c r="A2116" i="3"/>
  <c r="F2115" i="3"/>
  <c r="G2115" i="3" s="1"/>
  <c r="A2115" i="3"/>
  <c r="G2114" i="3"/>
  <c r="F2114" i="3"/>
  <c r="A2114" i="3"/>
  <c r="F2113" i="3"/>
  <c r="G2113" i="3" s="1"/>
  <c r="A2113" i="3"/>
  <c r="F2112" i="3"/>
  <c r="G2112" i="3" s="1"/>
  <c r="A2112" i="3"/>
  <c r="F2111" i="3"/>
  <c r="G2111" i="3" s="1"/>
  <c r="A2111" i="3"/>
  <c r="G2110" i="3"/>
  <c r="F2110" i="3"/>
  <c r="A2110" i="3"/>
  <c r="F2109" i="3"/>
  <c r="G2109" i="3" s="1"/>
  <c r="A2109" i="3"/>
  <c r="F2108" i="3"/>
  <c r="G2108" i="3" s="1"/>
  <c r="A2108" i="3"/>
  <c r="F2107" i="3"/>
  <c r="G2107" i="3" s="1"/>
  <c r="A2107" i="3"/>
  <c r="G2106" i="3"/>
  <c r="F2106" i="3"/>
  <c r="A2106" i="3"/>
  <c r="F2105" i="3"/>
  <c r="G2105" i="3" s="1"/>
  <c r="A2105" i="3"/>
  <c r="F2104" i="3"/>
  <c r="G2104" i="3" s="1"/>
  <c r="A2104" i="3"/>
  <c r="F2103" i="3"/>
  <c r="G2103" i="3" s="1"/>
  <c r="A2103" i="3"/>
  <c r="G2102" i="3"/>
  <c r="F2102" i="3"/>
  <c r="A2102" i="3"/>
  <c r="F2101" i="3"/>
  <c r="G2101" i="3" s="1"/>
  <c r="A2101" i="3"/>
  <c r="F2100" i="3"/>
  <c r="G2100" i="3" s="1"/>
  <c r="A2100" i="3"/>
  <c r="F2099" i="3"/>
  <c r="G2099" i="3" s="1"/>
  <c r="A2099" i="3"/>
  <c r="G2098" i="3"/>
  <c r="F2098" i="3"/>
  <c r="A2098" i="3"/>
  <c r="F2097" i="3"/>
  <c r="G2097" i="3" s="1"/>
  <c r="A2097" i="3"/>
  <c r="F2096" i="3"/>
  <c r="G2096" i="3" s="1"/>
  <c r="A2096" i="3"/>
  <c r="F2095" i="3"/>
  <c r="G2095" i="3" s="1"/>
  <c r="A2095" i="3"/>
  <c r="G2094" i="3"/>
  <c r="F2094" i="3"/>
  <c r="A2094" i="3"/>
  <c r="F2093" i="3"/>
  <c r="G2093" i="3" s="1"/>
  <c r="A2093" i="3"/>
  <c r="G2092" i="3"/>
  <c r="F2092" i="3"/>
  <c r="A2092" i="3"/>
  <c r="F2091" i="3"/>
  <c r="G2091" i="3" s="1"/>
  <c r="A2091" i="3"/>
  <c r="G2090" i="3"/>
  <c r="F2090" i="3"/>
  <c r="A2090" i="3"/>
  <c r="G2089" i="3"/>
  <c r="F2089" i="3"/>
  <c r="A2089" i="3"/>
  <c r="F2088" i="3"/>
  <c r="G2088" i="3" s="1"/>
  <c r="A2088" i="3"/>
  <c r="F2087" i="3"/>
  <c r="G2087" i="3" s="1"/>
  <c r="A2087" i="3"/>
  <c r="G2086" i="3"/>
  <c r="F2086" i="3"/>
  <c r="A2086" i="3"/>
  <c r="F2085" i="3"/>
  <c r="G2085" i="3" s="1"/>
  <c r="A2085" i="3"/>
  <c r="G2084" i="3"/>
  <c r="F2084" i="3"/>
  <c r="A2084" i="3"/>
  <c r="F2083" i="3"/>
  <c r="G2083" i="3" s="1"/>
  <c r="A2083" i="3"/>
  <c r="G2082" i="3"/>
  <c r="F2082" i="3"/>
  <c r="A2082" i="3"/>
  <c r="G2081" i="3"/>
  <c r="F2081" i="3"/>
  <c r="A2081" i="3"/>
  <c r="F2080" i="3"/>
  <c r="G2080" i="3" s="1"/>
  <c r="A2080" i="3"/>
  <c r="F2079" i="3"/>
  <c r="G2079" i="3" s="1"/>
  <c r="A2079" i="3"/>
  <c r="G2078" i="3"/>
  <c r="F2078" i="3"/>
  <c r="A2078" i="3"/>
  <c r="F2077" i="3"/>
  <c r="G2077" i="3" s="1"/>
  <c r="A2077" i="3"/>
  <c r="G2076" i="3"/>
  <c r="F2076" i="3"/>
  <c r="A2076" i="3"/>
  <c r="F2075" i="3"/>
  <c r="G2075" i="3" s="1"/>
  <c r="A2075" i="3"/>
  <c r="G2074" i="3"/>
  <c r="F2074" i="3"/>
  <c r="A2074" i="3"/>
  <c r="F2073" i="3"/>
  <c r="G2073" i="3" s="1"/>
  <c r="A2073" i="3"/>
  <c r="F2072" i="3"/>
  <c r="G2072" i="3" s="1"/>
  <c r="A2072" i="3"/>
  <c r="F2071" i="3"/>
  <c r="G2071" i="3" s="1"/>
  <c r="A2071" i="3"/>
  <c r="G2070" i="3"/>
  <c r="F2070" i="3"/>
  <c r="A2070" i="3"/>
  <c r="F2069" i="3"/>
  <c r="G2069" i="3" s="1"/>
  <c r="A2069" i="3"/>
  <c r="G2068" i="3"/>
  <c r="F2068" i="3"/>
  <c r="A2068" i="3"/>
  <c r="F2067" i="3"/>
  <c r="G2067" i="3" s="1"/>
  <c r="A2067" i="3"/>
  <c r="F2066" i="3"/>
  <c r="G2066" i="3" s="1"/>
  <c r="A2066" i="3"/>
  <c r="G2065" i="3"/>
  <c r="F2065" i="3"/>
  <c r="A2065" i="3"/>
  <c r="G2064" i="3"/>
  <c r="F2064" i="3"/>
  <c r="A2064" i="3"/>
  <c r="F2063" i="3"/>
  <c r="G2063" i="3" s="1"/>
  <c r="A2063" i="3"/>
  <c r="F2062" i="3"/>
  <c r="G2062" i="3" s="1"/>
  <c r="A2062" i="3"/>
  <c r="G2061" i="3"/>
  <c r="F2061" i="3"/>
  <c r="A2061" i="3"/>
  <c r="G2060" i="3"/>
  <c r="F2060" i="3"/>
  <c r="A2060" i="3"/>
  <c r="F2059" i="3"/>
  <c r="G2059" i="3" s="1"/>
  <c r="A2059" i="3"/>
  <c r="F2058" i="3"/>
  <c r="G2058" i="3" s="1"/>
  <c r="A2058" i="3"/>
  <c r="G2057" i="3"/>
  <c r="F2057" i="3"/>
  <c r="A2057" i="3"/>
  <c r="G2056" i="3"/>
  <c r="F2056" i="3"/>
  <c r="A2056" i="3"/>
  <c r="F2055" i="3"/>
  <c r="G2055" i="3" s="1"/>
  <c r="A2055" i="3"/>
  <c r="F2054" i="3"/>
  <c r="G2054" i="3" s="1"/>
  <c r="A2054" i="3"/>
  <c r="G2053" i="3"/>
  <c r="F2053" i="3"/>
  <c r="A2053" i="3"/>
  <c r="G2052" i="3"/>
  <c r="F2052" i="3"/>
  <c r="A2052" i="3"/>
  <c r="F2051" i="3"/>
  <c r="G2051" i="3" s="1"/>
  <c r="A2051" i="3"/>
  <c r="F2050" i="3"/>
  <c r="G2050" i="3" s="1"/>
  <c r="A2050" i="3"/>
  <c r="G2049" i="3"/>
  <c r="F2049" i="3"/>
  <c r="A2049" i="3"/>
  <c r="G2048" i="3"/>
  <c r="F2048" i="3"/>
  <c r="A2048" i="3"/>
  <c r="F2047" i="3"/>
  <c r="G2047" i="3" s="1"/>
  <c r="A2047" i="3"/>
  <c r="F2046" i="3"/>
  <c r="G2046" i="3" s="1"/>
  <c r="A2046" i="3"/>
  <c r="G2045" i="3"/>
  <c r="F2045" i="3"/>
  <c r="A2045" i="3"/>
  <c r="G2044" i="3"/>
  <c r="F2044" i="3"/>
  <c r="A2044" i="3"/>
  <c r="F2043" i="3"/>
  <c r="G2043" i="3" s="1"/>
  <c r="A2043" i="3"/>
  <c r="F2042" i="3"/>
  <c r="G2042" i="3" s="1"/>
  <c r="A2042" i="3"/>
  <c r="G2041" i="3"/>
  <c r="F2041" i="3"/>
  <c r="A2041" i="3"/>
  <c r="G2040" i="3"/>
  <c r="F2040" i="3"/>
  <c r="A2040" i="3"/>
  <c r="F2039" i="3"/>
  <c r="G2039" i="3" s="1"/>
  <c r="A2039" i="3"/>
  <c r="F2038" i="3"/>
  <c r="G2038" i="3" s="1"/>
  <c r="A2038" i="3"/>
  <c r="G2037" i="3"/>
  <c r="F2037" i="3"/>
  <c r="A2037" i="3"/>
  <c r="G2036" i="3"/>
  <c r="F2036" i="3"/>
  <c r="A2036" i="3"/>
  <c r="F2035" i="3"/>
  <c r="G2035" i="3" s="1"/>
  <c r="A2035" i="3"/>
  <c r="F2034" i="3"/>
  <c r="G2034" i="3" s="1"/>
  <c r="A2034" i="3"/>
  <c r="G2033" i="3"/>
  <c r="F2033" i="3"/>
  <c r="A2033" i="3"/>
  <c r="G2032" i="3"/>
  <c r="F2032" i="3"/>
  <c r="A2032" i="3"/>
  <c r="F2031" i="3"/>
  <c r="G2031" i="3" s="1"/>
  <c r="A2031" i="3"/>
  <c r="F2030" i="3"/>
  <c r="G2030" i="3" s="1"/>
  <c r="A2030" i="3"/>
  <c r="G2029" i="3"/>
  <c r="F2029" i="3"/>
  <c r="A2029" i="3"/>
  <c r="G2028" i="3"/>
  <c r="F2028" i="3"/>
  <c r="A2028" i="3"/>
  <c r="F2027" i="3"/>
  <c r="G2027" i="3" s="1"/>
  <c r="A2027" i="3"/>
  <c r="F2026" i="3"/>
  <c r="G2026" i="3" s="1"/>
  <c r="A2026" i="3"/>
  <c r="G2025" i="3"/>
  <c r="F2025" i="3"/>
  <c r="A2025" i="3"/>
  <c r="G2024" i="3"/>
  <c r="F2024" i="3"/>
  <c r="A2024" i="3"/>
  <c r="F2023" i="3"/>
  <c r="G2023" i="3" s="1"/>
  <c r="A2023" i="3"/>
  <c r="F2022" i="3"/>
  <c r="G2022" i="3" s="1"/>
  <c r="A2022" i="3"/>
  <c r="G2021" i="3"/>
  <c r="F2021" i="3"/>
  <c r="A2021" i="3"/>
  <c r="G2020" i="3"/>
  <c r="F2020" i="3"/>
  <c r="A2020" i="3"/>
  <c r="F2019" i="3"/>
  <c r="G2019" i="3" s="1"/>
  <c r="A2019" i="3"/>
  <c r="F2018" i="3"/>
  <c r="G2018" i="3" s="1"/>
  <c r="A2018" i="3"/>
  <c r="G2017" i="3"/>
  <c r="F2017" i="3"/>
  <c r="A2017" i="3"/>
  <c r="G2016" i="3"/>
  <c r="F2016" i="3"/>
  <c r="A2016" i="3"/>
  <c r="F2015" i="3"/>
  <c r="G2015" i="3" s="1"/>
  <c r="A2015" i="3"/>
  <c r="F2014" i="3"/>
  <c r="G2014" i="3" s="1"/>
  <c r="A2014" i="3"/>
  <c r="G2013" i="3"/>
  <c r="F2013" i="3"/>
  <c r="A2013" i="3"/>
  <c r="G2012" i="3"/>
  <c r="F2012" i="3"/>
  <c r="A2012" i="3"/>
  <c r="F2011" i="3"/>
  <c r="G2011" i="3" s="1"/>
  <c r="A2011" i="3"/>
  <c r="F2010" i="3"/>
  <c r="G2010" i="3" s="1"/>
  <c r="A2010" i="3"/>
  <c r="G2009" i="3"/>
  <c r="F2009" i="3"/>
  <c r="A2009" i="3"/>
  <c r="G2008" i="3"/>
  <c r="F2008" i="3"/>
  <c r="A2008" i="3"/>
  <c r="F2007" i="3"/>
  <c r="G2007" i="3" s="1"/>
  <c r="A2007" i="3"/>
  <c r="F2006" i="3"/>
  <c r="G2006" i="3" s="1"/>
  <c r="A2006" i="3"/>
  <c r="G2005" i="3"/>
  <c r="F2005" i="3"/>
  <c r="A2005" i="3"/>
  <c r="G2004" i="3"/>
  <c r="F2004" i="3"/>
  <c r="A2004" i="3"/>
  <c r="F2003" i="3"/>
  <c r="G2003" i="3" s="1"/>
  <c r="A2003" i="3"/>
  <c r="F2002" i="3"/>
  <c r="G2002" i="3" s="1"/>
  <c r="A2002" i="3"/>
  <c r="G2001" i="3"/>
  <c r="F2001" i="3"/>
  <c r="A2001" i="3"/>
  <c r="G2000" i="3"/>
  <c r="F2000" i="3"/>
  <c r="A2000" i="3"/>
  <c r="F1999" i="3"/>
  <c r="G1999" i="3" s="1"/>
  <c r="A1999" i="3"/>
  <c r="F1998" i="3"/>
  <c r="G1998" i="3" s="1"/>
  <c r="A1998" i="3"/>
  <c r="G1997" i="3"/>
  <c r="F1997" i="3"/>
  <c r="A1997" i="3"/>
  <c r="G1996" i="3"/>
  <c r="F1996" i="3"/>
  <c r="A1996" i="3"/>
  <c r="F1995" i="3"/>
  <c r="G1995" i="3" s="1"/>
  <c r="A1995" i="3"/>
  <c r="F1994" i="3"/>
  <c r="G1994" i="3" s="1"/>
  <c r="A1994" i="3"/>
  <c r="G1993" i="3"/>
  <c r="F1993" i="3"/>
  <c r="A1993" i="3"/>
  <c r="G1992" i="3"/>
  <c r="F1992" i="3"/>
  <c r="A1992" i="3"/>
  <c r="F1991" i="3"/>
  <c r="G1991" i="3" s="1"/>
  <c r="A1991" i="3"/>
  <c r="F1990" i="3"/>
  <c r="G1990" i="3" s="1"/>
  <c r="A1990" i="3"/>
  <c r="G1989" i="3"/>
  <c r="F1989" i="3"/>
  <c r="A1989" i="3"/>
  <c r="G1988" i="3"/>
  <c r="F1988" i="3"/>
  <c r="A1988" i="3"/>
  <c r="F1987" i="3"/>
  <c r="G1987" i="3" s="1"/>
  <c r="A1987" i="3"/>
  <c r="F1986" i="3"/>
  <c r="G1986" i="3" s="1"/>
  <c r="A1986" i="3"/>
  <c r="G1985" i="3"/>
  <c r="F1985" i="3"/>
  <c r="A1985" i="3"/>
  <c r="G1984" i="3"/>
  <c r="F1984" i="3"/>
  <c r="A1984" i="3"/>
  <c r="F1983" i="3"/>
  <c r="G1983" i="3" s="1"/>
  <c r="A1983" i="3"/>
  <c r="F1982" i="3"/>
  <c r="G1982" i="3" s="1"/>
  <c r="A1982" i="3"/>
  <c r="G1981" i="3"/>
  <c r="F1981" i="3"/>
  <c r="A1981" i="3"/>
  <c r="G1980" i="3"/>
  <c r="F1980" i="3"/>
  <c r="A1980" i="3"/>
  <c r="F1979" i="3"/>
  <c r="G1979" i="3" s="1"/>
  <c r="A1979" i="3"/>
  <c r="F1978" i="3"/>
  <c r="G1978" i="3" s="1"/>
  <c r="A1978" i="3"/>
  <c r="G1977" i="3"/>
  <c r="F1977" i="3"/>
  <c r="A1977" i="3"/>
  <c r="G1976" i="3"/>
  <c r="F1976" i="3"/>
  <c r="A1976" i="3"/>
  <c r="F1975" i="3"/>
  <c r="G1975" i="3" s="1"/>
  <c r="A1975" i="3"/>
  <c r="F1974" i="3"/>
  <c r="G1974" i="3" s="1"/>
  <c r="A1974" i="3"/>
  <c r="G1973" i="3"/>
  <c r="F1973" i="3"/>
  <c r="A1973" i="3"/>
  <c r="G1972" i="3"/>
  <c r="F1972" i="3"/>
  <c r="A1972" i="3"/>
  <c r="F1971" i="3"/>
  <c r="G1971" i="3" s="1"/>
  <c r="A1971" i="3"/>
  <c r="F1970" i="3"/>
  <c r="G1970" i="3" s="1"/>
  <c r="A1970" i="3"/>
  <c r="G1969" i="3"/>
  <c r="F1969" i="3"/>
  <c r="A1969" i="3"/>
  <c r="G1968" i="3"/>
  <c r="F1968" i="3"/>
  <c r="A1968" i="3"/>
  <c r="F1967" i="3"/>
  <c r="G1967" i="3" s="1"/>
  <c r="A1967" i="3"/>
  <c r="F1966" i="3"/>
  <c r="G1966" i="3" s="1"/>
  <c r="A1966" i="3"/>
  <c r="G1965" i="3"/>
  <c r="F1965" i="3"/>
  <c r="A1965" i="3"/>
  <c r="G1964" i="3"/>
  <c r="F1964" i="3"/>
  <c r="A1964" i="3"/>
  <c r="F1963" i="3"/>
  <c r="G1963" i="3" s="1"/>
  <c r="A1963" i="3"/>
  <c r="F1962" i="3"/>
  <c r="G1962" i="3" s="1"/>
  <c r="A1962" i="3"/>
  <c r="G1961" i="3"/>
  <c r="F1961" i="3"/>
  <c r="A1961" i="3"/>
  <c r="G1960" i="3"/>
  <c r="F1960" i="3"/>
  <c r="A1960" i="3"/>
  <c r="F1959" i="3"/>
  <c r="G1959" i="3" s="1"/>
  <c r="A1959" i="3"/>
  <c r="F1958" i="3"/>
  <c r="G1958" i="3" s="1"/>
  <c r="A1958" i="3"/>
  <c r="G1957" i="3"/>
  <c r="F1957" i="3"/>
  <c r="A1957" i="3"/>
  <c r="G1956" i="3"/>
  <c r="F1956" i="3"/>
  <c r="A1956" i="3"/>
  <c r="F1955" i="3"/>
  <c r="G1955" i="3" s="1"/>
  <c r="A1955" i="3"/>
  <c r="F1954" i="3"/>
  <c r="G1954" i="3" s="1"/>
  <c r="A1954" i="3"/>
  <c r="G1953" i="3"/>
  <c r="F1953" i="3"/>
  <c r="A1953" i="3"/>
  <c r="G1952" i="3"/>
  <c r="F1952" i="3"/>
  <c r="A1952" i="3"/>
  <c r="F1951" i="3"/>
  <c r="G1951" i="3" s="1"/>
  <c r="A1951" i="3"/>
  <c r="F1950" i="3"/>
  <c r="G1950" i="3" s="1"/>
  <c r="A1950" i="3"/>
  <c r="G1949" i="3"/>
  <c r="F1949" i="3"/>
  <c r="A1949" i="3"/>
  <c r="G1948" i="3"/>
  <c r="F1948" i="3"/>
  <c r="A1948" i="3"/>
  <c r="F1947" i="3"/>
  <c r="G1947" i="3" s="1"/>
  <c r="A1947" i="3"/>
  <c r="F1946" i="3"/>
  <c r="G1946" i="3" s="1"/>
  <c r="A1946" i="3"/>
  <c r="G1945" i="3"/>
  <c r="F1945" i="3"/>
  <c r="A1945" i="3"/>
  <c r="G1944" i="3"/>
  <c r="F1944" i="3"/>
  <c r="A1944" i="3"/>
  <c r="F1943" i="3"/>
  <c r="G1943" i="3" s="1"/>
  <c r="A1943" i="3"/>
  <c r="F1942" i="3"/>
  <c r="G1942" i="3" s="1"/>
  <c r="A1942" i="3"/>
  <c r="G1941" i="3"/>
  <c r="F1941" i="3"/>
  <c r="A1941" i="3"/>
  <c r="G1940" i="3"/>
  <c r="F1940" i="3"/>
  <c r="A1940" i="3"/>
  <c r="F1939" i="3"/>
  <c r="G1939" i="3" s="1"/>
  <c r="A1939" i="3"/>
  <c r="F1938" i="3"/>
  <c r="G1938" i="3" s="1"/>
  <c r="A1938" i="3"/>
  <c r="G1937" i="3"/>
  <c r="F1937" i="3"/>
  <c r="A1937" i="3"/>
  <c r="G1936" i="3"/>
  <c r="F1936" i="3"/>
  <c r="A1936" i="3"/>
  <c r="F1935" i="3"/>
  <c r="G1935" i="3" s="1"/>
  <c r="A1935" i="3"/>
  <c r="F1934" i="3"/>
  <c r="G1934" i="3" s="1"/>
  <c r="A1934" i="3"/>
  <c r="G1933" i="3"/>
  <c r="F1933" i="3"/>
  <c r="A1933" i="3"/>
  <c r="G1932" i="3"/>
  <c r="F1932" i="3"/>
  <c r="A1932" i="3"/>
  <c r="F1931" i="3"/>
  <c r="G1931" i="3" s="1"/>
  <c r="A1931" i="3"/>
  <c r="F1930" i="3"/>
  <c r="G1930" i="3" s="1"/>
  <c r="A1930" i="3"/>
  <c r="G1929" i="3"/>
  <c r="F1929" i="3"/>
  <c r="A1929" i="3"/>
  <c r="G1928" i="3"/>
  <c r="F1928" i="3"/>
  <c r="A1928" i="3"/>
  <c r="F1927" i="3"/>
  <c r="G1927" i="3" s="1"/>
  <c r="A1927" i="3"/>
  <c r="F1926" i="3"/>
  <c r="G1926" i="3" s="1"/>
  <c r="A1926" i="3"/>
  <c r="G1925" i="3"/>
  <c r="F1925" i="3"/>
  <c r="A1925" i="3"/>
  <c r="G1924" i="3"/>
  <c r="F1924" i="3"/>
  <c r="A1924" i="3"/>
  <c r="F1923" i="3"/>
  <c r="G1923" i="3" s="1"/>
  <c r="A1923" i="3"/>
  <c r="F1922" i="3"/>
  <c r="G1922" i="3" s="1"/>
  <c r="A1922" i="3"/>
  <c r="G1921" i="3"/>
  <c r="F1921" i="3"/>
  <c r="A1921" i="3"/>
  <c r="G1920" i="3"/>
  <c r="F1920" i="3"/>
  <c r="A1920" i="3"/>
  <c r="F1919" i="3"/>
  <c r="G1919" i="3" s="1"/>
  <c r="A1919" i="3"/>
  <c r="F1918" i="3"/>
  <c r="G1918" i="3" s="1"/>
  <c r="A1918" i="3"/>
  <c r="G1917" i="3"/>
  <c r="F1917" i="3"/>
  <c r="A1917" i="3"/>
  <c r="G1916" i="3"/>
  <c r="F1916" i="3"/>
  <c r="A1916" i="3"/>
  <c r="F1915" i="3"/>
  <c r="G1915" i="3" s="1"/>
  <c r="A1915" i="3"/>
  <c r="F1914" i="3"/>
  <c r="G1914" i="3" s="1"/>
  <c r="A1914" i="3"/>
  <c r="G1913" i="3"/>
  <c r="F1913" i="3"/>
  <c r="A1913" i="3"/>
  <c r="G1912" i="3"/>
  <c r="F1912" i="3"/>
  <c r="A1912" i="3"/>
  <c r="F1911" i="3"/>
  <c r="G1911" i="3" s="1"/>
  <c r="A1911" i="3"/>
  <c r="F1910" i="3"/>
  <c r="G1910" i="3" s="1"/>
  <c r="A1910" i="3"/>
  <c r="G1909" i="3"/>
  <c r="F1909" i="3"/>
  <c r="A1909" i="3"/>
  <c r="G1908" i="3"/>
  <c r="F1908" i="3"/>
  <c r="A1908" i="3"/>
  <c r="F1907" i="3"/>
  <c r="G1907" i="3" s="1"/>
  <c r="A1907" i="3"/>
  <c r="F1906" i="3"/>
  <c r="G1906" i="3" s="1"/>
  <c r="A1906" i="3"/>
  <c r="G1905" i="3"/>
  <c r="F1905" i="3"/>
  <c r="A1905" i="3"/>
  <c r="G1904" i="3"/>
  <c r="F1904" i="3"/>
  <c r="A1904" i="3"/>
  <c r="F1903" i="3"/>
  <c r="G1903" i="3" s="1"/>
  <c r="A1903" i="3"/>
  <c r="F1902" i="3"/>
  <c r="G1902" i="3" s="1"/>
  <c r="A1902" i="3"/>
  <c r="G1901" i="3"/>
  <c r="F1901" i="3"/>
  <c r="A1901" i="3"/>
  <c r="G1900" i="3"/>
  <c r="F1900" i="3"/>
  <c r="A1900" i="3"/>
  <c r="F1899" i="3"/>
  <c r="G1899" i="3" s="1"/>
  <c r="A1899" i="3"/>
  <c r="F1898" i="3"/>
  <c r="G1898" i="3" s="1"/>
  <c r="A1898" i="3"/>
  <c r="G1897" i="3"/>
  <c r="F1897" i="3"/>
  <c r="A1897" i="3"/>
  <c r="G1896" i="3"/>
  <c r="F1896" i="3"/>
  <c r="A1896" i="3"/>
  <c r="F1895" i="3"/>
  <c r="G1895" i="3" s="1"/>
  <c r="A1895" i="3"/>
  <c r="F1894" i="3"/>
  <c r="G1894" i="3" s="1"/>
  <c r="A1894" i="3"/>
  <c r="G1893" i="3"/>
  <c r="F1893" i="3"/>
  <c r="A1893" i="3"/>
  <c r="G1892" i="3"/>
  <c r="F1892" i="3"/>
  <c r="A1892" i="3"/>
  <c r="F1891" i="3"/>
  <c r="G1891" i="3" s="1"/>
  <c r="A1891" i="3"/>
  <c r="F1890" i="3"/>
  <c r="G1890" i="3" s="1"/>
  <c r="A1890" i="3"/>
  <c r="G1889" i="3"/>
  <c r="F1889" i="3"/>
  <c r="A1889" i="3"/>
  <c r="G1888" i="3"/>
  <c r="F1888" i="3"/>
  <c r="A1888" i="3"/>
  <c r="F1887" i="3"/>
  <c r="G1887" i="3" s="1"/>
  <c r="A1887" i="3"/>
  <c r="F1886" i="3"/>
  <c r="G1886" i="3" s="1"/>
  <c r="A1886" i="3"/>
  <c r="G1885" i="3"/>
  <c r="F1885" i="3"/>
  <c r="A1885" i="3"/>
  <c r="G1884" i="3"/>
  <c r="F1884" i="3"/>
  <c r="A1884" i="3"/>
  <c r="F1883" i="3"/>
  <c r="G1883" i="3" s="1"/>
  <c r="A1883" i="3"/>
  <c r="F1882" i="3"/>
  <c r="G1882" i="3" s="1"/>
  <c r="A1882" i="3"/>
  <c r="G1881" i="3"/>
  <c r="F1881" i="3"/>
  <c r="A1881" i="3"/>
  <c r="G1880" i="3"/>
  <c r="F1880" i="3"/>
  <c r="A1880" i="3"/>
  <c r="F1879" i="3"/>
  <c r="G1879" i="3" s="1"/>
  <c r="A1879" i="3"/>
  <c r="F1878" i="3"/>
  <c r="G1878" i="3" s="1"/>
  <c r="A1878" i="3"/>
  <c r="G1877" i="3"/>
  <c r="F1877" i="3"/>
  <c r="A1877" i="3"/>
  <c r="G1876" i="3"/>
  <c r="F1876" i="3"/>
  <c r="A1876" i="3"/>
  <c r="F1875" i="3"/>
  <c r="G1875" i="3" s="1"/>
  <c r="A1875" i="3"/>
  <c r="F1874" i="3"/>
  <c r="G1874" i="3" s="1"/>
  <c r="A1874" i="3"/>
  <c r="G1873" i="3"/>
  <c r="F1873" i="3"/>
  <c r="A1873" i="3"/>
  <c r="G1872" i="3"/>
  <c r="F1872" i="3"/>
  <c r="A1872" i="3"/>
  <c r="F1871" i="3"/>
  <c r="G1871" i="3" s="1"/>
  <c r="A1871" i="3"/>
  <c r="F1870" i="3"/>
  <c r="G1870" i="3" s="1"/>
  <c r="A1870" i="3"/>
  <c r="G1869" i="3"/>
  <c r="F1869" i="3"/>
  <c r="A1869" i="3"/>
  <c r="G1868" i="3"/>
  <c r="F1868" i="3"/>
  <c r="A1868" i="3"/>
  <c r="F1867" i="3"/>
  <c r="G1867" i="3" s="1"/>
  <c r="A1867" i="3"/>
  <c r="F1866" i="3"/>
  <c r="G1866" i="3" s="1"/>
  <c r="A1866" i="3"/>
  <c r="G1865" i="3"/>
  <c r="F1865" i="3"/>
  <c r="A1865" i="3"/>
  <c r="G1864" i="3"/>
  <c r="F1864" i="3"/>
  <c r="A1864" i="3"/>
  <c r="F1863" i="3"/>
  <c r="G1863" i="3" s="1"/>
  <c r="A1863" i="3"/>
  <c r="F1862" i="3"/>
  <c r="G1862" i="3" s="1"/>
  <c r="A1862" i="3"/>
  <c r="G1861" i="3"/>
  <c r="F1861" i="3"/>
  <c r="A1861" i="3"/>
  <c r="G1860" i="3"/>
  <c r="F1860" i="3"/>
  <c r="A1860" i="3"/>
  <c r="F1859" i="3"/>
  <c r="G1859" i="3" s="1"/>
  <c r="A1859" i="3"/>
  <c r="F1858" i="3"/>
  <c r="G1858" i="3" s="1"/>
  <c r="A1858" i="3"/>
  <c r="G1857" i="3"/>
  <c r="F1857" i="3"/>
  <c r="A1857" i="3"/>
  <c r="G1856" i="3"/>
  <c r="F1856" i="3"/>
  <c r="A1856" i="3"/>
  <c r="F1855" i="3"/>
  <c r="G1855" i="3" s="1"/>
  <c r="A1855" i="3"/>
  <c r="F1854" i="3"/>
  <c r="G1854" i="3" s="1"/>
  <c r="A1854" i="3"/>
  <c r="G1853" i="3"/>
  <c r="F1853" i="3"/>
  <c r="A1853" i="3"/>
  <c r="G1852" i="3"/>
  <c r="F1852" i="3"/>
  <c r="A1852" i="3"/>
  <c r="F1851" i="3"/>
  <c r="G1851" i="3" s="1"/>
  <c r="A1851" i="3"/>
  <c r="F1850" i="3"/>
  <c r="G1850" i="3" s="1"/>
  <c r="A1850" i="3"/>
  <c r="G1849" i="3"/>
  <c r="F1849" i="3"/>
  <c r="A1849" i="3"/>
  <c r="G1848" i="3"/>
  <c r="F1848" i="3"/>
  <c r="A1848" i="3"/>
  <c r="F1847" i="3"/>
  <c r="G1847" i="3" s="1"/>
  <c r="A1847" i="3"/>
  <c r="F1846" i="3"/>
  <c r="G1846" i="3" s="1"/>
  <c r="A1846" i="3"/>
  <c r="G1845" i="3"/>
  <c r="F1845" i="3"/>
  <c r="A1845" i="3"/>
  <c r="G1844" i="3"/>
  <c r="F1844" i="3"/>
  <c r="A1844" i="3"/>
  <c r="F1843" i="3"/>
  <c r="G1843" i="3" s="1"/>
  <c r="A1843" i="3"/>
  <c r="F1842" i="3"/>
  <c r="G1842" i="3" s="1"/>
  <c r="A1842" i="3"/>
  <c r="G1841" i="3"/>
  <c r="F1841" i="3"/>
  <c r="A1841" i="3"/>
  <c r="G1840" i="3"/>
  <c r="F1840" i="3"/>
  <c r="A1840" i="3"/>
  <c r="F1839" i="3"/>
  <c r="G1839" i="3" s="1"/>
  <c r="A1839" i="3"/>
  <c r="F1838" i="3"/>
  <c r="G1838" i="3" s="1"/>
  <c r="A1838" i="3"/>
  <c r="G1837" i="3"/>
  <c r="F1837" i="3"/>
  <c r="A1837" i="3"/>
  <c r="G1836" i="3"/>
  <c r="F1836" i="3"/>
  <c r="A1836" i="3"/>
  <c r="F1835" i="3"/>
  <c r="G1835" i="3" s="1"/>
  <c r="A1835" i="3"/>
  <c r="F1834" i="3"/>
  <c r="G1834" i="3" s="1"/>
  <c r="A1834" i="3"/>
  <c r="G1833" i="3"/>
  <c r="F1833" i="3"/>
  <c r="A1833" i="3"/>
  <c r="G1832" i="3"/>
  <c r="F1832" i="3"/>
  <c r="A1832" i="3"/>
  <c r="F1831" i="3"/>
  <c r="G1831" i="3" s="1"/>
  <c r="A1831" i="3"/>
  <c r="F1830" i="3"/>
  <c r="G1830" i="3" s="1"/>
  <c r="A1830" i="3"/>
  <c r="G1829" i="3"/>
  <c r="F1829" i="3"/>
  <c r="A1829" i="3"/>
  <c r="G1828" i="3"/>
  <c r="F1828" i="3"/>
  <c r="A1828" i="3"/>
  <c r="F1827" i="3"/>
  <c r="G1827" i="3" s="1"/>
  <c r="A1827" i="3"/>
  <c r="F1826" i="3"/>
  <c r="G1826" i="3" s="1"/>
  <c r="A1826" i="3"/>
  <c r="G1825" i="3"/>
  <c r="F1825" i="3"/>
  <c r="A1825" i="3"/>
  <c r="G1824" i="3"/>
  <c r="F1824" i="3"/>
  <c r="A1824" i="3"/>
  <c r="F1823" i="3"/>
  <c r="G1823" i="3" s="1"/>
  <c r="A1823" i="3"/>
  <c r="F1822" i="3"/>
  <c r="G1822" i="3" s="1"/>
  <c r="A1822" i="3"/>
  <c r="G1821" i="3"/>
  <c r="F1821" i="3"/>
  <c r="A1821" i="3"/>
  <c r="G1820" i="3"/>
  <c r="F1820" i="3"/>
  <c r="A1820" i="3"/>
  <c r="F1819" i="3"/>
  <c r="G1819" i="3" s="1"/>
  <c r="A1819" i="3"/>
  <c r="F1818" i="3"/>
  <c r="G1818" i="3" s="1"/>
  <c r="A1818" i="3"/>
  <c r="G1817" i="3"/>
  <c r="F1817" i="3"/>
  <c r="A1817" i="3"/>
  <c r="G1816" i="3"/>
  <c r="F1816" i="3"/>
  <c r="A1816" i="3"/>
  <c r="F1815" i="3"/>
  <c r="G1815" i="3" s="1"/>
  <c r="A1815" i="3"/>
  <c r="F1814" i="3"/>
  <c r="G1814" i="3" s="1"/>
  <c r="A1814" i="3"/>
  <c r="G1813" i="3"/>
  <c r="F1813" i="3"/>
  <c r="A1813" i="3"/>
  <c r="G1812" i="3"/>
  <c r="F1812" i="3"/>
  <c r="A1812" i="3"/>
  <c r="F1811" i="3"/>
  <c r="G1811" i="3" s="1"/>
  <c r="A1811" i="3"/>
  <c r="F1810" i="3"/>
  <c r="G1810" i="3" s="1"/>
  <c r="A1810" i="3"/>
  <c r="G1809" i="3"/>
  <c r="F1809" i="3"/>
  <c r="A1809" i="3"/>
  <c r="G1808" i="3"/>
  <c r="F1808" i="3"/>
  <c r="A1808" i="3"/>
  <c r="F1807" i="3"/>
  <c r="G1807" i="3" s="1"/>
  <c r="A1807" i="3"/>
  <c r="F1806" i="3"/>
  <c r="G1806" i="3" s="1"/>
  <c r="A1806" i="3"/>
  <c r="G1805" i="3"/>
  <c r="F1805" i="3"/>
  <c r="A1805" i="3"/>
  <c r="G1804" i="3"/>
  <c r="F1804" i="3"/>
  <c r="A1804" i="3"/>
  <c r="F1803" i="3"/>
  <c r="G1803" i="3" s="1"/>
  <c r="A1803" i="3"/>
  <c r="F1802" i="3"/>
  <c r="G1802" i="3" s="1"/>
  <c r="A1802" i="3"/>
  <c r="G1801" i="3"/>
  <c r="F1801" i="3"/>
  <c r="A1801" i="3"/>
  <c r="G1800" i="3"/>
  <c r="F1800" i="3"/>
  <c r="A1800" i="3"/>
  <c r="F1799" i="3"/>
  <c r="G1799" i="3" s="1"/>
  <c r="A1799" i="3"/>
  <c r="F1798" i="3"/>
  <c r="G1798" i="3" s="1"/>
  <c r="A1798" i="3"/>
  <c r="G1797" i="3"/>
  <c r="F1797" i="3"/>
  <c r="A1797" i="3"/>
  <c r="G1796" i="3"/>
  <c r="F1796" i="3"/>
  <c r="A1796" i="3"/>
  <c r="F1795" i="3"/>
  <c r="G1795" i="3" s="1"/>
  <c r="A1795" i="3"/>
  <c r="F1794" i="3"/>
  <c r="G1794" i="3" s="1"/>
  <c r="A1794" i="3"/>
  <c r="G1793" i="3"/>
  <c r="F1793" i="3"/>
  <c r="A1793" i="3"/>
  <c r="G1792" i="3"/>
  <c r="F1792" i="3"/>
  <c r="A1792" i="3"/>
  <c r="F1791" i="3"/>
  <c r="G1791" i="3" s="1"/>
  <c r="A1791" i="3"/>
  <c r="F1790" i="3"/>
  <c r="G1790" i="3" s="1"/>
  <c r="A1790" i="3"/>
  <c r="G1789" i="3"/>
  <c r="F1789" i="3"/>
  <c r="A1789" i="3"/>
  <c r="G1788" i="3"/>
  <c r="F1788" i="3"/>
  <c r="A1788" i="3"/>
  <c r="F1787" i="3"/>
  <c r="G1787" i="3" s="1"/>
  <c r="A1787" i="3"/>
  <c r="F1786" i="3"/>
  <c r="G1786" i="3" s="1"/>
  <c r="A1786" i="3"/>
  <c r="G1785" i="3"/>
  <c r="F1785" i="3"/>
  <c r="A1785" i="3"/>
  <c r="G1784" i="3"/>
  <c r="F1784" i="3"/>
  <c r="A1784" i="3"/>
  <c r="F1783" i="3"/>
  <c r="G1783" i="3" s="1"/>
  <c r="A1783" i="3"/>
  <c r="F1782" i="3"/>
  <c r="G1782" i="3" s="1"/>
  <c r="A1782" i="3"/>
  <c r="G1781" i="3"/>
  <c r="F1781" i="3"/>
  <c r="A1781" i="3"/>
  <c r="G1780" i="3"/>
  <c r="F1780" i="3"/>
  <c r="A1780" i="3"/>
  <c r="F1779" i="3"/>
  <c r="G1779" i="3" s="1"/>
  <c r="A1779" i="3"/>
  <c r="F1778" i="3"/>
  <c r="G1778" i="3" s="1"/>
  <c r="A1778" i="3"/>
  <c r="G1777" i="3"/>
  <c r="F1777" i="3"/>
  <c r="A1777" i="3"/>
  <c r="G1776" i="3"/>
  <c r="F1776" i="3"/>
  <c r="A1776" i="3"/>
  <c r="F1775" i="3"/>
  <c r="G1775" i="3" s="1"/>
  <c r="A1775" i="3"/>
  <c r="F1774" i="3"/>
  <c r="G1774" i="3" s="1"/>
  <c r="A1774" i="3"/>
  <c r="G1773" i="3"/>
  <c r="F1773" i="3"/>
  <c r="A1773" i="3"/>
  <c r="G1772" i="3"/>
  <c r="F1772" i="3"/>
  <c r="A1772" i="3"/>
  <c r="F1771" i="3"/>
  <c r="G1771" i="3" s="1"/>
  <c r="A1771" i="3"/>
  <c r="F1770" i="3"/>
  <c r="G1770" i="3" s="1"/>
  <c r="A1770" i="3"/>
  <c r="G1769" i="3"/>
  <c r="F1769" i="3"/>
  <c r="A1769" i="3"/>
  <c r="G1768" i="3"/>
  <c r="F1768" i="3"/>
  <c r="A1768" i="3"/>
  <c r="F1767" i="3"/>
  <c r="G1767" i="3" s="1"/>
  <c r="A1767" i="3"/>
  <c r="F1766" i="3"/>
  <c r="G1766" i="3" s="1"/>
  <c r="A1766" i="3"/>
  <c r="G1765" i="3"/>
  <c r="F1765" i="3"/>
  <c r="A1765" i="3"/>
  <c r="G1764" i="3"/>
  <c r="F1764" i="3"/>
  <c r="A1764" i="3"/>
  <c r="F1763" i="3"/>
  <c r="G1763" i="3" s="1"/>
  <c r="A1763" i="3"/>
  <c r="F1762" i="3"/>
  <c r="G1762" i="3" s="1"/>
  <c r="A1762" i="3"/>
  <c r="G1761" i="3"/>
  <c r="F1761" i="3"/>
  <c r="A1761" i="3"/>
  <c r="G1760" i="3"/>
  <c r="F1760" i="3"/>
  <c r="A1760" i="3"/>
  <c r="F1759" i="3"/>
  <c r="G1759" i="3" s="1"/>
  <c r="A1759" i="3"/>
  <c r="F1758" i="3"/>
  <c r="G1758" i="3" s="1"/>
  <c r="A1758" i="3"/>
  <c r="G1757" i="3"/>
  <c r="F1757" i="3"/>
  <c r="A1757" i="3"/>
  <c r="G1756" i="3"/>
  <c r="F1756" i="3"/>
  <c r="A1756" i="3"/>
  <c r="F1755" i="3"/>
  <c r="G1755" i="3" s="1"/>
  <c r="A1755" i="3"/>
  <c r="F1754" i="3"/>
  <c r="G1754" i="3" s="1"/>
  <c r="A1754" i="3"/>
  <c r="G1753" i="3"/>
  <c r="F1753" i="3"/>
  <c r="A1753" i="3"/>
  <c r="G1752" i="3"/>
  <c r="F1752" i="3"/>
  <c r="A1752" i="3"/>
  <c r="F1751" i="3"/>
  <c r="G1751" i="3" s="1"/>
  <c r="A1751" i="3"/>
  <c r="F1750" i="3"/>
  <c r="G1750" i="3" s="1"/>
  <c r="A1750" i="3"/>
  <c r="G1749" i="3"/>
  <c r="F1749" i="3"/>
  <c r="A1749" i="3"/>
  <c r="G1748" i="3"/>
  <c r="F1748" i="3"/>
  <c r="A1748" i="3"/>
  <c r="F1747" i="3"/>
  <c r="G1747" i="3" s="1"/>
  <c r="A1747" i="3"/>
  <c r="F1746" i="3"/>
  <c r="G1746" i="3" s="1"/>
  <c r="A1746" i="3"/>
  <c r="G1745" i="3"/>
  <c r="F1745" i="3"/>
  <c r="A1745" i="3"/>
  <c r="G1744" i="3"/>
  <c r="F1744" i="3"/>
  <c r="A1744" i="3"/>
  <c r="F1743" i="3"/>
  <c r="G1743" i="3" s="1"/>
  <c r="A1743" i="3"/>
  <c r="F1742" i="3"/>
  <c r="G1742" i="3" s="1"/>
  <c r="A1742" i="3"/>
  <c r="G1741" i="3"/>
  <c r="F1741" i="3"/>
  <c r="A1741" i="3"/>
  <c r="G1740" i="3"/>
  <c r="F1740" i="3"/>
  <c r="A1740" i="3"/>
  <c r="F1739" i="3"/>
  <c r="G1739" i="3" s="1"/>
  <c r="A1739" i="3"/>
  <c r="F1738" i="3"/>
  <c r="G1738" i="3" s="1"/>
  <c r="A1738" i="3"/>
  <c r="G1737" i="3"/>
  <c r="F1737" i="3"/>
  <c r="A1737" i="3"/>
  <c r="G1736" i="3"/>
  <c r="F1736" i="3"/>
  <c r="A1736" i="3"/>
  <c r="F1735" i="3"/>
  <c r="G1735" i="3" s="1"/>
  <c r="A1735" i="3"/>
  <c r="F1734" i="3"/>
  <c r="G1734" i="3" s="1"/>
  <c r="A1734" i="3"/>
  <c r="G1733" i="3"/>
  <c r="F1733" i="3"/>
  <c r="A1733" i="3"/>
  <c r="G1732" i="3"/>
  <c r="F1732" i="3"/>
  <c r="A1732" i="3"/>
  <c r="F1731" i="3"/>
  <c r="G1731" i="3" s="1"/>
  <c r="A1731" i="3"/>
  <c r="F1730" i="3"/>
  <c r="G1730" i="3" s="1"/>
  <c r="A1730" i="3"/>
  <c r="G1729" i="3"/>
  <c r="F1729" i="3"/>
  <c r="A1729" i="3"/>
  <c r="G1728" i="3"/>
  <c r="F1728" i="3"/>
  <c r="A1728" i="3"/>
  <c r="F1727" i="3"/>
  <c r="G1727" i="3" s="1"/>
  <c r="A1727" i="3"/>
  <c r="F1726" i="3"/>
  <c r="G1726" i="3" s="1"/>
  <c r="A1726" i="3"/>
  <c r="G1725" i="3"/>
  <c r="F1725" i="3"/>
  <c r="A1725" i="3"/>
  <c r="G1724" i="3"/>
  <c r="F1724" i="3"/>
  <c r="A1724" i="3"/>
  <c r="F1723" i="3"/>
  <c r="G1723" i="3" s="1"/>
  <c r="A1723" i="3"/>
  <c r="F1722" i="3"/>
  <c r="G1722" i="3" s="1"/>
  <c r="A1722" i="3"/>
  <c r="G1721" i="3"/>
  <c r="F1721" i="3"/>
  <c r="A1721" i="3"/>
  <c r="G1720" i="3"/>
  <c r="F1720" i="3"/>
  <c r="A1720" i="3"/>
  <c r="F1719" i="3"/>
  <c r="G1719" i="3" s="1"/>
  <c r="A1719" i="3"/>
  <c r="F1718" i="3"/>
  <c r="G1718" i="3" s="1"/>
  <c r="A1718" i="3"/>
  <c r="G1717" i="3"/>
  <c r="F1717" i="3"/>
  <c r="A1717" i="3"/>
  <c r="G1716" i="3"/>
  <c r="F1716" i="3"/>
  <c r="A1716" i="3"/>
  <c r="F1715" i="3"/>
  <c r="G1715" i="3" s="1"/>
  <c r="A1715" i="3"/>
  <c r="F1714" i="3"/>
  <c r="G1714" i="3" s="1"/>
  <c r="A1714" i="3"/>
  <c r="G1713" i="3"/>
  <c r="F1713" i="3"/>
  <c r="A1713" i="3"/>
  <c r="G1712" i="3"/>
  <c r="F1712" i="3"/>
  <c r="A1712" i="3"/>
  <c r="F1711" i="3"/>
  <c r="G1711" i="3" s="1"/>
  <c r="A1711" i="3"/>
  <c r="F1710" i="3"/>
  <c r="G1710" i="3" s="1"/>
  <c r="A1710" i="3"/>
  <c r="G1709" i="3"/>
  <c r="F1709" i="3"/>
  <c r="A1709" i="3"/>
  <c r="G1708" i="3"/>
  <c r="F1708" i="3"/>
  <c r="A1708" i="3"/>
  <c r="F1707" i="3"/>
  <c r="G1707" i="3" s="1"/>
  <c r="A1707" i="3"/>
  <c r="F1706" i="3"/>
  <c r="G1706" i="3" s="1"/>
  <c r="A1706" i="3"/>
  <c r="G1705" i="3"/>
  <c r="F1705" i="3"/>
  <c r="A1705" i="3"/>
  <c r="G1704" i="3"/>
  <c r="F1704" i="3"/>
  <c r="A1704" i="3"/>
  <c r="F1703" i="3"/>
  <c r="G1703" i="3" s="1"/>
  <c r="A1703" i="3"/>
  <c r="F1702" i="3"/>
  <c r="G1702" i="3" s="1"/>
  <c r="A1702" i="3"/>
  <c r="G1701" i="3"/>
  <c r="F1701" i="3"/>
  <c r="A1701" i="3"/>
  <c r="G1700" i="3"/>
  <c r="F1700" i="3"/>
  <c r="A1700" i="3"/>
  <c r="F1699" i="3"/>
  <c r="G1699" i="3" s="1"/>
  <c r="A1699" i="3"/>
  <c r="F1698" i="3"/>
  <c r="G1698" i="3" s="1"/>
  <c r="A1698" i="3"/>
  <c r="G1697" i="3"/>
  <c r="F1697" i="3"/>
  <c r="A1697" i="3"/>
  <c r="G1696" i="3"/>
  <c r="F1696" i="3"/>
  <c r="A1696" i="3"/>
  <c r="F1695" i="3"/>
  <c r="G1695" i="3" s="1"/>
  <c r="A1695" i="3"/>
  <c r="F1694" i="3"/>
  <c r="G1694" i="3" s="1"/>
  <c r="A1694" i="3"/>
  <c r="G1693" i="3"/>
  <c r="F1693" i="3"/>
  <c r="A1693" i="3"/>
  <c r="G1692" i="3"/>
  <c r="F1692" i="3"/>
  <c r="A1692" i="3"/>
  <c r="F1691" i="3"/>
  <c r="G1691" i="3" s="1"/>
  <c r="A1691" i="3"/>
  <c r="F1690" i="3"/>
  <c r="G1690" i="3" s="1"/>
  <c r="A1690" i="3"/>
  <c r="G1689" i="3"/>
  <c r="F1689" i="3"/>
  <c r="A1689" i="3"/>
  <c r="G1688" i="3"/>
  <c r="F1688" i="3"/>
  <c r="A1688" i="3"/>
  <c r="F1687" i="3"/>
  <c r="G1687" i="3" s="1"/>
  <c r="A1687" i="3"/>
  <c r="F1686" i="3"/>
  <c r="G1686" i="3" s="1"/>
  <c r="A1686" i="3"/>
  <c r="G1685" i="3"/>
  <c r="F1685" i="3"/>
  <c r="A1685" i="3"/>
  <c r="G1684" i="3"/>
  <c r="F1684" i="3"/>
  <c r="A1684" i="3"/>
  <c r="F1683" i="3"/>
  <c r="G1683" i="3" s="1"/>
  <c r="A1683" i="3"/>
  <c r="F1682" i="3"/>
  <c r="G1682" i="3" s="1"/>
  <c r="A1682" i="3"/>
  <c r="G1681" i="3"/>
  <c r="F1681" i="3"/>
  <c r="A1681" i="3"/>
  <c r="G1680" i="3"/>
  <c r="F1680" i="3"/>
  <c r="A1680" i="3"/>
  <c r="F1679" i="3"/>
  <c r="G1679" i="3" s="1"/>
  <c r="A1679" i="3"/>
  <c r="F1678" i="3"/>
  <c r="G1678" i="3" s="1"/>
  <c r="A1678" i="3"/>
  <c r="G1677" i="3"/>
  <c r="F1677" i="3"/>
  <c r="A1677" i="3"/>
  <c r="G1676" i="3"/>
  <c r="F1676" i="3"/>
  <c r="A1676" i="3"/>
  <c r="F1675" i="3"/>
  <c r="G1675" i="3" s="1"/>
  <c r="A1675" i="3"/>
  <c r="F1674" i="3"/>
  <c r="G1674" i="3" s="1"/>
  <c r="A1674" i="3"/>
  <c r="G1673" i="3"/>
  <c r="F1673" i="3"/>
  <c r="A1673" i="3"/>
  <c r="G1672" i="3"/>
  <c r="F1672" i="3"/>
  <c r="A1672" i="3"/>
  <c r="F1671" i="3"/>
  <c r="G1671" i="3" s="1"/>
  <c r="A1671" i="3"/>
  <c r="F1670" i="3"/>
  <c r="G1670" i="3" s="1"/>
  <c r="A1670" i="3"/>
  <c r="G1669" i="3"/>
  <c r="F1669" i="3"/>
  <c r="A1669" i="3"/>
  <c r="G1668" i="3"/>
  <c r="F1668" i="3"/>
  <c r="A1668" i="3"/>
  <c r="F1667" i="3"/>
  <c r="G1667" i="3" s="1"/>
  <c r="A1667" i="3"/>
  <c r="F1666" i="3"/>
  <c r="G1666" i="3" s="1"/>
  <c r="A1666" i="3"/>
  <c r="G1665" i="3"/>
  <c r="F1665" i="3"/>
  <c r="A1665" i="3"/>
  <c r="G1664" i="3"/>
  <c r="F1664" i="3"/>
  <c r="A1664" i="3"/>
  <c r="F1663" i="3"/>
  <c r="G1663" i="3" s="1"/>
  <c r="A1663" i="3"/>
  <c r="F1662" i="3"/>
  <c r="G1662" i="3" s="1"/>
  <c r="A1662" i="3"/>
  <c r="G1661" i="3"/>
  <c r="F1661" i="3"/>
  <c r="A1661" i="3"/>
  <c r="G1660" i="3"/>
  <c r="F1660" i="3"/>
  <c r="A1660" i="3"/>
  <c r="F1659" i="3"/>
  <c r="G1659" i="3" s="1"/>
  <c r="A1659" i="3"/>
  <c r="F1658" i="3"/>
  <c r="G1658" i="3" s="1"/>
  <c r="A1658" i="3"/>
  <c r="G1657" i="3"/>
  <c r="F1657" i="3"/>
  <c r="A1657" i="3"/>
  <c r="G1656" i="3"/>
  <c r="F1656" i="3"/>
  <c r="A1656" i="3"/>
  <c r="F1655" i="3"/>
  <c r="G1655" i="3" s="1"/>
  <c r="A1655" i="3"/>
  <c r="F1654" i="3"/>
  <c r="G1654" i="3" s="1"/>
  <c r="A1654" i="3"/>
  <c r="G1653" i="3"/>
  <c r="F1653" i="3"/>
  <c r="A1653" i="3"/>
  <c r="G1652" i="3"/>
  <c r="F1652" i="3"/>
  <c r="A1652" i="3"/>
  <c r="F1651" i="3"/>
  <c r="G1651" i="3" s="1"/>
  <c r="A1651" i="3"/>
  <c r="F1650" i="3"/>
  <c r="G1650" i="3" s="1"/>
  <c r="A1650" i="3"/>
  <c r="G1649" i="3"/>
  <c r="F1649" i="3"/>
  <c r="A1649" i="3"/>
  <c r="G1648" i="3"/>
  <c r="F1648" i="3"/>
  <c r="A1648" i="3"/>
  <c r="F1647" i="3"/>
  <c r="G1647" i="3" s="1"/>
  <c r="A1647" i="3"/>
  <c r="F1646" i="3"/>
  <c r="G1646" i="3" s="1"/>
  <c r="A1646" i="3"/>
  <c r="G1645" i="3"/>
  <c r="F1645" i="3"/>
  <c r="A1645" i="3"/>
  <c r="G1644" i="3"/>
  <c r="F1644" i="3"/>
  <c r="A1644" i="3"/>
  <c r="F1643" i="3"/>
  <c r="G1643" i="3" s="1"/>
  <c r="A1643" i="3"/>
  <c r="F1642" i="3"/>
  <c r="G1642" i="3" s="1"/>
  <c r="A1642" i="3"/>
  <c r="G1641" i="3"/>
  <c r="F1641" i="3"/>
  <c r="A1641" i="3"/>
  <c r="G1640" i="3"/>
  <c r="F1640" i="3"/>
  <c r="A1640" i="3"/>
  <c r="F1639" i="3"/>
  <c r="G1639" i="3" s="1"/>
  <c r="A1639" i="3"/>
  <c r="F1638" i="3"/>
  <c r="G1638" i="3" s="1"/>
  <c r="A1638" i="3"/>
  <c r="G1637" i="3"/>
  <c r="F1637" i="3"/>
  <c r="A1637" i="3"/>
  <c r="G1636" i="3"/>
  <c r="F1636" i="3"/>
  <c r="A1636" i="3"/>
  <c r="F1635" i="3"/>
  <c r="G1635" i="3" s="1"/>
  <c r="A1635" i="3"/>
  <c r="F1634" i="3"/>
  <c r="G1634" i="3" s="1"/>
  <c r="A1634" i="3"/>
  <c r="G1633" i="3"/>
  <c r="F1633" i="3"/>
  <c r="A1633" i="3"/>
  <c r="G1632" i="3"/>
  <c r="F1632" i="3"/>
  <c r="A1632" i="3"/>
  <c r="F1631" i="3"/>
  <c r="G1631" i="3" s="1"/>
  <c r="A1631" i="3"/>
  <c r="F1630" i="3"/>
  <c r="G1630" i="3" s="1"/>
  <c r="A1630" i="3"/>
  <c r="G1629" i="3"/>
  <c r="F1629" i="3"/>
  <c r="A1629" i="3"/>
  <c r="G1628" i="3"/>
  <c r="F1628" i="3"/>
  <c r="A1628" i="3"/>
  <c r="F1627" i="3"/>
  <c r="G1627" i="3" s="1"/>
  <c r="A1627" i="3"/>
  <c r="F1626" i="3"/>
  <c r="G1626" i="3" s="1"/>
  <c r="A1626" i="3"/>
  <c r="G1625" i="3"/>
  <c r="F1625" i="3"/>
  <c r="A1625" i="3"/>
  <c r="G1624" i="3"/>
  <c r="F1624" i="3"/>
  <c r="A1624" i="3"/>
  <c r="F1623" i="3"/>
  <c r="G1623" i="3" s="1"/>
  <c r="A1623" i="3"/>
  <c r="F1622" i="3"/>
  <c r="G1622" i="3" s="1"/>
  <c r="A1622" i="3"/>
  <c r="G1621" i="3"/>
  <c r="F1621" i="3"/>
  <c r="A1621" i="3"/>
  <c r="G1620" i="3"/>
  <c r="F1620" i="3"/>
  <c r="A1620" i="3"/>
  <c r="F1619" i="3"/>
  <c r="G1619" i="3" s="1"/>
  <c r="A1619" i="3"/>
  <c r="F1618" i="3"/>
  <c r="G1618" i="3" s="1"/>
  <c r="A1618" i="3"/>
  <c r="G1617" i="3"/>
  <c r="F1617" i="3"/>
  <c r="A1617" i="3"/>
  <c r="G1616" i="3"/>
  <c r="F1616" i="3"/>
  <c r="A1616" i="3"/>
  <c r="F1615" i="3"/>
  <c r="G1615" i="3" s="1"/>
  <c r="A1615" i="3"/>
  <c r="F1614" i="3"/>
  <c r="G1614" i="3" s="1"/>
  <c r="A1614" i="3"/>
  <c r="G1613" i="3"/>
  <c r="F1613" i="3"/>
  <c r="A1613" i="3"/>
  <c r="G1612" i="3"/>
  <c r="F1612" i="3"/>
  <c r="A1612" i="3"/>
  <c r="F1611" i="3"/>
  <c r="G1611" i="3" s="1"/>
  <c r="A1611" i="3"/>
  <c r="F1610" i="3"/>
  <c r="G1610" i="3" s="1"/>
  <c r="A1610" i="3"/>
  <c r="G1609" i="3"/>
  <c r="F1609" i="3"/>
  <c r="A1609" i="3"/>
  <c r="G1608" i="3"/>
  <c r="F1608" i="3"/>
  <c r="A1608" i="3"/>
  <c r="F1607" i="3"/>
  <c r="G1607" i="3" s="1"/>
  <c r="A1607" i="3"/>
  <c r="F1606" i="3"/>
  <c r="G1606" i="3" s="1"/>
  <c r="A1606" i="3"/>
  <c r="G1605" i="3"/>
  <c r="F1605" i="3"/>
  <c r="A1605" i="3"/>
  <c r="G1604" i="3"/>
  <c r="F1604" i="3"/>
  <c r="A1604" i="3"/>
  <c r="F1603" i="3"/>
  <c r="G1603" i="3" s="1"/>
  <c r="A1603" i="3"/>
  <c r="F1602" i="3"/>
  <c r="G1602" i="3" s="1"/>
  <c r="A1602" i="3"/>
  <c r="G1601" i="3"/>
  <c r="F1601" i="3"/>
  <c r="A1601" i="3"/>
  <c r="G1600" i="3"/>
  <c r="F1600" i="3"/>
  <c r="A1600" i="3"/>
  <c r="F1599" i="3"/>
  <c r="G1599" i="3" s="1"/>
  <c r="A1599" i="3"/>
  <c r="F1598" i="3"/>
  <c r="G1598" i="3" s="1"/>
  <c r="A1598" i="3"/>
  <c r="G1597" i="3"/>
  <c r="F1597" i="3"/>
  <c r="A1597" i="3"/>
  <c r="G1596" i="3"/>
  <c r="F1596" i="3"/>
  <c r="A1596" i="3"/>
  <c r="F1595" i="3"/>
  <c r="G1595" i="3" s="1"/>
  <c r="A1595" i="3"/>
  <c r="F1594" i="3"/>
  <c r="G1594" i="3" s="1"/>
  <c r="A1594" i="3"/>
  <c r="G1593" i="3"/>
  <c r="F1593" i="3"/>
  <c r="A1593" i="3"/>
  <c r="G1592" i="3"/>
  <c r="F1592" i="3"/>
  <c r="A1592" i="3"/>
  <c r="F1591" i="3"/>
  <c r="G1591" i="3" s="1"/>
  <c r="A1591" i="3"/>
  <c r="F1590" i="3"/>
  <c r="G1590" i="3" s="1"/>
  <c r="A1590" i="3"/>
  <c r="G1589" i="3"/>
  <c r="F1589" i="3"/>
  <c r="A1589" i="3"/>
  <c r="G1588" i="3"/>
  <c r="F1588" i="3"/>
  <c r="A1588" i="3"/>
  <c r="F1587" i="3"/>
  <c r="G1587" i="3" s="1"/>
  <c r="A1587" i="3"/>
  <c r="F1586" i="3"/>
  <c r="G1586" i="3" s="1"/>
  <c r="A1586" i="3"/>
  <c r="G1585" i="3"/>
  <c r="F1585" i="3"/>
  <c r="A1585" i="3"/>
  <c r="G1584" i="3"/>
  <c r="F1584" i="3"/>
  <c r="A1584" i="3"/>
  <c r="F1583" i="3"/>
  <c r="G1583" i="3" s="1"/>
  <c r="A1583" i="3"/>
  <c r="F1582" i="3"/>
  <c r="G1582" i="3" s="1"/>
  <c r="A1582" i="3"/>
  <c r="G1581" i="3"/>
  <c r="F1581" i="3"/>
  <c r="A1581" i="3"/>
  <c r="G1580" i="3"/>
  <c r="F1580" i="3"/>
  <c r="A1580" i="3"/>
  <c r="F1579" i="3"/>
  <c r="G1579" i="3" s="1"/>
  <c r="A1579" i="3"/>
  <c r="F1578" i="3"/>
  <c r="G1578" i="3" s="1"/>
  <c r="A1578" i="3"/>
  <c r="G1577" i="3"/>
  <c r="F1577" i="3"/>
  <c r="A1577" i="3"/>
  <c r="G1576" i="3"/>
  <c r="F1576" i="3"/>
  <c r="A1576" i="3"/>
  <c r="F1575" i="3"/>
  <c r="G1575" i="3" s="1"/>
  <c r="A1575" i="3"/>
  <c r="F1574" i="3"/>
  <c r="G1574" i="3" s="1"/>
  <c r="A1574" i="3"/>
  <c r="G1573" i="3"/>
  <c r="F1573" i="3"/>
  <c r="A1573" i="3"/>
  <c r="G1572" i="3"/>
  <c r="F1572" i="3"/>
  <c r="A1572" i="3"/>
  <c r="F1571" i="3"/>
  <c r="G1571" i="3" s="1"/>
  <c r="A1571" i="3"/>
  <c r="F1570" i="3"/>
  <c r="G1570" i="3" s="1"/>
  <c r="A1570" i="3"/>
  <c r="G1569" i="3"/>
  <c r="F1569" i="3"/>
  <c r="A1569" i="3"/>
  <c r="G1568" i="3"/>
  <c r="F1568" i="3"/>
  <c r="A1568" i="3"/>
  <c r="F1567" i="3"/>
  <c r="G1567" i="3" s="1"/>
  <c r="A1567" i="3"/>
  <c r="F1566" i="3"/>
  <c r="G1566" i="3" s="1"/>
  <c r="A1566" i="3"/>
  <c r="G1565" i="3"/>
  <c r="F1565" i="3"/>
  <c r="A1565" i="3"/>
  <c r="G1564" i="3"/>
  <c r="F1564" i="3"/>
  <c r="A1564" i="3"/>
  <c r="F1563" i="3"/>
  <c r="G1563" i="3" s="1"/>
  <c r="A1563" i="3"/>
  <c r="F1562" i="3"/>
  <c r="G1562" i="3" s="1"/>
  <c r="A1562" i="3"/>
  <c r="G1561" i="3"/>
  <c r="F1561" i="3"/>
  <c r="A1561" i="3"/>
  <c r="G1560" i="3"/>
  <c r="F1560" i="3"/>
  <c r="A1560" i="3"/>
  <c r="F1559" i="3"/>
  <c r="G1559" i="3" s="1"/>
  <c r="A1559" i="3"/>
  <c r="F1558" i="3"/>
  <c r="G1558" i="3" s="1"/>
  <c r="A1558" i="3"/>
  <c r="G1557" i="3"/>
  <c r="F1557" i="3"/>
  <c r="A1557" i="3"/>
  <c r="G1556" i="3"/>
  <c r="F1556" i="3"/>
  <c r="A1556" i="3"/>
  <c r="F1555" i="3"/>
  <c r="G1555" i="3" s="1"/>
  <c r="A1555" i="3"/>
  <c r="F1554" i="3"/>
  <c r="G1554" i="3" s="1"/>
  <c r="A1554" i="3"/>
  <c r="G1553" i="3"/>
  <c r="F1553" i="3"/>
  <c r="A1553" i="3"/>
  <c r="G1552" i="3"/>
  <c r="F1552" i="3"/>
  <c r="A1552" i="3"/>
  <c r="F1551" i="3"/>
  <c r="G1551" i="3" s="1"/>
  <c r="A1551" i="3"/>
  <c r="F1550" i="3"/>
  <c r="G1550" i="3" s="1"/>
  <c r="A1550" i="3"/>
  <c r="G1549" i="3"/>
  <c r="F1549" i="3"/>
  <c r="A1549" i="3"/>
  <c r="G1548" i="3"/>
  <c r="F1548" i="3"/>
  <c r="A1548" i="3"/>
  <c r="F1547" i="3"/>
  <c r="G1547" i="3" s="1"/>
  <c r="A1547" i="3"/>
  <c r="F1546" i="3"/>
  <c r="G1546" i="3" s="1"/>
  <c r="A1546" i="3"/>
  <c r="G1545" i="3"/>
  <c r="F1545" i="3"/>
  <c r="A1545" i="3"/>
  <c r="G1544" i="3"/>
  <c r="F1544" i="3"/>
  <c r="A1544" i="3"/>
  <c r="F1543" i="3"/>
  <c r="G1543" i="3" s="1"/>
  <c r="A1543" i="3"/>
  <c r="F1542" i="3"/>
  <c r="G1542" i="3" s="1"/>
  <c r="A1542" i="3"/>
  <c r="G1541" i="3"/>
  <c r="F1541" i="3"/>
  <c r="A1541" i="3"/>
  <c r="G1540" i="3"/>
  <c r="F1540" i="3"/>
  <c r="A1540" i="3"/>
  <c r="F1539" i="3"/>
  <c r="G1539" i="3" s="1"/>
  <c r="A1539" i="3"/>
  <c r="F1538" i="3"/>
  <c r="G1538" i="3" s="1"/>
  <c r="A1538" i="3"/>
  <c r="G1537" i="3"/>
  <c r="F1537" i="3"/>
  <c r="A1537" i="3"/>
  <c r="G1536" i="3"/>
  <c r="F1536" i="3"/>
  <c r="A1536" i="3"/>
  <c r="F1535" i="3"/>
  <c r="G1535" i="3" s="1"/>
  <c r="A1535" i="3"/>
  <c r="F1534" i="3"/>
  <c r="G1534" i="3" s="1"/>
  <c r="A1534" i="3"/>
  <c r="G1533" i="3"/>
  <c r="F1533" i="3"/>
  <c r="A1533" i="3"/>
  <c r="G1532" i="3"/>
  <c r="F1532" i="3"/>
  <c r="A1532" i="3"/>
  <c r="F1531" i="3"/>
  <c r="G1531" i="3" s="1"/>
  <c r="A1531" i="3"/>
  <c r="F1530" i="3"/>
  <c r="G1530" i="3" s="1"/>
  <c r="A1530" i="3"/>
  <c r="G1529" i="3"/>
  <c r="F1529" i="3"/>
  <c r="A1529" i="3"/>
  <c r="G1528" i="3"/>
  <c r="F1528" i="3"/>
  <c r="A1528" i="3"/>
  <c r="F1527" i="3"/>
  <c r="G1527" i="3" s="1"/>
  <c r="A1527" i="3"/>
  <c r="F1526" i="3"/>
  <c r="G1526" i="3" s="1"/>
  <c r="A1526" i="3"/>
  <c r="G1525" i="3"/>
  <c r="F1525" i="3"/>
  <c r="A1525" i="3"/>
  <c r="F1524" i="3"/>
  <c r="G1524" i="3" s="1"/>
  <c r="A1524" i="3"/>
  <c r="F1523" i="3"/>
  <c r="G1523" i="3" s="1"/>
  <c r="A1523" i="3"/>
  <c r="F1522" i="3"/>
  <c r="G1522" i="3" s="1"/>
  <c r="A1522" i="3"/>
  <c r="G1521" i="3"/>
  <c r="F1521" i="3"/>
  <c r="A1521" i="3"/>
  <c r="F1520" i="3"/>
  <c r="G1520" i="3" s="1"/>
  <c r="A1520" i="3"/>
  <c r="F1519" i="3"/>
  <c r="G1519" i="3" s="1"/>
  <c r="A1519" i="3"/>
  <c r="F1518" i="3"/>
  <c r="G1518" i="3" s="1"/>
  <c r="A1518" i="3"/>
  <c r="G1517" i="3"/>
  <c r="F1517" i="3"/>
  <c r="A1517" i="3"/>
  <c r="F1516" i="3"/>
  <c r="G1516" i="3" s="1"/>
  <c r="A1516" i="3"/>
  <c r="G1515" i="3"/>
  <c r="F1515" i="3"/>
  <c r="A1515" i="3"/>
  <c r="F1514" i="3"/>
  <c r="G1514" i="3" s="1"/>
  <c r="A1514" i="3"/>
  <c r="G1513" i="3"/>
  <c r="F1513" i="3"/>
  <c r="A1513" i="3"/>
  <c r="G1512" i="3"/>
  <c r="F1512" i="3"/>
  <c r="A1512" i="3"/>
  <c r="F1511" i="3"/>
  <c r="G1511" i="3" s="1"/>
  <c r="A1511" i="3"/>
  <c r="F1510" i="3"/>
  <c r="G1510" i="3" s="1"/>
  <c r="A1510" i="3"/>
  <c r="G1509" i="3"/>
  <c r="F1509" i="3"/>
  <c r="A1509" i="3"/>
  <c r="F1508" i="3"/>
  <c r="G1508" i="3" s="1"/>
  <c r="A1508" i="3"/>
  <c r="G1507" i="3"/>
  <c r="F1507" i="3"/>
  <c r="A1507" i="3"/>
  <c r="F1506" i="3"/>
  <c r="G1506" i="3" s="1"/>
  <c r="A1506" i="3"/>
  <c r="G1505" i="3"/>
  <c r="F1505" i="3"/>
  <c r="A1505" i="3"/>
  <c r="G1504" i="3"/>
  <c r="F1504" i="3"/>
  <c r="A1504" i="3"/>
  <c r="F1503" i="3"/>
  <c r="G1503" i="3" s="1"/>
  <c r="A1503" i="3"/>
  <c r="F1502" i="3"/>
  <c r="G1502" i="3" s="1"/>
  <c r="A1502" i="3"/>
  <c r="G1501" i="3"/>
  <c r="F1501" i="3"/>
  <c r="A1501" i="3"/>
  <c r="F1500" i="3"/>
  <c r="G1500" i="3" s="1"/>
  <c r="A1500" i="3"/>
  <c r="G1499" i="3"/>
  <c r="F1499" i="3"/>
  <c r="A1499" i="3"/>
  <c r="F1498" i="3"/>
  <c r="G1498" i="3" s="1"/>
  <c r="A1498" i="3"/>
  <c r="G1497" i="3"/>
  <c r="F1497" i="3"/>
  <c r="A1497" i="3"/>
  <c r="G1496" i="3"/>
  <c r="F1496" i="3"/>
  <c r="A1496" i="3"/>
  <c r="F1495" i="3"/>
  <c r="G1495" i="3" s="1"/>
  <c r="A1495" i="3"/>
  <c r="F1494" i="3"/>
  <c r="G1494" i="3" s="1"/>
  <c r="A1494" i="3"/>
  <c r="G1493" i="3"/>
  <c r="F1493" i="3"/>
  <c r="A1493" i="3"/>
  <c r="F1492" i="3"/>
  <c r="G1492" i="3" s="1"/>
  <c r="A1492" i="3"/>
  <c r="G1491" i="3"/>
  <c r="F1491" i="3"/>
  <c r="A1491" i="3"/>
  <c r="F1490" i="3"/>
  <c r="G1490" i="3" s="1"/>
  <c r="A1490" i="3"/>
  <c r="G1489" i="3"/>
  <c r="F1489" i="3"/>
  <c r="A1489" i="3"/>
  <c r="G1488" i="3"/>
  <c r="F1488" i="3"/>
  <c r="A1488" i="3"/>
  <c r="F1487" i="3"/>
  <c r="G1487" i="3" s="1"/>
  <c r="A1487" i="3"/>
  <c r="F1486" i="3"/>
  <c r="G1486" i="3" s="1"/>
  <c r="A1486" i="3"/>
  <c r="G1485" i="3"/>
  <c r="F1485" i="3"/>
  <c r="A1485" i="3"/>
  <c r="F1484" i="3"/>
  <c r="G1484" i="3" s="1"/>
  <c r="A1484" i="3"/>
  <c r="G1483" i="3"/>
  <c r="F1483" i="3"/>
  <c r="A1483" i="3"/>
  <c r="F1482" i="3"/>
  <c r="G1482" i="3" s="1"/>
  <c r="A1482" i="3"/>
  <c r="G1481" i="3"/>
  <c r="F1481" i="3"/>
  <c r="A1481" i="3"/>
  <c r="G1480" i="3"/>
  <c r="F1480" i="3"/>
  <c r="A1480" i="3"/>
  <c r="F1479" i="3"/>
  <c r="G1479" i="3" s="1"/>
  <c r="A1479" i="3"/>
  <c r="F1478" i="3"/>
  <c r="G1478" i="3" s="1"/>
  <c r="A1478" i="3"/>
  <c r="G1477" i="3"/>
  <c r="F1477" i="3"/>
  <c r="A1477" i="3"/>
  <c r="F1476" i="3"/>
  <c r="G1476" i="3" s="1"/>
  <c r="A1476" i="3"/>
  <c r="G1475" i="3"/>
  <c r="F1475" i="3"/>
  <c r="A1475" i="3"/>
  <c r="F1474" i="3"/>
  <c r="G1474" i="3" s="1"/>
  <c r="A1474" i="3"/>
  <c r="G1473" i="3"/>
  <c r="F1473" i="3"/>
  <c r="A1473" i="3"/>
  <c r="G1472" i="3"/>
  <c r="F1472" i="3"/>
  <c r="A1472" i="3"/>
  <c r="F1471" i="3"/>
  <c r="G1471" i="3" s="1"/>
  <c r="A1471" i="3"/>
  <c r="F1470" i="3"/>
  <c r="G1470" i="3" s="1"/>
  <c r="A1470" i="3"/>
  <c r="G1469" i="3"/>
  <c r="F1469" i="3"/>
  <c r="A1469" i="3"/>
  <c r="F1468" i="3"/>
  <c r="G1468" i="3" s="1"/>
  <c r="A1468" i="3"/>
  <c r="G1467" i="3"/>
  <c r="F1467" i="3"/>
  <c r="A1467" i="3"/>
  <c r="F1466" i="3"/>
  <c r="G1466" i="3" s="1"/>
  <c r="A1466" i="3"/>
  <c r="G1465" i="3"/>
  <c r="F1465" i="3"/>
  <c r="A1465" i="3"/>
  <c r="G1464" i="3"/>
  <c r="F1464" i="3"/>
  <c r="A1464" i="3"/>
  <c r="F1463" i="3"/>
  <c r="G1463" i="3" s="1"/>
  <c r="A1463" i="3"/>
  <c r="F1462" i="3"/>
  <c r="G1462" i="3" s="1"/>
  <c r="A1462" i="3"/>
  <c r="G1461" i="3"/>
  <c r="F1461" i="3"/>
  <c r="A1461" i="3"/>
  <c r="F1460" i="3"/>
  <c r="G1460" i="3" s="1"/>
  <c r="A1460" i="3"/>
  <c r="G1459" i="3"/>
  <c r="F1459" i="3"/>
  <c r="A1459" i="3"/>
  <c r="F1458" i="3"/>
  <c r="G1458" i="3" s="1"/>
  <c r="A1458" i="3"/>
  <c r="G1457" i="3"/>
  <c r="F1457" i="3"/>
  <c r="A1457" i="3"/>
  <c r="G1456" i="3"/>
  <c r="F1456" i="3"/>
  <c r="A1456" i="3"/>
  <c r="F1455" i="3"/>
  <c r="G1455" i="3" s="1"/>
  <c r="A1455" i="3"/>
  <c r="F1454" i="3"/>
  <c r="G1454" i="3" s="1"/>
  <c r="A1454" i="3"/>
  <c r="G1453" i="3"/>
  <c r="F1453" i="3"/>
  <c r="A1453" i="3"/>
  <c r="F1452" i="3"/>
  <c r="G1452" i="3" s="1"/>
  <c r="A1452" i="3"/>
  <c r="G1451" i="3"/>
  <c r="F1451" i="3"/>
  <c r="A1451" i="3"/>
  <c r="F1450" i="3"/>
  <c r="G1450" i="3" s="1"/>
  <c r="A1450" i="3"/>
  <c r="G1449" i="3"/>
  <c r="F1449" i="3"/>
  <c r="A1449" i="3"/>
  <c r="G1448" i="3"/>
  <c r="F1448" i="3"/>
  <c r="A1448" i="3"/>
  <c r="F1447" i="3"/>
  <c r="G1447" i="3" s="1"/>
  <c r="A1447" i="3"/>
  <c r="F1446" i="3"/>
  <c r="G1446" i="3" s="1"/>
  <c r="A1446" i="3"/>
  <c r="G1445" i="3"/>
  <c r="F1445" i="3"/>
  <c r="A1445" i="3"/>
  <c r="F1444" i="3"/>
  <c r="G1444" i="3" s="1"/>
  <c r="A1444" i="3"/>
  <c r="G1443" i="3"/>
  <c r="F1443" i="3"/>
  <c r="A1443" i="3"/>
  <c r="F1442" i="3"/>
  <c r="G1442" i="3" s="1"/>
  <c r="A1442" i="3"/>
  <c r="G1441" i="3"/>
  <c r="F1441" i="3"/>
  <c r="A1441" i="3"/>
  <c r="G1440" i="3"/>
  <c r="F1440" i="3"/>
  <c r="A1440" i="3"/>
  <c r="F1439" i="3"/>
  <c r="G1439" i="3" s="1"/>
  <c r="A1439" i="3"/>
  <c r="F1438" i="3"/>
  <c r="G1438" i="3" s="1"/>
  <c r="A1438" i="3"/>
  <c r="G1437" i="3"/>
  <c r="F1437" i="3"/>
  <c r="A1437" i="3"/>
  <c r="F1436" i="3"/>
  <c r="G1436" i="3" s="1"/>
  <c r="A1436" i="3"/>
  <c r="G1435" i="3"/>
  <c r="F1435" i="3"/>
  <c r="A1435" i="3"/>
  <c r="F1434" i="3"/>
  <c r="G1434" i="3" s="1"/>
  <c r="A1434" i="3"/>
  <c r="G1433" i="3"/>
  <c r="F1433" i="3"/>
  <c r="A1433" i="3"/>
  <c r="G1432" i="3"/>
  <c r="F1432" i="3"/>
  <c r="A1432" i="3"/>
  <c r="F1431" i="3"/>
  <c r="G1431" i="3" s="1"/>
  <c r="A1431" i="3"/>
  <c r="F1430" i="3"/>
  <c r="G1430" i="3" s="1"/>
  <c r="A1430" i="3"/>
  <c r="G1429" i="3"/>
  <c r="F1429" i="3"/>
  <c r="A1429" i="3"/>
  <c r="F1428" i="3"/>
  <c r="G1428" i="3" s="1"/>
  <c r="A1428" i="3"/>
  <c r="G1427" i="3"/>
  <c r="F1427" i="3"/>
  <c r="A1427" i="3"/>
  <c r="F1426" i="3"/>
  <c r="G1426" i="3" s="1"/>
  <c r="A1426" i="3"/>
  <c r="G1425" i="3"/>
  <c r="F1425" i="3"/>
  <c r="A1425" i="3"/>
  <c r="G1424" i="3"/>
  <c r="F1424" i="3"/>
  <c r="A1424" i="3"/>
  <c r="F1423" i="3"/>
  <c r="G1423" i="3" s="1"/>
  <c r="A1423" i="3"/>
  <c r="F1422" i="3"/>
  <c r="G1422" i="3" s="1"/>
  <c r="A1422" i="3"/>
  <c r="G1421" i="3"/>
  <c r="F1421" i="3"/>
  <c r="A1421" i="3"/>
  <c r="F1420" i="3"/>
  <c r="G1420" i="3" s="1"/>
  <c r="A1420" i="3"/>
  <c r="G1419" i="3"/>
  <c r="F1419" i="3"/>
  <c r="A1419" i="3"/>
  <c r="F1418" i="3"/>
  <c r="G1418" i="3" s="1"/>
  <c r="A1418" i="3"/>
  <c r="G1417" i="3"/>
  <c r="F1417" i="3"/>
  <c r="A1417" i="3"/>
  <c r="F1416" i="3"/>
  <c r="G1416" i="3" s="1"/>
  <c r="A1416" i="3"/>
  <c r="G1415" i="3"/>
  <c r="F1415" i="3"/>
  <c r="A1415" i="3"/>
  <c r="F1414" i="3"/>
  <c r="G1414" i="3" s="1"/>
  <c r="A1414" i="3"/>
  <c r="G1413" i="3"/>
  <c r="F1413" i="3"/>
  <c r="A1413" i="3"/>
  <c r="F1412" i="3"/>
  <c r="G1412" i="3" s="1"/>
  <c r="A1412" i="3"/>
  <c r="G1411" i="3"/>
  <c r="F1411" i="3"/>
  <c r="A1411" i="3"/>
  <c r="F1410" i="3"/>
  <c r="G1410" i="3" s="1"/>
  <c r="A1410" i="3"/>
  <c r="G1409" i="3"/>
  <c r="F1409" i="3"/>
  <c r="A1409" i="3"/>
  <c r="F1408" i="3"/>
  <c r="G1408" i="3" s="1"/>
  <c r="A1408" i="3"/>
  <c r="G1407" i="3"/>
  <c r="F1407" i="3"/>
  <c r="A1407" i="3"/>
  <c r="F1406" i="3"/>
  <c r="G1406" i="3" s="1"/>
  <c r="A1406" i="3"/>
  <c r="G1405" i="3"/>
  <c r="F1405" i="3"/>
  <c r="A1405" i="3"/>
  <c r="F1404" i="3"/>
  <c r="G1404" i="3" s="1"/>
  <c r="A1404" i="3"/>
  <c r="G1403" i="3"/>
  <c r="F1403" i="3"/>
  <c r="A1403" i="3"/>
  <c r="F1402" i="3"/>
  <c r="G1402" i="3" s="1"/>
  <c r="A1402" i="3"/>
  <c r="G1401" i="3"/>
  <c r="F1401" i="3"/>
  <c r="A1401" i="3"/>
  <c r="F1400" i="3"/>
  <c r="G1400" i="3" s="1"/>
  <c r="A1400" i="3"/>
  <c r="G1399" i="3"/>
  <c r="F1399" i="3"/>
  <c r="A1399" i="3"/>
  <c r="F1398" i="3"/>
  <c r="G1398" i="3" s="1"/>
  <c r="A1398" i="3"/>
  <c r="G1397" i="3"/>
  <c r="F1397" i="3"/>
  <c r="A1397" i="3"/>
  <c r="F1396" i="3"/>
  <c r="G1396" i="3" s="1"/>
  <c r="A1396" i="3"/>
  <c r="G1395" i="3"/>
  <c r="F1395" i="3"/>
  <c r="A1395" i="3"/>
  <c r="F1394" i="3"/>
  <c r="G1394" i="3" s="1"/>
  <c r="A1394" i="3"/>
  <c r="G1393" i="3"/>
  <c r="F1393" i="3"/>
  <c r="A1393" i="3"/>
  <c r="F1392" i="3"/>
  <c r="G1392" i="3" s="1"/>
  <c r="A1392" i="3"/>
  <c r="G1391" i="3"/>
  <c r="F1391" i="3"/>
  <c r="A1391" i="3"/>
  <c r="F1390" i="3"/>
  <c r="G1390" i="3" s="1"/>
  <c r="A1390" i="3"/>
  <c r="G1389" i="3"/>
  <c r="F1389" i="3"/>
  <c r="A1389" i="3"/>
  <c r="F1388" i="3"/>
  <c r="G1388" i="3" s="1"/>
  <c r="A1388" i="3"/>
  <c r="G1387" i="3"/>
  <c r="F1387" i="3"/>
  <c r="A1387" i="3"/>
  <c r="F1386" i="3"/>
  <c r="G1386" i="3" s="1"/>
  <c r="A1386" i="3"/>
  <c r="G1385" i="3"/>
  <c r="F1385" i="3"/>
  <c r="A1385" i="3"/>
  <c r="F1384" i="3"/>
  <c r="G1384" i="3" s="1"/>
  <c r="A1384" i="3"/>
  <c r="G1383" i="3"/>
  <c r="F1383" i="3"/>
  <c r="A1383" i="3"/>
  <c r="F1382" i="3"/>
  <c r="G1382" i="3" s="1"/>
  <c r="A1382" i="3"/>
  <c r="G1381" i="3"/>
  <c r="F1381" i="3"/>
  <c r="A1381" i="3"/>
  <c r="F1380" i="3"/>
  <c r="G1380" i="3" s="1"/>
  <c r="A1380" i="3"/>
  <c r="G1379" i="3"/>
  <c r="F1379" i="3"/>
  <c r="A1379" i="3"/>
  <c r="F1378" i="3"/>
  <c r="G1378" i="3" s="1"/>
  <c r="A1378" i="3"/>
  <c r="G1377" i="3"/>
  <c r="F1377" i="3"/>
  <c r="A1377" i="3"/>
  <c r="F1376" i="3"/>
  <c r="G1376" i="3" s="1"/>
  <c r="A1376" i="3"/>
  <c r="G1375" i="3"/>
  <c r="F1375" i="3"/>
  <c r="A1375" i="3"/>
  <c r="F1374" i="3"/>
  <c r="G1374" i="3" s="1"/>
  <c r="A1374" i="3"/>
  <c r="G1373" i="3"/>
  <c r="F1373" i="3"/>
  <c r="A1373" i="3"/>
  <c r="F1372" i="3"/>
  <c r="G1372" i="3" s="1"/>
  <c r="A1372" i="3"/>
  <c r="G1371" i="3"/>
  <c r="F1371" i="3"/>
  <c r="A1371" i="3"/>
  <c r="F1370" i="3"/>
  <c r="G1370" i="3" s="1"/>
  <c r="A1370" i="3"/>
  <c r="G1369" i="3"/>
  <c r="F1369" i="3"/>
  <c r="A1369" i="3"/>
  <c r="F1368" i="3"/>
  <c r="G1368" i="3" s="1"/>
  <c r="A1368" i="3"/>
  <c r="G1367" i="3"/>
  <c r="F1367" i="3"/>
  <c r="A1367" i="3"/>
  <c r="F1366" i="3"/>
  <c r="G1366" i="3" s="1"/>
  <c r="A1366" i="3"/>
  <c r="G1365" i="3"/>
  <c r="F1365" i="3"/>
  <c r="A1365" i="3"/>
  <c r="F1364" i="3"/>
  <c r="G1364" i="3" s="1"/>
  <c r="A1364" i="3"/>
  <c r="G1363" i="3"/>
  <c r="F1363" i="3"/>
  <c r="A1363" i="3"/>
  <c r="F1362" i="3"/>
  <c r="G1362" i="3" s="1"/>
  <c r="A1362" i="3"/>
  <c r="G1361" i="3"/>
  <c r="F1361" i="3"/>
  <c r="A1361" i="3"/>
  <c r="F1360" i="3"/>
  <c r="G1360" i="3" s="1"/>
  <c r="A1360" i="3"/>
  <c r="G1359" i="3"/>
  <c r="F1359" i="3"/>
  <c r="A1359" i="3"/>
  <c r="F1358" i="3"/>
  <c r="G1358" i="3" s="1"/>
  <c r="A1358" i="3"/>
  <c r="G1357" i="3"/>
  <c r="F1357" i="3"/>
  <c r="A1357" i="3"/>
  <c r="F1356" i="3"/>
  <c r="G1356" i="3" s="1"/>
  <c r="A1356" i="3"/>
  <c r="G1355" i="3"/>
  <c r="F1355" i="3"/>
  <c r="A1355" i="3"/>
  <c r="F1354" i="3"/>
  <c r="G1354" i="3" s="1"/>
  <c r="A1354" i="3"/>
  <c r="G1353" i="3"/>
  <c r="F1353" i="3"/>
  <c r="A1353" i="3"/>
  <c r="F1352" i="3"/>
  <c r="G1352" i="3" s="1"/>
  <c r="A1352" i="3"/>
  <c r="G1351" i="3"/>
  <c r="F1351" i="3"/>
  <c r="A1351" i="3"/>
  <c r="F1350" i="3"/>
  <c r="G1350" i="3" s="1"/>
  <c r="A1350" i="3"/>
  <c r="G1349" i="3"/>
  <c r="F1349" i="3"/>
  <c r="A1349" i="3"/>
  <c r="F1348" i="3"/>
  <c r="G1348" i="3" s="1"/>
  <c r="A1348" i="3"/>
  <c r="G1347" i="3"/>
  <c r="F1347" i="3"/>
  <c r="A1347" i="3"/>
  <c r="F1346" i="3"/>
  <c r="G1346" i="3" s="1"/>
  <c r="A1346" i="3"/>
  <c r="G1345" i="3"/>
  <c r="F1345" i="3"/>
  <c r="A1345" i="3"/>
  <c r="F1344" i="3"/>
  <c r="G1344" i="3" s="1"/>
  <c r="A1344" i="3"/>
  <c r="G1343" i="3"/>
  <c r="F1343" i="3"/>
  <c r="A1343" i="3"/>
  <c r="F1342" i="3"/>
  <c r="G1342" i="3" s="1"/>
  <c r="A1342" i="3"/>
  <c r="G1341" i="3"/>
  <c r="F1341" i="3"/>
  <c r="A1341" i="3"/>
  <c r="F1340" i="3"/>
  <c r="G1340" i="3" s="1"/>
  <c r="A1340" i="3"/>
  <c r="G1339" i="3"/>
  <c r="F1339" i="3"/>
  <c r="A1339" i="3"/>
  <c r="F1338" i="3"/>
  <c r="G1338" i="3" s="1"/>
  <c r="A1338" i="3"/>
  <c r="G1337" i="3"/>
  <c r="F1337" i="3"/>
  <c r="A1337" i="3"/>
  <c r="F1336" i="3"/>
  <c r="G1336" i="3" s="1"/>
  <c r="A1336" i="3"/>
  <c r="G1335" i="3"/>
  <c r="F1335" i="3"/>
  <c r="A1335" i="3"/>
  <c r="F1334" i="3"/>
  <c r="G1334" i="3" s="1"/>
  <c r="A1334" i="3"/>
  <c r="G1333" i="3"/>
  <c r="F1333" i="3"/>
  <c r="A1333" i="3"/>
  <c r="F1332" i="3"/>
  <c r="G1332" i="3" s="1"/>
  <c r="A1332" i="3"/>
  <c r="G1331" i="3"/>
  <c r="F1331" i="3"/>
  <c r="A1331" i="3"/>
  <c r="F1330" i="3"/>
  <c r="G1330" i="3" s="1"/>
  <c r="A1330" i="3"/>
  <c r="G1329" i="3"/>
  <c r="F1329" i="3"/>
  <c r="A1329" i="3"/>
  <c r="F1328" i="3"/>
  <c r="G1328" i="3" s="1"/>
  <c r="A1328" i="3"/>
  <c r="G1327" i="3"/>
  <c r="F1327" i="3"/>
  <c r="A1327" i="3"/>
  <c r="F1326" i="3"/>
  <c r="G1326" i="3" s="1"/>
  <c r="A1326" i="3"/>
  <c r="G1325" i="3"/>
  <c r="F1325" i="3"/>
  <c r="A1325" i="3"/>
  <c r="F1324" i="3"/>
  <c r="G1324" i="3" s="1"/>
  <c r="A1324" i="3"/>
  <c r="G1323" i="3"/>
  <c r="F1323" i="3"/>
  <c r="A1323" i="3"/>
  <c r="F1322" i="3"/>
  <c r="G1322" i="3" s="1"/>
  <c r="A1322" i="3"/>
  <c r="G1321" i="3"/>
  <c r="F1321" i="3"/>
  <c r="A1321" i="3"/>
  <c r="F1320" i="3"/>
  <c r="G1320" i="3" s="1"/>
  <c r="A1320" i="3"/>
  <c r="G1319" i="3"/>
  <c r="F1319" i="3"/>
  <c r="A1319" i="3"/>
  <c r="F1318" i="3"/>
  <c r="G1318" i="3" s="1"/>
  <c r="A1318" i="3"/>
  <c r="G1317" i="3"/>
  <c r="F1317" i="3"/>
  <c r="A1317" i="3"/>
  <c r="F1316" i="3"/>
  <c r="G1316" i="3" s="1"/>
  <c r="A1316" i="3"/>
  <c r="G1315" i="3"/>
  <c r="F1315" i="3"/>
  <c r="A1315" i="3"/>
  <c r="F1314" i="3"/>
  <c r="G1314" i="3" s="1"/>
  <c r="A1314" i="3"/>
  <c r="G1313" i="3"/>
  <c r="F1313" i="3"/>
  <c r="A1313" i="3"/>
  <c r="F1312" i="3"/>
  <c r="G1312" i="3" s="1"/>
  <c r="A1312" i="3"/>
  <c r="G1311" i="3"/>
  <c r="F1311" i="3"/>
  <c r="A1311" i="3"/>
  <c r="F1310" i="3"/>
  <c r="G1310" i="3" s="1"/>
  <c r="A1310" i="3"/>
  <c r="G1309" i="3"/>
  <c r="F1309" i="3"/>
  <c r="A1309" i="3"/>
  <c r="F1308" i="3"/>
  <c r="G1308" i="3" s="1"/>
  <c r="A1308" i="3"/>
  <c r="G1307" i="3"/>
  <c r="F1307" i="3"/>
  <c r="A1307" i="3"/>
  <c r="F1306" i="3"/>
  <c r="G1306" i="3" s="1"/>
  <c r="A1306" i="3"/>
  <c r="G1305" i="3"/>
  <c r="F1305" i="3"/>
  <c r="A1305" i="3"/>
  <c r="F1304" i="3"/>
  <c r="G1304" i="3" s="1"/>
  <c r="A1304" i="3"/>
  <c r="G1303" i="3"/>
  <c r="F1303" i="3"/>
  <c r="A1303" i="3"/>
  <c r="F1302" i="3"/>
  <c r="G1302" i="3" s="1"/>
  <c r="A1302" i="3"/>
  <c r="G1301" i="3"/>
  <c r="F1301" i="3"/>
  <c r="A1301" i="3"/>
  <c r="F1300" i="3"/>
  <c r="G1300" i="3" s="1"/>
  <c r="A1300" i="3"/>
  <c r="G1299" i="3"/>
  <c r="F1299" i="3"/>
  <c r="A1299" i="3"/>
  <c r="F1298" i="3"/>
  <c r="G1298" i="3" s="1"/>
  <c r="A1298" i="3"/>
  <c r="G1297" i="3"/>
  <c r="F1297" i="3"/>
  <c r="A1297" i="3"/>
  <c r="F1296" i="3"/>
  <c r="G1296" i="3" s="1"/>
  <c r="A1296" i="3"/>
  <c r="G1295" i="3"/>
  <c r="F1295" i="3"/>
  <c r="A1295" i="3"/>
  <c r="F1294" i="3"/>
  <c r="G1294" i="3" s="1"/>
  <c r="A1294" i="3"/>
  <c r="G1293" i="3"/>
  <c r="F1293" i="3"/>
  <c r="A1293" i="3"/>
  <c r="F1292" i="3"/>
  <c r="G1292" i="3" s="1"/>
  <c r="A1292" i="3"/>
  <c r="G1291" i="3"/>
  <c r="F1291" i="3"/>
  <c r="A1291" i="3"/>
  <c r="F1290" i="3"/>
  <c r="G1290" i="3" s="1"/>
  <c r="A1290" i="3"/>
  <c r="G1289" i="3"/>
  <c r="F1289" i="3"/>
  <c r="A1289" i="3"/>
  <c r="F1288" i="3"/>
  <c r="G1288" i="3" s="1"/>
  <c r="A1288" i="3"/>
  <c r="G1287" i="3"/>
  <c r="F1287" i="3"/>
  <c r="A1287" i="3"/>
  <c r="F1286" i="3"/>
  <c r="G1286" i="3" s="1"/>
  <c r="A1286" i="3"/>
  <c r="G1285" i="3"/>
  <c r="F1285" i="3"/>
  <c r="A1285" i="3"/>
  <c r="F1284" i="3"/>
  <c r="G1284" i="3" s="1"/>
  <c r="A1284" i="3"/>
  <c r="G1283" i="3"/>
  <c r="F1283" i="3"/>
  <c r="A1283" i="3"/>
  <c r="F1282" i="3"/>
  <c r="G1282" i="3" s="1"/>
  <c r="A1282" i="3"/>
  <c r="G1281" i="3"/>
  <c r="F1281" i="3"/>
  <c r="A1281" i="3"/>
  <c r="F1280" i="3"/>
  <c r="G1280" i="3" s="1"/>
  <c r="A1280" i="3"/>
  <c r="G1279" i="3"/>
  <c r="F1279" i="3"/>
  <c r="A1279" i="3"/>
  <c r="F1278" i="3"/>
  <c r="G1278" i="3" s="1"/>
  <c r="A1278" i="3"/>
  <c r="G1277" i="3"/>
  <c r="F1277" i="3"/>
  <c r="A1277" i="3"/>
  <c r="F1276" i="3"/>
  <c r="G1276" i="3" s="1"/>
  <c r="A1276" i="3"/>
  <c r="G1275" i="3"/>
  <c r="F1275" i="3"/>
  <c r="A1275" i="3"/>
  <c r="F1274" i="3"/>
  <c r="G1274" i="3" s="1"/>
  <c r="A1274" i="3"/>
  <c r="G1273" i="3"/>
  <c r="F1273" i="3"/>
  <c r="A1273" i="3"/>
  <c r="F1272" i="3"/>
  <c r="G1272" i="3" s="1"/>
  <c r="A1272" i="3"/>
  <c r="G1271" i="3"/>
  <c r="F1271" i="3"/>
  <c r="A1271" i="3"/>
  <c r="F1270" i="3"/>
  <c r="G1270" i="3" s="1"/>
  <c r="A1270" i="3"/>
  <c r="G1269" i="3"/>
  <c r="F1269" i="3"/>
  <c r="A1269" i="3"/>
  <c r="F1268" i="3"/>
  <c r="G1268" i="3" s="1"/>
  <c r="A1268" i="3"/>
  <c r="G1267" i="3"/>
  <c r="F1267" i="3"/>
  <c r="A1267" i="3"/>
  <c r="F1266" i="3"/>
  <c r="G1266" i="3" s="1"/>
  <c r="A1266" i="3"/>
  <c r="G1265" i="3"/>
  <c r="F1265" i="3"/>
  <c r="A1265" i="3"/>
  <c r="F1264" i="3"/>
  <c r="G1264" i="3" s="1"/>
  <c r="A1264" i="3"/>
  <c r="G1263" i="3"/>
  <c r="F1263" i="3"/>
  <c r="A1263" i="3"/>
  <c r="F1262" i="3"/>
  <c r="G1262" i="3" s="1"/>
  <c r="A1262" i="3"/>
  <c r="G1261" i="3"/>
  <c r="F1261" i="3"/>
  <c r="A1261" i="3"/>
  <c r="F1260" i="3"/>
  <c r="G1260" i="3" s="1"/>
  <c r="A1260" i="3"/>
  <c r="G1259" i="3"/>
  <c r="F1259" i="3"/>
  <c r="A1259" i="3"/>
  <c r="F1258" i="3"/>
  <c r="G1258" i="3" s="1"/>
  <c r="A1258" i="3"/>
  <c r="G1257" i="3"/>
  <c r="F1257" i="3"/>
  <c r="A1257" i="3"/>
  <c r="F1256" i="3"/>
  <c r="G1256" i="3" s="1"/>
  <c r="A1256" i="3"/>
  <c r="G1255" i="3"/>
  <c r="F1255" i="3"/>
  <c r="A1255" i="3"/>
  <c r="F1254" i="3"/>
  <c r="G1254" i="3" s="1"/>
  <c r="A1254" i="3"/>
  <c r="G1253" i="3"/>
  <c r="F1253" i="3"/>
  <c r="A1253" i="3"/>
  <c r="F1252" i="3"/>
  <c r="G1252" i="3" s="1"/>
  <c r="A1252" i="3"/>
  <c r="G1251" i="3"/>
  <c r="F1251" i="3"/>
  <c r="A1251" i="3"/>
  <c r="F1250" i="3"/>
  <c r="G1250" i="3" s="1"/>
  <c r="A1250" i="3"/>
  <c r="G1249" i="3"/>
  <c r="F1249" i="3"/>
  <c r="A1249" i="3"/>
  <c r="F1248" i="3"/>
  <c r="G1248" i="3" s="1"/>
  <c r="A1248" i="3"/>
  <c r="G1247" i="3"/>
  <c r="F1247" i="3"/>
  <c r="A1247" i="3"/>
  <c r="F1246" i="3"/>
  <c r="G1246" i="3" s="1"/>
  <c r="A1246" i="3"/>
  <c r="G1245" i="3"/>
  <c r="F1245" i="3"/>
  <c r="A1245" i="3"/>
  <c r="F1244" i="3"/>
  <c r="G1244" i="3" s="1"/>
  <c r="A1244" i="3"/>
  <c r="G1243" i="3"/>
  <c r="F1243" i="3"/>
  <c r="A1243" i="3"/>
  <c r="F1242" i="3"/>
  <c r="G1242" i="3" s="1"/>
  <c r="A1242" i="3"/>
  <c r="G1241" i="3"/>
  <c r="F1241" i="3"/>
  <c r="A1241" i="3"/>
  <c r="F1240" i="3"/>
  <c r="G1240" i="3" s="1"/>
  <c r="A1240" i="3"/>
  <c r="G1239" i="3"/>
  <c r="F1239" i="3"/>
  <c r="A1239" i="3"/>
  <c r="F1238" i="3"/>
  <c r="G1238" i="3" s="1"/>
  <c r="A1238" i="3"/>
  <c r="G1237" i="3"/>
  <c r="F1237" i="3"/>
  <c r="A1237" i="3"/>
  <c r="F1236" i="3"/>
  <c r="G1236" i="3" s="1"/>
  <c r="A1236" i="3"/>
  <c r="G1235" i="3"/>
  <c r="F1235" i="3"/>
  <c r="A1235" i="3"/>
  <c r="F1234" i="3"/>
  <c r="G1234" i="3" s="1"/>
  <c r="A1234" i="3"/>
  <c r="G1233" i="3"/>
  <c r="F1233" i="3"/>
  <c r="A1233" i="3"/>
  <c r="F1232" i="3"/>
  <c r="G1232" i="3" s="1"/>
  <c r="A1232" i="3"/>
  <c r="G1231" i="3"/>
  <c r="F1231" i="3"/>
  <c r="A1231" i="3"/>
  <c r="F1230" i="3"/>
  <c r="G1230" i="3" s="1"/>
  <c r="A1230" i="3"/>
  <c r="G1229" i="3"/>
  <c r="F1229" i="3"/>
  <c r="A1229" i="3"/>
  <c r="F1228" i="3"/>
  <c r="G1228" i="3" s="1"/>
  <c r="A1228" i="3"/>
  <c r="G1227" i="3"/>
  <c r="F1227" i="3"/>
  <c r="A1227" i="3"/>
  <c r="F1226" i="3"/>
  <c r="G1226" i="3" s="1"/>
  <c r="A1226" i="3"/>
  <c r="G1225" i="3"/>
  <c r="F1225" i="3"/>
  <c r="A1225" i="3"/>
  <c r="F1224" i="3"/>
  <c r="G1224" i="3" s="1"/>
  <c r="A1224" i="3"/>
  <c r="G1223" i="3"/>
  <c r="F1223" i="3"/>
  <c r="A1223" i="3"/>
  <c r="F1222" i="3"/>
  <c r="G1222" i="3" s="1"/>
  <c r="A1222" i="3"/>
  <c r="G1221" i="3"/>
  <c r="F1221" i="3"/>
  <c r="A1221" i="3"/>
  <c r="F1220" i="3"/>
  <c r="G1220" i="3" s="1"/>
  <c r="A1220" i="3"/>
  <c r="G1219" i="3"/>
  <c r="F1219" i="3"/>
  <c r="A1219" i="3"/>
  <c r="F1218" i="3"/>
  <c r="G1218" i="3" s="1"/>
  <c r="A1218" i="3"/>
  <c r="G1217" i="3"/>
  <c r="F1217" i="3"/>
  <c r="A1217" i="3"/>
  <c r="F1216" i="3"/>
  <c r="G1216" i="3" s="1"/>
  <c r="A1216" i="3"/>
  <c r="G1215" i="3"/>
  <c r="F1215" i="3"/>
  <c r="A1215" i="3"/>
  <c r="F1214" i="3"/>
  <c r="G1214" i="3" s="1"/>
  <c r="A1214" i="3"/>
  <c r="G1213" i="3"/>
  <c r="F1213" i="3"/>
  <c r="A1213" i="3"/>
  <c r="F1212" i="3"/>
  <c r="G1212" i="3" s="1"/>
  <c r="A1212" i="3"/>
  <c r="G1211" i="3"/>
  <c r="F1211" i="3"/>
  <c r="A1211" i="3"/>
  <c r="F1210" i="3"/>
  <c r="G1210" i="3" s="1"/>
  <c r="A1210" i="3"/>
  <c r="G1209" i="3"/>
  <c r="F1209" i="3"/>
  <c r="A1209" i="3"/>
  <c r="F1208" i="3"/>
  <c r="G1208" i="3" s="1"/>
  <c r="A1208" i="3"/>
  <c r="G1207" i="3"/>
  <c r="F1207" i="3"/>
  <c r="A1207" i="3"/>
  <c r="F1206" i="3"/>
  <c r="G1206" i="3" s="1"/>
  <c r="A1206" i="3"/>
  <c r="G1205" i="3"/>
  <c r="F1205" i="3"/>
  <c r="A1205" i="3"/>
  <c r="F1204" i="3"/>
  <c r="G1204" i="3" s="1"/>
  <c r="A1204" i="3"/>
  <c r="G1203" i="3"/>
  <c r="F1203" i="3"/>
  <c r="A1203" i="3"/>
  <c r="F1202" i="3"/>
  <c r="G1202" i="3" s="1"/>
  <c r="A1202" i="3"/>
  <c r="G1201" i="3"/>
  <c r="F1201" i="3"/>
  <c r="A1201" i="3"/>
  <c r="F1200" i="3"/>
  <c r="G1200" i="3" s="1"/>
  <c r="A1200" i="3"/>
  <c r="G1199" i="3"/>
  <c r="F1199" i="3"/>
  <c r="A1199" i="3"/>
  <c r="F1198" i="3"/>
  <c r="G1198" i="3" s="1"/>
  <c r="A1198" i="3"/>
  <c r="G1197" i="3"/>
  <c r="F1197" i="3"/>
  <c r="A1197" i="3"/>
  <c r="F1196" i="3"/>
  <c r="G1196" i="3" s="1"/>
  <c r="A1196" i="3"/>
  <c r="G1195" i="3"/>
  <c r="F1195" i="3"/>
  <c r="A1195" i="3"/>
  <c r="F1194" i="3"/>
  <c r="G1194" i="3" s="1"/>
  <c r="A1194" i="3"/>
  <c r="G1193" i="3"/>
  <c r="F1193" i="3"/>
  <c r="A1193" i="3"/>
  <c r="F1192" i="3"/>
  <c r="G1192" i="3" s="1"/>
  <c r="A1192" i="3"/>
  <c r="G1191" i="3"/>
  <c r="F1191" i="3"/>
  <c r="A1191" i="3"/>
  <c r="F1190" i="3"/>
  <c r="G1190" i="3" s="1"/>
  <c r="A1190" i="3"/>
  <c r="G1189" i="3"/>
  <c r="F1189" i="3"/>
  <c r="A1189" i="3"/>
  <c r="F1188" i="3"/>
  <c r="G1188" i="3" s="1"/>
  <c r="A1188" i="3"/>
  <c r="G1187" i="3"/>
  <c r="F1187" i="3"/>
  <c r="A1187" i="3"/>
  <c r="F1186" i="3"/>
  <c r="G1186" i="3" s="1"/>
  <c r="A1186" i="3"/>
  <c r="G1185" i="3"/>
  <c r="F1185" i="3"/>
  <c r="A1185" i="3"/>
  <c r="F1184" i="3"/>
  <c r="G1184" i="3" s="1"/>
  <c r="A1184" i="3"/>
  <c r="G1183" i="3"/>
  <c r="F1183" i="3"/>
  <c r="A1183" i="3"/>
  <c r="F1182" i="3"/>
  <c r="G1182" i="3" s="1"/>
  <c r="A1182" i="3"/>
  <c r="G1181" i="3"/>
  <c r="F1181" i="3"/>
  <c r="A1181" i="3"/>
  <c r="F1180" i="3"/>
  <c r="G1180" i="3" s="1"/>
  <c r="A1180" i="3"/>
  <c r="G1179" i="3"/>
  <c r="F1179" i="3"/>
  <c r="A1179" i="3"/>
  <c r="F1178" i="3"/>
  <c r="G1178" i="3" s="1"/>
  <c r="A1178" i="3"/>
  <c r="G1177" i="3"/>
  <c r="F1177" i="3"/>
  <c r="A1177" i="3"/>
  <c r="F1176" i="3"/>
  <c r="G1176" i="3" s="1"/>
  <c r="A1176" i="3"/>
  <c r="G1175" i="3"/>
  <c r="F1175" i="3"/>
  <c r="A1175" i="3"/>
  <c r="F1174" i="3"/>
  <c r="G1174" i="3" s="1"/>
  <c r="A1174" i="3"/>
  <c r="G1173" i="3"/>
  <c r="F1173" i="3"/>
  <c r="A1173" i="3"/>
  <c r="F1172" i="3"/>
  <c r="G1172" i="3" s="1"/>
  <c r="A1172" i="3"/>
  <c r="G1171" i="3"/>
  <c r="F1171" i="3"/>
  <c r="A1171" i="3"/>
  <c r="F1170" i="3"/>
  <c r="G1170" i="3" s="1"/>
  <c r="A1170" i="3"/>
  <c r="G1169" i="3"/>
  <c r="F1169" i="3"/>
  <c r="A1169" i="3"/>
  <c r="F1168" i="3"/>
  <c r="G1168" i="3" s="1"/>
  <c r="A1168" i="3"/>
  <c r="G1167" i="3"/>
  <c r="F1167" i="3"/>
  <c r="A1167" i="3"/>
  <c r="F1166" i="3"/>
  <c r="G1166" i="3" s="1"/>
  <c r="A1166" i="3"/>
  <c r="G1165" i="3"/>
  <c r="F1165" i="3"/>
  <c r="A1165" i="3"/>
  <c r="F1164" i="3"/>
  <c r="G1164" i="3" s="1"/>
  <c r="A1164" i="3"/>
  <c r="G1163" i="3"/>
  <c r="F1163" i="3"/>
  <c r="A1163" i="3"/>
  <c r="F1162" i="3"/>
  <c r="G1162" i="3" s="1"/>
  <c r="A1162" i="3"/>
  <c r="G1161" i="3"/>
  <c r="F1161" i="3"/>
  <c r="A1161" i="3"/>
  <c r="F1160" i="3"/>
  <c r="G1160" i="3" s="1"/>
  <c r="A1160" i="3"/>
  <c r="G1159" i="3"/>
  <c r="F1159" i="3"/>
  <c r="A1159" i="3"/>
  <c r="F1158" i="3"/>
  <c r="G1158" i="3" s="1"/>
  <c r="A1158" i="3"/>
  <c r="G1157" i="3"/>
  <c r="F1157" i="3"/>
  <c r="A1157" i="3"/>
  <c r="F1156" i="3"/>
  <c r="G1156" i="3" s="1"/>
  <c r="A1156" i="3"/>
  <c r="G1155" i="3"/>
  <c r="F1155" i="3"/>
  <c r="A1155" i="3"/>
  <c r="F1154" i="3"/>
  <c r="G1154" i="3" s="1"/>
  <c r="A1154" i="3"/>
  <c r="G1153" i="3"/>
  <c r="F1153" i="3"/>
  <c r="A1153" i="3"/>
  <c r="F1152" i="3"/>
  <c r="G1152" i="3" s="1"/>
  <c r="A1152" i="3"/>
  <c r="G1151" i="3"/>
  <c r="F1151" i="3"/>
  <c r="A1151" i="3"/>
  <c r="F1150" i="3"/>
  <c r="G1150" i="3" s="1"/>
  <c r="A1150" i="3"/>
  <c r="G1149" i="3"/>
  <c r="F1149" i="3"/>
  <c r="A1149" i="3"/>
  <c r="F1148" i="3"/>
  <c r="G1148" i="3" s="1"/>
  <c r="A1148" i="3"/>
  <c r="G1147" i="3"/>
  <c r="F1147" i="3"/>
  <c r="A1147" i="3"/>
  <c r="F1146" i="3"/>
  <c r="G1146" i="3" s="1"/>
  <c r="A1146" i="3"/>
  <c r="G1145" i="3"/>
  <c r="F1145" i="3"/>
  <c r="A1145" i="3"/>
  <c r="F1144" i="3"/>
  <c r="G1144" i="3" s="1"/>
  <c r="A1144" i="3"/>
  <c r="G1143" i="3"/>
  <c r="F1143" i="3"/>
  <c r="A1143" i="3"/>
  <c r="F1142" i="3"/>
  <c r="G1142" i="3" s="1"/>
  <c r="A1142" i="3"/>
  <c r="G1141" i="3"/>
  <c r="F1141" i="3"/>
  <c r="A1141" i="3"/>
  <c r="F1140" i="3"/>
  <c r="G1140" i="3" s="1"/>
  <c r="A1140" i="3"/>
  <c r="G1139" i="3"/>
  <c r="F1139" i="3"/>
  <c r="A1139" i="3"/>
  <c r="F1138" i="3"/>
  <c r="G1138" i="3" s="1"/>
  <c r="A1138" i="3"/>
  <c r="G1137" i="3"/>
  <c r="F1137" i="3"/>
  <c r="A1137" i="3"/>
  <c r="F1136" i="3"/>
  <c r="G1136" i="3" s="1"/>
  <c r="A1136" i="3"/>
  <c r="F1135" i="3"/>
  <c r="G1135" i="3" s="1"/>
  <c r="A1135" i="3"/>
  <c r="F1134" i="3"/>
  <c r="G1134" i="3" s="1"/>
  <c r="A1134" i="3"/>
  <c r="G1133" i="3"/>
  <c r="F1133" i="3"/>
  <c r="A1133" i="3"/>
  <c r="F1132" i="3"/>
  <c r="G1132" i="3" s="1"/>
  <c r="A1132" i="3"/>
  <c r="G1131" i="3"/>
  <c r="F1131" i="3"/>
  <c r="A1131" i="3"/>
  <c r="F1130" i="3"/>
  <c r="G1130" i="3" s="1"/>
  <c r="A1130" i="3"/>
  <c r="F1129" i="3"/>
  <c r="G1129" i="3" s="1"/>
  <c r="A1129" i="3"/>
  <c r="F1128" i="3"/>
  <c r="G1128" i="3" s="1"/>
  <c r="A1128" i="3"/>
  <c r="G1127" i="3"/>
  <c r="F1127" i="3"/>
  <c r="A1127" i="3"/>
  <c r="F1126" i="3"/>
  <c r="G1126" i="3" s="1"/>
  <c r="A1126" i="3"/>
  <c r="F1125" i="3"/>
  <c r="G1125" i="3" s="1"/>
  <c r="A1125" i="3"/>
  <c r="F1124" i="3"/>
  <c r="G1124" i="3" s="1"/>
  <c r="A1124" i="3"/>
  <c r="G1123" i="3"/>
  <c r="F1123" i="3"/>
  <c r="A1123" i="3"/>
  <c r="F1122" i="3"/>
  <c r="G1122" i="3" s="1"/>
  <c r="A1122" i="3"/>
  <c r="F1121" i="3"/>
  <c r="G1121" i="3" s="1"/>
  <c r="A1121" i="3"/>
  <c r="F1120" i="3"/>
  <c r="G1120" i="3" s="1"/>
  <c r="A1120" i="3"/>
  <c r="G1119" i="3"/>
  <c r="F1119" i="3"/>
  <c r="A1119" i="3"/>
  <c r="F1118" i="3"/>
  <c r="G1118" i="3" s="1"/>
  <c r="A1118" i="3"/>
  <c r="F1117" i="3"/>
  <c r="G1117" i="3" s="1"/>
  <c r="A1117" i="3"/>
  <c r="F1116" i="3"/>
  <c r="G1116" i="3" s="1"/>
  <c r="A1116" i="3"/>
  <c r="G1115" i="3"/>
  <c r="F1115" i="3"/>
  <c r="A1115" i="3"/>
  <c r="F1114" i="3"/>
  <c r="G1114" i="3" s="1"/>
  <c r="A1114" i="3"/>
  <c r="F1113" i="3"/>
  <c r="G1113" i="3" s="1"/>
  <c r="A1113" i="3"/>
  <c r="F1112" i="3"/>
  <c r="G1112" i="3" s="1"/>
  <c r="A1112" i="3"/>
  <c r="G1111" i="3"/>
  <c r="F1111" i="3"/>
  <c r="A1111" i="3"/>
  <c r="F1110" i="3"/>
  <c r="G1110" i="3" s="1"/>
  <c r="A1110" i="3"/>
  <c r="F1109" i="3"/>
  <c r="G1109" i="3" s="1"/>
  <c r="A1109" i="3"/>
  <c r="F1108" i="3"/>
  <c r="G1108" i="3" s="1"/>
  <c r="A1108" i="3"/>
  <c r="G1107" i="3"/>
  <c r="F1107" i="3"/>
  <c r="A1107" i="3"/>
  <c r="F1106" i="3"/>
  <c r="G1106" i="3" s="1"/>
  <c r="A1106" i="3"/>
  <c r="F1105" i="3"/>
  <c r="G1105" i="3" s="1"/>
  <c r="A1105" i="3"/>
  <c r="F1104" i="3"/>
  <c r="G1104" i="3" s="1"/>
  <c r="A1104" i="3"/>
  <c r="G1103" i="3"/>
  <c r="F1103" i="3"/>
  <c r="A1103" i="3"/>
  <c r="F1102" i="3"/>
  <c r="G1102" i="3" s="1"/>
  <c r="A1102" i="3"/>
  <c r="F1101" i="3"/>
  <c r="G1101" i="3" s="1"/>
  <c r="A1101" i="3"/>
  <c r="F1100" i="3"/>
  <c r="G1100" i="3" s="1"/>
  <c r="A1100" i="3"/>
  <c r="G1099" i="3"/>
  <c r="F1099" i="3"/>
  <c r="A1099" i="3"/>
  <c r="F1098" i="3"/>
  <c r="G1098" i="3" s="1"/>
  <c r="A1098" i="3"/>
  <c r="F1097" i="3"/>
  <c r="G1097" i="3" s="1"/>
  <c r="A1097" i="3"/>
  <c r="F1096" i="3"/>
  <c r="G1096" i="3" s="1"/>
  <c r="A1096" i="3"/>
  <c r="G1095" i="3"/>
  <c r="F1095" i="3"/>
  <c r="A1095" i="3"/>
  <c r="F1094" i="3"/>
  <c r="G1094" i="3" s="1"/>
  <c r="A1094" i="3"/>
  <c r="F1093" i="3"/>
  <c r="G1093" i="3" s="1"/>
  <c r="A1093" i="3"/>
  <c r="F1092" i="3"/>
  <c r="G1092" i="3" s="1"/>
  <c r="A1092" i="3"/>
  <c r="G1091" i="3"/>
  <c r="F1091" i="3"/>
  <c r="A1091" i="3"/>
  <c r="F1090" i="3"/>
  <c r="G1090" i="3" s="1"/>
  <c r="A1090" i="3"/>
  <c r="F1089" i="3"/>
  <c r="G1089" i="3" s="1"/>
  <c r="A1089" i="3"/>
  <c r="F1088" i="3"/>
  <c r="G1088" i="3" s="1"/>
  <c r="A1088" i="3"/>
  <c r="G1087" i="3"/>
  <c r="F1087" i="3"/>
  <c r="A1087" i="3"/>
  <c r="F1086" i="3"/>
  <c r="G1086" i="3" s="1"/>
  <c r="A1086" i="3"/>
  <c r="F1085" i="3"/>
  <c r="G1085" i="3" s="1"/>
  <c r="A1085" i="3"/>
  <c r="F1084" i="3"/>
  <c r="G1084" i="3" s="1"/>
  <c r="A1084" i="3"/>
  <c r="G1083" i="3"/>
  <c r="F1083" i="3"/>
  <c r="A1083" i="3"/>
  <c r="F1082" i="3"/>
  <c r="G1082" i="3" s="1"/>
  <c r="A1082" i="3"/>
  <c r="F1081" i="3"/>
  <c r="G1081" i="3" s="1"/>
  <c r="A1081" i="3"/>
  <c r="F1080" i="3"/>
  <c r="G1080" i="3" s="1"/>
  <c r="A1080" i="3"/>
  <c r="G1079" i="3"/>
  <c r="F1079" i="3"/>
  <c r="A1079" i="3"/>
  <c r="F1078" i="3"/>
  <c r="G1078" i="3" s="1"/>
  <c r="A1078" i="3"/>
  <c r="F1077" i="3"/>
  <c r="G1077" i="3" s="1"/>
  <c r="A1077" i="3"/>
  <c r="F1076" i="3"/>
  <c r="G1076" i="3" s="1"/>
  <c r="A1076" i="3"/>
  <c r="G1075" i="3"/>
  <c r="F1075" i="3"/>
  <c r="A1075" i="3"/>
  <c r="F1074" i="3"/>
  <c r="G1074" i="3" s="1"/>
  <c r="A1074" i="3"/>
  <c r="F1073" i="3"/>
  <c r="G1073" i="3" s="1"/>
  <c r="A1073" i="3"/>
  <c r="F1072" i="3"/>
  <c r="G1072" i="3" s="1"/>
  <c r="A1072" i="3"/>
  <c r="G1071" i="3"/>
  <c r="F1071" i="3"/>
  <c r="A1071" i="3"/>
  <c r="F1070" i="3"/>
  <c r="G1070" i="3" s="1"/>
  <c r="A1070" i="3"/>
  <c r="F1069" i="3"/>
  <c r="G1069" i="3" s="1"/>
  <c r="A1069" i="3"/>
  <c r="F1068" i="3"/>
  <c r="G1068" i="3" s="1"/>
  <c r="A1068" i="3"/>
  <c r="G1067" i="3"/>
  <c r="F1067" i="3"/>
  <c r="A1067" i="3"/>
  <c r="F1066" i="3"/>
  <c r="G1066" i="3" s="1"/>
  <c r="A1066" i="3"/>
  <c r="F1065" i="3"/>
  <c r="G1065" i="3" s="1"/>
  <c r="A1065" i="3"/>
  <c r="F1064" i="3"/>
  <c r="G1064" i="3" s="1"/>
  <c r="A1064" i="3"/>
  <c r="G1063" i="3"/>
  <c r="F1063" i="3"/>
  <c r="A1063" i="3"/>
  <c r="F1062" i="3"/>
  <c r="G1062" i="3" s="1"/>
  <c r="A1062" i="3"/>
  <c r="F1061" i="3"/>
  <c r="G1061" i="3" s="1"/>
  <c r="A1061" i="3"/>
  <c r="F1060" i="3"/>
  <c r="G1060" i="3" s="1"/>
  <c r="A1060" i="3"/>
  <c r="G1059" i="3"/>
  <c r="F1059" i="3"/>
  <c r="A1059" i="3"/>
  <c r="F1058" i="3"/>
  <c r="G1058" i="3" s="1"/>
  <c r="A1058" i="3"/>
  <c r="F1057" i="3"/>
  <c r="G1057" i="3" s="1"/>
  <c r="A1057" i="3"/>
  <c r="F1056" i="3"/>
  <c r="G1056" i="3" s="1"/>
  <c r="A1056" i="3"/>
  <c r="G1055" i="3"/>
  <c r="F1055" i="3"/>
  <c r="A1055" i="3"/>
  <c r="F1054" i="3"/>
  <c r="G1054" i="3" s="1"/>
  <c r="A1054" i="3"/>
  <c r="F1053" i="3"/>
  <c r="G1053" i="3" s="1"/>
  <c r="A1053" i="3"/>
  <c r="F1052" i="3"/>
  <c r="G1052" i="3" s="1"/>
  <c r="A1052" i="3"/>
  <c r="G1051" i="3"/>
  <c r="F1051" i="3"/>
  <c r="A1051" i="3"/>
  <c r="F1050" i="3"/>
  <c r="G1050" i="3" s="1"/>
  <c r="A1050" i="3"/>
  <c r="F1049" i="3"/>
  <c r="G1049" i="3" s="1"/>
  <c r="A1049" i="3"/>
  <c r="F1048" i="3"/>
  <c r="G1048" i="3" s="1"/>
  <c r="A1048" i="3"/>
  <c r="G1047" i="3"/>
  <c r="F1047" i="3"/>
  <c r="A1047" i="3"/>
  <c r="F1046" i="3"/>
  <c r="G1046" i="3" s="1"/>
  <c r="A1046" i="3"/>
  <c r="F1045" i="3"/>
  <c r="G1045" i="3" s="1"/>
  <c r="A1045" i="3"/>
  <c r="F1044" i="3"/>
  <c r="G1044" i="3" s="1"/>
  <c r="A1044" i="3"/>
  <c r="G1043" i="3"/>
  <c r="F1043" i="3"/>
  <c r="A1043" i="3"/>
  <c r="F1042" i="3"/>
  <c r="G1042" i="3" s="1"/>
  <c r="A1042" i="3"/>
  <c r="F1041" i="3"/>
  <c r="G1041" i="3" s="1"/>
  <c r="A1041" i="3"/>
  <c r="F1040" i="3"/>
  <c r="G1040" i="3" s="1"/>
  <c r="A1040" i="3"/>
  <c r="G1039" i="3"/>
  <c r="F1039" i="3"/>
  <c r="A1039" i="3"/>
  <c r="F1038" i="3"/>
  <c r="G1038" i="3" s="1"/>
  <c r="A1038" i="3"/>
  <c r="F1037" i="3"/>
  <c r="G1037" i="3" s="1"/>
  <c r="A1037" i="3"/>
  <c r="F1036" i="3"/>
  <c r="G1036" i="3" s="1"/>
  <c r="A1036" i="3"/>
  <c r="G1035" i="3"/>
  <c r="F1035" i="3"/>
  <c r="A1035" i="3"/>
  <c r="F1034" i="3"/>
  <c r="G1034" i="3" s="1"/>
  <c r="A1034" i="3"/>
  <c r="F1033" i="3"/>
  <c r="G1033" i="3" s="1"/>
  <c r="A1033" i="3"/>
  <c r="F1032" i="3"/>
  <c r="G1032" i="3" s="1"/>
  <c r="A1032" i="3"/>
  <c r="G1031" i="3"/>
  <c r="F1031" i="3"/>
  <c r="A1031" i="3"/>
  <c r="F1030" i="3"/>
  <c r="G1030" i="3" s="1"/>
  <c r="A1030" i="3"/>
  <c r="F1029" i="3"/>
  <c r="G1029" i="3" s="1"/>
  <c r="A1029" i="3"/>
  <c r="F1028" i="3"/>
  <c r="G1028" i="3" s="1"/>
  <c r="A1028" i="3"/>
  <c r="G1027" i="3"/>
  <c r="F1027" i="3"/>
  <c r="A1027" i="3"/>
  <c r="F1026" i="3"/>
  <c r="G1026" i="3" s="1"/>
  <c r="A1026" i="3"/>
  <c r="F1025" i="3"/>
  <c r="G1025" i="3" s="1"/>
  <c r="A1025" i="3"/>
  <c r="F1024" i="3"/>
  <c r="G1024" i="3" s="1"/>
  <c r="A1024" i="3"/>
  <c r="G1023" i="3"/>
  <c r="F1023" i="3"/>
  <c r="A1023" i="3"/>
  <c r="F1022" i="3"/>
  <c r="G1022" i="3" s="1"/>
  <c r="A1022" i="3"/>
  <c r="F1021" i="3"/>
  <c r="G1021" i="3" s="1"/>
  <c r="A1021" i="3"/>
  <c r="F1020" i="3"/>
  <c r="G1020" i="3" s="1"/>
  <c r="A1020" i="3"/>
  <c r="G1019" i="3"/>
  <c r="F1019" i="3"/>
  <c r="A1019" i="3"/>
  <c r="F1018" i="3"/>
  <c r="G1018" i="3" s="1"/>
  <c r="A1018" i="3"/>
  <c r="F1017" i="3"/>
  <c r="G1017" i="3" s="1"/>
  <c r="A1017" i="3"/>
  <c r="F1016" i="3"/>
  <c r="G1016" i="3" s="1"/>
  <c r="A1016" i="3"/>
  <c r="G1015" i="3"/>
  <c r="F1015" i="3"/>
  <c r="A1015" i="3"/>
  <c r="F1014" i="3"/>
  <c r="G1014" i="3" s="1"/>
  <c r="A1014" i="3"/>
  <c r="F1013" i="3"/>
  <c r="G1013" i="3" s="1"/>
  <c r="A1013" i="3"/>
  <c r="F1012" i="3"/>
  <c r="G1012" i="3" s="1"/>
  <c r="A1012" i="3"/>
  <c r="G1011" i="3"/>
  <c r="F1011" i="3"/>
  <c r="A1011" i="3"/>
  <c r="F1010" i="3"/>
  <c r="G1010" i="3" s="1"/>
  <c r="A1010" i="3"/>
  <c r="F1009" i="3"/>
  <c r="G1009" i="3" s="1"/>
  <c r="A1009" i="3"/>
  <c r="F1008" i="3"/>
  <c r="G1008" i="3" s="1"/>
  <c r="A1008" i="3"/>
  <c r="G1007" i="3"/>
  <c r="F1007" i="3"/>
  <c r="A1007" i="3"/>
  <c r="F1006" i="3"/>
  <c r="G1006" i="3" s="1"/>
  <c r="A1006" i="3"/>
  <c r="F1005" i="3"/>
  <c r="G1005" i="3" s="1"/>
  <c r="A1005" i="3"/>
  <c r="F1004" i="3"/>
  <c r="G1004" i="3" s="1"/>
  <c r="A1004" i="3"/>
  <c r="G1003" i="3"/>
  <c r="F1003" i="3"/>
  <c r="A1003" i="3"/>
  <c r="F1002" i="3"/>
  <c r="G1002" i="3" s="1"/>
  <c r="A1002" i="3"/>
  <c r="F1001" i="3"/>
  <c r="G1001" i="3" s="1"/>
  <c r="A1001" i="3"/>
  <c r="F1000" i="3"/>
  <c r="G1000" i="3" s="1"/>
  <c r="A1000" i="3"/>
  <c r="G999" i="3"/>
  <c r="F999" i="3"/>
  <c r="A999" i="3"/>
  <c r="F998" i="3"/>
  <c r="G998" i="3" s="1"/>
  <c r="A998" i="3"/>
  <c r="F997" i="3"/>
  <c r="G997" i="3" s="1"/>
  <c r="A997" i="3"/>
  <c r="F996" i="3"/>
  <c r="G996" i="3" s="1"/>
  <c r="A996" i="3"/>
  <c r="G995" i="3"/>
  <c r="F995" i="3"/>
  <c r="A995" i="3"/>
  <c r="F994" i="3"/>
  <c r="G994" i="3" s="1"/>
  <c r="A994" i="3"/>
  <c r="F993" i="3"/>
  <c r="G993" i="3" s="1"/>
  <c r="A993" i="3"/>
  <c r="F992" i="3"/>
  <c r="G992" i="3" s="1"/>
  <c r="A992" i="3"/>
  <c r="G991" i="3"/>
  <c r="F991" i="3"/>
  <c r="A991" i="3"/>
  <c r="F990" i="3"/>
  <c r="G990" i="3" s="1"/>
  <c r="A990" i="3"/>
  <c r="F989" i="3"/>
  <c r="G989" i="3" s="1"/>
  <c r="A989" i="3"/>
  <c r="F988" i="3"/>
  <c r="G988" i="3" s="1"/>
  <c r="A988" i="3"/>
  <c r="G987" i="3"/>
  <c r="F987" i="3"/>
  <c r="A987" i="3"/>
  <c r="F986" i="3"/>
  <c r="G986" i="3" s="1"/>
  <c r="A986" i="3"/>
  <c r="F985" i="3"/>
  <c r="G985" i="3" s="1"/>
  <c r="A985" i="3"/>
  <c r="F984" i="3"/>
  <c r="G984" i="3" s="1"/>
  <c r="A984" i="3"/>
  <c r="G983" i="3"/>
  <c r="F983" i="3"/>
  <c r="A983" i="3"/>
  <c r="F982" i="3"/>
  <c r="G982" i="3" s="1"/>
  <c r="A982" i="3"/>
  <c r="F981" i="3"/>
  <c r="G981" i="3" s="1"/>
  <c r="A981" i="3"/>
  <c r="F980" i="3"/>
  <c r="G980" i="3" s="1"/>
  <c r="A980" i="3"/>
  <c r="G979" i="3"/>
  <c r="F979" i="3"/>
  <c r="A979" i="3"/>
  <c r="F978" i="3"/>
  <c r="G978" i="3" s="1"/>
  <c r="A978" i="3"/>
  <c r="F977" i="3"/>
  <c r="G977" i="3" s="1"/>
  <c r="A977" i="3"/>
  <c r="F976" i="3"/>
  <c r="G976" i="3" s="1"/>
  <c r="A976" i="3"/>
  <c r="G975" i="3"/>
  <c r="F975" i="3"/>
  <c r="A975" i="3"/>
  <c r="F974" i="3"/>
  <c r="G974" i="3" s="1"/>
  <c r="A974" i="3"/>
  <c r="F973" i="3"/>
  <c r="G973" i="3" s="1"/>
  <c r="A973" i="3"/>
  <c r="F972" i="3"/>
  <c r="G972" i="3" s="1"/>
  <c r="A972" i="3"/>
  <c r="G971" i="3"/>
  <c r="F971" i="3"/>
  <c r="A971" i="3"/>
  <c r="F970" i="3"/>
  <c r="G970" i="3" s="1"/>
  <c r="A970" i="3"/>
  <c r="F969" i="3"/>
  <c r="G969" i="3" s="1"/>
  <c r="A969" i="3"/>
  <c r="F968" i="3"/>
  <c r="G968" i="3" s="1"/>
  <c r="A968" i="3"/>
  <c r="G967" i="3"/>
  <c r="F967" i="3"/>
  <c r="A967" i="3"/>
  <c r="F966" i="3"/>
  <c r="G966" i="3" s="1"/>
  <c r="A966" i="3"/>
  <c r="F965" i="3"/>
  <c r="G965" i="3" s="1"/>
  <c r="A965" i="3"/>
  <c r="F964" i="3"/>
  <c r="G964" i="3" s="1"/>
  <c r="A964" i="3"/>
  <c r="G963" i="3"/>
  <c r="F963" i="3"/>
  <c r="A963" i="3"/>
  <c r="F962" i="3"/>
  <c r="G962" i="3" s="1"/>
  <c r="A962" i="3"/>
  <c r="F961" i="3"/>
  <c r="G961" i="3" s="1"/>
  <c r="A961" i="3"/>
  <c r="F960" i="3"/>
  <c r="G960" i="3" s="1"/>
  <c r="A960" i="3"/>
  <c r="G959" i="3"/>
  <c r="F959" i="3"/>
  <c r="A959" i="3"/>
  <c r="F958" i="3"/>
  <c r="G958" i="3" s="1"/>
  <c r="A958" i="3"/>
  <c r="F957" i="3"/>
  <c r="G957" i="3" s="1"/>
  <c r="A957" i="3"/>
  <c r="F956" i="3"/>
  <c r="G956" i="3" s="1"/>
  <c r="A956" i="3"/>
  <c r="G955" i="3"/>
  <c r="F955" i="3"/>
  <c r="A955" i="3"/>
  <c r="F954" i="3"/>
  <c r="G954" i="3" s="1"/>
  <c r="A954" i="3"/>
  <c r="F953" i="3"/>
  <c r="G953" i="3" s="1"/>
  <c r="A953" i="3"/>
  <c r="F952" i="3"/>
  <c r="G952" i="3" s="1"/>
  <c r="A952" i="3"/>
  <c r="G951" i="3"/>
  <c r="F951" i="3"/>
  <c r="A951" i="3"/>
  <c r="F950" i="3"/>
  <c r="G950" i="3" s="1"/>
  <c r="A950" i="3"/>
  <c r="F949" i="3"/>
  <c r="G949" i="3" s="1"/>
  <c r="A949" i="3"/>
  <c r="F948" i="3"/>
  <c r="G948" i="3" s="1"/>
  <c r="A948" i="3"/>
  <c r="G947" i="3"/>
  <c r="F947" i="3"/>
  <c r="A947" i="3"/>
  <c r="F946" i="3"/>
  <c r="G946" i="3" s="1"/>
  <c r="A946" i="3"/>
  <c r="F945" i="3"/>
  <c r="G945" i="3" s="1"/>
  <c r="A945" i="3"/>
  <c r="F944" i="3"/>
  <c r="G944" i="3" s="1"/>
  <c r="A944" i="3"/>
  <c r="G943" i="3"/>
  <c r="F943" i="3"/>
  <c r="A943" i="3"/>
  <c r="F942" i="3"/>
  <c r="G942" i="3" s="1"/>
  <c r="A942" i="3"/>
  <c r="F941" i="3"/>
  <c r="G941" i="3" s="1"/>
  <c r="A941" i="3"/>
  <c r="F940" i="3"/>
  <c r="G940" i="3" s="1"/>
  <c r="A940" i="3"/>
  <c r="G939" i="3"/>
  <c r="F939" i="3"/>
  <c r="A939" i="3"/>
  <c r="F938" i="3"/>
  <c r="G938" i="3" s="1"/>
  <c r="A938" i="3"/>
  <c r="F937" i="3"/>
  <c r="G937" i="3" s="1"/>
  <c r="A937" i="3"/>
  <c r="F936" i="3"/>
  <c r="G936" i="3" s="1"/>
  <c r="A936" i="3"/>
  <c r="G935" i="3"/>
  <c r="F935" i="3"/>
  <c r="A935" i="3"/>
  <c r="F934" i="3"/>
  <c r="G934" i="3" s="1"/>
  <c r="A934" i="3"/>
  <c r="F933" i="3"/>
  <c r="G933" i="3" s="1"/>
  <c r="A933" i="3"/>
  <c r="F932" i="3"/>
  <c r="G932" i="3" s="1"/>
  <c r="A932" i="3"/>
  <c r="G931" i="3"/>
  <c r="F931" i="3"/>
  <c r="A931" i="3"/>
  <c r="F930" i="3"/>
  <c r="G930" i="3" s="1"/>
  <c r="A930" i="3"/>
  <c r="F929" i="3"/>
  <c r="G929" i="3" s="1"/>
  <c r="A929" i="3"/>
  <c r="F928" i="3"/>
  <c r="G928" i="3" s="1"/>
  <c r="A928" i="3"/>
  <c r="G927" i="3"/>
  <c r="F927" i="3"/>
  <c r="A927" i="3"/>
  <c r="F926" i="3"/>
  <c r="G926" i="3" s="1"/>
  <c r="A926" i="3"/>
  <c r="F925" i="3"/>
  <c r="G925" i="3" s="1"/>
  <c r="A925" i="3"/>
  <c r="F924" i="3"/>
  <c r="G924" i="3" s="1"/>
  <c r="A924" i="3"/>
  <c r="G923" i="3"/>
  <c r="F923" i="3"/>
  <c r="A923" i="3"/>
  <c r="F922" i="3"/>
  <c r="G922" i="3" s="1"/>
  <c r="A922" i="3"/>
  <c r="F921" i="3"/>
  <c r="G921" i="3" s="1"/>
  <c r="A921" i="3"/>
  <c r="F920" i="3"/>
  <c r="G920" i="3" s="1"/>
  <c r="A920" i="3"/>
  <c r="G919" i="3"/>
  <c r="F919" i="3"/>
  <c r="A919" i="3"/>
  <c r="F918" i="3"/>
  <c r="G918" i="3" s="1"/>
  <c r="A918" i="3"/>
  <c r="F917" i="3"/>
  <c r="G917" i="3" s="1"/>
  <c r="A917" i="3"/>
  <c r="F916" i="3"/>
  <c r="G916" i="3" s="1"/>
  <c r="A916" i="3"/>
  <c r="G915" i="3"/>
  <c r="F915" i="3"/>
  <c r="A915" i="3"/>
  <c r="F914" i="3"/>
  <c r="G914" i="3" s="1"/>
  <c r="A914" i="3"/>
  <c r="F913" i="3"/>
  <c r="G913" i="3" s="1"/>
  <c r="A913" i="3"/>
  <c r="F912" i="3"/>
  <c r="G912" i="3" s="1"/>
  <c r="A912" i="3"/>
  <c r="G911" i="3"/>
  <c r="F911" i="3"/>
  <c r="A911" i="3"/>
  <c r="F910" i="3"/>
  <c r="G910" i="3" s="1"/>
  <c r="A910" i="3"/>
  <c r="F909" i="3"/>
  <c r="G909" i="3" s="1"/>
  <c r="A909" i="3"/>
  <c r="F908" i="3"/>
  <c r="G908" i="3" s="1"/>
  <c r="A908" i="3"/>
  <c r="G907" i="3"/>
  <c r="F907" i="3"/>
  <c r="A907" i="3"/>
  <c r="F906" i="3"/>
  <c r="G906" i="3" s="1"/>
  <c r="A906" i="3"/>
  <c r="F905" i="3"/>
  <c r="G905" i="3" s="1"/>
  <c r="A905" i="3"/>
  <c r="F904" i="3"/>
  <c r="G904" i="3" s="1"/>
  <c r="A904" i="3"/>
  <c r="G903" i="3"/>
  <c r="F903" i="3"/>
  <c r="A903" i="3"/>
  <c r="F902" i="3"/>
  <c r="G902" i="3" s="1"/>
  <c r="A902" i="3"/>
  <c r="F901" i="3"/>
  <c r="G901" i="3" s="1"/>
  <c r="A901" i="3"/>
  <c r="F900" i="3"/>
  <c r="G900" i="3" s="1"/>
  <c r="A900" i="3"/>
  <c r="G899" i="3"/>
  <c r="F899" i="3"/>
  <c r="A899" i="3"/>
  <c r="F898" i="3"/>
  <c r="G898" i="3" s="1"/>
  <c r="A898" i="3"/>
  <c r="F897" i="3"/>
  <c r="G897" i="3" s="1"/>
  <c r="A897" i="3"/>
  <c r="F896" i="3"/>
  <c r="G896" i="3" s="1"/>
  <c r="A896" i="3"/>
  <c r="G895" i="3"/>
  <c r="F895" i="3"/>
  <c r="A895" i="3"/>
  <c r="F894" i="3"/>
  <c r="G894" i="3" s="1"/>
  <c r="A894" i="3"/>
  <c r="F893" i="3"/>
  <c r="G893" i="3" s="1"/>
  <c r="A893" i="3"/>
  <c r="F892" i="3"/>
  <c r="G892" i="3" s="1"/>
  <c r="A892" i="3"/>
  <c r="G891" i="3"/>
  <c r="F891" i="3"/>
  <c r="A891" i="3"/>
  <c r="F890" i="3"/>
  <c r="G890" i="3" s="1"/>
  <c r="A890" i="3"/>
  <c r="F889" i="3"/>
  <c r="G889" i="3" s="1"/>
  <c r="A889" i="3"/>
  <c r="F888" i="3"/>
  <c r="G888" i="3" s="1"/>
  <c r="A888" i="3"/>
  <c r="G887" i="3"/>
  <c r="F887" i="3"/>
  <c r="A887" i="3"/>
  <c r="F886" i="3"/>
  <c r="G886" i="3" s="1"/>
  <c r="A886" i="3"/>
  <c r="F885" i="3"/>
  <c r="G885" i="3" s="1"/>
  <c r="A885" i="3"/>
  <c r="F884" i="3"/>
  <c r="G884" i="3" s="1"/>
  <c r="A884" i="3"/>
  <c r="G883" i="3"/>
  <c r="F883" i="3"/>
  <c r="A883" i="3"/>
  <c r="F882" i="3"/>
  <c r="G882" i="3" s="1"/>
  <c r="A882" i="3"/>
  <c r="F881" i="3"/>
  <c r="G881" i="3" s="1"/>
  <c r="A881" i="3"/>
  <c r="F880" i="3"/>
  <c r="G880" i="3" s="1"/>
  <c r="A880" i="3"/>
  <c r="G879" i="3"/>
  <c r="F879" i="3"/>
  <c r="A879" i="3"/>
  <c r="F878" i="3"/>
  <c r="G878" i="3" s="1"/>
  <c r="A878" i="3"/>
  <c r="F877" i="3"/>
  <c r="G877" i="3" s="1"/>
  <c r="A877" i="3"/>
  <c r="F876" i="3"/>
  <c r="G876" i="3" s="1"/>
  <c r="A876" i="3"/>
  <c r="G875" i="3"/>
  <c r="F875" i="3"/>
  <c r="A875" i="3"/>
  <c r="F874" i="3"/>
  <c r="G874" i="3" s="1"/>
  <c r="A874" i="3"/>
  <c r="F873" i="3"/>
  <c r="G873" i="3" s="1"/>
  <c r="A873" i="3"/>
  <c r="F872" i="3"/>
  <c r="G872" i="3" s="1"/>
  <c r="A872" i="3"/>
  <c r="G871" i="3"/>
  <c r="F871" i="3"/>
  <c r="A871" i="3"/>
  <c r="F870" i="3"/>
  <c r="G870" i="3" s="1"/>
  <c r="A870" i="3"/>
  <c r="F869" i="3"/>
  <c r="G869" i="3" s="1"/>
  <c r="A869" i="3"/>
  <c r="F868" i="3"/>
  <c r="G868" i="3" s="1"/>
  <c r="A868" i="3"/>
  <c r="G867" i="3"/>
  <c r="F867" i="3"/>
  <c r="A867" i="3"/>
  <c r="F866" i="3"/>
  <c r="G866" i="3" s="1"/>
  <c r="A866" i="3"/>
  <c r="F865" i="3"/>
  <c r="G865" i="3" s="1"/>
  <c r="A865" i="3"/>
  <c r="F864" i="3"/>
  <c r="G864" i="3" s="1"/>
  <c r="A864" i="3"/>
  <c r="G863" i="3"/>
  <c r="F863" i="3"/>
  <c r="A863" i="3"/>
  <c r="F862" i="3"/>
  <c r="G862" i="3" s="1"/>
  <c r="A862" i="3"/>
  <c r="F861" i="3"/>
  <c r="G861" i="3" s="1"/>
  <c r="A861" i="3"/>
  <c r="F860" i="3"/>
  <c r="G860" i="3" s="1"/>
  <c r="A860" i="3"/>
  <c r="G859" i="3"/>
  <c r="F859" i="3"/>
  <c r="A859" i="3"/>
  <c r="F858" i="3"/>
  <c r="G858" i="3" s="1"/>
  <c r="A858" i="3"/>
  <c r="F857" i="3"/>
  <c r="G857" i="3" s="1"/>
  <c r="A857" i="3"/>
  <c r="F856" i="3"/>
  <c r="G856" i="3" s="1"/>
  <c r="A856" i="3"/>
  <c r="G855" i="3"/>
  <c r="F855" i="3"/>
  <c r="A855" i="3"/>
  <c r="F854" i="3"/>
  <c r="G854" i="3" s="1"/>
  <c r="A854" i="3"/>
  <c r="F853" i="3"/>
  <c r="G853" i="3" s="1"/>
  <c r="A853" i="3"/>
  <c r="F852" i="3"/>
  <c r="G852" i="3" s="1"/>
  <c r="A852" i="3"/>
  <c r="G851" i="3"/>
  <c r="F851" i="3"/>
  <c r="A851" i="3"/>
  <c r="F850" i="3"/>
  <c r="G850" i="3" s="1"/>
  <c r="A850" i="3"/>
  <c r="F849" i="3"/>
  <c r="G849" i="3" s="1"/>
  <c r="A849" i="3"/>
  <c r="F848" i="3"/>
  <c r="G848" i="3" s="1"/>
  <c r="A848" i="3"/>
  <c r="G847" i="3"/>
  <c r="F847" i="3"/>
  <c r="A847" i="3"/>
  <c r="F846" i="3"/>
  <c r="G846" i="3" s="1"/>
  <c r="A846" i="3"/>
  <c r="F845" i="3"/>
  <c r="G845" i="3" s="1"/>
  <c r="A845" i="3"/>
  <c r="F844" i="3"/>
  <c r="G844" i="3" s="1"/>
  <c r="A844" i="3"/>
  <c r="G843" i="3"/>
  <c r="F843" i="3"/>
  <c r="A843" i="3"/>
  <c r="F842" i="3"/>
  <c r="G842" i="3" s="1"/>
  <c r="A842" i="3"/>
  <c r="F841" i="3"/>
  <c r="G841" i="3" s="1"/>
  <c r="A841" i="3"/>
  <c r="F840" i="3"/>
  <c r="G840" i="3" s="1"/>
  <c r="A840" i="3"/>
  <c r="G839" i="3"/>
  <c r="F839" i="3"/>
  <c r="A839" i="3"/>
  <c r="F838" i="3"/>
  <c r="G838" i="3" s="1"/>
  <c r="A838" i="3"/>
  <c r="F837" i="3"/>
  <c r="G837" i="3" s="1"/>
  <c r="A837" i="3"/>
  <c r="F836" i="3"/>
  <c r="G836" i="3" s="1"/>
  <c r="A836" i="3"/>
  <c r="G835" i="3"/>
  <c r="F835" i="3"/>
  <c r="A835" i="3"/>
  <c r="F834" i="3"/>
  <c r="G834" i="3" s="1"/>
  <c r="A834" i="3"/>
  <c r="F833" i="3"/>
  <c r="G833" i="3" s="1"/>
  <c r="A833" i="3"/>
  <c r="F832" i="3"/>
  <c r="G832" i="3" s="1"/>
  <c r="A832" i="3"/>
  <c r="G831" i="3"/>
  <c r="F831" i="3"/>
  <c r="A831" i="3"/>
  <c r="F830" i="3"/>
  <c r="G830" i="3" s="1"/>
  <c r="A830" i="3"/>
  <c r="F829" i="3"/>
  <c r="G829" i="3" s="1"/>
  <c r="A829" i="3"/>
  <c r="F828" i="3"/>
  <c r="G828" i="3" s="1"/>
  <c r="A828" i="3"/>
  <c r="G827" i="3"/>
  <c r="F827" i="3"/>
  <c r="A827" i="3"/>
  <c r="F826" i="3"/>
  <c r="G826" i="3" s="1"/>
  <c r="A826" i="3"/>
  <c r="F825" i="3"/>
  <c r="G825" i="3" s="1"/>
  <c r="A825" i="3"/>
  <c r="F824" i="3"/>
  <c r="G824" i="3" s="1"/>
  <c r="A824" i="3"/>
  <c r="G823" i="3"/>
  <c r="F823" i="3"/>
  <c r="A823" i="3"/>
  <c r="F822" i="3"/>
  <c r="G822" i="3" s="1"/>
  <c r="A822" i="3"/>
  <c r="F821" i="3"/>
  <c r="G821" i="3" s="1"/>
  <c r="A821" i="3"/>
  <c r="F820" i="3"/>
  <c r="G820" i="3" s="1"/>
  <c r="A820" i="3"/>
  <c r="G819" i="3"/>
  <c r="F819" i="3"/>
  <c r="A819" i="3"/>
  <c r="F818" i="3"/>
  <c r="G818" i="3" s="1"/>
  <c r="A818" i="3"/>
  <c r="F817" i="3"/>
  <c r="G817" i="3" s="1"/>
  <c r="A817" i="3"/>
  <c r="F816" i="3"/>
  <c r="G816" i="3" s="1"/>
  <c r="A816" i="3"/>
  <c r="G815" i="3"/>
  <c r="F815" i="3"/>
  <c r="A815" i="3"/>
  <c r="F814" i="3"/>
  <c r="G814" i="3" s="1"/>
  <c r="A814" i="3"/>
  <c r="F813" i="3"/>
  <c r="G813" i="3" s="1"/>
  <c r="A813" i="3"/>
  <c r="F812" i="3"/>
  <c r="G812" i="3" s="1"/>
  <c r="A812" i="3"/>
  <c r="G811" i="3"/>
  <c r="F811" i="3"/>
  <c r="A811" i="3"/>
  <c r="F810" i="3"/>
  <c r="G810" i="3" s="1"/>
  <c r="A810" i="3"/>
  <c r="F809" i="3"/>
  <c r="G809" i="3" s="1"/>
  <c r="A809" i="3"/>
  <c r="F808" i="3"/>
  <c r="G808" i="3" s="1"/>
  <c r="A808" i="3"/>
  <c r="G807" i="3"/>
  <c r="F807" i="3"/>
  <c r="A807" i="3"/>
  <c r="F806" i="3"/>
  <c r="G806" i="3" s="1"/>
  <c r="A806" i="3"/>
  <c r="F805" i="3"/>
  <c r="G805" i="3" s="1"/>
  <c r="A805" i="3"/>
  <c r="F804" i="3"/>
  <c r="G804" i="3" s="1"/>
  <c r="A804" i="3"/>
  <c r="G803" i="3"/>
  <c r="F803" i="3"/>
  <c r="A803" i="3"/>
  <c r="F802" i="3"/>
  <c r="G802" i="3" s="1"/>
  <c r="A802" i="3"/>
  <c r="F801" i="3"/>
  <c r="G801" i="3" s="1"/>
  <c r="A801" i="3"/>
  <c r="F800" i="3"/>
  <c r="G800" i="3" s="1"/>
  <c r="A800" i="3"/>
  <c r="G799" i="3"/>
  <c r="F799" i="3"/>
  <c r="A799" i="3"/>
  <c r="G798" i="3"/>
  <c r="F798" i="3"/>
  <c r="A798" i="3"/>
  <c r="F797" i="3"/>
  <c r="G797" i="3" s="1"/>
  <c r="A797" i="3"/>
  <c r="F796" i="3"/>
  <c r="G796" i="3" s="1"/>
  <c r="A796" i="3"/>
  <c r="G795" i="3"/>
  <c r="F795" i="3"/>
  <c r="A795" i="3"/>
  <c r="F794" i="3"/>
  <c r="G794" i="3" s="1"/>
  <c r="A794" i="3"/>
  <c r="F793" i="3"/>
  <c r="G793" i="3" s="1"/>
  <c r="A793" i="3"/>
  <c r="F792" i="3"/>
  <c r="G792" i="3" s="1"/>
  <c r="A792" i="3"/>
  <c r="G791" i="3"/>
  <c r="F791" i="3"/>
  <c r="A791" i="3"/>
  <c r="G790" i="3"/>
  <c r="F790" i="3"/>
  <c r="A790" i="3"/>
  <c r="G789" i="3"/>
  <c r="F789" i="3"/>
  <c r="A789" i="3"/>
  <c r="F788" i="3"/>
  <c r="G788" i="3" s="1"/>
  <c r="A788" i="3"/>
  <c r="G787" i="3"/>
  <c r="F787" i="3"/>
  <c r="A787" i="3"/>
  <c r="G786" i="3"/>
  <c r="F786" i="3"/>
  <c r="A786" i="3"/>
  <c r="G785" i="3"/>
  <c r="F785" i="3"/>
  <c r="A785" i="3"/>
  <c r="F784" i="3"/>
  <c r="G784" i="3" s="1"/>
  <c r="A784" i="3"/>
  <c r="G783" i="3"/>
  <c r="F783" i="3"/>
  <c r="A783" i="3"/>
  <c r="G782" i="3"/>
  <c r="F782" i="3"/>
  <c r="A782" i="3"/>
  <c r="G781" i="3"/>
  <c r="F781" i="3"/>
  <c r="A781" i="3"/>
  <c r="F780" i="3"/>
  <c r="G780" i="3" s="1"/>
  <c r="A780" i="3"/>
  <c r="G779" i="3"/>
  <c r="F779" i="3"/>
  <c r="A779" i="3"/>
  <c r="G778" i="3"/>
  <c r="F778" i="3"/>
  <c r="A778" i="3"/>
  <c r="G777" i="3"/>
  <c r="F777" i="3"/>
  <c r="A777" i="3"/>
  <c r="F776" i="3"/>
  <c r="G776" i="3" s="1"/>
  <c r="A776" i="3"/>
  <c r="G775" i="3"/>
  <c r="F775" i="3"/>
  <c r="A775" i="3"/>
  <c r="G774" i="3"/>
  <c r="F774" i="3"/>
  <c r="A774" i="3"/>
  <c r="G773" i="3"/>
  <c r="F773" i="3"/>
  <c r="A773" i="3"/>
  <c r="F772" i="3"/>
  <c r="G772" i="3" s="1"/>
  <c r="A772" i="3"/>
  <c r="G771" i="3"/>
  <c r="F771" i="3"/>
  <c r="A771" i="3"/>
  <c r="G770" i="3"/>
  <c r="F770" i="3"/>
  <c r="A770" i="3"/>
  <c r="G769" i="3"/>
  <c r="F769" i="3"/>
  <c r="A769" i="3"/>
  <c r="F768" i="3"/>
  <c r="G768" i="3" s="1"/>
  <c r="A768" i="3"/>
  <c r="G767" i="3"/>
  <c r="F767" i="3"/>
  <c r="A767" i="3"/>
  <c r="G766" i="3"/>
  <c r="F766" i="3"/>
  <c r="A766" i="3"/>
  <c r="G765" i="3"/>
  <c r="F765" i="3"/>
  <c r="A765" i="3"/>
  <c r="F764" i="3"/>
  <c r="G764" i="3" s="1"/>
  <c r="A764" i="3"/>
  <c r="G763" i="3"/>
  <c r="F763" i="3"/>
  <c r="A763" i="3"/>
  <c r="G762" i="3"/>
  <c r="F762" i="3"/>
  <c r="A762" i="3"/>
  <c r="G761" i="3"/>
  <c r="F761" i="3"/>
  <c r="A761" i="3"/>
  <c r="F760" i="3"/>
  <c r="G760" i="3" s="1"/>
  <c r="A760" i="3"/>
  <c r="G759" i="3"/>
  <c r="F759" i="3"/>
  <c r="A759" i="3"/>
  <c r="G758" i="3"/>
  <c r="F758" i="3"/>
  <c r="A758" i="3"/>
  <c r="G757" i="3"/>
  <c r="F757" i="3"/>
  <c r="A757" i="3"/>
  <c r="F756" i="3"/>
  <c r="G756" i="3" s="1"/>
  <c r="A756" i="3"/>
  <c r="G755" i="3"/>
  <c r="F755" i="3"/>
  <c r="A755" i="3"/>
  <c r="G754" i="3"/>
  <c r="F754" i="3"/>
  <c r="A754" i="3"/>
  <c r="G753" i="3"/>
  <c r="F753" i="3"/>
  <c r="A753" i="3"/>
  <c r="F752" i="3"/>
  <c r="G752" i="3" s="1"/>
  <c r="A752" i="3"/>
  <c r="G751" i="3"/>
  <c r="F751" i="3"/>
  <c r="A751" i="3"/>
  <c r="G750" i="3"/>
  <c r="F750" i="3"/>
  <c r="A750" i="3"/>
  <c r="G749" i="3"/>
  <c r="F749" i="3"/>
  <c r="A749" i="3"/>
  <c r="F748" i="3"/>
  <c r="G748" i="3" s="1"/>
  <c r="A748" i="3"/>
  <c r="G747" i="3"/>
  <c r="F747" i="3"/>
  <c r="A747" i="3"/>
  <c r="G746" i="3"/>
  <c r="F746" i="3"/>
  <c r="A746" i="3"/>
  <c r="G745" i="3"/>
  <c r="F745" i="3"/>
  <c r="A745" i="3"/>
  <c r="F744" i="3"/>
  <c r="G744" i="3" s="1"/>
  <c r="A744" i="3"/>
  <c r="G743" i="3"/>
  <c r="F743" i="3"/>
  <c r="A743" i="3"/>
  <c r="G742" i="3"/>
  <c r="F742" i="3"/>
  <c r="A742" i="3"/>
  <c r="G741" i="3"/>
  <c r="F741" i="3"/>
  <c r="A741" i="3"/>
  <c r="F740" i="3"/>
  <c r="G740" i="3" s="1"/>
  <c r="A740" i="3"/>
  <c r="G739" i="3"/>
  <c r="F739" i="3"/>
  <c r="A739" i="3"/>
  <c r="G738" i="3"/>
  <c r="F738" i="3"/>
  <c r="A738" i="3"/>
  <c r="G737" i="3"/>
  <c r="F737" i="3"/>
  <c r="A737" i="3"/>
  <c r="F736" i="3"/>
  <c r="G736" i="3" s="1"/>
  <c r="A736" i="3"/>
  <c r="G735" i="3"/>
  <c r="F735" i="3"/>
  <c r="A735" i="3"/>
  <c r="G734" i="3"/>
  <c r="F734" i="3"/>
  <c r="A734" i="3"/>
  <c r="G733" i="3"/>
  <c r="F733" i="3"/>
  <c r="A733" i="3"/>
  <c r="F732" i="3"/>
  <c r="G732" i="3" s="1"/>
  <c r="A732" i="3"/>
  <c r="G731" i="3"/>
  <c r="F731" i="3"/>
  <c r="A731" i="3"/>
  <c r="G730" i="3"/>
  <c r="F730" i="3"/>
  <c r="A730" i="3"/>
  <c r="G729" i="3"/>
  <c r="F729" i="3"/>
  <c r="A729" i="3"/>
  <c r="F728" i="3"/>
  <c r="G728" i="3" s="1"/>
  <c r="A728" i="3"/>
  <c r="G727" i="3"/>
  <c r="F727" i="3"/>
  <c r="A727" i="3"/>
  <c r="G726" i="3"/>
  <c r="F726" i="3"/>
  <c r="A726" i="3"/>
  <c r="G725" i="3"/>
  <c r="F725" i="3"/>
  <c r="A725" i="3"/>
  <c r="F724" i="3"/>
  <c r="G724" i="3" s="1"/>
  <c r="A724" i="3"/>
  <c r="G723" i="3"/>
  <c r="F723" i="3"/>
  <c r="A723" i="3"/>
  <c r="G722" i="3"/>
  <c r="F722" i="3"/>
  <c r="A722" i="3"/>
  <c r="G721" i="3"/>
  <c r="F721" i="3"/>
  <c r="A721" i="3"/>
  <c r="F720" i="3"/>
  <c r="G720" i="3" s="1"/>
  <c r="A720" i="3"/>
  <c r="G719" i="3"/>
  <c r="F719" i="3"/>
  <c r="A719" i="3"/>
  <c r="G718" i="3"/>
  <c r="F718" i="3"/>
  <c r="A718" i="3"/>
  <c r="G717" i="3"/>
  <c r="F717" i="3"/>
  <c r="A717" i="3"/>
  <c r="F716" i="3"/>
  <c r="G716" i="3" s="1"/>
  <c r="A716" i="3"/>
  <c r="G715" i="3"/>
  <c r="F715" i="3"/>
  <c r="A715" i="3"/>
  <c r="G714" i="3"/>
  <c r="F714" i="3"/>
  <c r="A714" i="3"/>
  <c r="G713" i="3"/>
  <c r="F713" i="3"/>
  <c r="A713" i="3"/>
  <c r="F712" i="3"/>
  <c r="G712" i="3" s="1"/>
  <c r="A712" i="3"/>
  <c r="G711" i="3"/>
  <c r="F711" i="3"/>
  <c r="A711" i="3"/>
  <c r="G710" i="3"/>
  <c r="F710" i="3"/>
  <c r="A710" i="3"/>
  <c r="G709" i="3"/>
  <c r="F709" i="3"/>
  <c r="A709" i="3"/>
  <c r="F708" i="3"/>
  <c r="G708" i="3" s="1"/>
  <c r="A708" i="3"/>
  <c r="G707" i="3"/>
  <c r="F707" i="3"/>
  <c r="A707" i="3"/>
  <c r="G706" i="3"/>
  <c r="F706" i="3"/>
  <c r="A706" i="3"/>
  <c r="G705" i="3"/>
  <c r="F705" i="3"/>
  <c r="A705" i="3"/>
  <c r="F704" i="3"/>
  <c r="G704" i="3" s="1"/>
  <c r="A704" i="3"/>
  <c r="G703" i="3"/>
  <c r="F703" i="3"/>
  <c r="A703" i="3"/>
  <c r="G702" i="3"/>
  <c r="F702" i="3"/>
  <c r="A702" i="3"/>
  <c r="G701" i="3"/>
  <c r="F701" i="3"/>
  <c r="A701" i="3"/>
  <c r="F700" i="3"/>
  <c r="G700" i="3" s="1"/>
  <c r="A700" i="3"/>
  <c r="G699" i="3"/>
  <c r="F699" i="3"/>
  <c r="A699" i="3"/>
  <c r="G698" i="3"/>
  <c r="F698" i="3"/>
  <c r="A698" i="3"/>
  <c r="G697" i="3"/>
  <c r="F697" i="3"/>
  <c r="A697" i="3"/>
  <c r="F696" i="3"/>
  <c r="G696" i="3" s="1"/>
  <c r="A696" i="3"/>
  <c r="G695" i="3"/>
  <c r="F695" i="3"/>
  <c r="A695" i="3"/>
  <c r="G694" i="3"/>
  <c r="F694" i="3"/>
  <c r="A694" i="3"/>
  <c r="G693" i="3"/>
  <c r="F693" i="3"/>
  <c r="A693" i="3"/>
  <c r="F692" i="3"/>
  <c r="G692" i="3" s="1"/>
  <c r="A692" i="3"/>
  <c r="G691" i="3"/>
  <c r="F691" i="3"/>
  <c r="A691" i="3"/>
  <c r="G690" i="3"/>
  <c r="F690" i="3"/>
  <c r="A690" i="3"/>
  <c r="G689" i="3"/>
  <c r="F689" i="3"/>
  <c r="A689" i="3"/>
  <c r="F688" i="3"/>
  <c r="G688" i="3" s="1"/>
  <c r="A688" i="3"/>
  <c r="G687" i="3"/>
  <c r="F687" i="3"/>
  <c r="A687" i="3"/>
  <c r="G686" i="3"/>
  <c r="F686" i="3"/>
  <c r="A686" i="3"/>
  <c r="G685" i="3"/>
  <c r="F685" i="3"/>
  <c r="A685" i="3"/>
  <c r="F684" i="3"/>
  <c r="G684" i="3" s="1"/>
  <c r="A684" i="3"/>
  <c r="G683" i="3"/>
  <c r="F683" i="3"/>
  <c r="A683" i="3"/>
  <c r="G682" i="3"/>
  <c r="F682" i="3"/>
  <c r="A682" i="3"/>
  <c r="G681" i="3"/>
  <c r="F681" i="3"/>
  <c r="A681" i="3"/>
  <c r="F680" i="3"/>
  <c r="G680" i="3" s="1"/>
  <c r="A680" i="3"/>
  <c r="G679" i="3"/>
  <c r="F679" i="3"/>
  <c r="A679" i="3"/>
  <c r="G678" i="3"/>
  <c r="F678" i="3"/>
  <c r="A678" i="3"/>
  <c r="G677" i="3"/>
  <c r="F677" i="3"/>
  <c r="A677" i="3"/>
  <c r="F676" i="3"/>
  <c r="G676" i="3" s="1"/>
  <c r="A676" i="3"/>
  <c r="G675" i="3"/>
  <c r="F675" i="3"/>
  <c r="A675" i="3"/>
  <c r="G674" i="3"/>
  <c r="F674" i="3"/>
  <c r="A674" i="3"/>
  <c r="G673" i="3"/>
  <c r="F673" i="3"/>
  <c r="A673" i="3"/>
  <c r="F672" i="3"/>
  <c r="G672" i="3" s="1"/>
  <c r="A672" i="3"/>
  <c r="G671" i="3"/>
  <c r="F671" i="3"/>
  <c r="A671" i="3"/>
  <c r="G670" i="3"/>
  <c r="F670" i="3"/>
  <c r="A670" i="3"/>
  <c r="G669" i="3"/>
  <c r="F669" i="3"/>
  <c r="A669" i="3"/>
  <c r="F668" i="3"/>
  <c r="G668" i="3" s="1"/>
  <c r="A668" i="3"/>
  <c r="G667" i="3"/>
  <c r="F667" i="3"/>
  <c r="A667" i="3"/>
  <c r="G666" i="3"/>
  <c r="F666" i="3"/>
  <c r="A666" i="3"/>
  <c r="G665" i="3"/>
  <c r="F665" i="3"/>
  <c r="A665" i="3"/>
  <c r="F664" i="3"/>
  <c r="G664" i="3" s="1"/>
  <c r="A664" i="3"/>
  <c r="G663" i="3"/>
  <c r="F663" i="3"/>
  <c r="A663" i="3"/>
  <c r="G662" i="3"/>
  <c r="F662" i="3"/>
  <c r="A662" i="3"/>
  <c r="G661" i="3"/>
  <c r="F661" i="3"/>
  <c r="A661" i="3"/>
  <c r="F660" i="3"/>
  <c r="G660" i="3" s="1"/>
  <c r="A660" i="3"/>
  <c r="G659" i="3"/>
  <c r="F659" i="3"/>
  <c r="A659" i="3"/>
  <c r="G658" i="3"/>
  <c r="F658" i="3"/>
  <c r="A658" i="3"/>
  <c r="G657" i="3"/>
  <c r="F657" i="3"/>
  <c r="A657" i="3"/>
  <c r="F656" i="3"/>
  <c r="G656" i="3" s="1"/>
  <c r="A656" i="3"/>
  <c r="G655" i="3"/>
  <c r="F655" i="3"/>
  <c r="A655" i="3"/>
  <c r="G654" i="3"/>
  <c r="F654" i="3"/>
  <c r="A654" i="3"/>
  <c r="G653" i="3"/>
  <c r="F653" i="3"/>
  <c r="A653" i="3"/>
  <c r="F652" i="3"/>
  <c r="G652" i="3" s="1"/>
  <c r="A652" i="3"/>
  <c r="G651" i="3"/>
  <c r="F651" i="3"/>
  <c r="A651" i="3"/>
  <c r="G650" i="3"/>
  <c r="F650" i="3"/>
  <c r="A650" i="3"/>
  <c r="G649" i="3"/>
  <c r="F649" i="3"/>
  <c r="A649" i="3"/>
  <c r="F648" i="3"/>
  <c r="G648" i="3" s="1"/>
  <c r="A648" i="3"/>
  <c r="G647" i="3"/>
  <c r="F647" i="3"/>
  <c r="A647" i="3"/>
  <c r="G646" i="3"/>
  <c r="F646" i="3"/>
  <c r="A646" i="3"/>
  <c r="G645" i="3"/>
  <c r="F645" i="3"/>
  <c r="A645" i="3"/>
  <c r="F644" i="3"/>
  <c r="G644" i="3" s="1"/>
  <c r="A644" i="3"/>
  <c r="G643" i="3"/>
  <c r="F643" i="3"/>
  <c r="A643" i="3"/>
  <c r="G642" i="3"/>
  <c r="F642" i="3"/>
  <c r="A642" i="3"/>
  <c r="G641" i="3"/>
  <c r="F641" i="3"/>
  <c r="A641" i="3"/>
  <c r="F640" i="3"/>
  <c r="G640" i="3" s="1"/>
  <c r="A640" i="3"/>
  <c r="G639" i="3"/>
  <c r="F639" i="3"/>
  <c r="A639" i="3"/>
  <c r="G638" i="3"/>
  <c r="F638" i="3"/>
  <c r="A638" i="3"/>
  <c r="G637" i="3"/>
  <c r="F637" i="3"/>
  <c r="A637" i="3"/>
  <c r="F636" i="3"/>
  <c r="G636" i="3" s="1"/>
  <c r="A636" i="3"/>
  <c r="G635" i="3"/>
  <c r="F635" i="3"/>
  <c r="A635" i="3"/>
  <c r="G634" i="3"/>
  <c r="F634" i="3"/>
  <c r="A634" i="3"/>
  <c r="G633" i="3"/>
  <c r="F633" i="3"/>
  <c r="A633" i="3"/>
  <c r="F632" i="3"/>
  <c r="G632" i="3" s="1"/>
  <c r="A632" i="3"/>
  <c r="G631" i="3"/>
  <c r="F631" i="3"/>
  <c r="A631" i="3"/>
  <c r="G630" i="3"/>
  <c r="F630" i="3"/>
  <c r="A630" i="3"/>
  <c r="G629" i="3"/>
  <c r="F629" i="3"/>
  <c r="A629" i="3"/>
  <c r="F628" i="3"/>
  <c r="G628" i="3" s="1"/>
  <c r="A628" i="3"/>
  <c r="G627" i="3"/>
  <c r="F627" i="3"/>
  <c r="A627" i="3"/>
  <c r="G626" i="3"/>
  <c r="F626" i="3"/>
  <c r="A626" i="3"/>
  <c r="G625" i="3"/>
  <c r="F625" i="3"/>
  <c r="A625" i="3"/>
  <c r="F624" i="3"/>
  <c r="G624" i="3" s="1"/>
  <c r="A624" i="3"/>
  <c r="G623" i="3"/>
  <c r="F623" i="3"/>
  <c r="A623" i="3"/>
  <c r="G622" i="3"/>
  <c r="F622" i="3"/>
  <c r="A622" i="3"/>
  <c r="G621" i="3"/>
  <c r="F621" i="3"/>
  <c r="A621" i="3"/>
  <c r="F620" i="3"/>
  <c r="G620" i="3" s="1"/>
  <c r="A620" i="3"/>
  <c r="G619" i="3"/>
  <c r="F619" i="3"/>
  <c r="A619" i="3"/>
  <c r="G618" i="3"/>
  <c r="F618" i="3"/>
  <c r="A618" i="3"/>
  <c r="G617" i="3"/>
  <c r="F617" i="3"/>
  <c r="A617" i="3"/>
  <c r="F616" i="3"/>
  <c r="G616" i="3" s="1"/>
  <c r="A616" i="3"/>
  <c r="G615" i="3"/>
  <c r="F615" i="3"/>
  <c r="A615" i="3"/>
  <c r="G614" i="3"/>
  <c r="F614" i="3"/>
  <c r="A614" i="3"/>
  <c r="G613" i="3"/>
  <c r="F613" i="3"/>
  <c r="A613" i="3"/>
  <c r="F612" i="3"/>
  <c r="G612" i="3" s="1"/>
  <c r="A612" i="3"/>
  <c r="G611" i="3"/>
  <c r="F611" i="3"/>
  <c r="A611" i="3"/>
  <c r="G610" i="3"/>
  <c r="F610" i="3"/>
  <c r="A610" i="3"/>
  <c r="G609" i="3"/>
  <c r="F609" i="3"/>
  <c r="A609" i="3"/>
  <c r="F608" i="3"/>
  <c r="G608" i="3" s="1"/>
  <c r="A608" i="3"/>
  <c r="G607" i="3"/>
  <c r="F607" i="3"/>
  <c r="A607" i="3"/>
  <c r="G606" i="3"/>
  <c r="F606" i="3"/>
  <c r="A606" i="3"/>
  <c r="G605" i="3"/>
  <c r="F605" i="3"/>
  <c r="A605" i="3"/>
  <c r="F604" i="3"/>
  <c r="G604" i="3" s="1"/>
  <c r="A604" i="3"/>
  <c r="G603" i="3"/>
  <c r="F603" i="3"/>
  <c r="A603" i="3"/>
  <c r="G602" i="3"/>
  <c r="F602" i="3"/>
  <c r="A602" i="3"/>
  <c r="G601" i="3"/>
  <c r="F601" i="3"/>
  <c r="A601" i="3"/>
  <c r="F600" i="3"/>
  <c r="G600" i="3" s="1"/>
  <c r="A600" i="3"/>
  <c r="G599" i="3"/>
  <c r="F599" i="3"/>
  <c r="A599" i="3"/>
  <c r="G598" i="3"/>
  <c r="F598" i="3"/>
  <c r="A598" i="3"/>
  <c r="G597" i="3"/>
  <c r="F597" i="3"/>
  <c r="A597" i="3"/>
  <c r="F596" i="3"/>
  <c r="G596" i="3" s="1"/>
  <c r="A596" i="3"/>
  <c r="G595" i="3"/>
  <c r="F595" i="3"/>
  <c r="A595" i="3"/>
  <c r="G594" i="3"/>
  <c r="F594" i="3"/>
  <c r="A594" i="3"/>
  <c r="G593" i="3"/>
  <c r="F593" i="3"/>
  <c r="A593" i="3"/>
  <c r="F592" i="3"/>
  <c r="G592" i="3" s="1"/>
  <c r="A592" i="3"/>
  <c r="G591" i="3"/>
  <c r="F591" i="3"/>
  <c r="A591" i="3"/>
  <c r="G590" i="3"/>
  <c r="F590" i="3"/>
  <c r="A590" i="3"/>
  <c r="G589" i="3"/>
  <c r="F589" i="3"/>
  <c r="A589" i="3"/>
  <c r="F588" i="3"/>
  <c r="G588" i="3" s="1"/>
  <c r="A588" i="3"/>
  <c r="G587" i="3"/>
  <c r="F587" i="3"/>
  <c r="A587" i="3"/>
  <c r="G586" i="3"/>
  <c r="F586" i="3"/>
  <c r="A586" i="3"/>
  <c r="G585" i="3"/>
  <c r="F585" i="3"/>
  <c r="A585" i="3"/>
  <c r="F584" i="3"/>
  <c r="G584" i="3" s="1"/>
  <c r="A584" i="3"/>
  <c r="G583" i="3"/>
  <c r="F583" i="3"/>
  <c r="A583" i="3"/>
  <c r="G582" i="3"/>
  <c r="F582" i="3"/>
  <c r="A582" i="3"/>
  <c r="G581" i="3"/>
  <c r="F581" i="3"/>
  <c r="A581" i="3"/>
  <c r="F580" i="3"/>
  <c r="G580" i="3" s="1"/>
  <c r="A580" i="3"/>
  <c r="G579" i="3"/>
  <c r="F579" i="3"/>
  <c r="A579" i="3"/>
  <c r="G578" i="3"/>
  <c r="F578" i="3"/>
  <c r="A578" i="3"/>
  <c r="G577" i="3"/>
  <c r="F577" i="3"/>
  <c r="A577" i="3"/>
  <c r="F576" i="3"/>
  <c r="G576" i="3" s="1"/>
  <c r="A576" i="3"/>
  <c r="G575" i="3"/>
  <c r="F575" i="3"/>
  <c r="A575" i="3"/>
  <c r="G574" i="3"/>
  <c r="F574" i="3"/>
  <c r="A574" i="3"/>
  <c r="G573" i="3"/>
  <c r="F573" i="3"/>
  <c r="A573" i="3"/>
  <c r="F572" i="3"/>
  <c r="G572" i="3" s="1"/>
  <c r="A572" i="3"/>
  <c r="G571" i="3"/>
  <c r="F571" i="3"/>
  <c r="A571" i="3"/>
  <c r="G570" i="3"/>
  <c r="F570" i="3"/>
  <c r="A570" i="3"/>
  <c r="G569" i="3"/>
  <c r="F569" i="3"/>
  <c r="A569" i="3"/>
  <c r="F568" i="3"/>
  <c r="G568" i="3" s="1"/>
  <c r="A568" i="3"/>
  <c r="G567" i="3"/>
  <c r="F567" i="3"/>
  <c r="A567" i="3"/>
  <c r="G566" i="3"/>
  <c r="F566" i="3"/>
  <c r="A566" i="3"/>
  <c r="G565" i="3"/>
  <c r="F565" i="3"/>
  <c r="A565" i="3"/>
  <c r="F564" i="3"/>
  <c r="G564" i="3" s="1"/>
  <c r="A564" i="3"/>
  <c r="G563" i="3"/>
  <c r="F563" i="3"/>
  <c r="A563" i="3"/>
  <c r="G562" i="3"/>
  <c r="F562" i="3"/>
  <c r="A562" i="3"/>
  <c r="G561" i="3"/>
  <c r="F561" i="3"/>
  <c r="A561" i="3"/>
  <c r="F560" i="3"/>
  <c r="G560" i="3" s="1"/>
  <c r="A560" i="3"/>
  <c r="G559" i="3"/>
  <c r="F559" i="3"/>
  <c r="A559" i="3"/>
  <c r="G558" i="3"/>
  <c r="F558" i="3"/>
  <c r="A558" i="3"/>
  <c r="G557" i="3"/>
  <c r="F557" i="3"/>
  <c r="A557" i="3"/>
  <c r="F556" i="3"/>
  <c r="G556" i="3" s="1"/>
  <c r="A556" i="3"/>
  <c r="G555" i="3"/>
  <c r="F555" i="3"/>
  <c r="A555" i="3"/>
  <c r="G554" i="3"/>
  <c r="F554" i="3"/>
  <c r="A554" i="3"/>
  <c r="G553" i="3"/>
  <c r="F553" i="3"/>
  <c r="A553" i="3"/>
  <c r="F552" i="3"/>
  <c r="G552" i="3" s="1"/>
  <c r="A552" i="3"/>
  <c r="G551" i="3"/>
  <c r="F551" i="3"/>
  <c r="A551" i="3"/>
  <c r="G550" i="3"/>
  <c r="F550" i="3"/>
  <c r="A550" i="3"/>
  <c r="G549" i="3"/>
  <c r="F549" i="3"/>
  <c r="A549" i="3"/>
  <c r="F548" i="3"/>
  <c r="G548" i="3" s="1"/>
  <c r="A548" i="3"/>
  <c r="G547" i="3"/>
  <c r="F547" i="3"/>
  <c r="A547" i="3"/>
  <c r="G546" i="3"/>
  <c r="F546" i="3"/>
  <c r="A546" i="3"/>
  <c r="G545" i="3"/>
  <c r="F545" i="3"/>
  <c r="A545" i="3"/>
  <c r="F544" i="3"/>
  <c r="G544" i="3" s="1"/>
  <c r="A544" i="3"/>
  <c r="G543" i="3"/>
  <c r="F543" i="3"/>
  <c r="A543" i="3"/>
  <c r="G542" i="3"/>
  <c r="F542" i="3"/>
  <c r="A542" i="3"/>
  <c r="G541" i="3"/>
  <c r="F541" i="3"/>
  <c r="A541" i="3"/>
  <c r="F540" i="3"/>
  <c r="G540" i="3" s="1"/>
  <c r="A540" i="3"/>
  <c r="G539" i="3"/>
  <c r="F539" i="3"/>
  <c r="A539" i="3"/>
  <c r="G538" i="3"/>
  <c r="F538" i="3"/>
  <c r="A538" i="3"/>
  <c r="G537" i="3"/>
  <c r="F537" i="3"/>
  <c r="A537" i="3"/>
  <c r="F536" i="3"/>
  <c r="G536" i="3" s="1"/>
  <c r="A536" i="3"/>
  <c r="G535" i="3"/>
  <c r="F535" i="3"/>
  <c r="A535" i="3"/>
  <c r="G534" i="3"/>
  <c r="F534" i="3"/>
  <c r="A534" i="3"/>
  <c r="G533" i="3"/>
  <c r="F533" i="3"/>
  <c r="A533" i="3"/>
  <c r="F532" i="3"/>
  <c r="G532" i="3" s="1"/>
  <c r="A532" i="3"/>
  <c r="G531" i="3"/>
  <c r="F531" i="3"/>
  <c r="A531" i="3"/>
  <c r="G530" i="3"/>
  <c r="F530" i="3"/>
  <c r="A530" i="3"/>
  <c r="G529" i="3"/>
  <c r="F529" i="3"/>
  <c r="A529" i="3"/>
  <c r="F528" i="3"/>
  <c r="G528" i="3" s="1"/>
  <c r="A528" i="3"/>
  <c r="G527" i="3"/>
  <c r="F527" i="3"/>
  <c r="A527" i="3"/>
  <c r="G526" i="3"/>
  <c r="F526" i="3"/>
  <c r="A526" i="3"/>
  <c r="G525" i="3"/>
  <c r="F525" i="3"/>
  <c r="A525" i="3"/>
  <c r="F524" i="3"/>
  <c r="G524" i="3" s="1"/>
  <c r="A524" i="3"/>
  <c r="G523" i="3"/>
  <c r="F523" i="3"/>
  <c r="A523" i="3"/>
  <c r="G522" i="3"/>
  <c r="F522" i="3"/>
  <c r="A522" i="3"/>
  <c r="G521" i="3"/>
  <c r="F521" i="3"/>
  <c r="A521" i="3"/>
  <c r="F520" i="3"/>
  <c r="G520" i="3" s="1"/>
  <c r="A520" i="3"/>
  <c r="G519" i="3"/>
  <c r="F519" i="3"/>
  <c r="A519" i="3"/>
  <c r="G518" i="3"/>
  <c r="F518" i="3"/>
  <c r="A518" i="3"/>
  <c r="G517" i="3"/>
  <c r="F517" i="3"/>
  <c r="A517" i="3"/>
  <c r="F516" i="3"/>
  <c r="G516" i="3" s="1"/>
  <c r="A516" i="3"/>
  <c r="G515" i="3"/>
  <c r="F515" i="3"/>
  <c r="A515" i="3"/>
  <c r="G514" i="3"/>
  <c r="F514" i="3"/>
  <c r="A514" i="3"/>
  <c r="G513" i="3"/>
  <c r="F513" i="3"/>
  <c r="A513" i="3"/>
  <c r="F512" i="3"/>
  <c r="G512" i="3" s="1"/>
  <c r="A512" i="3"/>
  <c r="G511" i="3"/>
  <c r="F511" i="3"/>
  <c r="A511" i="3"/>
  <c r="G510" i="3"/>
  <c r="F510" i="3"/>
  <c r="A510" i="3"/>
  <c r="G509" i="3"/>
  <c r="F509" i="3"/>
  <c r="A509" i="3"/>
  <c r="F508" i="3"/>
  <c r="G508" i="3" s="1"/>
  <c r="A508" i="3"/>
  <c r="G507" i="3"/>
  <c r="F507" i="3"/>
  <c r="A507" i="3"/>
  <c r="G506" i="3"/>
  <c r="F506" i="3"/>
  <c r="A506" i="3"/>
  <c r="G505" i="3"/>
  <c r="F505" i="3"/>
  <c r="A505" i="3"/>
  <c r="F504" i="3"/>
  <c r="G504" i="3" s="1"/>
  <c r="A504" i="3"/>
  <c r="G503" i="3"/>
  <c r="F503" i="3"/>
  <c r="A503" i="3"/>
  <c r="G502" i="3"/>
  <c r="F502" i="3"/>
  <c r="A502" i="3"/>
  <c r="G501" i="3"/>
  <c r="F501" i="3"/>
  <c r="A501" i="3"/>
  <c r="F500" i="3"/>
  <c r="G500" i="3" s="1"/>
  <c r="A500" i="3"/>
  <c r="G499" i="3"/>
  <c r="F499" i="3"/>
  <c r="A499" i="3"/>
  <c r="G498" i="3"/>
  <c r="F498" i="3"/>
  <c r="A498" i="3"/>
  <c r="G497" i="3"/>
  <c r="F497" i="3"/>
  <c r="A497" i="3"/>
  <c r="F496" i="3"/>
  <c r="G496" i="3" s="1"/>
  <c r="A496" i="3"/>
  <c r="G495" i="3"/>
  <c r="F495" i="3"/>
  <c r="A495" i="3"/>
  <c r="G494" i="3"/>
  <c r="F494" i="3"/>
  <c r="A494" i="3"/>
  <c r="G493" i="3"/>
  <c r="F493" i="3"/>
  <c r="A493" i="3"/>
  <c r="F492" i="3"/>
  <c r="G492" i="3" s="1"/>
  <c r="A492" i="3"/>
  <c r="G491" i="3"/>
  <c r="F491" i="3"/>
  <c r="A491" i="3"/>
  <c r="G490" i="3"/>
  <c r="F490" i="3"/>
  <c r="A490" i="3"/>
  <c r="G489" i="3"/>
  <c r="F489" i="3"/>
  <c r="A489" i="3"/>
  <c r="F488" i="3"/>
  <c r="G488" i="3" s="1"/>
  <c r="A488" i="3"/>
  <c r="G487" i="3"/>
  <c r="F487" i="3"/>
  <c r="A487" i="3"/>
  <c r="G486" i="3"/>
  <c r="F486" i="3"/>
  <c r="A486" i="3"/>
  <c r="G485" i="3"/>
  <c r="F485" i="3"/>
  <c r="A485" i="3"/>
  <c r="F484" i="3"/>
  <c r="G484" i="3" s="1"/>
  <c r="A484" i="3"/>
  <c r="G483" i="3"/>
  <c r="F483" i="3"/>
  <c r="A483" i="3"/>
  <c r="G482" i="3"/>
  <c r="F482" i="3"/>
  <c r="A482" i="3"/>
  <c r="G481" i="3"/>
  <c r="F481" i="3"/>
  <c r="A481" i="3"/>
  <c r="F480" i="3"/>
  <c r="G480" i="3" s="1"/>
  <c r="A480" i="3"/>
  <c r="G479" i="3"/>
  <c r="F479" i="3"/>
  <c r="A479" i="3"/>
  <c r="G478" i="3"/>
  <c r="F478" i="3"/>
  <c r="A478" i="3"/>
  <c r="G477" i="3"/>
  <c r="F477" i="3"/>
  <c r="A477" i="3"/>
  <c r="F476" i="3"/>
  <c r="G476" i="3" s="1"/>
  <c r="A476" i="3"/>
  <c r="G475" i="3"/>
  <c r="F475" i="3"/>
  <c r="A475" i="3"/>
  <c r="G474" i="3"/>
  <c r="F474" i="3"/>
  <c r="A474" i="3"/>
  <c r="G473" i="3"/>
  <c r="F473" i="3"/>
  <c r="A473" i="3"/>
  <c r="F472" i="3"/>
  <c r="G472" i="3" s="1"/>
  <c r="A472" i="3"/>
  <c r="G471" i="3"/>
  <c r="F471" i="3"/>
  <c r="A471" i="3"/>
  <c r="G470" i="3"/>
  <c r="F470" i="3"/>
  <c r="A470" i="3"/>
  <c r="G469" i="3"/>
  <c r="F469" i="3"/>
  <c r="A469" i="3"/>
  <c r="F468" i="3"/>
  <c r="G468" i="3" s="1"/>
  <c r="A468" i="3"/>
  <c r="G467" i="3"/>
  <c r="F467" i="3"/>
  <c r="A467" i="3"/>
  <c r="G466" i="3"/>
  <c r="F466" i="3"/>
  <c r="A466" i="3"/>
  <c r="G465" i="3"/>
  <c r="F465" i="3"/>
  <c r="A465" i="3"/>
  <c r="F464" i="3"/>
  <c r="G464" i="3" s="1"/>
  <c r="A464" i="3"/>
  <c r="G463" i="3"/>
  <c r="F463" i="3"/>
  <c r="A463" i="3"/>
  <c r="G462" i="3"/>
  <c r="F462" i="3"/>
  <c r="A462" i="3"/>
  <c r="G461" i="3"/>
  <c r="F461" i="3"/>
  <c r="A461" i="3"/>
  <c r="F460" i="3"/>
  <c r="G460" i="3" s="1"/>
  <c r="A460" i="3"/>
  <c r="G459" i="3"/>
  <c r="F459" i="3"/>
  <c r="A459" i="3"/>
  <c r="G458" i="3"/>
  <c r="F458" i="3"/>
  <c r="A458" i="3"/>
  <c r="G457" i="3"/>
  <c r="F457" i="3"/>
  <c r="A457" i="3"/>
  <c r="F456" i="3"/>
  <c r="G456" i="3" s="1"/>
  <c r="A456" i="3"/>
  <c r="G455" i="3"/>
  <c r="F455" i="3"/>
  <c r="A455" i="3"/>
  <c r="G454" i="3"/>
  <c r="F454" i="3"/>
  <c r="A454" i="3"/>
  <c r="G453" i="3"/>
  <c r="F453" i="3"/>
  <c r="A453" i="3"/>
  <c r="F452" i="3"/>
  <c r="G452" i="3" s="1"/>
  <c r="A452" i="3"/>
  <c r="G451" i="3"/>
  <c r="F451" i="3"/>
  <c r="A451" i="3"/>
  <c r="G450" i="3"/>
  <c r="F450" i="3"/>
  <c r="A450" i="3"/>
  <c r="G449" i="3"/>
  <c r="F449" i="3"/>
  <c r="A449" i="3"/>
  <c r="F448" i="3"/>
  <c r="G448" i="3" s="1"/>
  <c r="A448" i="3"/>
  <c r="G447" i="3"/>
  <c r="F447" i="3"/>
  <c r="A447" i="3"/>
  <c r="G446" i="3"/>
  <c r="F446" i="3"/>
  <c r="A446" i="3"/>
  <c r="G445" i="3"/>
  <c r="F445" i="3"/>
  <c r="A445" i="3"/>
  <c r="F444" i="3"/>
  <c r="G444" i="3" s="1"/>
  <c r="A444" i="3"/>
  <c r="G443" i="3"/>
  <c r="F443" i="3"/>
  <c r="A443" i="3"/>
  <c r="G442" i="3"/>
  <c r="F442" i="3"/>
  <c r="A442" i="3"/>
  <c r="G441" i="3"/>
  <c r="F441" i="3"/>
  <c r="A441" i="3"/>
  <c r="F440" i="3"/>
  <c r="G440" i="3" s="1"/>
  <c r="A440" i="3"/>
  <c r="G439" i="3"/>
  <c r="F439" i="3"/>
  <c r="A439" i="3"/>
  <c r="G438" i="3"/>
  <c r="F438" i="3"/>
  <c r="A438" i="3"/>
  <c r="G437" i="3"/>
  <c r="F437" i="3"/>
  <c r="A437" i="3"/>
  <c r="F436" i="3"/>
  <c r="G436" i="3" s="1"/>
  <c r="A436" i="3"/>
  <c r="G435" i="3"/>
  <c r="F435" i="3"/>
  <c r="A435" i="3"/>
  <c r="G434" i="3"/>
  <c r="F434" i="3"/>
  <c r="A434" i="3"/>
  <c r="G433" i="3"/>
  <c r="F433" i="3"/>
  <c r="A433" i="3"/>
  <c r="F432" i="3"/>
  <c r="G432" i="3" s="1"/>
  <c r="A432" i="3"/>
  <c r="G431" i="3"/>
  <c r="F431" i="3"/>
  <c r="A431" i="3"/>
  <c r="G430" i="3"/>
  <c r="F430" i="3"/>
  <c r="A430" i="3"/>
  <c r="G429" i="3"/>
  <c r="F429" i="3"/>
  <c r="A429" i="3"/>
  <c r="F428" i="3"/>
  <c r="G428" i="3" s="1"/>
  <c r="A428" i="3"/>
  <c r="G427" i="3"/>
  <c r="F427" i="3"/>
  <c r="A427" i="3"/>
  <c r="G426" i="3"/>
  <c r="F426" i="3"/>
  <c r="A426" i="3"/>
  <c r="G425" i="3"/>
  <c r="F425" i="3"/>
  <c r="A425" i="3"/>
  <c r="F424" i="3"/>
  <c r="G424" i="3" s="1"/>
  <c r="A424" i="3"/>
  <c r="G423" i="3"/>
  <c r="F423" i="3"/>
  <c r="A423" i="3"/>
  <c r="G422" i="3"/>
  <c r="F422" i="3"/>
  <c r="A422" i="3"/>
  <c r="G421" i="3"/>
  <c r="F421" i="3"/>
  <c r="A421" i="3"/>
  <c r="F420" i="3"/>
  <c r="G420" i="3" s="1"/>
  <c r="A420" i="3"/>
  <c r="G419" i="3"/>
  <c r="F419" i="3"/>
  <c r="A419" i="3"/>
  <c r="G418" i="3"/>
  <c r="F418" i="3"/>
  <c r="A418" i="3"/>
  <c r="G417" i="3"/>
  <c r="F417" i="3"/>
  <c r="A417" i="3"/>
  <c r="F416" i="3"/>
  <c r="G416" i="3" s="1"/>
  <c r="A416" i="3"/>
  <c r="G415" i="3"/>
  <c r="F415" i="3"/>
  <c r="A415" i="3"/>
  <c r="G414" i="3"/>
  <c r="F414" i="3"/>
  <c r="A414" i="3"/>
  <c r="G413" i="3"/>
  <c r="F413" i="3"/>
  <c r="A413" i="3"/>
  <c r="F412" i="3"/>
  <c r="G412" i="3" s="1"/>
  <c r="A412" i="3"/>
  <c r="G411" i="3"/>
  <c r="F411" i="3"/>
  <c r="A411" i="3"/>
  <c r="G410" i="3"/>
  <c r="F410" i="3"/>
  <c r="A410" i="3"/>
  <c r="G409" i="3"/>
  <c r="F409" i="3"/>
  <c r="A409" i="3"/>
  <c r="F408" i="3"/>
  <c r="G408" i="3" s="1"/>
  <c r="A408" i="3"/>
  <c r="G407" i="3"/>
  <c r="F407" i="3"/>
  <c r="A407" i="3"/>
  <c r="G406" i="3"/>
  <c r="F406" i="3"/>
  <c r="A406" i="3"/>
  <c r="G405" i="3"/>
  <c r="F405" i="3"/>
  <c r="A405" i="3"/>
  <c r="F404" i="3"/>
  <c r="G404" i="3" s="1"/>
  <c r="A404" i="3"/>
  <c r="G403" i="3"/>
  <c r="F403" i="3"/>
  <c r="A403" i="3"/>
  <c r="G402" i="3"/>
  <c r="F402" i="3"/>
  <c r="A402" i="3"/>
  <c r="G401" i="3"/>
  <c r="F401" i="3"/>
  <c r="A401" i="3"/>
  <c r="F400" i="3"/>
  <c r="G400" i="3" s="1"/>
  <c r="A400" i="3"/>
  <c r="G399" i="3"/>
  <c r="F399" i="3"/>
  <c r="A399" i="3"/>
  <c r="G398" i="3"/>
  <c r="F398" i="3"/>
  <c r="A398" i="3"/>
  <c r="G397" i="3"/>
  <c r="F397" i="3"/>
  <c r="A397" i="3"/>
  <c r="F396" i="3"/>
  <c r="G396" i="3" s="1"/>
  <c r="A396" i="3"/>
  <c r="G395" i="3"/>
  <c r="F395" i="3"/>
  <c r="A395" i="3"/>
  <c r="G394" i="3"/>
  <c r="F394" i="3"/>
  <c r="A394" i="3"/>
  <c r="G393" i="3"/>
  <c r="F393" i="3"/>
  <c r="A393" i="3"/>
  <c r="F392" i="3"/>
  <c r="G392" i="3" s="1"/>
  <c r="A392" i="3"/>
  <c r="G391" i="3"/>
  <c r="F391" i="3"/>
  <c r="A391" i="3"/>
  <c r="G390" i="3"/>
  <c r="F390" i="3"/>
  <c r="A390" i="3"/>
  <c r="G389" i="3"/>
  <c r="F389" i="3"/>
  <c r="A389" i="3"/>
  <c r="F388" i="3"/>
  <c r="G388" i="3" s="1"/>
  <c r="A388" i="3"/>
  <c r="G387" i="3"/>
  <c r="F387" i="3"/>
  <c r="A387" i="3"/>
  <c r="G386" i="3"/>
  <c r="F386" i="3"/>
  <c r="A386" i="3"/>
  <c r="G385" i="3"/>
  <c r="F385" i="3"/>
  <c r="A385" i="3"/>
  <c r="F384" i="3"/>
  <c r="G384" i="3" s="1"/>
  <c r="A384" i="3"/>
  <c r="G383" i="3"/>
  <c r="F383" i="3"/>
  <c r="A383" i="3"/>
  <c r="G382" i="3"/>
  <c r="F382" i="3"/>
  <c r="A382" i="3"/>
  <c r="G381" i="3"/>
  <c r="F381" i="3"/>
  <c r="A381" i="3"/>
  <c r="F380" i="3"/>
  <c r="G380" i="3" s="1"/>
  <c r="A380" i="3"/>
  <c r="G379" i="3"/>
  <c r="F379" i="3"/>
  <c r="A379" i="3"/>
  <c r="F378" i="3"/>
  <c r="G378" i="3" s="1"/>
  <c r="A378" i="3"/>
  <c r="G377" i="3"/>
  <c r="F377" i="3"/>
  <c r="A377" i="3"/>
  <c r="F376" i="3"/>
  <c r="G376" i="3" s="1"/>
  <c r="A376" i="3"/>
  <c r="G375" i="3"/>
  <c r="F375" i="3"/>
  <c r="A375" i="3"/>
  <c r="F374" i="3"/>
  <c r="G374" i="3" s="1"/>
  <c r="A374" i="3"/>
  <c r="G373" i="3"/>
  <c r="F373" i="3"/>
  <c r="A373" i="3"/>
  <c r="F372" i="3"/>
  <c r="G372" i="3" s="1"/>
  <c r="A372" i="3"/>
  <c r="G371" i="3"/>
  <c r="F371" i="3"/>
  <c r="A371" i="3"/>
  <c r="G370" i="3"/>
  <c r="F370" i="3"/>
  <c r="A370" i="3"/>
  <c r="G369" i="3"/>
  <c r="F369" i="3"/>
  <c r="A369" i="3"/>
  <c r="F368" i="3"/>
  <c r="G368" i="3" s="1"/>
  <c r="A368" i="3"/>
  <c r="G367" i="3"/>
  <c r="F367" i="3"/>
  <c r="A367" i="3"/>
  <c r="G366" i="3"/>
  <c r="F366" i="3"/>
  <c r="A366" i="3"/>
  <c r="G365" i="3"/>
  <c r="F365" i="3"/>
  <c r="A365" i="3"/>
  <c r="F364" i="3"/>
  <c r="G364" i="3" s="1"/>
  <c r="A364" i="3"/>
  <c r="G363" i="3"/>
  <c r="F363" i="3"/>
  <c r="A363" i="3"/>
  <c r="G362" i="3"/>
  <c r="F362" i="3"/>
  <c r="A362" i="3"/>
  <c r="G361" i="3"/>
  <c r="F361" i="3"/>
  <c r="A361" i="3"/>
  <c r="F360" i="3"/>
  <c r="G360" i="3" s="1"/>
  <c r="A360" i="3"/>
  <c r="G359" i="3"/>
  <c r="F359" i="3"/>
  <c r="A359" i="3"/>
  <c r="F358" i="3"/>
  <c r="G358" i="3" s="1"/>
  <c r="A358" i="3"/>
  <c r="G357" i="3"/>
  <c r="F357" i="3"/>
  <c r="A357" i="3"/>
  <c r="F356" i="3"/>
  <c r="G356" i="3" s="1"/>
  <c r="A356" i="3"/>
  <c r="G355" i="3"/>
  <c r="F355" i="3"/>
  <c r="A355" i="3"/>
  <c r="F354" i="3"/>
  <c r="G354" i="3" s="1"/>
  <c r="A354" i="3"/>
  <c r="G353" i="3"/>
  <c r="F353" i="3"/>
  <c r="A353" i="3"/>
  <c r="F352" i="3"/>
  <c r="G352" i="3" s="1"/>
  <c r="A352" i="3"/>
  <c r="G351" i="3"/>
  <c r="F351" i="3"/>
  <c r="A351" i="3"/>
  <c r="F350" i="3"/>
  <c r="G350" i="3" s="1"/>
  <c r="A350" i="3"/>
  <c r="G349" i="3"/>
  <c r="F349" i="3"/>
  <c r="A349" i="3"/>
  <c r="F348" i="3"/>
  <c r="G348" i="3" s="1"/>
  <c r="A348" i="3"/>
  <c r="G347" i="3"/>
  <c r="F347" i="3"/>
  <c r="A347" i="3"/>
  <c r="F346" i="3"/>
  <c r="G346" i="3" s="1"/>
  <c r="A346" i="3"/>
  <c r="G345" i="3"/>
  <c r="F345" i="3"/>
  <c r="A345" i="3"/>
  <c r="F344" i="3"/>
  <c r="G344" i="3" s="1"/>
  <c r="A344" i="3"/>
  <c r="G343" i="3"/>
  <c r="F343" i="3"/>
  <c r="A343" i="3"/>
  <c r="F342" i="3"/>
  <c r="G342" i="3" s="1"/>
  <c r="A342" i="3"/>
  <c r="G341" i="3"/>
  <c r="F341" i="3"/>
  <c r="A341" i="3"/>
  <c r="F340" i="3"/>
  <c r="G340" i="3" s="1"/>
  <c r="A340" i="3"/>
  <c r="G339" i="3"/>
  <c r="F339" i="3"/>
  <c r="A339" i="3"/>
  <c r="F338" i="3"/>
  <c r="G338" i="3" s="1"/>
  <c r="A338" i="3"/>
  <c r="G337" i="3"/>
  <c r="F337" i="3"/>
  <c r="A337" i="3"/>
  <c r="F336" i="3"/>
  <c r="G336" i="3" s="1"/>
  <c r="A336" i="3"/>
  <c r="G335" i="3"/>
  <c r="F335" i="3"/>
  <c r="A335" i="3"/>
  <c r="F334" i="3"/>
  <c r="G334" i="3" s="1"/>
  <c r="A334" i="3"/>
  <c r="G333" i="3"/>
  <c r="F333" i="3"/>
  <c r="A333" i="3"/>
  <c r="F332" i="3"/>
  <c r="G332" i="3" s="1"/>
  <c r="A332" i="3"/>
  <c r="G331" i="3"/>
  <c r="F331" i="3"/>
  <c r="A331" i="3"/>
  <c r="G330" i="3"/>
  <c r="F330" i="3"/>
  <c r="A330" i="3"/>
  <c r="G329" i="3"/>
  <c r="F329" i="3"/>
  <c r="A329" i="3"/>
  <c r="F328" i="3"/>
  <c r="G328" i="3" s="1"/>
  <c r="A328" i="3"/>
  <c r="G327" i="3"/>
  <c r="F327" i="3"/>
  <c r="A327" i="3"/>
  <c r="G326" i="3"/>
  <c r="F326" i="3"/>
  <c r="A326" i="3"/>
  <c r="G325" i="3"/>
  <c r="F325" i="3"/>
  <c r="A325" i="3"/>
  <c r="F324" i="3"/>
  <c r="G324" i="3" s="1"/>
  <c r="A324" i="3"/>
  <c r="G323" i="3"/>
  <c r="F323" i="3"/>
  <c r="A323" i="3"/>
  <c r="G322" i="3"/>
  <c r="F322" i="3"/>
  <c r="A322" i="3"/>
  <c r="G321" i="3"/>
  <c r="F321" i="3"/>
  <c r="A321" i="3"/>
  <c r="F320" i="3"/>
  <c r="G320" i="3" s="1"/>
  <c r="A320" i="3"/>
  <c r="G319" i="3"/>
  <c r="F319" i="3"/>
  <c r="A319" i="3"/>
  <c r="G318" i="3"/>
  <c r="F318" i="3"/>
  <c r="A318" i="3"/>
  <c r="G317" i="3"/>
  <c r="F317" i="3"/>
  <c r="A317" i="3"/>
  <c r="F316" i="3"/>
  <c r="G316" i="3" s="1"/>
  <c r="A316" i="3"/>
  <c r="G315" i="3"/>
  <c r="F315" i="3"/>
  <c r="A315" i="3"/>
  <c r="G314" i="3"/>
  <c r="F314" i="3"/>
  <c r="A314" i="3"/>
  <c r="G313" i="3"/>
  <c r="F313" i="3"/>
  <c r="A313" i="3"/>
  <c r="F312" i="3"/>
  <c r="G312" i="3" s="1"/>
  <c r="A312" i="3"/>
  <c r="G311" i="3"/>
  <c r="F311" i="3"/>
  <c r="A311" i="3"/>
  <c r="G310" i="3"/>
  <c r="F310" i="3"/>
  <c r="A310" i="3"/>
  <c r="G309" i="3"/>
  <c r="F309" i="3"/>
  <c r="A309" i="3"/>
  <c r="F308" i="3"/>
  <c r="G308" i="3" s="1"/>
  <c r="A308" i="3"/>
  <c r="G307" i="3"/>
  <c r="F307" i="3"/>
  <c r="A307" i="3"/>
  <c r="G306" i="3"/>
  <c r="F306" i="3"/>
  <c r="A306" i="3"/>
  <c r="G305" i="3"/>
  <c r="F305" i="3"/>
  <c r="A305" i="3"/>
  <c r="F304" i="3"/>
  <c r="G304" i="3" s="1"/>
  <c r="A304" i="3"/>
  <c r="G303" i="3"/>
  <c r="F303" i="3"/>
  <c r="A303" i="3"/>
  <c r="G302" i="3"/>
  <c r="F302" i="3"/>
  <c r="A302" i="3"/>
  <c r="G301" i="3"/>
  <c r="F301" i="3"/>
  <c r="A301" i="3"/>
  <c r="F300" i="3"/>
  <c r="G300" i="3" s="1"/>
  <c r="A300" i="3"/>
  <c r="G299" i="3"/>
  <c r="F299" i="3"/>
  <c r="A299" i="3"/>
  <c r="G298" i="3"/>
  <c r="F298" i="3"/>
  <c r="A298" i="3"/>
  <c r="G297" i="3"/>
  <c r="F297" i="3"/>
  <c r="A297" i="3"/>
  <c r="F296" i="3"/>
  <c r="G296" i="3" s="1"/>
  <c r="A296" i="3"/>
  <c r="G295" i="3"/>
  <c r="F295" i="3"/>
  <c r="A295" i="3"/>
  <c r="G294" i="3"/>
  <c r="F294" i="3"/>
  <c r="A294" i="3"/>
  <c r="G293" i="3"/>
  <c r="F293" i="3"/>
  <c r="A293" i="3"/>
  <c r="F292" i="3"/>
  <c r="G292" i="3" s="1"/>
  <c r="A292" i="3"/>
  <c r="G291" i="3"/>
  <c r="F291" i="3"/>
  <c r="A291" i="3"/>
  <c r="G290" i="3"/>
  <c r="F290" i="3"/>
  <c r="A290" i="3"/>
  <c r="G289" i="3"/>
  <c r="F289" i="3"/>
  <c r="A289" i="3"/>
  <c r="F288" i="3"/>
  <c r="G288" i="3" s="1"/>
  <c r="A288" i="3"/>
  <c r="G287" i="3"/>
  <c r="F287" i="3"/>
  <c r="A287" i="3"/>
  <c r="G286" i="3"/>
  <c r="F286" i="3"/>
  <c r="A286" i="3"/>
  <c r="G285" i="3"/>
  <c r="F285" i="3"/>
  <c r="A285" i="3"/>
  <c r="F284" i="3"/>
  <c r="G284" i="3" s="1"/>
  <c r="A284" i="3"/>
  <c r="G283" i="3"/>
  <c r="F283" i="3"/>
  <c r="A283" i="3"/>
  <c r="G282" i="3"/>
  <c r="F282" i="3"/>
  <c r="A282" i="3"/>
  <c r="G281" i="3"/>
  <c r="F281" i="3"/>
  <c r="A281" i="3"/>
  <c r="F280" i="3"/>
  <c r="G280" i="3" s="1"/>
  <c r="A280" i="3"/>
  <c r="G279" i="3"/>
  <c r="F279" i="3"/>
  <c r="A279" i="3"/>
  <c r="G278" i="3"/>
  <c r="F278" i="3"/>
  <c r="A278" i="3"/>
  <c r="G277" i="3"/>
  <c r="F277" i="3"/>
  <c r="A277" i="3"/>
  <c r="F276" i="3"/>
  <c r="G276" i="3" s="1"/>
  <c r="A276" i="3"/>
  <c r="G275" i="3"/>
  <c r="F275" i="3"/>
  <c r="A275" i="3"/>
  <c r="G274" i="3"/>
  <c r="F274" i="3"/>
  <c r="A274" i="3"/>
  <c r="G273" i="3"/>
  <c r="F273" i="3"/>
  <c r="A273" i="3"/>
  <c r="F272" i="3"/>
  <c r="G272" i="3" s="1"/>
  <c r="A272" i="3"/>
  <c r="G271" i="3"/>
  <c r="F271" i="3"/>
  <c r="A271" i="3"/>
  <c r="G270" i="3"/>
  <c r="F270" i="3"/>
  <c r="A270" i="3"/>
  <c r="G269" i="3"/>
  <c r="F269" i="3"/>
  <c r="A269" i="3"/>
  <c r="F268" i="3"/>
  <c r="G268" i="3" s="1"/>
  <c r="A268" i="3"/>
  <c r="G267" i="3"/>
  <c r="F267" i="3"/>
  <c r="A267" i="3"/>
  <c r="G266" i="3"/>
  <c r="F266" i="3"/>
  <c r="A266" i="3"/>
  <c r="G265" i="3"/>
  <c r="F265" i="3"/>
  <c r="A265" i="3"/>
  <c r="F264" i="3"/>
  <c r="G264" i="3" s="1"/>
  <c r="A264" i="3"/>
  <c r="G263" i="3"/>
  <c r="F263" i="3"/>
  <c r="A263" i="3"/>
  <c r="G262" i="3"/>
  <c r="F262" i="3"/>
  <c r="A262" i="3"/>
  <c r="G261" i="3"/>
  <c r="F261" i="3"/>
  <c r="A261" i="3"/>
  <c r="F260" i="3"/>
  <c r="G260" i="3" s="1"/>
  <c r="A260" i="3"/>
  <c r="G259" i="3"/>
  <c r="F259" i="3"/>
  <c r="A259" i="3"/>
  <c r="G258" i="3"/>
  <c r="F258" i="3"/>
  <c r="A258" i="3"/>
  <c r="G257" i="3"/>
  <c r="F257" i="3"/>
  <c r="A257" i="3"/>
  <c r="F256" i="3"/>
  <c r="G256" i="3" s="1"/>
  <c r="A256" i="3"/>
  <c r="G255" i="3"/>
  <c r="F255" i="3"/>
  <c r="A255" i="3"/>
  <c r="G254" i="3"/>
  <c r="F254" i="3"/>
  <c r="A254" i="3"/>
  <c r="G253" i="3"/>
  <c r="F253" i="3"/>
  <c r="A253" i="3"/>
  <c r="F252" i="3"/>
  <c r="G252" i="3" s="1"/>
  <c r="A252" i="3"/>
  <c r="G251" i="3"/>
  <c r="F251" i="3"/>
  <c r="A251" i="3"/>
  <c r="G250" i="3"/>
  <c r="F250" i="3"/>
  <c r="A250" i="3"/>
  <c r="G249" i="3"/>
  <c r="F249" i="3"/>
  <c r="A249" i="3"/>
  <c r="F248" i="3"/>
  <c r="G248" i="3" s="1"/>
  <c r="A248" i="3"/>
  <c r="G247" i="3"/>
  <c r="F247" i="3"/>
  <c r="A247" i="3"/>
  <c r="G246" i="3"/>
  <c r="F246" i="3"/>
  <c r="A246" i="3"/>
  <c r="G245" i="3"/>
  <c r="F245" i="3"/>
  <c r="A245" i="3"/>
  <c r="F244" i="3"/>
  <c r="G244" i="3" s="1"/>
  <c r="A244" i="3"/>
  <c r="G243" i="3"/>
  <c r="F243" i="3"/>
  <c r="A243" i="3"/>
  <c r="G242" i="3"/>
  <c r="F242" i="3"/>
  <c r="A242" i="3"/>
  <c r="G241" i="3"/>
  <c r="F241" i="3"/>
  <c r="A241" i="3"/>
  <c r="F240" i="3"/>
  <c r="G240" i="3" s="1"/>
  <c r="A240" i="3"/>
  <c r="G239" i="3"/>
  <c r="F239" i="3"/>
  <c r="A239" i="3"/>
  <c r="G238" i="3"/>
  <c r="F238" i="3"/>
  <c r="A238" i="3"/>
  <c r="G237" i="3"/>
  <c r="F237" i="3"/>
  <c r="A237" i="3"/>
  <c r="F236" i="3"/>
  <c r="G236" i="3" s="1"/>
  <c r="A236" i="3"/>
  <c r="G235" i="3"/>
  <c r="F235" i="3"/>
  <c r="A235" i="3"/>
  <c r="G234" i="3"/>
  <c r="F234" i="3"/>
  <c r="A234" i="3"/>
  <c r="G233" i="3"/>
  <c r="F233" i="3"/>
  <c r="A233" i="3"/>
  <c r="F232" i="3"/>
  <c r="G232" i="3" s="1"/>
  <c r="A232" i="3"/>
  <c r="G231" i="3"/>
  <c r="F231" i="3"/>
  <c r="A231" i="3"/>
  <c r="G230" i="3"/>
  <c r="F230" i="3"/>
  <c r="A230" i="3"/>
  <c r="G229" i="3"/>
  <c r="F229" i="3"/>
  <c r="A229" i="3"/>
  <c r="F228" i="3"/>
  <c r="G228" i="3" s="1"/>
  <c r="A228" i="3"/>
  <c r="G227" i="3"/>
  <c r="F227" i="3"/>
  <c r="A227" i="3"/>
  <c r="G226" i="3"/>
  <c r="F226" i="3"/>
  <c r="A226" i="3"/>
  <c r="G225" i="3"/>
  <c r="F225" i="3"/>
  <c r="A225" i="3"/>
  <c r="F224" i="3"/>
  <c r="G224" i="3" s="1"/>
  <c r="A224" i="3"/>
  <c r="G223" i="3"/>
  <c r="F223" i="3"/>
  <c r="A223" i="3"/>
  <c r="G222" i="3"/>
  <c r="F222" i="3"/>
  <c r="A222" i="3"/>
  <c r="F221" i="3"/>
  <c r="G221" i="3" s="1"/>
  <c r="A221" i="3"/>
  <c r="F220" i="3"/>
  <c r="G220" i="3" s="1"/>
  <c r="A220" i="3"/>
  <c r="G219" i="3"/>
  <c r="F219" i="3"/>
  <c r="A219" i="3"/>
  <c r="G218" i="3"/>
  <c r="F218" i="3"/>
  <c r="A218" i="3"/>
  <c r="F217" i="3"/>
  <c r="G217" i="3" s="1"/>
  <c r="A217" i="3"/>
  <c r="F216" i="3"/>
  <c r="G216" i="3" s="1"/>
  <c r="A216" i="3"/>
  <c r="G215" i="3"/>
  <c r="F215" i="3"/>
  <c r="A215" i="3"/>
  <c r="G214" i="3"/>
  <c r="F214" i="3"/>
  <c r="A214" i="3"/>
  <c r="F213" i="3"/>
  <c r="G213" i="3" s="1"/>
  <c r="A213" i="3"/>
  <c r="F212" i="3"/>
  <c r="G212" i="3" s="1"/>
  <c r="A212" i="3"/>
  <c r="G211" i="3"/>
  <c r="F211" i="3"/>
  <c r="A211" i="3"/>
  <c r="G210" i="3"/>
  <c r="F210" i="3"/>
  <c r="A210" i="3"/>
  <c r="F209" i="3"/>
  <c r="G209" i="3" s="1"/>
  <c r="A209" i="3"/>
  <c r="F208" i="3"/>
  <c r="G208" i="3" s="1"/>
  <c r="A208" i="3"/>
  <c r="G207" i="3"/>
  <c r="F207" i="3"/>
  <c r="A207" i="3"/>
  <c r="G206" i="3"/>
  <c r="F206" i="3"/>
  <c r="A206" i="3"/>
  <c r="G205" i="3"/>
  <c r="F205" i="3"/>
  <c r="A205" i="3"/>
  <c r="F204" i="3"/>
  <c r="G204" i="3" s="1"/>
  <c r="A204" i="3"/>
  <c r="G203" i="3"/>
  <c r="F203" i="3"/>
  <c r="A203" i="3"/>
  <c r="G202" i="3"/>
  <c r="F202" i="3"/>
  <c r="A202" i="3"/>
  <c r="G201" i="3"/>
  <c r="F201" i="3"/>
  <c r="A201" i="3"/>
  <c r="F200" i="3"/>
  <c r="G200" i="3" s="1"/>
  <c r="A200" i="3"/>
  <c r="G199" i="3"/>
  <c r="F199" i="3"/>
  <c r="A199" i="3"/>
  <c r="G198" i="3"/>
  <c r="F198" i="3"/>
  <c r="A198" i="3"/>
  <c r="F197" i="3"/>
  <c r="G197" i="3" s="1"/>
  <c r="A197" i="3"/>
  <c r="F196" i="3"/>
  <c r="G196" i="3" s="1"/>
  <c r="A196" i="3"/>
  <c r="G195" i="3"/>
  <c r="F195" i="3"/>
  <c r="A195" i="3"/>
  <c r="G194" i="3"/>
  <c r="F194" i="3"/>
  <c r="A194" i="3"/>
  <c r="F193" i="3"/>
  <c r="G193" i="3" s="1"/>
  <c r="A193" i="3"/>
  <c r="F192" i="3"/>
  <c r="G192" i="3" s="1"/>
  <c r="A192" i="3"/>
  <c r="G191" i="3"/>
  <c r="F191" i="3"/>
  <c r="A191" i="3"/>
  <c r="G190" i="3"/>
  <c r="F190" i="3"/>
  <c r="A190" i="3"/>
  <c r="G189" i="3"/>
  <c r="F189" i="3"/>
  <c r="A189" i="3"/>
  <c r="F188" i="3"/>
  <c r="G188" i="3" s="1"/>
  <c r="A188" i="3"/>
  <c r="G187" i="3"/>
  <c r="F187" i="3"/>
  <c r="A187" i="3"/>
  <c r="G186" i="3"/>
  <c r="F186" i="3"/>
  <c r="A186" i="3"/>
  <c r="G185" i="3"/>
  <c r="F185" i="3"/>
  <c r="A185" i="3"/>
  <c r="F184" i="3"/>
  <c r="G184" i="3" s="1"/>
  <c r="A184" i="3"/>
  <c r="G183" i="3"/>
  <c r="F183" i="3"/>
  <c r="A183" i="3"/>
  <c r="G182" i="3"/>
  <c r="F182" i="3"/>
  <c r="A182" i="3"/>
  <c r="F181" i="3"/>
  <c r="G181" i="3" s="1"/>
  <c r="A181" i="3"/>
  <c r="F180" i="3"/>
  <c r="G180" i="3" s="1"/>
  <c r="A180" i="3"/>
  <c r="G179" i="3"/>
  <c r="F179" i="3"/>
  <c r="A179" i="3"/>
  <c r="G178" i="3"/>
  <c r="F178" i="3"/>
  <c r="A178" i="3"/>
  <c r="F177" i="3"/>
  <c r="G177" i="3" s="1"/>
  <c r="A177" i="3"/>
  <c r="F176" i="3"/>
  <c r="G176" i="3" s="1"/>
  <c r="A176" i="3"/>
  <c r="G175" i="3"/>
  <c r="F175" i="3"/>
  <c r="A175" i="3"/>
  <c r="G174" i="3"/>
  <c r="F174" i="3"/>
  <c r="A174" i="3"/>
  <c r="G173" i="3"/>
  <c r="F173" i="3"/>
  <c r="A173" i="3"/>
  <c r="F172" i="3"/>
  <c r="G172" i="3" s="1"/>
  <c r="A172" i="3"/>
  <c r="G171" i="3"/>
  <c r="F171" i="3"/>
  <c r="A171" i="3"/>
  <c r="G170" i="3"/>
  <c r="F170" i="3"/>
  <c r="A170" i="3"/>
  <c r="G169" i="3"/>
  <c r="F169" i="3"/>
  <c r="A169" i="3"/>
  <c r="F168" i="3"/>
  <c r="G168" i="3" s="1"/>
  <c r="A168" i="3"/>
  <c r="G167" i="3"/>
  <c r="F167" i="3"/>
  <c r="A167" i="3"/>
  <c r="G166" i="3"/>
  <c r="F166" i="3"/>
  <c r="A166" i="3"/>
  <c r="F165" i="3"/>
  <c r="G165" i="3" s="1"/>
  <c r="A165" i="3"/>
  <c r="F164" i="3"/>
  <c r="G164" i="3" s="1"/>
  <c r="A164" i="3"/>
  <c r="G163" i="3"/>
  <c r="F163" i="3"/>
  <c r="A163" i="3"/>
  <c r="F162" i="3"/>
  <c r="G162" i="3" s="1"/>
  <c r="A162" i="3"/>
  <c r="F161" i="3"/>
  <c r="G161" i="3" s="1"/>
  <c r="A161" i="3"/>
  <c r="F160" i="3"/>
  <c r="G160" i="3" s="1"/>
  <c r="A160" i="3"/>
  <c r="G159" i="3"/>
  <c r="F159" i="3"/>
  <c r="A159" i="3"/>
  <c r="F158" i="3"/>
  <c r="G158" i="3" s="1"/>
  <c r="A158" i="3"/>
  <c r="G157" i="3"/>
  <c r="F157" i="3"/>
  <c r="A157" i="3"/>
  <c r="F156" i="3"/>
  <c r="G156" i="3" s="1"/>
  <c r="A156" i="3"/>
  <c r="G155" i="3"/>
  <c r="F155" i="3"/>
  <c r="A155" i="3"/>
  <c r="F154" i="3"/>
  <c r="G154" i="3" s="1"/>
  <c r="A154" i="3"/>
  <c r="G153" i="3"/>
  <c r="F153" i="3"/>
  <c r="A153" i="3"/>
  <c r="F152" i="3"/>
  <c r="G152" i="3" s="1"/>
  <c r="A152" i="3"/>
  <c r="G151" i="3"/>
  <c r="F151" i="3"/>
  <c r="A151" i="3"/>
  <c r="G150" i="3"/>
  <c r="F150" i="3"/>
  <c r="A150" i="3"/>
  <c r="F149" i="3"/>
  <c r="G149" i="3" s="1"/>
  <c r="A149" i="3"/>
  <c r="F148" i="3"/>
  <c r="G148" i="3" s="1"/>
  <c r="A148" i="3"/>
  <c r="G147" i="3"/>
  <c r="F147" i="3"/>
  <c r="A147" i="3"/>
  <c r="F146" i="3"/>
  <c r="G146" i="3" s="1"/>
  <c r="A146" i="3"/>
  <c r="F145" i="3"/>
  <c r="G145" i="3" s="1"/>
  <c r="A145" i="3"/>
  <c r="F144" i="3"/>
  <c r="G144" i="3" s="1"/>
  <c r="A144" i="3"/>
  <c r="G143" i="3"/>
  <c r="F143" i="3"/>
  <c r="A143" i="3"/>
  <c r="F142" i="3"/>
  <c r="G142" i="3" s="1"/>
  <c r="A142" i="3"/>
  <c r="G141" i="3"/>
  <c r="F141" i="3"/>
  <c r="A141" i="3"/>
  <c r="F140" i="3"/>
  <c r="G140" i="3" s="1"/>
  <c r="A140" i="3"/>
  <c r="G139" i="3"/>
  <c r="F139" i="3"/>
  <c r="A139" i="3"/>
  <c r="F138" i="3"/>
  <c r="G138" i="3" s="1"/>
  <c r="A138" i="3"/>
  <c r="G137" i="3"/>
  <c r="F137" i="3"/>
  <c r="A137" i="3"/>
  <c r="F136" i="3"/>
  <c r="G136" i="3" s="1"/>
  <c r="A136" i="3"/>
  <c r="G135" i="3"/>
  <c r="F135" i="3"/>
  <c r="A135" i="3"/>
  <c r="G134" i="3"/>
  <c r="F134" i="3"/>
  <c r="A134" i="3"/>
  <c r="F133" i="3"/>
  <c r="G133" i="3" s="1"/>
  <c r="A133" i="3"/>
  <c r="F132" i="3"/>
  <c r="G132" i="3" s="1"/>
  <c r="A132" i="3"/>
  <c r="G131" i="3"/>
  <c r="F131" i="3"/>
  <c r="A131" i="3"/>
  <c r="F130" i="3"/>
  <c r="G130" i="3" s="1"/>
  <c r="A130" i="3"/>
  <c r="F129" i="3"/>
  <c r="G129" i="3" s="1"/>
  <c r="A129" i="3"/>
  <c r="F128" i="3"/>
  <c r="G128" i="3" s="1"/>
  <c r="A128" i="3"/>
  <c r="G127" i="3"/>
  <c r="F127" i="3"/>
  <c r="A127" i="3"/>
  <c r="F126" i="3"/>
  <c r="G126" i="3" s="1"/>
  <c r="A126" i="3"/>
  <c r="F125" i="3"/>
  <c r="G125" i="3" s="1"/>
  <c r="A125" i="3"/>
  <c r="F124" i="3"/>
  <c r="G124" i="3" s="1"/>
  <c r="A124" i="3"/>
  <c r="G123" i="3"/>
  <c r="F123" i="3"/>
  <c r="A123" i="3"/>
  <c r="F122" i="3"/>
  <c r="G122" i="3" s="1"/>
  <c r="A122" i="3"/>
  <c r="G121" i="3"/>
  <c r="F121" i="3"/>
  <c r="A121" i="3"/>
  <c r="F120" i="3"/>
  <c r="G120" i="3" s="1"/>
  <c r="A120" i="3"/>
  <c r="G119" i="3"/>
  <c r="F119" i="3"/>
  <c r="A119" i="3"/>
  <c r="G118" i="3"/>
  <c r="F118" i="3"/>
  <c r="A118" i="3"/>
  <c r="F117" i="3"/>
  <c r="G117" i="3" s="1"/>
  <c r="A117" i="3"/>
  <c r="F116" i="3"/>
  <c r="G116" i="3" s="1"/>
  <c r="A116" i="3"/>
  <c r="G115" i="3"/>
  <c r="F115" i="3"/>
  <c r="A115" i="3"/>
  <c r="F114" i="3"/>
  <c r="G114" i="3" s="1"/>
  <c r="A114" i="3"/>
  <c r="F113" i="3"/>
  <c r="G113" i="3" s="1"/>
  <c r="A113" i="3"/>
  <c r="F112" i="3"/>
  <c r="G112" i="3" s="1"/>
  <c r="A112" i="3"/>
  <c r="G111" i="3"/>
  <c r="F111" i="3"/>
  <c r="A111" i="3"/>
  <c r="F110" i="3"/>
  <c r="G110" i="3" s="1"/>
  <c r="A110" i="3"/>
  <c r="F109" i="3"/>
  <c r="G109" i="3" s="1"/>
  <c r="A109" i="3"/>
  <c r="F108" i="3"/>
  <c r="G108" i="3" s="1"/>
  <c r="A108" i="3"/>
  <c r="G107" i="3"/>
  <c r="F107" i="3"/>
  <c r="A107" i="3"/>
  <c r="F106" i="3"/>
  <c r="G106" i="3" s="1"/>
  <c r="A106" i="3"/>
  <c r="F105" i="3"/>
  <c r="G105" i="3" s="1"/>
  <c r="A105" i="3"/>
  <c r="F104" i="3"/>
  <c r="G104" i="3" s="1"/>
  <c r="A104" i="3"/>
  <c r="G103" i="3"/>
  <c r="F103" i="3"/>
  <c r="A103" i="3"/>
  <c r="F102" i="3"/>
  <c r="G102" i="3" s="1"/>
  <c r="A102" i="3"/>
  <c r="F101" i="3"/>
  <c r="G101" i="3" s="1"/>
  <c r="A101" i="3"/>
  <c r="F100" i="3"/>
  <c r="G100" i="3" s="1"/>
  <c r="A100" i="3"/>
  <c r="G99" i="3"/>
  <c r="F99" i="3"/>
  <c r="A99" i="3"/>
  <c r="F98" i="3"/>
  <c r="G98" i="3" s="1"/>
  <c r="A98" i="3"/>
  <c r="F97" i="3"/>
  <c r="G97" i="3" s="1"/>
  <c r="A97" i="3"/>
  <c r="G96" i="3"/>
  <c r="F96" i="3"/>
  <c r="A96" i="3"/>
  <c r="G95" i="3"/>
  <c r="F95" i="3"/>
  <c r="A95" i="3"/>
  <c r="F94" i="3"/>
  <c r="G94" i="3" s="1"/>
  <c r="A94" i="3"/>
  <c r="F93" i="3"/>
  <c r="G93" i="3" s="1"/>
  <c r="A93" i="3"/>
  <c r="G92" i="3"/>
  <c r="F92" i="3"/>
  <c r="A92" i="3"/>
  <c r="G91" i="3"/>
  <c r="F91" i="3"/>
  <c r="A91" i="3"/>
  <c r="F90" i="3"/>
  <c r="G90" i="3" s="1"/>
  <c r="A90" i="3"/>
  <c r="F89" i="3"/>
  <c r="G89" i="3" s="1"/>
  <c r="A89" i="3"/>
  <c r="G88" i="3"/>
  <c r="F88" i="3"/>
  <c r="A88" i="3"/>
  <c r="G87" i="3"/>
  <c r="F87" i="3"/>
  <c r="A87" i="3"/>
  <c r="F86" i="3"/>
  <c r="G86" i="3" s="1"/>
  <c r="A86" i="3"/>
  <c r="F85" i="3"/>
  <c r="G85" i="3" s="1"/>
  <c r="A85" i="3"/>
  <c r="G84" i="3"/>
  <c r="F84" i="3"/>
  <c r="A84" i="3"/>
  <c r="G83" i="3"/>
  <c r="F83" i="3"/>
  <c r="A83" i="3"/>
  <c r="F82" i="3"/>
  <c r="G82" i="3" s="1"/>
  <c r="A82" i="3"/>
  <c r="F81" i="3"/>
  <c r="G81" i="3" s="1"/>
  <c r="A81" i="3"/>
  <c r="G80" i="3"/>
  <c r="F80" i="3"/>
  <c r="A80" i="3"/>
  <c r="G79" i="3"/>
  <c r="F79" i="3"/>
  <c r="A79" i="3"/>
  <c r="F78" i="3"/>
  <c r="G78" i="3" s="1"/>
  <c r="A78" i="3"/>
  <c r="F77" i="3"/>
  <c r="G77" i="3" s="1"/>
  <c r="A77" i="3"/>
  <c r="G76" i="3"/>
  <c r="F76" i="3"/>
  <c r="A76" i="3"/>
  <c r="G75" i="3"/>
  <c r="F75" i="3"/>
  <c r="A75" i="3"/>
  <c r="F74" i="3"/>
  <c r="G74" i="3" s="1"/>
  <c r="A74" i="3"/>
  <c r="F73" i="3"/>
  <c r="G73" i="3" s="1"/>
  <c r="A73" i="3"/>
  <c r="G72" i="3"/>
  <c r="F72" i="3"/>
  <c r="A72" i="3"/>
  <c r="G71" i="3"/>
  <c r="F71" i="3"/>
  <c r="A71" i="3"/>
  <c r="F70" i="3"/>
  <c r="G70" i="3" s="1"/>
  <c r="A70" i="3"/>
  <c r="F69" i="3"/>
  <c r="G69" i="3" s="1"/>
  <c r="A69" i="3"/>
  <c r="G68" i="3"/>
  <c r="F68" i="3"/>
  <c r="A68" i="3"/>
  <c r="G67" i="3"/>
  <c r="F67" i="3"/>
  <c r="A67" i="3"/>
  <c r="F66" i="3"/>
  <c r="G66" i="3" s="1"/>
  <c r="A66" i="3"/>
  <c r="F65" i="3"/>
  <c r="G65" i="3" s="1"/>
  <c r="A65" i="3"/>
  <c r="G64" i="3"/>
  <c r="F64" i="3"/>
  <c r="A64" i="3"/>
  <c r="G63" i="3"/>
  <c r="F63" i="3"/>
  <c r="A63" i="3"/>
  <c r="F62" i="3"/>
  <c r="G62" i="3" s="1"/>
  <c r="A62" i="3"/>
  <c r="F61" i="3"/>
  <c r="G61" i="3" s="1"/>
  <c r="A61" i="3"/>
  <c r="G60" i="3"/>
  <c r="F60" i="3"/>
  <c r="A60" i="3"/>
  <c r="G59" i="3"/>
  <c r="F59" i="3"/>
  <c r="A59" i="3"/>
  <c r="F58" i="3"/>
  <c r="G58" i="3" s="1"/>
  <c r="A58" i="3"/>
  <c r="F57" i="3"/>
  <c r="G57" i="3" s="1"/>
  <c r="A57" i="3"/>
  <c r="G56" i="3"/>
  <c r="F56" i="3"/>
  <c r="A56" i="3"/>
  <c r="G55" i="3"/>
  <c r="F55" i="3"/>
  <c r="A55" i="3"/>
  <c r="F54" i="3"/>
  <c r="G54" i="3" s="1"/>
  <c r="A54" i="3"/>
  <c r="F53" i="3"/>
  <c r="G53" i="3" s="1"/>
  <c r="A53" i="3"/>
  <c r="G52" i="3"/>
  <c r="F52" i="3"/>
  <c r="A52" i="3"/>
  <c r="G51" i="3"/>
  <c r="F51" i="3"/>
  <c r="A51" i="3"/>
  <c r="F50" i="3"/>
  <c r="G50" i="3" s="1"/>
  <c r="A50" i="3"/>
  <c r="F49" i="3"/>
  <c r="G49" i="3" s="1"/>
  <c r="A49" i="3"/>
  <c r="G48" i="3"/>
  <c r="F48" i="3"/>
  <c r="A48" i="3"/>
  <c r="G47" i="3"/>
  <c r="F47" i="3"/>
  <c r="A47" i="3"/>
  <c r="F46" i="3"/>
  <c r="G46" i="3" s="1"/>
  <c r="A46" i="3"/>
  <c r="F45" i="3"/>
  <c r="G45" i="3" s="1"/>
  <c r="A45" i="3"/>
  <c r="G44" i="3"/>
  <c r="F44" i="3"/>
  <c r="A44" i="3"/>
  <c r="G43" i="3"/>
  <c r="F43" i="3"/>
  <c r="A43" i="3"/>
  <c r="F42" i="3"/>
  <c r="G42" i="3" s="1"/>
  <c r="A42" i="3"/>
  <c r="F41" i="3"/>
  <c r="G41" i="3" s="1"/>
  <c r="A41" i="3"/>
  <c r="G40" i="3"/>
  <c r="F40" i="3"/>
  <c r="A40" i="3"/>
  <c r="G39" i="3"/>
  <c r="F39" i="3"/>
  <c r="A39" i="3"/>
  <c r="F38" i="3"/>
  <c r="G38" i="3" s="1"/>
  <c r="A38" i="3"/>
  <c r="F37" i="3"/>
  <c r="G37" i="3" s="1"/>
  <c r="A37" i="3"/>
  <c r="G36" i="3"/>
  <c r="F36" i="3"/>
  <c r="A36" i="3"/>
  <c r="G35" i="3"/>
  <c r="F35" i="3"/>
  <c r="A35" i="3"/>
  <c r="F34" i="3"/>
  <c r="G34" i="3" s="1"/>
  <c r="A34" i="3"/>
  <c r="F33" i="3"/>
  <c r="G33" i="3" s="1"/>
  <c r="A33" i="3"/>
  <c r="G32" i="3"/>
  <c r="F32" i="3"/>
  <c r="A32" i="3"/>
  <c r="G31" i="3"/>
  <c r="F31" i="3"/>
  <c r="A31" i="3"/>
  <c r="F30" i="3"/>
  <c r="G30" i="3" s="1"/>
  <c r="A30" i="3"/>
  <c r="F29" i="3"/>
  <c r="G29" i="3" s="1"/>
  <c r="A29" i="3"/>
  <c r="G28" i="3"/>
  <c r="F28" i="3"/>
  <c r="A28" i="3"/>
  <c r="G27" i="3"/>
  <c r="F27" i="3"/>
  <c r="A27" i="3"/>
  <c r="F26" i="3"/>
  <c r="G26" i="3" s="1"/>
  <c r="A26" i="3"/>
  <c r="F25" i="3"/>
  <c r="G25" i="3" s="1"/>
  <c r="A25" i="3"/>
  <c r="G24" i="3"/>
  <c r="F24" i="3"/>
  <c r="A24" i="3"/>
  <c r="G23" i="3"/>
  <c r="F23" i="3"/>
  <c r="A23" i="3"/>
  <c r="F22" i="3"/>
  <c r="G22" i="3" s="1"/>
  <c r="A22" i="3"/>
  <c r="F21" i="3"/>
  <c r="G21" i="3" s="1"/>
  <c r="A21" i="3"/>
  <c r="G20" i="3"/>
  <c r="F20" i="3"/>
  <c r="A20" i="3"/>
  <c r="G19" i="3"/>
  <c r="F19" i="3"/>
  <c r="A19" i="3"/>
  <c r="F18" i="3"/>
  <c r="G18" i="3" s="1"/>
  <c r="A18" i="3"/>
  <c r="F17" i="3"/>
  <c r="G17" i="3" s="1"/>
  <c r="A17" i="3"/>
  <c r="G16" i="3"/>
  <c r="F16" i="3"/>
  <c r="A16" i="3"/>
  <c r="G15" i="3"/>
  <c r="F15" i="3"/>
  <c r="A15" i="3"/>
  <c r="F14" i="3"/>
  <c r="G14" i="3" s="1"/>
  <c r="A14" i="3"/>
  <c r="F13" i="3"/>
  <c r="G13" i="3" s="1"/>
  <c r="A13" i="3"/>
  <c r="G12" i="3"/>
  <c r="F12" i="3"/>
  <c r="A12" i="3"/>
  <c r="G11" i="3"/>
  <c r="F11" i="3"/>
  <c r="A11" i="3"/>
  <c r="F10" i="3"/>
  <c r="G10" i="3" s="1"/>
  <c r="A10" i="3"/>
  <c r="F9" i="3"/>
  <c r="G9" i="3" s="1"/>
  <c r="A9" i="3"/>
  <c r="G8" i="3"/>
  <c r="F8" i="3"/>
  <c r="A8" i="3"/>
  <c r="G7" i="3"/>
  <c r="F7" i="3"/>
  <c r="A7" i="3"/>
  <c r="F6" i="3"/>
  <c r="G6" i="3" s="1"/>
  <c r="A6" i="3"/>
  <c r="F5" i="3"/>
  <c r="G5" i="3" s="1"/>
  <c r="A5" i="3"/>
  <c r="G4" i="3"/>
  <c r="F4" i="3"/>
  <c r="A4" i="3"/>
  <c r="G3" i="3"/>
  <c r="F3" i="3"/>
  <c r="A3" i="3"/>
  <c r="F2" i="3"/>
  <c r="G2" i="3" s="1"/>
  <c r="A2" i="3"/>
  <c r="B4502" i="2"/>
  <c r="B4501" i="2"/>
  <c r="B4500" i="2"/>
  <c r="B4499" i="2"/>
  <c r="B4498" i="2"/>
  <c r="B4497" i="2"/>
  <c r="B4496" i="2"/>
  <c r="B4495" i="2"/>
  <c r="B4494" i="2"/>
  <c r="B4493" i="2"/>
  <c r="B4492" i="2"/>
  <c r="B4491" i="2"/>
  <c r="B4490" i="2"/>
  <c r="B4489" i="2"/>
  <c r="B4488" i="2"/>
  <c r="B4487" i="2"/>
  <c r="A4487" i="2"/>
  <c r="B4486" i="2"/>
  <c r="A4486" i="2"/>
  <c r="B4485" i="2"/>
  <c r="A4485" i="2"/>
  <c r="B4484" i="2"/>
  <c r="A4484" i="2"/>
  <c r="B4483" i="2"/>
  <c r="A4483" i="2"/>
  <c r="B4482" i="2"/>
  <c r="A4482" i="2"/>
  <c r="B4481" i="2"/>
  <c r="A4481" i="2"/>
  <c r="B4480" i="2"/>
  <c r="A4480" i="2"/>
  <c r="B4479" i="2"/>
  <c r="A4479" i="2"/>
  <c r="B4478" i="2"/>
  <c r="A4478" i="2"/>
  <c r="B4477" i="2"/>
  <c r="A4477" i="2"/>
  <c r="B4476" i="2"/>
  <c r="A4476" i="2"/>
  <c r="B4475" i="2"/>
  <c r="A4475" i="2"/>
  <c r="B4474" i="2"/>
  <c r="A4474" i="2"/>
  <c r="B4473" i="2"/>
  <c r="A4473" i="2"/>
  <c r="B4472" i="2"/>
  <c r="A4472" i="2"/>
  <c r="B4471" i="2"/>
  <c r="A4471" i="2"/>
  <c r="B4470" i="2"/>
  <c r="A4470" i="2"/>
  <c r="B4469" i="2"/>
  <c r="A4469" i="2"/>
  <c r="B4468" i="2"/>
  <c r="A4468" i="2"/>
  <c r="B4467" i="2"/>
  <c r="A4467" i="2"/>
  <c r="B4466" i="2"/>
  <c r="A4466" i="2"/>
  <c r="B4465" i="2"/>
  <c r="A4465" i="2"/>
  <c r="B4464" i="2"/>
  <c r="A4464" i="2"/>
  <c r="B4463" i="2"/>
  <c r="A4463" i="2"/>
  <c r="B4462" i="2"/>
  <c r="A4462" i="2"/>
  <c r="B4461" i="2"/>
  <c r="A4461" i="2"/>
  <c r="B4460" i="2"/>
  <c r="A4460" i="2"/>
  <c r="B4459" i="2"/>
  <c r="A4459" i="2"/>
  <c r="B4458" i="2"/>
  <c r="A4458" i="2"/>
  <c r="B4457" i="2"/>
  <c r="A4457" i="2"/>
  <c r="B4456" i="2"/>
  <c r="A4456" i="2"/>
  <c r="B4455" i="2"/>
  <c r="A4455" i="2"/>
  <c r="B4454" i="2"/>
  <c r="A4454" i="2"/>
  <c r="B4453" i="2"/>
  <c r="A4453" i="2"/>
  <c r="B4452" i="2"/>
  <c r="A4452" i="2"/>
  <c r="B4451" i="2"/>
  <c r="A4451" i="2"/>
  <c r="B4450" i="2"/>
  <c r="A4450" i="2"/>
  <c r="B4449" i="2"/>
  <c r="A4449" i="2"/>
  <c r="B4448" i="2"/>
  <c r="A4448" i="2"/>
  <c r="B4447" i="2"/>
  <c r="A4447" i="2"/>
  <c r="B4446" i="2"/>
  <c r="A4446" i="2"/>
  <c r="B4445" i="2"/>
  <c r="A4445" i="2"/>
  <c r="B4444" i="2"/>
  <c r="A4444" i="2"/>
  <c r="B4443" i="2"/>
  <c r="A4443" i="2"/>
  <c r="B4442" i="2"/>
  <c r="A4442" i="2"/>
  <c r="B4441" i="2"/>
  <c r="A4441" i="2"/>
  <c r="B4440" i="2"/>
  <c r="A4440" i="2"/>
  <c r="B4439" i="2"/>
  <c r="A4439" i="2"/>
  <c r="B4438" i="2"/>
  <c r="A4438" i="2"/>
  <c r="B4437" i="2"/>
  <c r="A4437" i="2"/>
  <c r="B4436" i="2"/>
  <c r="A4436" i="2"/>
  <c r="B4435" i="2"/>
  <c r="A4435" i="2"/>
  <c r="B4434" i="2"/>
  <c r="A4434" i="2"/>
  <c r="B4433" i="2"/>
  <c r="A4433" i="2"/>
  <c r="B4432" i="2"/>
  <c r="A4432" i="2"/>
  <c r="B4431" i="2"/>
  <c r="A4431" i="2"/>
  <c r="B4430" i="2"/>
  <c r="A4430" i="2"/>
  <c r="B4429" i="2"/>
  <c r="A4429" i="2"/>
  <c r="B4428" i="2"/>
  <c r="A4428" i="2"/>
  <c r="B4427" i="2"/>
  <c r="A4427" i="2"/>
  <c r="B4426" i="2"/>
  <c r="A4426" i="2"/>
  <c r="B4425" i="2"/>
  <c r="A4425" i="2"/>
  <c r="B4424" i="2"/>
  <c r="A4424" i="2"/>
  <c r="B4423" i="2"/>
  <c r="A4423" i="2"/>
  <c r="B4422" i="2"/>
  <c r="A4422" i="2"/>
  <c r="B4421" i="2"/>
  <c r="A4421" i="2"/>
  <c r="B4420" i="2"/>
  <c r="A4420" i="2"/>
  <c r="B4419" i="2"/>
  <c r="A4419" i="2"/>
  <c r="B4418" i="2"/>
  <c r="A4418" i="2"/>
  <c r="B4417" i="2"/>
  <c r="A4417" i="2"/>
  <c r="B4416" i="2"/>
  <c r="A4416" i="2"/>
  <c r="B4415" i="2"/>
  <c r="A4415" i="2"/>
  <c r="B4414" i="2"/>
  <c r="A4414" i="2"/>
  <c r="B4413" i="2"/>
  <c r="A4413" i="2"/>
  <c r="B4412" i="2"/>
  <c r="A4412" i="2"/>
  <c r="B4411" i="2"/>
  <c r="A4411" i="2"/>
  <c r="B4410" i="2"/>
  <c r="A4410" i="2"/>
  <c r="B4409" i="2"/>
  <c r="A4409" i="2"/>
  <c r="B4408" i="2"/>
  <c r="A4408" i="2"/>
  <c r="B4407" i="2"/>
  <c r="A4407" i="2"/>
  <c r="B4406" i="2"/>
  <c r="A4406" i="2"/>
  <c r="B4405" i="2"/>
  <c r="A4405" i="2"/>
  <c r="B4404" i="2"/>
  <c r="A4404" i="2"/>
  <c r="B4403" i="2"/>
  <c r="A4403" i="2"/>
  <c r="B4402" i="2"/>
  <c r="A4402" i="2"/>
  <c r="B4401" i="2"/>
  <c r="A4401" i="2"/>
  <c r="B4400" i="2"/>
  <c r="A4400" i="2"/>
  <c r="B4399" i="2"/>
  <c r="A4399" i="2"/>
  <c r="B4398" i="2"/>
  <c r="A4398" i="2"/>
  <c r="B4397" i="2"/>
  <c r="A4397" i="2"/>
  <c r="B4396" i="2"/>
  <c r="A4396" i="2"/>
  <c r="B4395" i="2"/>
  <c r="A4395" i="2"/>
  <c r="B4394" i="2"/>
  <c r="A4394" i="2"/>
  <c r="B4393" i="2"/>
  <c r="A4393" i="2"/>
  <c r="B4392" i="2"/>
  <c r="A4392" i="2"/>
  <c r="B4391" i="2"/>
  <c r="A4391" i="2"/>
  <c r="B4390" i="2"/>
  <c r="A4390" i="2"/>
  <c r="B4389" i="2"/>
  <c r="A4389" i="2"/>
  <c r="B4388" i="2"/>
  <c r="A4388" i="2"/>
  <c r="B4387" i="2"/>
  <c r="A4387" i="2"/>
  <c r="B4386" i="2"/>
  <c r="A4386" i="2"/>
  <c r="B4385" i="2"/>
  <c r="A4385" i="2"/>
  <c r="B4384" i="2"/>
  <c r="A4384" i="2"/>
  <c r="B4383" i="2"/>
  <c r="A4383" i="2"/>
  <c r="B4382" i="2"/>
  <c r="A4382" i="2"/>
  <c r="B4381" i="2"/>
  <c r="A4381" i="2"/>
  <c r="B4380" i="2"/>
  <c r="A4380" i="2"/>
  <c r="B4379" i="2"/>
  <c r="A4379" i="2"/>
  <c r="B4378" i="2"/>
  <c r="A4378" i="2"/>
  <c r="B4377" i="2"/>
  <c r="A4377" i="2"/>
  <c r="B4376" i="2"/>
  <c r="A4376" i="2"/>
  <c r="B4375" i="2"/>
  <c r="A4375" i="2"/>
  <c r="B4374" i="2"/>
  <c r="A4374" i="2"/>
  <c r="B4373" i="2"/>
  <c r="A4373" i="2"/>
  <c r="B4372" i="2"/>
  <c r="A4372" i="2"/>
  <c r="B4371" i="2"/>
  <c r="A4371" i="2"/>
  <c r="B4370" i="2"/>
  <c r="A4370" i="2"/>
  <c r="B4369" i="2"/>
  <c r="A4369" i="2"/>
  <c r="B4368" i="2"/>
  <c r="A4368" i="2"/>
  <c r="B4367" i="2"/>
  <c r="A4367" i="2"/>
  <c r="B4366" i="2"/>
  <c r="A4366" i="2"/>
  <c r="B4365" i="2"/>
  <c r="A4365" i="2"/>
  <c r="B4364" i="2"/>
  <c r="A4364" i="2"/>
  <c r="B4363" i="2"/>
  <c r="A4363" i="2"/>
  <c r="B4362" i="2"/>
  <c r="A4362" i="2"/>
  <c r="B4361" i="2"/>
  <c r="A4361" i="2"/>
  <c r="B4360" i="2"/>
  <c r="A4360" i="2"/>
  <c r="B4359" i="2"/>
  <c r="A4359" i="2"/>
  <c r="B4358" i="2"/>
  <c r="A4358" i="2"/>
  <c r="B4357" i="2"/>
  <c r="A4357" i="2"/>
  <c r="B4356" i="2"/>
  <c r="A4356" i="2"/>
  <c r="B4355" i="2"/>
  <c r="A4355" i="2"/>
  <c r="B4354" i="2"/>
  <c r="A4354" i="2"/>
  <c r="B4353" i="2"/>
  <c r="A4353" i="2"/>
  <c r="B4352" i="2"/>
  <c r="A4352" i="2"/>
  <c r="B4351" i="2"/>
  <c r="A4351" i="2"/>
  <c r="B4350" i="2"/>
  <c r="A4350" i="2"/>
  <c r="B4349" i="2"/>
  <c r="A4349" i="2"/>
  <c r="B4348" i="2"/>
  <c r="A4348" i="2"/>
  <c r="B4347" i="2"/>
  <c r="A4347" i="2"/>
  <c r="B4346" i="2"/>
  <c r="B4345" i="2"/>
  <c r="B4344" i="2"/>
  <c r="B4343" i="2"/>
  <c r="B4342" i="2"/>
  <c r="B4341" i="2"/>
  <c r="B4340" i="2"/>
  <c r="B4339" i="2"/>
  <c r="B4338" i="2"/>
  <c r="B4337" i="2"/>
  <c r="B4336" i="2"/>
  <c r="B4335" i="2"/>
  <c r="B4334" i="2"/>
  <c r="B4333" i="2"/>
  <c r="B4332" i="2"/>
  <c r="B4331" i="2"/>
  <c r="B4330" i="2"/>
  <c r="B4329" i="2"/>
  <c r="B4328" i="2"/>
  <c r="B4327" i="2"/>
  <c r="B4326" i="2"/>
  <c r="B4325" i="2"/>
  <c r="B4324" i="2"/>
  <c r="B4323" i="2"/>
  <c r="B4322" i="2"/>
  <c r="B4321" i="2"/>
  <c r="B4320" i="2"/>
  <c r="B4319" i="2"/>
  <c r="B4318" i="2"/>
  <c r="B4317" i="2"/>
  <c r="B4316" i="2"/>
  <c r="B4315" i="2"/>
  <c r="B4314" i="2"/>
  <c r="B4313" i="2"/>
  <c r="B4312" i="2"/>
  <c r="B4311" i="2"/>
  <c r="B4310" i="2"/>
  <c r="B4309" i="2"/>
  <c r="B4308" i="2"/>
  <c r="B4307" i="2"/>
  <c r="B4306" i="2"/>
  <c r="B4305" i="2"/>
  <c r="B4304" i="2"/>
  <c r="A4304" i="2"/>
  <c r="B4303" i="2"/>
  <c r="A4303" i="2"/>
  <c r="B4302" i="2"/>
  <c r="A4302" i="2"/>
  <c r="B4301" i="2"/>
  <c r="A4301" i="2"/>
  <c r="B4300" i="2"/>
  <c r="A4300" i="2"/>
  <c r="B4299" i="2"/>
  <c r="A4299" i="2"/>
  <c r="B4298" i="2"/>
  <c r="A4298" i="2"/>
  <c r="B4297" i="2"/>
  <c r="A4297" i="2"/>
  <c r="B4296" i="2"/>
  <c r="A4296" i="2"/>
  <c r="B4295" i="2"/>
  <c r="A4295" i="2"/>
  <c r="B4294" i="2"/>
  <c r="A4294" i="2"/>
  <c r="B4293" i="2"/>
  <c r="A4293" i="2"/>
  <c r="B4292" i="2"/>
  <c r="A4292" i="2"/>
  <c r="B4291" i="2"/>
  <c r="A4291" i="2"/>
  <c r="B4290" i="2"/>
  <c r="A4290" i="2"/>
  <c r="B4289" i="2"/>
  <c r="A4289" i="2"/>
  <c r="B4288" i="2"/>
  <c r="A4288" i="2"/>
  <c r="B4287" i="2"/>
  <c r="A4287" i="2"/>
  <c r="B4286" i="2"/>
  <c r="A4286" i="2"/>
  <c r="B4285" i="2"/>
  <c r="A4285" i="2"/>
  <c r="B4284" i="2"/>
  <c r="A4284" i="2"/>
  <c r="B4283" i="2"/>
  <c r="A4283" i="2"/>
  <c r="B4282" i="2"/>
  <c r="A4282" i="2"/>
  <c r="B4281" i="2"/>
  <c r="A4281" i="2"/>
  <c r="B4280" i="2"/>
  <c r="A4280" i="2"/>
  <c r="B4279" i="2"/>
  <c r="A4279" i="2"/>
  <c r="B4278" i="2"/>
  <c r="A4278" i="2"/>
  <c r="B4277" i="2"/>
  <c r="A4277" i="2"/>
  <c r="B4276" i="2"/>
  <c r="A4276" i="2"/>
  <c r="B4275" i="2"/>
  <c r="A4275" i="2"/>
  <c r="B4274" i="2"/>
  <c r="A4274" i="2"/>
  <c r="B4273" i="2"/>
  <c r="A4273" i="2"/>
  <c r="B4272" i="2"/>
  <c r="A4272" i="2"/>
  <c r="B4271" i="2"/>
  <c r="A4271" i="2"/>
  <c r="B4270" i="2"/>
  <c r="A4270" i="2"/>
  <c r="B4269" i="2"/>
  <c r="A4269" i="2"/>
  <c r="B4268" i="2"/>
  <c r="A4268" i="2"/>
  <c r="B4267" i="2"/>
  <c r="A4267" i="2"/>
  <c r="B4266" i="2"/>
  <c r="A4266" i="2"/>
  <c r="B4265" i="2"/>
  <c r="A4265" i="2"/>
  <c r="B4264" i="2"/>
  <c r="A4264" i="2"/>
  <c r="B4263" i="2"/>
  <c r="A4263" i="2"/>
  <c r="B4262" i="2"/>
  <c r="A4262" i="2"/>
  <c r="B4261" i="2"/>
  <c r="A4261" i="2"/>
  <c r="B4260" i="2"/>
  <c r="A4260" i="2"/>
  <c r="B4259" i="2"/>
  <c r="A4259" i="2"/>
  <c r="B4258" i="2"/>
  <c r="A4258" i="2"/>
  <c r="B4257" i="2"/>
  <c r="A4257" i="2"/>
  <c r="B4256" i="2"/>
  <c r="A4256" i="2"/>
  <c r="B4255" i="2"/>
  <c r="A4255" i="2"/>
  <c r="B4254" i="2"/>
  <c r="A4254" i="2"/>
  <c r="B4253" i="2"/>
  <c r="A4253" i="2"/>
  <c r="B4252" i="2"/>
  <c r="A4252" i="2"/>
  <c r="B4251" i="2"/>
  <c r="A4251" i="2"/>
  <c r="B4250" i="2"/>
  <c r="A4250" i="2"/>
  <c r="B4249" i="2"/>
  <c r="A4249" i="2"/>
  <c r="B4248" i="2"/>
  <c r="A4248" i="2"/>
  <c r="B4247" i="2"/>
  <c r="A4247" i="2"/>
  <c r="B4246" i="2"/>
  <c r="A4246" i="2"/>
  <c r="B4245" i="2"/>
  <c r="A4245" i="2"/>
  <c r="B4244" i="2"/>
  <c r="A4244" i="2"/>
  <c r="B4243" i="2"/>
  <c r="A4243" i="2"/>
  <c r="B4242" i="2"/>
  <c r="A4242" i="2"/>
  <c r="B4241" i="2"/>
  <c r="A4241" i="2"/>
  <c r="B4240" i="2"/>
  <c r="A4240" i="2"/>
  <c r="B4239" i="2"/>
  <c r="A4239" i="2"/>
  <c r="B4238" i="2"/>
  <c r="A4238" i="2"/>
  <c r="B4237" i="2"/>
  <c r="A4237" i="2"/>
  <c r="B4236" i="2"/>
  <c r="A4236" i="2"/>
  <c r="B4235" i="2"/>
  <c r="A4235" i="2"/>
  <c r="B4234" i="2"/>
  <c r="A4234" i="2"/>
  <c r="B4233" i="2"/>
  <c r="A4233" i="2"/>
  <c r="B4232" i="2"/>
  <c r="A4232" i="2"/>
  <c r="B4231" i="2"/>
  <c r="A4231" i="2"/>
  <c r="B4230" i="2"/>
  <c r="A4230" i="2"/>
  <c r="B4229" i="2"/>
  <c r="A4229" i="2"/>
  <c r="B4228" i="2"/>
  <c r="A4228" i="2"/>
  <c r="B4227" i="2"/>
  <c r="A4227" i="2"/>
  <c r="B4226" i="2"/>
  <c r="A4226" i="2"/>
  <c r="B4225" i="2"/>
  <c r="A4225" i="2"/>
  <c r="B4224" i="2"/>
  <c r="A4224" i="2"/>
  <c r="B4223" i="2"/>
  <c r="A4223" i="2"/>
  <c r="B4222" i="2"/>
  <c r="A4222" i="2"/>
  <c r="B4221" i="2"/>
  <c r="A4221" i="2"/>
  <c r="B4220" i="2"/>
  <c r="A4220" i="2"/>
  <c r="B4219" i="2"/>
  <c r="A4219" i="2"/>
  <c r="B4218" i="2"/>
  <c r="A4218" i="2"/>
  <c r="B4217" i="2"/>
  <c r="A4217" i="2"/>
  <c r="B4216" i="2"/>
  <c r="A4216" i="2"/>
  <c r="B4215" i="2"/>
  <c r="A4215" i="2"/>
  <c r="B4214" i="2"/>
  <c r="A4214" i="2"/>
  <c r="B4213" i="2"/>
  <c r="A4213" i="2"/>
  <c r="B4212" i="2"/>
  <c r="A4212" i="2"/>
  <c r="B4211" i="2"/>
  <c r="A4211" i="2"/>
  <c r="B4210" i="2"/>
  <c r="A4210" i="2"/>
  <c r="B4209" i="2"/>
  <c r="A4209" i="2"/>
  <c r="B4208" i="2"/>
  <c r="A4208" i="2"/>
  <c r="B4207" i="2"/>
  <c r="A4207" i="2"/>
  <c r="B4206" i="2"/>
  <c r="A4206" i="2"/>
  <c r="B4205" i="2"/>
  <c r="A4205" i="2"/>
  <c r="B4204" i="2"/>
  <c r="A4204" i="2"/>
  <c r="B4203" i="2"/>
  <c r="A4203" i="2"/>
  <c r="B4202" i="2"/>
  <c r="A4202" i="2"/>
  <c r="B4201" i="2"/>
  <c r="A4201" i="2"/>
  <c r="B4200" i="2"/>
  <c r="A4200" i="2"/>
  <c r="B4199" i="2"/>
  <c r="A4199" i="2"/>
  <c r="B4198" i="2"/>
  <c r="A4198" i="2"/>
  <c r="B4197" i="2"/>
  <c r="A4197" i="2"/>
  <c r="B4196" i="2"/>
  <c r="A4196" i="2"/>
  <c r="B4195" i="2"/>
  <c r="A4195" i="2"/>
  <c r="B4194" i="2"/>
  <c r="A4194" i="2"/>
  <c r="B4193" i="2"/>
  <c r="A4193" i="2"/>
  <c r="B4192" i="2"/>
  <c r="A4192" i="2"/>
  <c r="B4191" i="2"/>
  <c r="A4191" i="2"/>
  <c r="B4190" i="2"/>
  <c r="A4190" i="2"/>
  <c r="B4189" i="2"/>
  <c r="A4189" i="2"/>
  <c r="B4188" i="2"/>
  <c r="A4188" i="2"/>
  <c r="B4187" i="2"/>
  <c r="A4187" i="2"/>
  <c r="B4186" i="2"/>
  <c r="A4186" i="2"/>
  <c r="B4185" i="2"/>
  <c r="A4185" i="2"/>
  <c r="B4184" i="2"/>
  <c r="A4184" i="2"/>
  <c r="B4183" i="2"/>
  <c r="A4183" i="2"/>
  <c r="B4182" i="2"/>
  <c r="A4182" i="2"/>
  <c r="B4181" i="2"/>
  <c r="A4181" i="2"/>
  <c r="B4180" i="2"/>
  <c r="A4180" i="2"/>
  <c r="B4179" i="2"/>
  <c r="A4179" i="2"/>
  <c r="B4178" i="2"/>
  <c r="A4178" i="2"/>
  <c r="B4177" i="2"/>
  <c r="A4177" i="2"/>
  <c r="B4176" i="2"/>
  <c r="A4176" i="2"/>
  <c r="B4175" i="2"/>
  <c r="A4175" i="2"/>
  <c r="B4174" i="2"/>
  <c r="A4174" i="2"/>
  <c r="B4173" i="2"/>
  <c r="A4173" i="2"/>
  <c r="B4172" i="2"/>
  <c r="A4172" i="2"/>
  <c r="B4171" i="2"/>
  <c r="A4171" i="2"/>
  <c r="B4170" i="2"/>
  <c r="A4170" i="2"/>
  <c r="B4169" i="2"/>
  <c r="A4169" i="2"/>
  <c r="B4168" i="2"/>
  <c r="A4168" i="2"/>
  <c r="B4167" i="2"/>
  <c r="A4167" i="2"/>
  <c r="B4166" i="2"/>
  <c r="A4166" i="2"/>
  <c r="B4165" i="2"/>
  <c r="A4165" i="2"/>
  <c r="B4164" i="2"/>
  <c r="A4164" i="2"/>
  <c r="B4163" i="2"/>
  <c r="A4163" i="2"/>
  <c r="B4162" i="2"/>
  <c r="A4162" i="2"/>
  <c r="B4161" i="2"/>
  <c r="A4161" i="2"/>
  <c r="B4160" i="2"/>
  <c r="A4160" i="2"/>
  <c r="B4159" i="2"/>
  <c r="A4159" i="2"/>
  <c r="B4158" i="2"/>
  <c r="A4158" i="2"/>
  <c r="B4157" i="2"/>
  <c r="A4157" i="2"/>
  <c r="B4156" i="2"/>
  <c r="A4156" i="2"/>
  <c r="B4155" i="2"/>
  <c r="A4155" i="2"/>
  <c r="B4154" i="2"/>
  <c r="A4154" i="2"/>
  <c r="B4153" i="2"/>
  <c r="A4153" i="2"/>
  <c r="B4152" i="2"/>
  <c r="A4152" i="2"/>
  <c r="B4151" i="2"/>
  <c r="A4151" i="2"/>
  <c r="B4150" i="2"/>
  <c r="A4150" i="2"/>
  <c r="B4149" i="2"/>
  <c r="A4149" i="2"/>
  <c r="B4148" i="2"/>
  <c r="A4148" i="2"/>
  <c r="B4147" i="2"/>
  <c r="A4147" i="2"/>
  <c r="B4146" i="2"/>
  <c r="A4146" i="2"/>
  <c r="B4145" i="2"/>
  <c r="A4145" i="2"/>
  <c r="B4144" i="2"/>
  <c r="A4144" i="2"/>
  <c r="B4143" i="2"/>
  <c r="A4143" i="2"/>
  <c r="B4142" i="2"/>
  <c r="A4142" i="2"/>
  <c r="B4141" i="2"/>
  <c r="A4141" i="2"/>
  <c r="B4140" i="2"/>
  <c r="A4140" i="2"/>
  <c r="B4139" i="2"/>
  <c r="A4139" i="2"/>
  <c r="B4138" i="2"/>
  <c r="A4138" i="2"/>
  <c r="B4137" i="2"/>
  <c r="A4137" i="2"/>
  <c r="B4136" i="2"/>
  <c r="A4136" i="2"/>
  <c r="B4135" i="2"/>
  <c r="A4135" i="2"/>
  <c r="B4134" i="2"/>
  <c r="A4134" i="2"/>
  <c r="B4133" i="2"/>
  <c r="A4133" i="2"/>
  <c r="B4132" i="2"/>
  <c r="A4132" i="2"/>
  <c r="B4131" i="2"/>
  <c r="A4131" i="2"/>
  <c r="B4130" i="2"/>
  <c r="A4130" i="2"/>
  <c r="B4129" i="2"/>
  <c r="A4129" i="2"/>
  <c r="B4128" i="2"/>
  <c r="A4128" i="2"/>
  <c r="B4127" i="2"/>
  <c r="A4127" i="2"/>
  <c r="B4126" i="2"/>
  <c r="A4126" i="2"/>
  <c r="B4125" i="2"/>
  <c r="A4125" i="2"/>
  <c r="B4124" i="2"/>
  <c r="A4124" i="2"/>
  <c r="B4123" i="2"/>
  <c r="A4123" i="2"/>
  <c r="B4122" i="2"/>
  <c r="A4122" i="2"/>
  <c r="B4121" i="2"/>
  <c r="A4121" i="2"/>
  <c r="B4120" i="2"/>
  <c r="A4120" i="2"/>
  <c r="B4119" i="2"/>
  <c r="A4119" i="2"/>
  <c r="B4118" i="2"/>
  <c r="A4118" i="2"/>
  <c r="B4117" i="2"/>
  <c r="A4117" i="2"/>
  <c r="B4116" i="2"/>
  <c r="A4116" i="2"/>
  <c r="B4115" i="2"/>
  <c r="A4115" i="2"/>
  <c r="B4114" i="2"/>
  <c r="A4114" i="2"/>
  <c r="B4113" i="2"/>
  <c r="A4113" i="2"/>
  <c r="B4112" i="2"/>
  <c r="A4112" i="2"/>
  <c r="B4111" i="2"/>
  <c r="A4111" i="2"/>
  <c r="B4110" i="2"/>
  <c r="A4110" i="2"/>
  <c r="B4109" i="2"/>
  <c r="A4109" i="2"/>
  <c r="B4108" i="2"/>
  <c r="A4108" i="2"/>
  <c r="B4107" i="2"/>
  <c r="A4107" i="2"/>
  <c r="B4106" i="2"/>
  <c r="A4106" i="2"/>
  <c r="B4105" i="2"/>
  <c r="A4105" i="2"/>
  <c r="B4104" i="2"/>
  <c r="A4104" i="2"/>
  <c r="B4103" i="2"/>
  <c r="A4103" i="2"/>
  <c r="B4102" i="2"/>
  <c r="A4102" i="2"/>
  <c r="B4101" i="2"/>
  <c r="A4101" i="2"/>
  <c r="B4100" i="2"/>
  <c r="A4100" i="2"/>
  <c r="B4099" i="2"/>
  <c r="A4099" i="2"/>
  <c r="B4098" i="2"/>
  <c r="A4098" i="2"/>
  <c r="B4097" i="2"/>
  <c r="A4097" i="2"/>
  <c r="B4096" i="2"/>
  <c r="A4096" i="2"/>
  <c r="B4095" i="2"/>
  <c r="A4095" i="2"/>
  <c r="B4094" i="2"/>
  <c r="A4094" i="2"/>
  <c r="B4093" i="2"/>
  <c r="A4093" i="2"/>
  <c r="B4092" i="2"/>
  <c r="A4092" i="2"/>
  <c r="B4091" i="2"/>
  <c r="A4091" i="2"/>
  <c r="B4090" i="2"/>
  <c r="A4090" i="2"/>
  <c r="B4089" i="2"/>
  <c r="A4089" i="2"/>
  <c r="B4088" i="2"/>
  <c r="A4088" i="2"/>
  <c r="B4087" i="2"/>
  <c r="A4087" i="2"/>
  <c r="B4086" i="2"/>
  <c r="A4086" i="2"/>
  <c r="B4085" i="2"/>
  <c r="A4085" i="2"/>
  <c r="B4084" i="2"/>
  <c r="A4084" i="2"/>
  <c r="B4083" i="2"/>
  <c r="A4083" i="2"/>
  <c r="B4082" i="2"/>
  <c r="A4082" i="2"/>
  <c r="B4081" i="2"/>
  <c r="A4081" i="2"/>
  <c r="B4080" i="2"/>
  <c r="A4080" i="2"/>
  <c r="B4079" i="2"/>
  <c r="A4079" i="2"/>
  <c r="B4078" i="2"/>
  <c r="A4078" i="2"/>
  <c r="B4077" i="2"/>
  <c r="A4077" i="2"/>
  <c r="B4076" i="2"/>
  <c r="A4076" i="2"/>
  <c r="B4075" i="2"/>
  <c r="A4075" i="2"/>
  <c r="B4074" i="2"/>
  <c r="A4074" i="2"/>
  <c r="B4073" i="2"/>
  <c r="A4073" i="2"/>
  <c r="B4072" i="2"/>
  <c r="A4072" i="2"/>
  <c r="B4071" i="2"/>
  <c r="A4071" i="2"/>
  <c r="B4070" i="2"/>
  <c r="A4070" i="2"/>
  <c r="B4069" i="2"/>
  <c r="A4069" i="2"/>
  <c r="B4068" i="2"/>
  <c r="A4068" i="2"/>
  <c r="B4067" i="2"/>
  <c r="A4067" i="2"/>
  <c r="B4066" i="2"/>
  <c r="A4066" i="2"/>
  <c r="B4065" i="2"/>
  <c r="A4065" i="2"/>
  <c r="B4064" i="2"/>
  <c r="A4064" i="2"/>
  <c r="B4063" i="2"/>
  <c r="A4063" i="2"/>
  <c r="B4062" i="2"/>
  <c r="A4062" i="2"/>
  <c r="B4061" i="2"/>
  <c r="A4061" i="2"/>
  <c r="B4060" i="2"/>
  <c r="A4060" i="2"/>
  <c r="B4059" i="2"/>
  <c r="A4059" i="2"/>
  <c r="B4058" i="2"/>
  <c r="A4058" i="2"/>
  <c r="B4057" i="2"/>
  <c r="A4057" i="2"/>
  <c r="B4056" i="2"/>
  <c r="A4056" i="2"/>
  <c r="B4055" i="2"/>
  <c r="A4055" i="2"/>
  <c r="B4054" i="2"/>
  <c r="A4054" i="2"/>
  <c r="B4053" i="2"/>
  <c r="A4053" i="2"/>
  <c r="B4052" i="2"/>
  <c r="A4052" i="2"/>
  <c r="B4051" i="2"/>
  <c r="A4051" i="2"/>
  <c r="B4050" i="2"/>
  <c r="A4050" i="2"/>
  <c r="B4049" i="2"/>
  <c r="A4049" i="2"/>
  <c r="B4048" i="2"/>
  <c r="A4048" i="2"/>
  <c r="B4047" i="2"/>
  <c r="A4047" i="2"/>
  <c r="B4046" i="2"/>
  <c r="A4046" i="2"/>
  <c r="B4045" i="2"/>
  <c r="A4045" i="2"/>
  <c r="B4044" i="2"/>
  <c r="A4044" i="2"/>
  <c r="B4043" i="2"/>
  <c r="A4043" i="2"/>
  <c r="B4042" i="2"/>
  <c r="A4042" i="2"/>
  <c r="B4041" i="2"/>
  <c r="A4041" i="2"/>
  <c r="B4040" i="2"/>
  <c r="A4040" i="2"/>
  <c r="B4039" i="2"/>
  <c r="A4039" i="2"/>
  <c r="B4038" i="2"/>
  <c r="A4038" i="2"/>
  <c r="B4037" i="2"/>
  <c r="A4037" i="2"/>
  <c r="B4036" i="2"/>
  <c r="A4036" i="2"/>
  <c r="B4035" i="2"/>
  <c r="A4035" i="2"/>
  <c r="B4034" i="2"/>
  <c r="A4034" i="2"/>
  <c r="B4033" i="2"/>
  <c r="A4033" i="2"/>
  <c r="B4032" i="2"/>
  <c r="A4032" i="2"/>
  <c r="B4031" i="2"/>
  <c r="A4031" i="2"/>
  <c r="B4030" i="2"/>
  <c r="A4030" i="2"/>
  <c r="B4029" i="2"/>
  <c r="A4029" i="2"/>
  <c r="B4028" i="2"/>
  <c r="A4028" i="2"/>
  <c r="B4027" i="2"/>
  <c r="A4027" i="2"/>
  <c r="B4026" i="2"/>
  <c r="A4026" i="2"/>
  <c r="B4025" i="2"/>
  <c r="A4025" i="2"/>
  <c r="B4024" i="2"/>
  <c r="A4024" i="2"/>
  <c r="B4023" i="2"/>
  <c r="A4023" i="2"/>
  <c r="B4022" i="2"/>
  <c r="A4022" i="2"/>
  <c r="B4021" i="2"/>
  <c r="A4021" i="2"/>
  <c r="B4020" i="2"/>
  <c r="A4020" i="2"/>
  <c r="B4019" i="2"/>
  <c r="A4019" i="2"/>
  <c r="B4018" i="2"/>
  <c r="A4018" i="2"/>
  <c r="B4017" i="2"/>
  <c r="A4017" i="2"/>
  <c r="B4016" i="2"/>
  <c r="A4016" i="2"/>
  <c r="B4015" i="2"/>
  <c r="A4015" i="2"/>
  <c r="B4014" i="2"/>
  <c r="A4014" i="2"/>
  <c r="B4013" i="2"/>
  <c r="A4013" i="2"/>
  <c r="B4012" i="2"/>
  <c r="A4012" i="2"/>
  <c r="B4011" i="2"/>
  <c r="A4011" i="2"/>
  <c r="B4010" i="2"/>
  <c r="A4010" i="2"/>
  <c r="B4009" i="2"/>
  <c r="A4009" i="2"/>
  <c r="B4008" i="2"/>
  <c r="A4008" i="2"/>
  <c r="B4007" i="2"/>
  <c r="A4007" i="2"/>
  <c r="B4006" i="2"/>
  <c r="A4006" i="2"/>
  <c r="B4005" i="2"/>
  <c r="A4005" i="2"/>
  <c r="B4004" i="2"/>
  <c r="A4004" i="2"/>
  <c r="B4003" i="2"/>
  <c r="A4003" i="2"/>
  <c r="B4002" i="2"/>
  <c r="A4002" i="2"/>
  <c r="B4001" i="2"/>
  <c r="A4001" i="2"/>
  <c r="B4000" i="2"/>
  <c r="A4000" i="2"/>
  <c r="B3999" i="2"/>
  <c r="A3999" i="2"/>
  <c r="B3998" i="2"/>
  <c r="A3998" i="2"/>
  <c r="B3997" i="2"/>
  <c r="A3997" i="2"/>
  <c r="B3996" i="2"/>
  <c r="A3996" i="2"/>
  <c r="B3995" i="2"/>
  <c r="A3995" i="2"/>
  <c r="B3994" i="2"/>
  <c r="A3994" i="2"/>
  <c r="B3993" i="2"/>
  <c r="A3993" i="2"/>
  <c r="B3992" i="2"/>
  <c r="A3992" i="2"/>
  <c r="B3991" i="2"/>
  <c r="A3991" i="2"/>
  <c r="B3990" i="2"/>
  <c r="A3990" i="2"/>
  <c r="B3989" i="2"/>
  <c r="A3989" i="2"/>
  <c r="B3988" i="2"/>
  <c r="A3988" i="2"/>
  <c r="B3987" i="2"/>
  <c r="A3987" i="2"/>
  <c r="B3986" i="2"/>
  <c r="A3986" i="2"/>
  <c r="B3985" i="2"/>
  <c r="A3985" i="2"/>
  <c r="B3984" i="2"/>
  <c r="A3984" i="2"/>
  <c r="B3983" i="2"/>
  <c r="A3983" i="2"/>
  <c r="B3982" i="2"/>
  <c r="A3982" i="2"/>
  <c r="B3981" i="2"/>
  <c r="A3981" i="2"/>
  <c r="B3980" i="2"/>
  <c r="A3980" i="2"/>
  <c r="B3979" i="2"/>
  <c r="A3979" i="2"/>
  <c r="B3978" i="2"/>
  <c r="A3978" i="2"/>
  <c r="B3977" i="2"/>
  <c r="A3977" i="2"/>
  <c r="B3976" i="2"/>
  <c r="A3976" i="2"/>
  <c r="B3975" i="2"/>
  <c r="A3975" i="2"/>
  <c r="B3974" i="2"/>
  <c r="A3974" i="2"/>
  <c r="B3973" i="2"/>
  <c r="A3973" i="2"/>
  <c r="B3972" i="2"/>
  <c r="A3972" i="2"/>
  <c r="B3971" i="2"/>
  <c r="A3971" i="2"/>
  <c r="B3970" i="2"/>
  <c r="A3970" i="2"/>
  <c r="B3969" i="2"/>
  <c r="A3969" i="2"/>
  <c r="B3968" i="2"/>
  <c r="A3968" i="2"/>
  <c r="B3967" i="2"/>
  <c r="A3967" i="2"/>
  <c r="B3966" i="2"/>
  <c r="A3966" i="2"/>
  <c r="B3965" i="2"/>
  <c r="A3965" i="2"/>
  <c r="B3964" i="2"/>
  <c r="A3964" i="2"/>
  <c r="B3963" i="2"/>
  <c r="A3963" i="2"/>
  <c r="B3962" i="2"/>
  <c r="A3962" i="2"/>
  <c r="B3961" i="2"/>
  <c r="A3961" i="2"/>
  <c r="B3960" i="2"/>
  <c r="A3960" i="2"/>
  <c r="B3959" i="2"/>
  <c r="A3959" i="2"/>
  <c r="B3958" i="2"/>
  <c r="A3958" i="2"/>
  <c r="B3957" i="2"/>
  <c r="A3957" i="2"/>
  <c r="B3956" i="2"/>
  <c r="A3956" i="2"/>
  <c r="B3955" i="2"/>
  <c r="A3955" i="2"/>
  <c r="B3954" i="2"/>
  <c r="A3954" i="2"/>
  <c r="B3953" i="2"/>
  <c r="A3953" i="2"/>
  <c r="B3952" i="2"/>
  <c r="A3952" i="2"/>
  <c r="B3951" i="2"/>
  <c r="A3951" i="2"/>
  <c r="B3950" i="2"/>
  <c r="A3950" i="2"/>
  <c r="B3949" i="2"/>
  <c r="A3949" i="2"/>
  <c r="B3948" i="2"/>
  <c r="A3948" i="2"/>
  <c r="B3947" i="2"/>
  <c r="A3947" i="2"/>
  <c r="B3946" i="2"/>
  <c r="A3946" i="2"/>
  <c r="B3945" i="2"/>
  <c r="A3945" i="2"/>
  <c r="B3944" i="2"/>
  <c r="A3944" i="2"/>
  <c r="B3943" i="2"/>
  <c r="A3943" i="2"/>
  <c r="B3942" i="2"/>
  <c r="A3942" i="2"/>
  <c r="B3941" i="2"/>
  <c r="A3941" i="2"/>
  <c r="B3940" i="2"/>
  <c r="A3940" i="2"/>
  <c r="B3939" i="2"/>
  <c r="A3939" i="2"/>
  <c r="B3938" i="2"/>
  <c r="A3938" i="2"/>
  <c r="B3937" i="2"/>
  <c r="A3937" i="2"/>
  <c r="B3936" i="2"/>
  <c r="A3936" i="2"/>
  <c r="B3935" i="2"/>
  <c r="A3935" i="2"/>
  <c r="B3934" i="2"/>
  <c r="A3934" i="2"/>
  <c r="B3933" i="2"/>
  <c r="A3933" i="2"/>
  <c r="B3932" i="2"/>
  <c r="A3932" i="2"/>
  <c r="B3931" i="2"/>
  <c r="A3931" i="2"/>
  <c r="B3930" i="2"/>
  <c r="A3930" i="2"/>
  <c r="B3929" i="2"/>
  <c r="A3929" i="2"/>
  <c r="B3928" i="2"/>
  <c r="A3928" i="2"/>
  <c r="B3927" i="2"/>
  <c r="A3927" i="2"/>
  <c r="B3926" i="2"/>
  <c r="A3926" i="2"/>
  <c r="B3925" i="2"/>
  <c r="A3925" i="2"/>
  <c r="B3924" i="2"/>
  <c r="A3924" i="2"/>
  <c r="B3923" i="2"/>
  <c r="A3923" i="2"/>
  <c r="B3922" i="2"/>
  <c r="A3922" i="2"/>
  <c r="B3921" i="2"/>
  <c r="A3921" i="2"/>
  <c r="B3920" i="2"/>
  <c r="A3920" i="2"/>
  <c r="B3919" i="2"/>
  <c r="A3919" i="2"/>
  <c r="B3918" i="2"/>
  <c r="A3918" i="2"/>
  <c r="B3917" i="2"/>
  <c r="A3917" i="2"/>
  <c r="B3916" i="2"/>
  <c r="A3916" i="2"/>
  <c r="B3915" i="2"/>
  <c r="A3915" i="2"/>
  <c r="B3914" i="2"/>
  <c r="A3914" i="2"/>
  <c r="B3913" i="2"/>
  <c r="A3913" i="2"/>
  <c r="B3912" i="2"/>
  <c r="A3912" i="2"/>
  <c r="B3911" i="2"/>
  <c r="A3911" i="2"/>
  <c r="B3910" i="2"/>
  <c r="A3910" i="2"/>
  <c r="B3909" i="2"/>
  <c r="A3909" i="2"/>
  <c r="B3908" i="2"/>
  <c r="A3908" i="2"/>
  <c r="B3907" i="2"/>
  <c r="A3907" i="2"/>
  <c r="B3906" i="2"/>
  <c r="A3906" i="2"/>
  <c r="B3905" i="2"/>
  <c r="A3905" i="2"/>
  <c r="B3904" i="2"/>
  <c r="A3904" i="2"/>
  <c r="B3903" i="2"/>
  <c r="A3903" i="2"/>
  <c r="B3902" i="2"/>
  <c r="A3902" i="2"/>
  <c r="B3901" i="2"/>
  <c r="A3901" i="2"/>
  <c r="B3900" i="2"/>
  <c r="A3900" i="2"/>
  <c r="B3899" i="2"/>
  <c r="B3898" i="2"/>
  <c r="B3897" i="2"/>
  <c r="B3896" i="2"/>
  <c r="B3895" i="2"/>
  <c r="B3894" i="2"/>
  <c r="B3893" i="2"/>
  <c r="B3892" i="2"/>
  <c r="B3891" i="2"/>
  <c r="B3890" i="2"/>
  <c r="B3889" i="2"/>
  <c r="B3888" i="2"/>
  <c r="B3887" i="2"/>
  <c r="B3886" i="2"/>
  <c r="B3885" i="2"/>
  <c r="B3884" i="2"/>
  <c r="B3883" i="2"/>
  <c r="B3882" i="2"/>
  <c r="B3881" i="2"/>
  <c r="A3881" i="2"/>
  <c r="B3880" i="2"/>
  <c r="A3880" i="2"/>
  <c r="B3879" i="2"/>
  <c r="A3879" i="2"/>
  <c r="B3878" i="2"/>
  <c r="A3878" i="2"/>
  <c r="B3877" i="2"/>
  <c r="A3877" i="2"/>
  <c r="B3876" i="2"/>
  <c r="A3876" i="2"/>
  <c r="B3875" i="2"/>
  <c r="A3875" i="2"/>
  <c r="B3874" i="2"/>
  <c r="A3874" i="2"/>
  <c r="B3873" i="2"/>
  <c r="A3873" i="2"/>
  <c r="B3872" i="2"/>
  <c r="A3872" i="2"/>
  <c r="B3871" i="2"/>
  <c r="A3871" i="2"/>
  <c r="B3870" i="2"/>
  <c r="A3870" i="2"/>
  <c r="B3869" i="2"/>
  <c r="A3869" i="2"/>
  <c r="B3868" i="2"/>
  <c r="A3868" i="2"/>
  <c r="B3867" i="2"/>
  <c r="A3867" i="2"/>
  <c r="B3866" i="2"/>
  <c r="A3866" i="2"/>
  <c r="B3865" i="2"/>
  <c r="A3865" i="2"/>
  <c r="B3864" i="2"/>
  <c r="A3864" i="2"/>
  <c r="B3863" i="2"/>
  <c r="A3863" i="2"/>
  <c r="B3862" i="2"/>
  <c r="A3862" i="2"/>
  <c r="B3861" i="2"/>
  <c r="A3861" i="2"/>
  <c r="B3860" i="2"/>
  <c r="A3860" i="2"/>
  <c r="B3859" i="2"/>
  <c r="A3859" i="2"/>
  <c r="B3858" i="2"/>
  <c r="A3858" i="2"/>
  <c r="B3857" i="2"/>
  <c r="A3857" i="2"/>
  <c r="B3856" i="2"/>
  <c r="A3856" i="2"/>
  <c r="B3855" i="2"/>
  <c r="A3855" i="2"/>
  <c r="B3854" i="2"/>
  <c r="A3854" i="2"/>
  <c r="B3853" i="2"/>
  <c r="A3853" i="2"/>
  <c r="B3852" i="2"/>
  <c r="A3852" i="2"/>
  <c r="B3851" i="2"/>
  <c r="A3851" i="2"/>
  <c r="B3850" i="2"/>
  <c r="A3850" i="2"/>
  <c r="B3849" i="2"/>
  <c r="A3849" i="2"/>
  <c r="B3848" i="2"/>
  <c r="A3848" i="2"/>
  <c r="B3847" i="2"/>
  <c r="A3847" i="2"/>
  <c r="B3846" i="2"/>
  <c r="A3846" i="2"/>
  <c r="B3845" i="2"/>
  <c r="A3845" i="2"/>
  <c r="B3844" i="2"/>
  <c r="A3844" i="2"/>
  <c r="B3843" i="2"/>
  <c r="A3843" i="2"/>
  <c r="B3842" i="2"/>
  <c r="A3842" i="2"/>
  <c r="B3841" i="2"/>
  <c r="A3841" i="2"/>
  <c r="B3840" i="2"/>
  <c r="A3840" i="2"/>
  <c r="B3839" i="2"/>
  <c r="A3839" i="2"/>
  <c r="B3838" i="2"/>
  <c r="A3838" i="2"/>
  <c r="B3837" i="2"/>
  <c r="A3837" i="2"/>
  <c r="B3836" i="2"/>
  <c r="A3836" i="2"/>
  <c r="B3835" i="2"/>
  <c r="A3835" i="2"/>
  <c r="B3834" i="2"/>
  <c r="A3834" i="2"/>
  <c r="B3833" i="2"/>
  <c r="A3833" i="2"/>
  <c r="B3832" i="2"/>
  <c r="A3832" i="2"/>
  <c r="B3831" i="2"/>
  <c r="A3831" i="2"/>
  <c r="B3830" i="2"/>
  <c r="A3830" i="2"/>
  <c r="B3829" i="2"/>
  <c r="A3829" i="2"/>
  <c r="B3828" i="2"/>
  <c r="A3828" i="2"/>
  <c r="B3827" i="2"/>
  <c r="A3827" i="2"/>
  <c r="B3826" i="2"/>
  <c r="A3826" i="2"/>
  <c r="B3825" i="2"/>
  <c r="A3825" i="2"/>
  <c r="B3824" i="2"/>
  <c r="A3824" i="2"/>
  <c r="B3823" i="2"/>
  <c r="A3823" i="2"/>
  <c r="B3822" i="2"/>
  <c r="A3822" i="2"/>
  <c r="B3821" i="2"/>
  <c r="A3821" i="2"/>
  <c r="B3820" i="2"/>
  <c r="A3820" i="2"/>
  <c r="B3819" i="2"/>
  <c r="A3819" i="2"/>
  <c r="B3818" i="2"/>
  <c r="A3818" i="2"/>
  <c r="B3817" i="2"/>
  <c r="A3817" i="2"/>
  <c r="B3816" i="2"/>
  <c r="A3816" i="2"/>
  <c r="B3815" i="2"/>
  <c r="A3815" i="2"/>
  <c r="B3814" i="2"/>
  <c r="A3814" i="2"/>
  <c r="B3813" i="2"/>
  <c r="A3813" i="2"/>
  <c r="B3812" i="2"/>
  <c r="A3812" i="2"/>
  <c r="B3811" i="2"/>
  <c r="A3811" i="2"/>
  <c r="B3810" i="2"/>
  <c r="A3810" i="2"/>
  <c r="B3809" i="2"/>
  <c r="A3809" i="2"/>
  <c r="B3808" i="2"/>
  <c r="A3808" i="2"/>
  <c r="B3807" i="2"/>
  <c r="A3807" i="2"/>
  <c r="B3806" i="2"/>
  <c r="A3806" i="2"/>
  <c r="B3805" i="2"/>
  <c r="A3805" i="2"/>
  <c r="B3804" i="2"/>
  <c r="A3804" i="2"/>
  <c r="B3803" i="2"/>
  <c r="A3803" i="2"/>
  <c r="B3802" i="2"/>
  <c r="A3802" i="2"/>
  <c r="B3801" i="2"/>
  <c r="A3801" i="2"/>
  <c r="B3800" i="2"/>
  <c r="A3800" i="2"/>
  <c r="B3799" i="2"/>
  <c r="A3799" i="2"/>
  <c r="B3798" i="2"/>
  <c r="A3798" i="2"/>
  <c r="B3797" i="2"/>
  <c r="A3797" i="2"/>
  <c r="B3796" i="2"/>
  <c r="A3796" i="2"/>
  <c r="B3795" i="2"/>
  <c r="A3795" i="2"/>
  <c r="B3794" i="2"/>
  <c r="A3794" i="2"/>
  <c r="B3793" i="2"/>
  <c r="A3793" i="2"/>
  <c r="B3792" i="2"/>
  <c r="A3792" i="2"/>
  <c r="B3791" i="2"/>
  <c r="A3791" i="2"/>
  <c r="B3790" i="2"/>
  <c r="A3790" i="2"/>
  <c r="B3789" i="2"/>
  <c r="A3789" i="2"/>
  <c r="B3788" i="2"/>
  <c r="A3788" i="2"/>
  <c r="B3787" i="2"/>
  <c r="A3787" i="2"/>
  <c r="B3786" i="2"/>
  <c r="A3786" i="2"/>
  <c r="B3785" i="2"/>
  <c r="A3785" i="2"/>
  <c r="B3784" i="2"/>
  <c r="A3784" i="2"/>
  <c r="B3783" i="2"/>
  <c r="A3783" i="2"/>
  <c r="B3782" i="2"/>
  <c r="A3782" i="2"/>
  <c r="B3781" i="2"/>
  <c r="A3781" i="2"/>
  <c r="B3780" i="2"/>
  <c r="A3780" i="2"/>
  <c r="B3779" i="2"/>
  <c r="A3779" i="2"/>
  <c r="B3778" i="2"/>
  <c r="A3778" i="2"/>
  <c r="B3777" i="2"/>
  <c r="A3777" i="2"/>
  <c r="B3776" i="2"/>
  <c r="A3776" i="2"/>
  <c r="B3775" i="2"/>
  <c r="A3775" i="2"/>
  <c r="B3774" i="2"/>
  <c r="A3774" i="2"/>
  <c r="B3773" i="2"/>
  <c r="A3773" i="2"/>
  <c r="B3772" i="2"/>
  <c r="A3772" i="2"/>
  <c r="B3771" i="2"/>
  <c r="A3771" i="2"/>
  <c r="B3770" i="2"/>
  <c r="A3770" i="2"/>
  <c r="B3769" i="2"/>
  <c r="A3769" i="2"/>
  <c r="B3768" i="2"/>
  <c r="A3768" i="2"/>
  <c r="B3767" i="2"/>
  <c r="A3767" i="2"/>
  <c r="B3766" i="2"/>
  <c r="A3766" i="2"/>
  <c r="B3765" i="2"/>
  <c r="A3765" i="2"/>
  <c r="B3764" i="2"/>
  <c r="A3764" i="2"/>
  <c r="B3763" i="2"/>
  <c r="A3763" i="2"/>
  <c r="B3762" i="2"/>
  <c r="A3762" i="2"/>
  <c r="B3761" i="2"/>
  <c r="A3761" i="2"/>
  <c r="B3760" i="2"/>
  <c r="A3760" i="2"/>
  <c r="B3759" i="2"/>
  <c r="A3759" i="2"/>
  <c r="B3758" i="2"/>
  <c r="A3758" i="2"/>
  <c r="B3757" i="2"/>
  <c r="A3757" i="2"/>
  <c r="B3756" i="2"/>
  <c r="A3756" i="2"/>
  <c r="B3755" i="2"/>
  <c r="A3755" i="2"/>
  <c r="B3754" i="2"/>
  <c r="A3754" i="2"/>
  <c r="B3753" i="2"/>
  <c r="A3753" i="2"/>
  <c r="B3752" i="2"/>
  <c r="A3752" i="2"/>
  <c r="B3751" i="2"/>
  <c r="A3751" i="2"/>
  <c r="B3750" i="2"/>
  <c r="A3750" i="2"/>
  <c r="B3749" i="2"/>
  <c r="B3748" i="2"/>
  <c r="B3747" i="2"/>
  <c r="B3746" i="2"/>
  <c r="B3745" i="2"/>
  <c r="B3744" i="2"/>
  <c r="B3743" i="2"/>
  <c r="B3742" i="2"/>
  <c r="B3741" i="2"/>
  <c r="B3740" i="2"/>
  <c r="B3739" i="2"/>
  <c r="B3738" i="2"/>
  <c r="B3737" i="2"/>
  <c r="B3736" i="2"/>
  <c r="B3735" i="2"/>
  <c r="B3734" i="2"/>
  <c r="B3733" i="2"/>
  <c r="B3732" i="2"/>
  <c r="B3731" i="2"/>
  <c r="B3730" i="2"/>
  <c r="B3729" i="2"/>
  <c r="B3728" i="2"/>
  <c r="B3727" i="2"/>
  <c r="B3726" i="2"/>
  <c r="B3725" i="2"/>
  <c r="B3724" i="2"/>
  <c r="B3723" i="2"/>
  <c r="B3722" i="2"/>
  <c r="B3721" i="2"/>
  <c r="B3720" i="2"/>
  <c r="B3719" i="2"/>
  <c r="B3718" i="2"/>
  <c r="B3717" i="2"/>
  <c r="B3716" i="2"/>
  <c r="B3715" i="2"/>
  <c r="B3714" i="2"/>
  <c r="B3713" i="2"/>
  <c r="B3712" i="2"/>
  <c r="B3711" i="2"/>
  <c r="B3710" i="2"/>
  <c r="B3709" i="2"/>
  <c r="B3708" i="2"/>
  <c r="B3707" i="2"/>
  <c r="B3706" i="2"/>
  <c r="B3705" i="2"/>
  <c r="B3704" i="2"/>
  <c r="B3703" i="2"/>
  <c r="B3702" i="2"/>
  <c r="B3701" i="2"/>
  <c r="B3700" i="2"/>
  <c r="B3699" i="2"/>
  <c r="B3698" i="2"/>
  <c r="B3697" i="2"/>
  <c r="B3696" i="2"/>
  <c r="B3695" i="2"/>
  <c r="B3694" i="2"/>
  <c r="B3693" i="2"/>
  <c r="B3692" i="2"/>
  <c r="B3691" i="2"/>
  <c r="B3690" i="2"/>
  <c r="B3689" i="2"/>
  <c r="B3688" i="2"/>
  <c r="B3687" i="2"/>
  <c r="B3686" i="2"/>
  <c r="B3685" i="2"/>
  <c r="B3684" i="2"/>
  <c r="B3683" i="2"/>
  <c r="B3682" i="2"/>
  <c r="B3681" i="2"/>
  <c r="B3680" i="2"/>
  <c r="B3679" i="2"/>
  <c r="B3678" i="2"/>
  <c r="A3678" i="2"/>
  <c r="B3677" i="2"/>
  <c r="A3677" i="2"/>
  <c r="B3676" i="2"/>
  <c r="A3676" i="2"/>
  <c r="B3675" i="2"/>
  <c r="A3675" i="2"/>
  <c r="B3674" i="2"/>
  <c r="A3674" i="2"/>
  <c r="B3673" i="2"/>
  <c r="A3673" i="2"/>
  <c r="B3672" i="2"/>
  <c r="A3672" i="2"/>
  <c r="B3671" i="2"/>
  <c r="A3671" i="2"/>
  <c r="B3670" i="2"/>
  <c r="A3670" i="2"/>
  <c r="B3669" i="2"/>
  <c r="A3669" i="2"/>
  <c r="B3668" i="2"/>
  <c r="A3668" i="2"/>
  <c r="B3667" i="2"/>
  <c r="A3667" i="2"/>
  <c r="B3666" i="2"/>
  <c r="A3666" i="2"/>
  <c r="B3665" i="2"/>
  <c r="A3665" i="2"/>
  <c r="B3664" i="2"/>
  <c r="A3664" i="2"/>
  <c r="B3663" i="2"/>
  <c r="A3663" i="2"/>
  <c r="B3662" i="2"/>
  <c r="A3662" i="2"/>
  <c r="B3661" i="2"/>
  <c r="A3661" i="2"/>
  <c r="B3660" i="2"/>
  <c r="A3660" i="2"/>
  <c r="B3659" i="2"/>
  <c r="A3659" i="2"/>
  <c r="B3658" i="2"/>
  <c r="A3658" i="2"/>
  <c r="B3657" i="2"/>
  <c r="A3657" i="2"/>
  <c r="B3656" i="2"/>
  <c r="A3656" i="2"/>
  <c r="B3655" i="2"/>
  <c r="A3655" i="2"/>
  <c r="B3654" i="2"/>
  <c r="A3654" i="2"/>
  <c r="B3653" i="2"/>
  <c r="A3653" i="2"/>
  <c r="B3652" i="2"/>
  <c r="A3652" i="2"/>
  <c r="B3651" i="2"/>
  <c r="A3651" i="2"/>
  <c r="B3650" i="2"/>
  <c r="A3650" i="2"/>
  <c r="B3649" i="2"/>
  <c r="A3649" i="2"/>
  <c r="B3648" i="2"/>
  <c r="A3648" i="2"/>
  <c r="B3647" i="2"/>
  <c r="A3647" i="2"/>
  <c r="B3646" i="2"/>
  <c r="A3646" i="2"/>
  <c r="B3645" i="2"/>
  <c r="A3645" i="2"/>
  <c r="B3644" i="2"/>
  <c r="A3644" i="2"/>
  <c r="B3643" i="2"/>
  <c r="A3643" i="2"/>
  <c r="B3642" i="2"/>
  <c r="A3642" i="2"/>
  <c r="B3641" i="2"/>
  <c r="A3641" i="2"/>
  <c r="B3640" i="2"/>
  <c r="A3640" i="2"/>
  <c r="B3639" i="2"/>
  <c r="A3639" i="2"/>
  <c r="B3638" i="2"/>
  <c r="A3638" i="2"/>
  <c r="B3637" i="2"/>
  <c r="A3637" i="2"/>
  <c r="B3636" i="2"/>
  <c r="A3636" i="2"/>
  <c r="B3635" i="2"/>
  <c r="A3635" i="2"/>
  <c r="B3634" i="2"/>
  <c r="A3634" i="2"/>
  <c r="B3633" i="2"/>
  <c r="A3633" i="2"/>
  <c r="B3632" i="2"/>
  <c r="A3632" i="2"/>
  <c r="B3631" i="2"/>
  <c r="A3631" i="2"/>
  <c r="B3630" i="2"/>
  <c r="A3630" i="2"/>
  <c r="B3629" i="2"/>
  <c r="A3629" i="2"/>
  <c r="B3628" i="2"/>
  <c r="A3628" i="2"/>
  <c r="B3627" i="2"/>
  <c r="A3627" i="2"/>
  <c r="B3626" i="2"/>
  <c r="A3626" i="2"/>
  <c r="B3625" i="2"/>
  <c r="A3625" i="2"/>
  <c r="B3624" i="2"/>
  <c r="A3624" i="2"/>
  <c r="B3623" i="2"/>
  <c r="A3623" i="2"/>
  <c r="B3622" i="2"/>
  <c r="A3622" i="2"/>
  <c r="B3621" i="2"/>
  <c r="A3621" i="2"/>
  <c r="B3620" i="2"/>
  <c r="A3620" i="2"/>
  <c r="B3619" i="2"/>
  <c r="A3619" i="2"/>
  <c r="B3618" i="2"/>
  <c r="A3618" i="2"/>
  <c r="B3617" i="2"/>
  <c r="A3617" i="2"/>
  <c r="B3616" i="2"/>
  <c r="A3616" i="2"/>
  <c r="B3615" i="2"/>
  <c r="A3615" i="2"/>
  <c r="B3614" i="2"/>
  <c r="A3614" i="2"/>
  <c r="B3613" i="2"/>
  <c r="A3613" i="2"/>
  <c r="B3612" i="2"/>
  <c r="A3612" i="2"/>
  <c r="B3611" i="2"/>
  <c r="A3611" i="2"/>
  <c r="B3610" i="2"/>
  <c r="A3610" i="2"/>
  <c r="B3609" i="2"/>
  <c r="A3609" i="2"/>
  <c r="B3608" i="2"/>
  <c r="A3608" i="2"/>
  <c r="B3607" i="2"/>
  <c r="A3607" i="2"/>
  <c r="B3606" i="2"/>
  <c r="A3606" i="2"/>
  <c r="B3605" i="2"/>
  <c r="A3605" i="2"/>
  <c r="B3604" i="2"/>
  <c r="A3604" i="2"/>
  <c r="B3603" i="2"/>
  <c r="A3603" i="2"/>
  <c r="B3602" i="2"/>
  <c r="A3602" i="2"/>
  <c r="B3601" i="2"/>
  <c r="A3601" i="2"/>
  <c r="B3600" i="2"/>
  <c r="A3600" i="2"/>
  <c r="B3599" i="2"/>
  <c r="A3599" i="2"/>
  <c r="B3598" i="2"/>
  <c r="A3598" i="2"/>
  <c r="B3597" i="2"/>
  <c r="A3597" i="2"/>
  <c r="B3596" i="2"/>
  <c r="A3596" i="2"/>
  <c r="B3595" i="2"/>
  <c r="A3595" i="2"/>
  <c r="B3594" i="2"/>
  <c r="A3594" i="2"/>
  <c r="B3593" i="2"/>
  <c r="A3593" i="2"/>
  <c r="B3592" i="2"/>
  <c r="A3592" i="2"/>
  <c r="B3591" i="2"/>
  <c r="A3591" i="2"/>
  <c r="B3590" i="2"/>
  <c r="A3590" i="2"/>
  <c r="B3589" i="2"/>
  <c r="A3589" i="2"/>
  <c r="B3588" i="2"/>
  <c r="A3588" i="2"/>
  <c r="B3587" i="2"/>
  <c r="A3587" i="2"/>
  <c r="B3586" i="2"/>
  <c r="A3586" i="2"/>
  <c r="B3585" i="2"/>
  <c r="A3585" i="2"/>
  <c r="B3584" i="2"/>
  <c r="A3584" i="2"/>
  <c r="B3583" i="2"/>
  <c r="A3583" i="2"/>
  <c r="B3582" i="2"/>
  <c r="A3582" i="2"/>
  <c r="B3581" i="2"/>
  <c r="A3581" i="2"/>
  <c r="B3580" i="2"/>
  <c r="A3580" i="2"/>
  <c r="B3579" i="2"/>
  <c r="A3579" i="2"/>
  <c r="B3578" i="2"/>
  <c r="A3578" i="2"/>
  <c r="B3577" i="2"/>
  <c r="A3577" i="2"/>
  <c r="B3576" i="2"/>
  <c r="A3576" i="2"/>
  <c r="B3575" i="2"/>
  <c r="A3575" i="2"/>
  <c r="B3574" i="2"/>
  <c r="A3574" i="2"/>
  <c r="B3573" i="2"/>
  <c r="A3573" i="2"/>
  <c r="B3572" i="2"/>
  <c r="A3572" i="2"/>
  <c r="B3571" i="2"/>
  <c r="A3571" i="2"/>
  <c r="B3570" i="2"/>
  <c r="A3570" i="2"/>
  <c r="B3569" i="2"/>
  <c r="A3569" i="2"/>
  <c r="B3568" i="2"/>
  <c r="A3568" i="2"/>
  <c r="B3567" i="2"/>
  <c r="A3567" i="2"/>
  <c r="B3566" i="2"/>
  <c r="A3566" i="2"/>
  <c r="B3565" i="2"/>
  <c r="A3565" i="2"/>
  <c r="B3564" i="2"/>
  <c r="A3564" i="2"/>
  <c r="B3563" i="2"/>
  <c r="A3563" i="2"/>
  <c r="B3562" i="2"/>
  <c r="A3562" i="2"/>
  <c r="B3561" i="2"/>
  <c r="A3561" i="2"/>
  <c r="B3560" i="2"/>
  <c r="A3560" i="2"/>
  <c r="B3559" i="2"/>
  <c r="A3559" i="2"/>
  <c r="B3558" i="2"/>
  <c r="A3558" i="2"/>
  <c r="B3557" i="2"/>
  <c r="A3557" i="2"/>
  <c r="B3556" i="2"/>
  <c r="A3556" i="2"/>
  <c r="B3555" i="2"/>
  <c r="A3555" i="2"/>
  <c r="B3554" i="2"/>
  <c r="A3554" i="2"/>
  <c r="B3553" i="2"/>
  <c r="A3553" i="2"/>
  <c r="B3552" i="2"/>
  <c r="A3552" i="2"/>
  <c r="B3551" i="2"/>
  <c r="A3551" i="2"/>
  <c r="B3550" i="2"/>
  <c r="A3550" i="2"/>
  <c r="B3549" i="2"/>
  <c r="A3549" i="2"/>
  <c r="B3548" i="2"/>
  <c r="A3548" i="2"/>
  <c r="B3547" i="2"/>
  <c r="A3547" i="2"/>
  <c r="B3546" i="2"/>
  <c r="A3546" i="2"/>
  <c r="B3545" i="2"/>
  <c r="A3545" i="2"/>
  <c r="B3544" i="2"/>
  <c r="A3544" i="2"/>
  <c r="B3543" i="2"/>
  <c r="A3543" i="2"/>
  <c r="B3542" i="2"/>
  <c r="A3542" i="2"/>
  <c r="B3541" i="2"/>
  <c r="A3541" i="2"/>
  <c r="B3540" i="2"/>
  <c r="A3540" i="2"/>
  <c r="B3539" i="2"/>
  <c r="A3539" i="2"/>
  <c r="B3538" i="2"/>
  <c r="A3538" i="2"/>
  <c r="B3537" i="2"/>
  <c r="A3537" i="2"/>
  <c r="B3536" i="2"/>
  <c r="A3536" i="2"/>
  <c r="B3535" i="2"/>
  <c r="A3535" i="2"/>
  <c r="B3534" i="2"/>
  <c r="A3534" i="2"/>
  <c r="B3533" i="2"/>
  <c r="A3533" i="2"/>
  <c r="B3532" i="2"/>
  <c r="A3532" i="2"/>
  <c r="B3531" i="2"/>
  <c r="A3531" i="2"/>
  <c r="B3530" i="2"/>
  <c r="A3530" i="2"/>
  <c r="B3529" i="2"/>
  <c r="A3529" i="2"/>
  <c r="B3528" i="2"/>
  <c r="A3528" i="2"/>
  <c r="B3527" i="2"/>
  <c r="A3527" i="2"/>
  <c r="B3526" i="2"/>
  <c r="A3526" i="2"/>
  <c r="B3525" i="2"/>
  <c r="A3525" i="2"/>
  <c r="B3524" i="2"/>
  <c r="A3524" i="2"/>
  <c r="B3523" i="2"/>
  <c r="A3523" i="2"/>
  <c r="B3522" i="2"/>
  <c r="A3522" i="2"/>
  <c r="B3521" i="2"/>
  <c r="A3521" i="2"/>
  <c r="B3520" i="2"/>
  <c r="A3520" i="2"/>
  <c r="B3519" i="2"/>
  <c r="A3519" i="2"/>
  <c r="B3518" i="2"/>
  <c r="A3518" i="2"/>
  <c r="B3517" i="2"/>
  <c r="A3517" i="2"/>
  <c r="B3516" i="2"/>
  <c r="A3516" i="2"/>
  <c r="B3515" i="2"/>
  <c r="A3515" i="2"/>
  <c r="B3514" i="2"/>
  <c r="A3514" i="2"/>
  <c r="B3513" i="2"/>
  <c r="A3513" i="2"/>
  <c r="B3512" i="2"/>
  <c r="A3512" i="2"/>
  <c r="B3511" i="2"/>
  <c r="A3511" i="2"/>
  <c r="B3510" i="2"/>
  <c r="A3510" i="2"/>
  <c r="B3509" i="2"/>
  <c r="A3509" i="2"/>
  <c r="B3508" i="2"/>
  <c r="A3508" i="2"/>
  <c r="B3507" i="2"/>
  <c r="A3507" i="2"/>
  <c r="B3506" i="2"/>
  <c r="A3506" i="2"/>
  <c r="B3505" i="2"/>
  <c r="A3505" i="2"/>
  <c r="B3504" i="2"/>
  <c r="A3504" i="2"/>
  <c r="B3503" i="2"/>
  <c r="A3503" i="2"/>
  <c r="B3502" i="2"/>
  <c r="A3502" i="2"/>
  <c r="B3501" i="2"/>
  <c r="A3501" i="2"/>
  <c r="B3500" i="2"/>
  <c r="A3500" i="2"/>
  <c r="B3499" i="2"/>
  <c r="A3499" i="2"/>
  <c r="B3498" i="2"/>
  <c r="A3498" i="2"/>
  <c r="B3497" i="2"/>
  <c r="A3497" i="2"/>
  <c r="B3496" i="2"/>
  <c r="A3496" i="2"/>
  <c r="B3495" i="2"/>
  <c r="A3495" i="2"/>
  <c r="B3494" i="2"/>
  <c r="A3494" i="2"/>
  <c r="B3493" i="2"/>
  <c r="A3493" i="2"/>
  <c r="B3492" i="2"/>
  <c r="A3492" i="2"/>
  <c r="B3491" i="2"/>
  <c r="A3491" i="2"/>
  <c r="B3490" i="2"/>
  <c r="A3490" i="2"/>
  <c r="B3489" i="2"/>
  <c r="A3489" i="2"/>
  <c r="B3488" i="2"/>
  <c r="A3488" i="2"/>
  <c r="B3487" i="2"/>
  <c r="A3487" i="2"/>
  <c r="B3486" i="2"/>
  <c r="A3486" i="2"/>
  <c r="B3485" i="2"/>
  <c r="A3485" i="2"/>
  <c r="B3484" i="2"/>
  <c r="A3484" i="2"/>
  <c r="B3483" i="2"/>
  <c r="A3483" i="2"/>
  <c r="B3482" i="2"/>
  <c r="A3482" i="2"/>
  <c r="B3481" i="2"/>
  <c r="A3481" i="2"/>
  <c r="B3480" i="2"/>
  <c r="A3480" i="2"/>
  <c r="B3479" i="2"/>
  <c r="A3479" i="2"/>
  <c r="B3478" i="2"/>
  <c r="A3478" i="2"/>
  <c r="B3477" i="2"/>
  <c r="A3477" i="2"/>
  <c r="B3476" i="2"/>
  <c r="A3476" i="2"/>
  <c r="B3475" i="2"/>
  <c r="A3475" i="2"/>
  <c r="B3474" i="2"/>
  <c r="A3474" i="2"/>
  <c r="B3473" i="2"/>
  <c r="A3473" i="2"/>
  <c r="B3472" i="2"/>
  <c r="A3472" i="2"/>
  <c r="B3471" i="2"/>
  <c r="A3471" i="2"/>
  <c r="B3470" i="2"/>
  <c r="A3470" i="2"/>
  <c r="B3469" i="2"/>
  <c r="A3469" i="2"/>
  <c r="B3468" i="2"/>
  <c r="A3468" i="2"/>
  <c r="B3467" i="2"/>
  <c r="A3467" i="2"/>
  <c r="B3466" i="2"/>
  <c r="A3466" i="2"/>
  <c r="B3465" i="2"/>
  <c r="A3465" i="2"/>
  <c r="B3464" i="2"/>
  <c r="A3464" i="2"/>
  <c r="B3463" i="2"/>
  <c r="A3463" i="2"/>
  <c r="B3462" i="2"/>
  <c r="A3462" i="2"/>
  <c r="B3461" i="2"/>
  <c r="A3461" i="2"/>
  <c r="B3460" i="2"/>
  <c r="A3460" i="2"/>
  <c r="B3459" i="2"/>
  <c r="A3459" i="2"/>
  <c r="B3458" i="2"/>
  <c r="A3458" i="2"/>
  <c r="B3457" i="2"/>
  <c r="A3457" i="2"/>
  <c r="B3456" i="2"/>
  <c r="A3456" i="2"/>
  <c r="B3455" i="2"/>
  <c r="A3455" i="2"/>
  <c r="B3454" i="2"/>
  <c r="A3454" i="2"/>
  <c r="B3453" i="2"/>
  <c r="A3453" i="2"/>
  <c r="B3452" i="2"/>
  <c r="A3452" i="2"/>
  <c r="B3451" i="2"/>
  <c r="A3451" i="2"/>
  <c r="B3450" i="2"/>
  <c r="A3450" i="2"/>
  <c r="B3449" i="2"/>
  <c r="A3449" i="2"/>
  <c r="B3448" i="2"/>
  <c r="A3448" i="2"/>
  <c r="B3447" i="2"/>
  <c r="A3447" i="2"/>
  <c r="B3446" i="2"/>
  <c r="A3446" i="2"/>
  <c r="B3445" i="2"/>
  <c r="A3445" i="2"/>
  <c r="B3444" i="2"/>
  <c r="A3444" i="2"/>
  <c r="B3443" i="2"/>
  <c r="A3443" i="2"/>
  <c r="B3442" i="2"/>
  <c r="A3442" i="2"/>
  <c r="B3441" i="2"/>
  <c r="A3441" i="2"/>
  <c r="B3440" i="2"/>
  <c r="A3440" i="2"/>
  <c r="B3439" i="2"/>
  <c r="A3439" i="2"/>
  <c r="B3438" i="2"/>
  <c r="A3438" i="2"/>
  <c r="B3437" i="2"/>
  <c r="A3437" i="2"/>
  <c r="B3436" i="2"/>
  <c r="A3436" i="2"/>
  <c r="B3435" i="2"/>
  <c r="A3435" i="2"/>
  <c r="B3434" i="2"/>
  <c r="A3434" i="2"/>
  <c r="B3433" i="2"/>
  <c r="A3433" i="2"/>
  <c r="B3432" i="2"/>
  <c r="A3432" i="2"/>
  <c r="B3431" i="2"/>
  <c r="A3431" i="2"/>
  <c r="B3430" i="2"/>
  <c r="A3430" i="2"/>
  <c r="B3429" i="2"/>
  <c r="A3429" i="2"/>
  <c r="B3428" i="2"/>
  <c r="A3428" i="2"/>
  <c r="B3427" i="2"/>
  <c r="A3427" i="2"/>
  <c r="B3426" i="2"/>
  <c r="A3426" i="2"/>
  <c r="B3425" i="2"/>
  <c r="A3425" i="2"/>
  <c r="B3424" i="2"/>
  <c r="A3424" i="2"/>
  <c r="B3423" i="2"/>
  <c r="A3423" i="2"/>
  <c r="B3422" i="2"/>
  <c r="A3422" i="2"/>
  <c r="B3421" i="2"/>
  <c r="A3421" i="2"/>
  <c r="B3420" i="2"/>
  <c r="A3420" i="2"/>
  <c r="B3419" i="2"/>
  <c r="A3419" i="2"/>
  <c r="B3418" i="2"/>
  <c r="A3418" i="2"/>
  <c r="B3417" i="2"/>
  <c r="A3417" i="2"/>
  <c r="B3416" i="2"/>
  <c r="A3416" i="2"/>
  <c r="B3415" i="2"/>
  <c r="A3415" i="2"/>
  <c r="B3414" i="2"/>
  <c r="A3414" i="2"/>
  <c r="B3413" i="2"/>
  <c r="A3413" i="2"/>
  <c r="B3412" i="2"/>
  <c r="A3412" i="2"/>
  <c r="B3411" i="2"/>
  <c r="A3411" i="2"/>
  <c r="B3410" i="2"/>
  <c r="A3410" i="2"/>
  <c r="B3409" i="2"/>
  <c r="A3409" i="2"/>
  <c r="B3408" i="2"/>
  <c r="A3408" i="2"/>
  <c r="B3407" i="2"/>
  <c r="A3407" i="2"/>
  <c r="B3406" i="2"/>
  <c r="A3406" i="2"/>
  <c r="B3405" i="2"/>
  <c r="A3405" i="2"/>
  <c r="B3404" i="2"/>
  <c r="A3404" i="2"/>
  <c r="B3403" i="2"/>
  <c r="A3403" i="2"/>
  <c r="B3402" i="2"/>
  <c r="A3402" i="2"/>
  <c r="B3401" i="2"/>
  <c r="A3401" i="2"/>
  <c r="B3400" i="2"/>
  <c r="A3400" i="2"/>
  <c r="B3399" i="2"/>
  <c r="A3399" i="2"/>
  <c r="B3398" i="2"/>
  <c r="A3398" i="2"/>
  <c r="B3397" i="2"/>
  <c r="A3397" i="2"/>
  <c r="B3396" i="2"/>
  <c r="A3396" i="2"/>
  <c r="B3395" i="2"/>
  <c r="A3395" i="2"/>
  <c r="B3394" i="2"/>
  <c r="A3394" i="2"/>
  <c r="B3393" i="2"/>
  <c r="A3393" i="2"/>
  <c r="B3392" i="2"/>
  <c r="A3392" i="2"/>
  <c r="B3391" i="2"/>
  <c r="A3391" i="2"/>
  <c r="B3390" i="2"/>
  <c r="A3390" i="2"/>
  <c r="B3389" i="2"/>
  <c r="A3389" i="2"/>
  <c r="B3388" i="2"/>
  <c r="A3388" i="2"/>
  <c r="B3387" i="2"/>
  <c r="A3387" i="2"/>
  <c r="B3386" i="2"/>
  <c r="A3386" i="2"/>
  <c r="B3385" i="2"/>
  <c r="A3385" i="2"/>
  <c r="B3384" i="2"/>
  <c r="A3384" i="2"/>
  <c r="B3383" i="2"/>
  <c r="A3383" i="2"/>
  <c r="B3382" i="2"/>
  <c r="A3382" i="2"/>
  <c r="B3381" i="2"/>
  <c r="A3381" i="2"/>
  <c r="B3380" i="2"/>
  <c r="A3380" i="2"/>
  <c r="B3379" i="2"/>
  <c r="A3379" i="2"/>
  <c r="B3378" i="2"/>
  <c r="A3378" i="2"/>
  <c r="B3377" i="2"/>
  <c r="A3377" i="2"/>
  <c r="B3376" i="2"/>
  <c r="A3376" i="2"/>
  <c r="B3375" i="2"/>
  <c r="A3375" i="2"/>
  <c r="B3374" i="2"/>
  <c r="A3374" i="2"/>
  <c r="B3373" i="2"/>
  <c r="A3373" i="2"/>
  <c r="B3372" i="2"/>
  <c r="A3372" i="2"/>
  <c r="B3371" i="2"/>
  <c r="A3371" i="2"/>
  <c r="B3370" i="2"/>
  <c r="A3370" i="2"/>
  <c r="B3369" i="2"/>
  <c r="A3369" i="2"/>
  <c r="B3368" i="2"/>
  <c r="A3368" i="2"/>
  <c r="B3367" i="2"/>
  <c r="A3367" i="2"/>
  <c r="B3366" i="2"/>
  <c r="A3366" i="2"/>
  <c r="B3365" i="2"/>
  <c r="A3365" i="2"/>
  <c r="B3364" i="2"/>
  <c r="A3364" i="2"/>
  <c r="B3363" i="2"/>
  <c r="A3363" i="2"/>
  <c r="B3362" i="2"/>
  <c r="A3362" i="2"/>
  <c r="B3361" i="2"/>
  <c r="A3361" i="2"/>
  <c r="B3360" i="2"/>
  <c r="A3360" i="2"/>
  <c r="B3359" i="2"/>
  <c r="A3359" i="2"/>
  <c r="B3358" i="2"/>
  <c r="A3358" i="2"/>
  <c r="B3357" i="2"/>
  <c r="A3357" i="2"/>
  <c r="B3356" i="2"/>
  <c r="A3356" i="2"/>
  <c r="B3355" i="2"/>
  <c r="A3355" i="2"/>
  <c r="B3354" i="2"/>
  <c r="A3354" i="2"/>
  <c r="B3353" i="2"/>
  <c r="A3353" i="2"/>
  <c r="B3352" i="2"/>
  <c r="A3352" i="2"/>
  <c r="B3351" i="2"/>
  <c r="A3351" i="2"/>
  <c r="B3350" i="2"/>
  <c r="A3350" i="2"/>
  <c r="B3349" i="2"/>
  <c r="A3349" i="2"/>
  <c r="B3348" i="2"/>
  <c r="A3348" i="2"/>
  <c r="B3347" i="2"/>
  <c r="A3347" i="2"/>
  <c r="B3346" i="2"/>
  <c r="A3346" i="2"/>
  <c r="B3345" i="2"/>
  <c r="A3345" i="2"/>
  <c r="B3344" i="2"/>
  <c r="A3344" i="2"/>
  <c r="B3343" i="2"/>
  <c r="A3343" i="2"/>
  <c r="B3342" i="2"/>
  <c r="A3342" i="2"/>
  <c r="B3341" i="2"/>
  <c r="A3341" i="2"/>
  <c r="B3340" i="2"/>
  <c r="A3340" i="2"/>
  <c r="B3339" i="2"/>
  <c r="A3339" i="2"/>
  <c r="B3338" i="2"/>
  <c r="A3338" i="2"/>
  <c r="B3337" i="2"/>
  <c r="A3337" i="2"/>
  <c r="B3336" i="2"/>
  <c r="A3336" i="2"/>
  <c r="B3335" i="2"/>
  <c r="A3335" i="2"/>
  <c r="B3334" i="2"/>
  <c r="A3334" i="2"/>
  <c r="B3333" i="2"/>
  <c r="A3333" i="2"/>
  <c r="B3332" i="2"/>
  <c r="A3332" i="2"/>
  <c r="B3331" i="2"/>
  <c r="A3331" i="2"/>
  <c r="B3330" i="2"/>
  <c r="A3330" i="2"/>
  <c r="B3329" i="2"/>
  <c r="A3329" i="2"/>
  <c r="B3328" i="2"/>
  <c r="A3328" i="2"/>
  <c r="B3327" i="2"/>
  <c r="A3327" i="2"/>
  <c r="B3326" i="2"/>
  <c r="A3326" i="2"/>
  <c r="B3325" i="2"/>
  <c r="A3325" i="2"/>
  <c r="B3324" i="2"/>
  <c r="A3324" i="2"/>
  <c r="B3323" i="2"/>
  <c r="A3323" i="2"/>
  <c r="B3322" i="2"/>
  <c r="A3322" i="2"/>
  <c r="B3321" i="2"/>
  <c r="A3321" i="2"/>
  <c r="B3320" i="2"/>
  <c r="A3320" i="2"/>
  <c r="B3319" i="2"/>
  <c r="A3319" i="2"/>
  <c r="B3318" i="2"/>
  <c r="A3318" i="2"/>
  <c r="B3317" i="2"/>
  <c r="A3317" i="2"/>
  <c r="B3316" i="2"/>
  <c r="A3316" i="2"/>
  <c r="B3315" i="2"/>
  <c r="A3315" i="2"/>
  <c r="B3314" i="2"/>
  <c r="A3314" i="2"/>
  <c r="B3313" i="2"/>
  <c r="A3313" i="2"/>
  <c r="B3312" i="2"/>
  <c r="A3312" i="2"/>
  <c r="B3311" i="2"/>
  <c r="A3311" i="2"/>
  <c r="B3310" i="2"/>
  <c r="A3310" i="2"/>
  <c r="B3309" i="2"/>
  <c r="A3309" i="2"/>
  <c r="B3308" i="2"/>
  <c r="A3308" i="2"/>
  <c r="B3307" i="2"/>
  <c r="A3307" i="2"/>
  <c r="B3306" i="2"/>
  <c r="A3306" i="2"/>
  <c r="B3305" i="2"/>
  <c r="A3305" i="2"/>
  <c r="B3304" i="2"/>
  <c r="A3304" i="2"/>
  <c r="B3303" i="2"/>
  <c r="A3303" i="2"/>
  <c r="B3302" i="2"/>
  <c r="A3302" i="2"/>
  <c r="B3301" i="2"/>
  <c r="A3301" i="2"/>
  <c r="B3300" i="2"/>
  <c r="A3300" i="2"/>
  <c r="B3299" i="2"/>
  <c r="A3299" i="2"/>
  <c r="B3298" i="2"/>
  <c r="A3298" i="2"/>
  <c r="B3297" i="2"/>
  <c r="A3297" i="2"/>
  <c r="B3296" i="2"/>
  <c r="A3296" i="2"/>
  <c r="B3295" i="2"/>
  <c r="A3295" i="2"/>
  <c r="B3294" i="2"/>
  <c r="A3294" i="2"/>
  <c r="B3293" i="2"/>
  <c r="A3293" i="2"/>
  <c r="B3292" i="2"/>
  <c r="A3292" i="2"/>
  <c r="B3291" i="2"/>
  <c r="A3291" i="2"/>
  <c r="B3290" i="2"/>
  <c r="A3290" i="2"/>
  <c r="B3289" i="2"/>
  <c r="A3289" i="2"/>
  <c r="B3288" i="2"/>
  <c r="A3288" i="2"/>
  <c r="B3287" i="2"/>
  <c r="A3287" i="2"/>
  <c r="B3286" i="2"/>
  <c r="A3286" i="2"/>
  <c r="B3285" i="2"/>
  <c r="A3285" i="2"/>
  <c r="B3284" i="2"/>
  <c r="A3284" i="2"/>
  <c r="B3283" i="2"/>
  <c r="A3283" i="2"/>
  <c r="B3282" i="2"/>
  <c r="A3282" i="2"/>
  <c r="B3281" i="2"/>
  <c r="A3281" i="2"/>
  <c r="B3280" i="2"/>
  <c r="A3280" i="2"/>
  <c r="B3279" i="2"/>
  <c r="A3279" i="2"/>
  <c r="B3278" i="2"/>
  <c r="A3278" i="2"/>
  <c r="B3277" i="2"/>
  <c r="A3277" i="2"/>
  <c r="B3276" i="2"/>
  <c r="A3276" i="2"/>
  <c r="B3275" i="2"/>
  <c r="A3275" i="2"/>
  <c r="B3274" i="2"/>
  <c r="A3274" i="2"/>
  <c r="B3273" i="2"/>
  <c r="A3273" i="2"/>
  <c r="B3272" i="2"/>
  <c r="A3272" i="2"/>
  <c r="B3271" i="2"/>
  <c r="A3271" i="2"/>
  <c r="B3270" i="2"/>
  <c r="A3270" i="2"/>
  <c r="B3269" i="2"/>
  <c r="A3269" i="2"/>
  <c r="B3268" i="2"/>
  <c r="A3268" i="2"/>
  <c r="B3267" i="2"/>
  <c r="A3267" i="2"/>
  <c r="B3266" i="2"/>
  <c r="A3266" i="2"/>
  <c r="B3265" i="2"/>
  <c r="A3265" i="2"/>
  <c r="B3264" i="2"/>
  <c r="A3264" i="2"/>
  <c r="B3263" i="2"/>
  <c r="A3263" i="2"/>
  <c r="B3262" i="2"/>
  <c r="A3262" i="2"/>
  <c r="B3261" i="2"/>
  <c r="A3261" i="2"/>
  <c r="B3260" i="2"/>
  <c r="A3260" i="2"/>
  <c r="B3259" i="2"/>
  <c r="A3259" i="2"/>
  <c r="B3258" i="2"/>
  <c r="A3258" i="2"/>
  <c r="B3257" i="2"/>
  <c r="A3257" i="2"/>
  <c r="B3256" i="2"/>
  <c r="A3256" i="2"/>
  <c r="B3255" i="2"/>
  <c r="A3255" i="2"/>
  <c r="B3254" i="2"/>
  <c r="A3254" i="2"/>
  <c r="B3253" i="2"/>
  <c r="A3253" i="2"/>
  <c r="B3252" i="2"/>
  <c r="A3252" i="2"/>
  <c r="B3251" i="2"/>
  <c r="A3251" i="2"/>
  <c r="B3250" i="2"/>
  <c r="A3250" i="2"/>
  <c r="B3249" i="2"/>
  <c r="A3249" i="2"/>
  <c r="B3248" i="2"/>
  <c r="A3248" i="2"/>
  <c r="B3247" i="2"/>
  <c r="A3247" i="2"/>
  <c r="B3246" i="2"/>
  <c r="A3246" i="2"/>
  <c r="B3245" i="2"/>
  <c r="A3245" i="2"/>
  <c r="B3244" i="2"/>
  <c r="A3244" i="2"/>
  <c r="B3243" i="2"/>
  <c r="A3243" i="2"/>
  <c r="B3242" i="2"/>
  <c r="A3242" i="2"/>
  <c r="B3241" i="2"/>
  <c r="A3241" i="2"/>
  <c r="B3240" i="2"/>
  <c r="A3240" i="2"/>
  <c r="B3239" i="2"/>
  <c r="A3239" i="2"/>
  <c r="B3238" i="2"/>
  <c r="A3238" i="2"/>
  <c r="B3237" i="2"/>
  <c r="A3237" i="2"/>
  <c r="B3236" i="2"/>
  <c r="A3236" i="2"/>
  <c r="B3235" i="2"/>
  <c r="A3235" i="2"/>
  <c r="B3234" i="2"/>
  <c r="A3234" i="2"/>
  <c r="B3233" i="2"/>
  <c r="A3233" i="2"/>
  <c r="B3232" i="2"/>
  <c r="A3232" i="2"/>
  <c r="B3231" i="2"/>
  <c r="A3231" i="2"/>
  <c r="B3230" i="2"/>
  <c r="A3230" i="2"/>
  <c r="B3229" i="2"/>
  <c r="A3229" i="2"/>
  <c r="B3228" i="2"/>
  <c r="A3228" i="2"/>
  <c r="B3227" i="2"/>
  <c r="A3227" i="2"/>
  <c r="B3226" i="2"/>
  <c r="A3226" i="2"/>
  <c r="B3225" i="2"/>
  <c r="A3225" i="2"/>
  <c r="B3224" i="2"/>
  <c r="A3224" i="2"/>
  <c r="B3223" i="2"/>
  <c r="A3223" i="2"/>
  <c r="B3222" i="2"/>
  <c r="A3222" i="2"/>
  <c r="B3221" i="2"/>
  <c r="A3221" i="2"/>
  <c r="B3220" i="2"/>
  <c r="A3220" i="2"/>
  <c r="B3219" i="2"/>
  <c r="A3219" i="2"/>
  <c r="B3218" i="2"/>
  <c r="A3218" i="2"/>
  <c r="B3217" i="2"/>
  <c r="A3217" i="2"/>
  <c r="B3216" i="2"/>
  <c r="A3216" i="2"/>
  <c r="B3215" i="2"/>
  <c r="A3215" i="2"/>
  <c r="B3214" i="2"/>
  <c r="A3214" i="2"/>
  <c r="B3213" i="2"/>
  <c r="A3213" i="2"/>
  <c r="B3212" i="2"/>
  <c r="A3212" i="2"/>
  <c r="B3211" i="2"/>
  <c r="A3211" i="2"/>
  <c r="B3210" i="2"/>
  <c r="A3210" i="2"/>
  <c r="B3209" i="2"/>
  <c r="A3209" i="2"/>
  <c r="B3208" i="2"/>
  <c r="A3208" i="2"/>
  <c r="B3207" i="2"/>
  <c r="A3207" i="2"/>
  <c r="B3206" i="2"/>
  <c r="A3206" i="2"/>
  <c r="B3205" i="2"/>
  <c r="A3205" i="2"/>
  <c r="B3204" i="2"/>
  <c r="A3204" i="2"/>
  <c r="B3203" i="2"/>
  <c r="A3203" i="2"/>
  <c r="B3202" i="2"/>
  <c r="A3202" i="2"/>
  <c r="B3201" i="2"/>
  <c r="A3201" i="2"/>
  <c r="B3200" i="2"/>
  <c r="A3200" i="2"/>
  <c r="B3199" i="2"/>
  <c r="A3199" i="2"/>
  <c r="B3198" i="2"/>
  <c r="A3198" i="2"/>
  <c r="B3197" i="2"/>
  <c r="A3197" i="2"/>
  <c r="B3196" i="2"/>
  <c r="A3196" i="2"/>
  <c r="B3195" i="2"/>
  <c r="A3195" i="2"/>
  <c r="B3194" i="2"/>
  <c r="A3194" i="2"/>
  <c r="B3193" i="2"/>
  <c r="A3193" i="2"/>
  <c r="B3192" i="2"/>
  <c r="A3192" i="2"/>
  <c r="B3191" i="2"/>
  <c r="A3191" i="2"/>
  <c r="B3190" i="2"/>
  <c r="A3190" i="2"/>
  <c r="B3189" i="2"/>
  <c r="A3189" i="2"/>
  <c r="B3188" i="2"/>
  <c r="A3188" i="2"/>
  <c r="B3187" i="2"/>
  <c r="A3187" i="2"/>
  <c r="B3186" i="2"/>
  <c r="A3186" i="2"/>
  <c r="B3185" i="2"/>
  <c r="A3185" i="2"/>
  <c r="B3184" i="2"/>
  <c r="A3184" i="2"/>
  <c r="B3183" i="2"/>
  <c r="A3183" i="2"/>
  <c r="B3182" i="2"/>
  <c r="A3182" i="2"/>
  <c r="B3181" i="2"/>
  <c r="A3181" i="2"/>
  <c r="B3180" i="2"/>
  <c r="A3180" i="2"/>
  <c r="B3179" i="2"/>
  <c r="A3179" i="2"/>
  <c r="B3178" i="2"/>
  <c r="A3178" i="2"/>
  <c r="B3177" i="2"/>
  <c r="A3177" i="2"/>
  <c r="B3176" i="2"/>
  <c r="A3176" i="2"/>
  <c r="B3175" i="2"/>
  <c r="A3175" i="2"/>
  <c r="B3174" i="2"/>
  <c r="A3174" i="2"/>
  <c r="B3173" i="2"/>
  <c r="A3173" i="2"/>
  <c r="B3172" i="2"/>
  <c r="A3172" i="2"/>
  <c r="B3171" i="2"/>
  <c r="A3171" i="2"/>
  <c r="B3170" i="2"/>
  <c r="A3170" i="2"/>
  <c r="B3169" i="2"/>
  <c r="A3169" i="2"/>
  <c r="B3168" i="2"/>
  <c r="A3168" i="2"/>
  <c r="B3167" i="2"/>
  <c r="A3167" i="2"/>
  <c r="B3166" i="2"/>
  <c r="A3166" i="2"/>
  <c r="B3165" i="2"/>
  <c r="A3165" i="2"/>
  <c r="B3164" i="2"/>
  <c r="A3164" i="2"/>
  <c r="B3163" i="2"/>
  <c r="A3163" i="2"/>
  <c r="B3162" i="2"/>
  <c r="A3162" i="2"/>
  <c r="B3161" i="2"/>
  <c r="A3161" i="2"/>
  <c r="B3160" i="2"/>
  <c r="A3160" i="2"/>
  <c r="B3159" i="2"/>
  <c r="A3159" i="2"/>
  <c r="B3158" i="2"/>
  <c r="A3158" i="2"/>
  <c r="B3157" i="2"/>
  <c r="A3157" i="2"/>
  <c r="B3156" i="2"/>
  <c r="A3156" i="2"/>
  <c r="B3155" i="2"/>
  <c r="A3155" i="2"/>
  <c r="B3154" i="2"/>
  <c r="A3154" i="2"/>
  <c r="B3153" i="2"/>
  <c r="A3153" i="2"/>
  <c r="B3152" i="2"/>
  <c r="A3152" i="2"/>
  <c r="B3151" i="2"/>
  <c r="A3151" i="2"/>
  <c r="B3150" i="2"/>
  <c r="A3150" i="2"/>
  <c r="B3149" i="2"/>
  <c r="A3149" i="2"/>
  <c r="B3148" i="2"/>
  <c r="A3148" i="2"/>
  <c r="B3147" i="2"/>
  <c r="A3147" i="2"/>
  <c r="B3146" i="2"/>
  <c r="A3146" i="2"/>
  <c r="B3145" i="2"/>
  <c r="A3145" i="2"/>
  <c r="B3144" i="2"/>
  <c r="A3144" i="2"/>
  <c r="B3143" i="2"/>
  <c r="A3143" i="2"/>
  <c r="B3142" i="2"/>
  <c r="A3142" i="2"/>
  <c r="B3141" i="2"/>
  <c r="A3141" i="2"/>
  <c r="B3140" i="2"/>
  <c r="A3140" i="2"/>
  <c r="B3139" i="2"/>
  <c r="A3139" i="2"/>
  <c r="B3138" i="2"/>
  <c r="A3138" i="2"/>
  <c r="B3137" i="2"/>
  <c r="A3137" i="2"/>
  <c r="B3136" i="2"/>
  <c r="A3136" i="2"/>
  <c r="B3135" i="2"/>
  <c r="A3135" i="2"/>
  <c r="B3134" i="2"/>
  <c r="A3134" i="2"/>
  <c r="B3133" i="2"/>
  <c r="A3133" i="2"/>
  <c r="B3132" i="2"/>
  <c r="A3132" i="2"/>
  <c r="B3131" i="2"/>
  <c r="A3131" i="2"/>
  <c r="B3130" i="2"/>
  <c r="A3130" i="2"/>
  <c r="B3129" i="2"/>
  <c r="A3129" i="2"/>
  <c r="B3128" i="2"/>
  <c r="A3128" i="2"/>
  <c r="B3127" i="2"/>
  <c r="A3127" i="2"/>
  <c r="B3126" i="2"/>
  <c r="A3126" i="2"/>
  <c r="B3125" i="2"/>
  <c r="A3125" i="2"/>
  <c r="B3124" i="2"/>
  <c r="A3124" i="2"/>
  <c r="B3123" i="2"/>
  <c r="A3123" i="2"/>
  <c r="B3122" i="2"/>
  <c r="A3122" i="2"/>
  <c r="B3121" i="2"/>
  <c r="A3121" i="2"/>
  <c r="B3120" i="2"/>
  <c r="A3120" i="2"/>
  <c r="B3119" i="2"/>
  <c r="A3119" i="2"/>
  <c r="B3118" i="2"/>
  <c r="A3118" i="2"/>
  <c r="B3117" i="2"/>
  <c r="A3117" i="2"/>
  <c r="B3116" i="2"/>
  <c r="A3116" i="2"/>
  <c r="B3115" i="2"/>
  <c r="A3115" i="2"/>
  <c r="B3114" i="2"/>
  <c r="A3114" i="2"/>
  <c r="B3113" i="2"/>
  <c r="A3113" i="2"/>
  <c r="B3112" i="2"/>
  <c r="A3112" i="2"/>
  <c r="B3111" i="2"/>
  <c r="A3111" i="2"/>
  <c r="B3110" i="2"/>
  <c r="A3110" i="2"/>
  <c r="B3109" i="2"/>
  <c r="A3109" i="2"/>
  <c r="B3108" i="2"/>
  <c r="A3108" i="2"/>
  <c r="B3107" i="2"/>
  <c r="A3107" i="2"/>
  <c r="B3106" i="2"/>
  <c r="A3106" i="2"/>
  <c r="B3105" i="2"/>
  <c r="A3105" i="2"/>
  <c r="B3104" i="2"/>
  <c r="A3104" i="2"/>
  <c r="B3103" i="2"/>
  <c r="A3103" i="2"/>
  <c r="B3102" i="2"/>
  <c r="A3102" i="2"/>
  <c r="B3101" i="2"/>
  <c r="A3101" i="2"/>
  <c r="B3100" i="2"/>
  <c r="A3100" i="2"/>
  <c r="B3099" i="2"/>
  <c r="A3099" i="2"/>
  <c r="B3098" i="2"/>
  <c r="A3098" i="2"/>
  <c r="B3097" i="2"/>
  <c r="A3097" i="2"/>
  <c r="B3096" i="2"/>
  <c r="A3096" i="2"/>
  <c r="B3095" i="2"/>
  <c r="A3095" i="2"/>
  <c r="B3094" i="2"/>
  <c r="A3094" i="2"/>
  <c r="B3093" i="2"/>
  <c r="A3093" i="2"/>
  <c r="B3092" i="2"/>
  <c r="A3092" i="2"/>
  <c r="B3091" i="2"/>
  <c r="A3091" i="2"/>
  <c r="B3090" i="2"/>
  <c r="A3090" i="2"/>
  <c r="B3089" i="2"/>
  <c r="A3089" i="2"/>
  <c r="B3088" i="2"/>
  <c r="A3088" i="2"/>
  <c r="B3087" i="2"/>
  <c r="A3087" i="2"/>
  <c r="B3086" i="2"/>
  <c r="A3086" i="2"/>
  <c r="B3085" i="2"/>
  <c r="A3085" i="2"/>
  <c r="B3084" i="2"/>
  <c r="A3084" i="2"/>
  <c r="B3083" i="2"/>
  <c r="A3083" i="2"/>
  <c r="B3082" i="2"/>
  <c r="A3082" i="2"/>
  <c r="B3081" i="2"/>
  <c r="A3081" i="2"/>
  <c r="B3080" i="2"/>
  <c r="A3080" i="2"/>
  <c r="B3079" i="2"/>
  <c r="A3079" i="2"/>
  <c r="B3078" i="2"/>
  <c r="A3078" i="2"/>
  <c r="B3077" i="2"/>
  <c r="A3077" i="2"/>
  <c r="B3076" i="2"/>
  <c r="A3076" i="2"/>
  <c r="B3075" i="2"/>
  <c r="A3075" i="2"/>
  <c r="B3074" i="2"/>
  <c r="A3074" i="2"/>
  <c r="B3073" i="2"/>
  <c r="A3073" i="2"/>
  <c r="B3072" i="2"/>
  <c r="A3072" i="2"/>
  <c r="B3071" i="2"/>
  <c r="A3071" i="2"/>
  <c r="B3070" i="2"/>
  <c r="A3070" i="2"/>
  <c r="B3069" i="2"/>
  <c r="A3069" i="2"/>
  <c r="B3068" i="2"/>
  <c r="A3068" i="2"/>
  <c r="B3067" i="2"/>
  <c r="A3067" i="2"/>
  <c r="B3066" i="2"/>
  <c r="A3066" i="2"/>
  <c r="B3065" i="2"/>
  <c r="A3065" i="2"/>
  <c r="B3064" i="2"/>
  <c r="A3064" i="2"/>
  <c r="B3063" i="2"/>
  <c r="A3063" i="2"/>
  <c r="B3062" i="2"/>
  <c r="A3062" i="2"/>
  <c r="B3061" i="2"/>
  <c r="A3061" i="2"/>
  <c r="B3060" i="2"/>
  <c r="A3060" i="2"/>
  <c r="B3059" i="2"/>
  <c r="A3059" i="2"/>
  <c r="B3058" i="2"/>
  <c r="A3058" i="2"/>
  <c r="B3057" i="2"/>
  <c r="A3057" i="2"/>
  <c r="B3056" i="2"/>
  <c r="A3056" i="2"/>
  <c r="B3055" i="2"/>
  <c r="A3055" i="2"/>
  <c r="B3054" i="2"/>
  <c r="A3054" i="2"/>
  <c r="B3053" i="2"/>
  <c r="A3053" i="2"/>
  <c r="B3052" i="2"/>
  <c r="A3052" i="2"/>
  <c r="B3051" i="2"/>
  <c r="A3051" i="2"/>
  <c r="B3050" i="2"/>
  <c r="A3050" i="2"/>
  <c r="B3049" i="2"/>
  <c r="A3049" i="2"/>
  <c r="B3048" i="2"/>
  <c r="A3048" i="2"/>
  <c r="B3047" i="2"/>
  <c r="A3047" i="2"/>
  <c r="B3046" i="2"/>
  <c r="A3046" i="2"/>
  <c r="B3045" i="2"/>
  <c r="A3045" i="2"/>
  <c r="B3044" i="2"/>
  <c r="A3044" i="2"/>
  <c r="B3043" i="2"/>
  <c r="A3043" i="2"/>
  <c r="B3042" i="2"/>
  <c r="A3042" i="2"/>
  <c r="B3041" i="2"/>
  <c r="A3041" i="2"/>
  <c r="B3040" i="2"/>
  <c r="A3040" i="2"/>
  <c r="B3039" i="2"/>
  <c r="A3039" i="2"/>
  <c r="B3038" i="2"/>
  <c r="A3038" i="2"/>
  <c r="B3037" i="2"/>
  <c r="A3037" i="2"/>
  <c r="B3036" i="2"/>
  <c r="A3036" i="2"/>
  <c r="B3035" i="2"/>
  <c r="A3035" i="2"/>
  <c r="B3034" i="2"/>
  <c r="A3034" i="2"/>
  <c r="B3033" i="2"/>
  <c r="A3033" i="2"/>
  <c r="B3032" i="2"/>
  <c r="A3032" i="2"/>
  <c r="B3031" i="2"/>
  <c r="A3031" i="2"/>
  <c r="B3030" i="2"/>
  <c r="A3030" i="2"/>
  <c r="B3029" i="2"/>
  <c r="A3029" i="2"/>
  <c r="B3028" i="2"/>
  <c r="A3028" i="2"/>
  <c r="B3027" i="2"/>
  <c r="A3027" i="2"/>
  <c r="B3026" i="2"/>
  <c r="A3026" i="2"/>
  <c r="B3025" i="2"/>
  <c r="A3025" i="2"/>
  <c r="B3024" i="2"/>
  <c r="A3024" i="2"/>
  <c r="B3023" i="2"/>
  <c r="A3023" i="2"/>
  <c r="B3022" i="2"/>
  <c r="A3022" i="2"/>
  <c r="B3021" i="2"/>
  <c r="A3021" i="2"/>
  <c r="B3020" i="2"/>
  <c r="A3020" i="2"/>
  <c r="B3019" i="2"/>
  <c r="A3019" i="2"/>
  <c r="B3018" i="2"/>
  <c r="A3018" i="2"/>
  <c r="B3017" i="2"/>
  <c r="A3017" i="2"/>
  <c r="B3016" i="2"/>
  <c r="A3016" i="2"/>
  <c r="B3015" i="2"/>
  <c r="A3015" i="2"/>
  <c r="B3014" i="2"/>
  <c r="A3014" i="2"/>
  <c r="B3013" i="2"/>
  <c r="A3013" i="2"/>
  <c r="B3012" i="2"/>
  <c r="A3012" i="2"/>
  <c r="B3011" i="2"/>
  <c r="A3011" i="2"/>
  <c r="B3010" i="2"/>
  <c r="A3010" i="2"/>
  <c r="B3009" i="2"/>
  <c r="A3009" i="2"/>
  <c r="B3008" i="2"/>
  <c r="A3008" i="2"/>
  <c r="B3007" i="2"/>
  <c r="A3007" i="2"/>
  <c r="B3006" i="2"/>
  <c r="A3006" i="2"/>
  <c r="B3005" i="2"/>
  <c r="A3005" i="2"/>
  <c r="B3004" i="2"/>
  <c r="A3004" i="2"/>
  <c r="B3003" i="2"/>
  <c r="A3003" i="2"/>
  <c r="B3002" i="2"/>
  <c r="A3002" i="2"/>
  <c r="B3001" i="2"/>
  <c r="A3001" i="2"/>
  <c r="B3000" i="2"/>
  <c r="A3000" i="2"/>
  <c r="B2999" i="2"/>
  <c r="A2999" i="2"/>
  <c r="B2998" i="2"/>
  <c r="A2998" i="2"/>
  <c r="B2997" i="2"/>
  <c r="A2997" i="2"/>
  <c r="B2996" i="2"/>
  <c r="A2996" i="2"/>
  <c r="B2995" i="2"/>
  <c r="A2995" i="2"/>
  <c r="B2994" i="2"/>
  <c r="A2994" i="2"/>
  <c r="B2993" i="2"/>
  <c r="A2993" i="2"/>
  <c r="B2992" i="2"/>
  <c r="A2992" i="2"/>
  <c r="B2991" i="2"/>
  <c r="A2991" i="2"/>
  <c r="B2990" i="2"/>
  <c r="A2990" i="2"/>
  <c r="B2989" i="2"/>
  <c r="A2989" i="2"/>
  <c r="B2988" i="2"/>
  <c r="A2988" i="2"/>
  <c r="B2987" i="2"/>
  <c r="A2987" i="2"/>
  <c r="B2986" i="2"/>
  <c r="A2986" i="2"/>
  <c r="B2985" i="2"/>
  <c r="A2985" i="2"/>
  <c r="B2984" i="2"/>
  <c r="A2984" i="2"/>
  <c r="B2983" i="2"/>
  <c r="A2983" i="2"/>
  <c r="B2982" i="2"/>
  <c r="A2982" i="2"/>
  <c r="B2981" i="2"/>
  <c r="A2981" i="2"/>
  <c r="B2980" i="2"/>
  <c r="A2980" i="2"/>
  <c r="B2979" i="2"/>
  <c r="A2979" i="2"/>
  <c r="B2978" i="2"/>
  <c r="A2978" i="2"/>
  <c r="B2977" i="2"/>
  <c r="A2977" i="2"/>
  <c r="B2976" i="2"/>
  <c r="A2976" i="2"/>
  <c r="B2975" i="2"/>
  <c r="A2975" i="2"/>
  <c r="B2974" i="2"/>
  <c r="A2974" i="2"/>
  <c r="B2973" i="2"/>
  <c r="A2973" i="2"/>
  <c r="B2972" i="2"/>
  <c r="A2972" i="2"/>
  <c r="B2971" i="2"/>
  <c r="A2971" i="2"/>
  <c r="B2970" i="2"/>
  <c r="A2970" i="2"/>
  <c r="B2969" i="2"/>
  <c r="A2969" i="2"/>
  <c r="B2968" i="2"/>
  <c r="A2968" i="2"/>
  <c r="B2967" i="2"/>
  <c r="A2967" i="2"/>
  <c r="B2966" i="2"/>
  <c r="A2966" i="2"/>
  <c r="B2965" i="2"/>
  <c r="A2965" i="2"/>
  <c r="B2964" i="2"/>
  <c r="A2964" i="2"/>
  <c r="B2963" i="2"/>
  <c r="A2963" i="2"/>
  <c r="B2962" i="2"/>
  <c r="A2962" i="2"/>
  <c r="B2961" i="2"/>
  <c r="A2961" i="2"/>
  <c r="B2960" i="2"/>
  <c r="A2960" i="2"/>
  <c r="B2959" i="2"/>
  <c r="A2959" i="2"/>
  <c r="B2958" i="2"/>
  <c r="A2958" i="2"/>
  <c r="B2957" i="2"/>
  <c r="A2957" i="2"/>
  <c r="B2956" i="2"/>
  <c r="A2956" i="2"/>
  <c r="B2955" i="2"/>
  <c r="A2955" i="2"/>
  <c r="B2954" i="2"/>
  <c r="A2954" i="2"/>
  <c r="B2953" i="2"/>
  <c r="A2953" i="2"/>
  <c r="B2952" i="2"/>
  <c r="A2952" i="2"/>
  <c r="B2951" i="2"/>
  <c r="A2951" i="2"/>
  <c r="B2950" i="2"/>
  <c r="A2950" i="2"/>
  <c r="B2949" i="2"/>
  <c r="A2949" i="2"/>
  <c r="B2948" i="2"/>
  <c r="A2948" i="2"/>
  <c r="B2947" i="2"/>
  <c r="A2947" i="2"/>
  <c r="B2946" i="2"/>
  <c r="A2946" i="2"/>
  <c r="B2945" i="2"/>
  <c r="A2945" i="2"/>
  <c r="B2944" i="2"/>
  <c r="A2944" i="2"/>
  <c r="B2943" i="2"/>
  <c r="A2943" i="2"/>
  <c r="B2942" i="2"/>
  <c r="A2942" i="2"/>
  <c r="B2941" i="2"/>
  <c r="A2941" i="2"/>
  <c r="B2940" i="2"/>
  <c r="A2940" i="2"/>
  <c r="B2939" i="2"/>
  <c r="A2939" i="2"/>
  <c r="B2938" i="2"/>
  <c r="A2938" i="2"/>
  <c r="B2937" i="2"/>
  <c r="A2937" i="2"/>
  <c r="B2936" i="2"/>
  <c r="A2936" i="2"/>
  <c r="B2935" i="2"/>
  <c r="A2935" i="2"/>
  <c r="B2934" i="2"/>
  <c r="A2934" i="2"/>
  <c r="B2933" i="2"/>
  <c r="A2933" i="2"/>
  <c r="B2932" i="2"/>
  <c r="A2932" i="2"/>
  <c r="B2931" i="2"/>
  <c r="A2931" i="2"/>
  <c r="B2930" i="2"/>
  <c r="A2930" i="2"/>
  <c r="B2929" i="2"/>
  <c r="A2929" i="2"/>
  <c r="B2928" i="2"/>
  <c r="A2928" i="2"/>
  <c r="B2927" i="2"/>
  <c r="A2927" i="2"/>
  <c r="B2926" i="2"/>
  <c r="A2926" i="2"/>
  <c r="B2925" i="2"/>
  <c r="A2925" i="2"/>
  <c r="B2924" i="2"/>
  <c r="A2924" i="2"/>
  <c r="B2923" i="2"/>
  <c r="A2923" i="2"/>
  <c r="B2922" i="2"/>
  <c r="A2922" i="2"/>
  <c r="B2921" i="2"/>
  <c r="A2921" i="2"/>
  <c r="B2920" i="2"/>
  <c r="A2920" i="2"/>
  <c r="B2919" i="2"/>
  <c r="A2919" i="2"/>
  <c r="B2918" i="2"/>
  <c r="A2918" i="2"/>
  <c r="B2917" i="2"/>
  <c r="A2917" i="2"/>
  <c r="B2916" i="2"/>
  <c r="A2916" i="2"/>
  <c r="B2915" i="2"/>
  <c r="A2915" i="2"/>
  <c r="B2914" i="2"/>
  <c r="A2914" i="2"/>
  <c r="B2913" i="2"/>
  <c r="A2913" i="2"/>
  <c r="B2912" i="2"/>
  <c r="A2912" i="2"/>
  <c r="B2911" i="2"/>
  <c r="A2911" i="2"/>
  <c r="B2910" i="2"/>
  <c r="A2910" i="2"/>
  <c r="B2909" i="2"/>
  <c r="A2909" i="2"/>
  <c r="B2908" i="2"/>
  <c r="A2908" i="2"/>
  <c r="B2907" i="2"/>
  <c r="A2907" i="2"/>
  <c r="B2906" i="2"/>
  <c r="A2906" i="2"/>
  <c r="B2905" i="2"/>
  <c r="A2905" i="2"/>
  <c r="B2904" i="2"/>
  <c r="A2904" i="2"/>
  <c r="B2903" i="2"/>
  <c r="A2903" i="2"/>
  <c r="B2902" i="2"/>
  <c r="A2902" i="2"/>
  <c r="B2901" i="2"/>
  <c r="A2901" i="2"/>
  <c r="B2900" i="2"/>
  <c r="A2900" i="2"/>
  <c r="B2899" i="2"/>
  <c r="A2899" i="2"/>
  <c r="B2898" i="2"/>
  <c r="A2898" i="2"/>
  <c r="B2897" i="2"/>
  <c r="A2897" i="2"/>
  <c r="B2896" i="2"/>
  <c r="A2896" i="2"/>
  <c r="B2895" i="2"/>
  <c r="A2895" i="2"/>
  <c r="B2894" i="2"/>
  <c r="A2894" i="2"/>
  <c r="B2893" i="2"/>
  <c r="A2893" i="2"/>
  <c r="B2892" i="2"/>
  <c r="A2892" i="2"/>
  <c r="B2891" i="2"/>
  <c r="A2891" i="2"/>
  <c r="B2890" i="2"/>
  <c r="A2890" i="2"/>
  <c r="B2889" i="2"/>
  <c r="A2889" i="2"/>
  <c r="B2888" i="2"/>
  <c r="A2888" i="2"/>
  <c r="B2887" i="2"/>
  <c r="A2887" i="2"/>
  <c r="B2886" i="2"/>
  <c r="A2886" i="2"/>
  <c r="B2885" i="2"/>
  <c r="A2885" i="2"/>
  <c r="B2884" i="2"/>
  <c r="A2884" i="2"/>
  <c r="B2883" i="2"/>
  <c r="A2883" i="2"/>
  <c r="B2882" i="2"/>
  <c r="A2882" i="2"/>
  <c r="B2881" i="2"/>
  <c r="A2881" i="2"/>
  <c r="B2880" i="2"/>
  <c r="A2880" i="2"/>
  <c r="B2879" i="2"/>
  <c r="A2879" i="2"/>
  <c r="B2878" i="2"/>
  <c r="B2877" i="2"/>
  <c r="B2876" i="2"/>
  <c r="B2875" i="2"/>
  <c r="B2874" i="2"/>
  <c r="B2873" i="2"/>
  <c r="B2872" i="2"/>
  <c r="B2871" i="2"/>
  <c r="B2870" i="2"/>
  <c r="B2869" i="2"/>
  <c r="B2868" i="2"/>
  <c r="B2867" i="2"/>
  <c r="B2866" i="2"/>
  <c r="B2865" i="2"/>
  <c r="B2864" i="2"/>
  <c r="B2863" i="2"/>
  <c r="B2862" i="2"/>
  <c r="B2861" i="2"/>
  <c r="B2860" i="2"/>
  <c r="B2859" i="2"/>
  <c r="B2858" i="2"/>
  <c r="B2857" i="2"/>
  <c r="B2856" i="2"/>
  <c r="B2855" i="2"/>
  <c r="B2854" i="2"/>
  <c r="B2853" i="2"/>
  <c r="B2852" i="2"/>
  <c r="B2851" i="2"/>
  <c r="B2850" i="2"/>
  <c r="B2849" i="2"/>
  <c r="B2848" i="2"/>
  <c r="B2847" i="2"/>
  <c r="B2846" i="2"/>
  <c r="B2845" i="2"/>
  <c r="B2844" i="2"/>
  <c r="B2843" i="2"/>
  <c r="B2842" i="2"/>
  <c r="B2841" i="2"/>
  <c r="A2841" i="2"/>
  <c r="B2840" i="2"/>
  <c r="A2840" i="2"/>
  <c r="B2839" i="2"/>
  <c r="A2839" i="2"/>
  <c r="B2838" i="2"/>
  <c r="A2838" i="2"/>
  <c r="B2837" i="2"/>
  <c r="A2837" i="2"/>
  <c r="B2836" i="2"/>
  <c r="A2836" i="2"/>
  <c r="B2835" i="2"/>
  <c r="A2835" i="2"/>
  <c r="B2834" i="2"/>
  <c r="A2834" i="2"/>
  <c r="B2833" i="2"/>
  <c r="A2833" i="2"/>
  <c r="B2832" i="2"/>
  <c r="A2832" i="2"/>
  <c r="B2831" i="2"/>
  <c r="A2831" i="2"/>
  <c r="B2830" i="2"/>
  <c r="A2830" i="2"/>
  <c r="B2829" i="2"/>
  <c r="A2829" i="2"/>
  <c r="B2828" i="2"/>
  <c r="A2828" i="2"/>
  <c r="B2827" i="2"/>
  <c r="A2827" i="2"/>
  <c r="B2826" i="2"/>
  <c r="A2826" i="2"/>
  <c r="B2825" i="2"/>
  <c r="A2825" i="2"/>
  <c r="B2824" i="2"/>
  <c r="A2824" i="2"/>
  <c r="B2823" i="2"/>
  <c r="A2823" i="2"/>
  <c r="B2822" i="2"/>
  <c r="A2822" i="2"/>
  <c r="B2821" i="2"/>
  <c r="A2821" i="2"/>
  <c r="B2820" i="2"/>
  <c r="A2820" i="2"/>
  <c r="B2819" i="2"/>
  <c r="A2819" i="2"/>
  <c r="B2818" i="2"/>
  <c r="A2818" i="2"/>
  <c r="B2817" i="2"/>
  <c r="A2817" i="2"/>
  <c r="B2816" i="2"/>
  <c r="A2816" i="2"/>
  <c r="B2815" i="2"/>
  <c r="A2815" i="2"/>
  <c r="B2814" i="2"/>
  <c r="A2814" i="2"/>
  <c r="B2813" i="2"/>
  <c r="A2813" i="2"/>
  <c r="B2812" i="2"/>
  <c r="A2812" i="2"/>
  <c r="B2811" i="2"/>
  <c r="A2811" i="2"/>
  <c r="B2810" i="2"/>
  <c r="A2810" i="2"/>
  <c r="B2809" i="2"/>
  <c r="A2809" i="2"/>
  <c r="B2808" i="2"/>
  <c r="A2808" i="2"/>
  <c r="B2807" i="2"/>
  <c r="A2807" i="2"/>
  <c r="B2806" i="2"/>
  <c r="A2806" i="2"/>
  <c r="B2805" i="2"/>
  <c r="A2805" i="2"/>
  <c r="B2804" i="2"/>
  <c r="A2804" i="2"/>
  <c r="B2803" i="2"/>
  <c r="A2803" i="2"/>
  <c r="B2802" i="2"/>
  <c r="A2802" i="2"/>
  <c r="B2801" i="2"/>
  <c r="A2801" i="2"/>
  <c r="B2800" i="2"/>
  <c r="A2800" i="2"/>
  <c r="B2799" i="2"/>
  <c r="A2799" i="2"/>
  <c r="B2798" i="2"/>
  <c r="A2798" i="2"/>
  <c r="B2797" i="2"/>
  <c r="A2797" i="2"/>
  <c r="B2796" i="2"/>
  <c r="A2796" i="2"/>
  <c r="B2795" i="2"/>
  <c r="A2795" i="2"/>
  <c r="B2794" i="2"/>
  <c r="A2794" i="2"/>
  <c r="B2793" i="2"/>
  <c r="A2793" i="2"/>
  <c r="B2792" i="2"/>
  <c r="A2792" i="2"/>
  <c r="B2791" i="2"/>
  <c r="A2791" i="2"/>
  <c r="B2790" i="2"/>
  <c r="A2790" i="2"/>
  <c r="B2789" i="2"/>
  <c r="A2789" i="2"/>
  <c r="B2788" i="2"/>
  <c r="A2788" i="2"/>
  <c r="B2787" i="2"/>
  <c r="A2787" i="2"/>
  <c r="B2786" i="2"/>
  <c r="A2786" i="2"/>
  <c r="B2785" i="2"/>
  <c r="A2785" i="2"/>
  <c r="B2784" i="2"/>
  <c r="A2784" i="2"/>
  <c r="B2783" i="2"/>
  <c r="A2783" i="2"/>
  <c r="B2782" i="2"/>
  <c r="A2782" i="2"/>
  <c r="B2781" i="2"/>
  <c r="A2781" i="2"/>
  <c r="B2780" i="2"/>
  <c r="A2780" i="2"/>
  <c r="B2779" i="2"/>
  <c r="A2779" i="2"/>
  <c r="B2778" i="2"/>
  <c r="A2778" i="2"/>
  <c r="B2777" i="2"/>
  <c r="A2777" i="2"/>
  <c r="B2776" i="2"/>
  <c r="A2776" i="2"/>
  <c r="B2775" i="2"/>
  <c r="A2775" i="2"/>
  <c r="B2774" i="2"/>
  <c r="A2774" i="2"/>
  <c r="B2773" i="2"/>
  <c r="A2773" i="2"/>
  <c r="B2772" i="2"/>
  <c r="A2772" i="2"/>
  <c r="B2771" i="2"/>
  <c r="A2771" i="2"/>
  <c r="B2770" i="2"/>
  <c r="A2770" i="2"/>
  <c r="B2769" i="2"/>
  <c r="A2769" i="2"/>
  <c r="B2768" i="2"/>
  <c r="A2768" i="2"/>
  <c r="B2767" i="2"/>
  <c r="A2767" i="2"/>
  <c r="B2766" i="2"/>
  <c r="A2766" i="2"/>
  <c r="B2765" i="2"/>
  <c r="A2765" i="2"/>
  <c r="B2764" i="2"/>
  <c r="A2764" i="2"/>
  <c r="B2763" i="2"/>
  <c r="A2763" i="2"/>
  <c r="B2762" i="2"/>
  <c r="A2762" i="2"/>
  <c r="B2761" i="2"/>
  <c r="A2761" i="2"/>
  <c r="B2760" i="2"/>
  <c r="A2760" i="2"/>
  <c r="B2759" i="2"/>
  <c r="A2759" i="2"/>
  <c r="B2758" i="2"/>
  <c r="A2758" i="2"/>
  <c r="B2757" i="2"/>
  <c r="A2757" i="2"/>
  <c r="B2756" i="2"/>
  <c r="A2756" i="2"/>
  <c r="B2755" i="2"/>
  <c r="A2755" i="2"/>
  <c r="B2754" i="2"/>
  <c r="A2754" i="2"/>
  <c r="B2753" i="2"/>
  <c r="A2753" i="2"/>
  <c r="B2752" i="2"/>
  <c r="A2752" i="2"/>
  <c r="B2751" i="2"/>
  <c r="A2751" i="2"/>
  <c r="B2750" i="2"/>
  <c r="A2750" i="2"/>
  <c r="B2749" i="2"/>
  <c r="A2749" i="2"/>
  <c r="B2748" i="2"/>
  <c r="A2748" i="2"/>
  <c r="B2747" i="2"/>
  <c r="A2747" i="2"/>
  <c r="B2746" i="2"/>
  <c r="A2746" i="2"/>
  <c r="B2745" i="2"/>
  <c r="A2745" i="2"/>
  <c r="B2744" i="2"/>
  <c r="A2744" i="2"/>
  <c r="B2743" i="2"/>
  <c r="A2743" i="2"/>
  <c r="B2742" i="2"/>
  <c r="A2742" i="2"/>
  <c r="B2741" i="2"/>
  <c r="A2741" i="2"/>
  <c r="B2740" i="2"/>
  <c r="A2740" i="2"/>
  <c r="B2739" i="2"/>
  <c r="A2739" i="2"/>
  <c r="B2738" i="2"/>
  <c r="A2738" i="2"/>
  <c r="B2737" i="2"/>
  <c r="A2737" i="2"/>
  <c r="B2736" i="2"/>
  <c r="A2736" i="2"/>
  <c r="B2735" i="2"/>
  <c r="A2735" i="2"/>
  <c r="B2734" i="2"/>
  <c r="A2734" i="2"/>
  <c r="B2733" i="2"/>
  <c r="A2733" i="2"/>
  <c r="B2732" i="2"/>
  <c r="A2732" i="2"/>
  <c r="B2731" i="2"/>
  <c r="A2731" i="2"/>
  <c r="B2730" i="2"/>
  <c r="A2730" i="2"/>
  <c r="B2729" i="2"/>
  <c r="A2729" i="2"/>
  <c r="B2728" i="2"/>
  <c r="A2728" i="2"/>
  <c r="B2727" i="2"/>
  <c r="A2727" i="2"/>
  <c r="B2726" i="2"/>
  <c r="A2726" i="2"/>
  <c r="B2725" i="2"/>
  <c r="A2725" i="2"/>
  <c r="B2724" i="2"/>
  <c r="A2724" i="2"/>
  <c r="B2723" i="2"/>
  <c r="A2723" i="2"/>
  <c r="B2722" i="2"/>
  <c r="A2722" i="2"/>
  <c r="B2721" i="2"/>
  <c r="A2721" i="2"/>
  <c r="B2720" i="2"/>
  <c r="A2720" i="2"/>
  <c r="B2719" i="2"/>
  <c r="A2719" i="2"/>
  <c r="B2718" i="2"/>
  <c r="A2718" i="2"/>
  <c r="B2717" i="2"/>
  <c r="A2717" i="2"/>
  <c r="B2716" i="2"/>
  <c r="A2716" i="2"/>
  <c r="B2715" i="2"/>
  <c r="A2715" i="2"/>
  <c r="B2714" i="2"/>
  <c r="A2714" i="2"/>
  <c r="B2713" i="2"/>
  <c r="A2713" i="2"/>
  <c r="B2712" i="2"/>
  <c r="A2712" i="2"/>
  <c r="B2711" i="2"/>
  <c r="A2711" i="2"/>
  <c r="B2710" i="2"/>
  <c r="A2710" i="2"/>
  <c r="B2709" i="2"/>
  <c r="A2709" i="2"/>
  <c r="B2708" i="2"/>
  <c r="A2708" i="2"/>
  <c r="B2707" i="2"/>
  <c r="A2707" i="2"/>
  <c r="B2706" i="2"/>
  <c r="A2706" i="2"/>
  <c r="B2705" i="2"/>
  <c r="A2705" i="2"/>
  <c r="B2704" i="2"/>
  <c r="A2704" i="2"/>
  <c r="B2703" i="2"/>
  <c r="A2703" i="2"/>
  <c r="B2702" i="2"/>
  <c r="A2702" i="2"/>
  <c r="B2701" i="2"/>
  <c r="A2701" i="2"/>
  <c r="B2700" i="2"/>
  <c r="A2700" i="2"/>
  <c r="B2699" i="2"/>
  <c r="B2698" i="2"/>
  <c r="B2697" i="2"/>
  <c r="B2696" i="2"/>
  <c r="B2695" i="2"/>
  <c r="B2694" i="2"/>
  <c r="B2693" i="2"/>
  <c r="B2692" i="2"/>
  <c r="B2691" i="2"/>
  <c r="B2690" i="2"/>
  <c r="B2689" i="2"/>
  <c r="B2688" i="2"/>
  <c r="B2687" i="2"/>
  <c r="B2686" i="2"/>
  <c r="B2685" i="2"/>
  <c r="B2684" i="2"/>
  <c r="B2683" i="2"/>
  <c r="B2682" i="2"/>
  <c r="B2681" i="2"/>
  <c r="B2680" i="2"/>
  <c r="B2679" i="2"/>
  <c r="B2678" i="2"/>
  <c r="B2677" i="2"/>
  <c r="A2677" i="2"/>
  <c r="B2676" i="2"/>
  <c r="A2676" i="2"/>
  <c r="B2675" i="2"/>
  <c r="A2675" i="2"/>
  <c r="B2674" i="2"/>
  <c r="A2674" i="2"/>
  <c r="B2673" i="2"/>
  <c r="A2673" i="2"/>
  <c r="B2672" i="2"/>
  <c r="A2672" i="2"/>
  <c r="B2671" i="2"/>
  <c r="A2671" i="2"/>
  <c r="B2670" i="2"/>
  <c r="A2670" i="2"/>
  <c r="B2669" i="2"/>
  <c r="A2669" i="2"/>
  <c r="B2668" i="2"/>
  <c r="A2668" i="2"/>
  <c r="B2667" i="2"/>
  <c r="A2667" i="2"/>
  <c r="B2666" i="2"/>
  <c r="A2666" i="2"/>
  <c r="B2665" i="2"/>
  <c r="A2665" i="2"/>
  <c r="B2664" i="2"/>
  <c r="A2664" i="2"/>
  <c r="B2663" i="2"/>
  <c r="A2663" i="2"/>
  <c r="B2662" i="2"/>
  <c r="A2662" i="2"/>
  <c r="B2661" i="2"/>
  <c r="A2661" i="2"/>
  <c r="B2660" i="2"/>
  <c r="A2660" i="2"/>
  <c r="B2659" i="2"/>
  <c r="A2659" i="2"/>
  <c r="B2658" i="2"/>
  <c r="A2658" i="2"/>
  <c r="B2657" i="2"/>
  <c r="A2657" i="2"/>
  <c r="B2656" i="2"/>
  <c r="A2656" i="2"/>
  <c r="B2655" i="2"/>
  <c r="A2655" i="2"/>
  <c r="B2654" i="2"/>
  <c r="A2654" i="2"/>
  <c r="B2653" i="2"/>
  <c r="A2653" i="2"/>
  <c r="B2652" i="2"/>
  <c r="A2652" i="2"/>
  <c r="B2651" i="2"/>
  <c r="A2651" i="2"/>
  <c r="B2650" i="2"/>
  <c r="A2650" i="2"/>
  <c r="B2649" i="2"/>
  <c r="A2649" i="2"/>
  <c r="B2648" i="2"/>
  <c r="A2648" i="2"/>
  <c r="B2647" i="2"/>
  <c r="A2647" i="2"/>
  <c r="B2646" i="2"/>
  <c r="A2646" i="2"/>
  <c r="B2645" i="2"/>
  <c r="A2645" i="2"/>
  <c r="B2644" i="2"/>
  <c r="A2644" i="2"/>
  <c r="B2643" i="2"/>
  <c r="A2643" i="2"/>
  <c r="B2642" i="2"/>
  <c r="A2642" i="2"/>
  <c r="B2641" i="2"/>
  <c r="A2641" i="2"/>
  <c r="B2640" i="2"/>
  <c r="A2640" i="2"/>
  <c r="B2639" i="2"/>
  <c r="A2639" i="2"/>
  <c r="B2638" i="2"/>
  <c r="A2638" i="2"/>
  <c r="B2637" i="2"/>
  <c r="A2637" i="2"/>
  <c r="B2636" i="2"/>
  <c r="A2636" i="2"/>
  <c r="B2635" i="2"/>
  <c r="A2635" i="2"/>
  <c r="B2634" i="2"/>
  <c r="A2634" i="2"/>
  <c r="B2633" i="2"/>
  <c r="A2633" i="2"/>
  <c r="B2632" i="2"/>
  <c r="A2632" i="2"/>
  <c r="B2631" i="2"/>
  <c r="A2631" i="2"/>
  <c r="B2630" i="2"/>
  <c r="A2630" i="2"/>
  <c r="B2629" i="2"/>
  <c r="A2629" i="2"/>
  <c r="B2628" i="2"/>
  <c r="A2628" i="2"/>
  <c r="B2627" i="2"/>
  <c r="A2627" i="2"/>
  <c r="B2626" i="2"/>
  <c r="A2626" i="2"/>
  <c r="B2625" i="2"/>
  <c r="A2625" i="2"/>
  <c r="B2624" i="2"/>
  <c r="A2624" i="2"/>
  <c r="B2623" i="2"/>
  <c r="A2623" i="2"/>
  <c r="B2622" i="2"/>
  <c r="A2622" i="2"/>
  <c r="B2621" i="2"/>
  <c r="A2621" i="2"/>
  <c r="B2620" i="2"/>
  <c r="A2620" i="2"/>
  <c r="B2619" i="2"/>
  <c r="A2619" i="2"/>
  <c r="B2618" i="2"/>
  <c r="A2618" i="2"/>
  <c r="B2617" i="2"/>
  <c r="A2617" i="2"/>
  <c r="B2616" i="2"/>
  <c r="A2616" i="2"/>
  <c r="B2615" i="2"/>
  <c r="A2615" i="2"/>
  <c r="B2614" i="2"/>
  <c r="A2614" i="2"/>
  <c r="B2613" i="2"/>
  <c r="A2613" i="2"/>
  <c r="B2612" i="2"/>
  <c r="A2612" i="2"/>
  <c r="B2611" i="2"/>
  <c r="A2611" i="2"/>
  <c r="B2610" i="2"/>
  <c r="A2610" i="2"/>
  <c r="B2609" i="2"/>
  <c r="A2609" i="2"/>
  <c r="B2608" i="2"/>
  <c r="A2608" i="2"/>
  <c r="B2607" i="2"/>
  <c r="A2607" i="2"/>
  <c r="B2606" i="2"/>
  <c r="A2606" i="2"/>
  <c r="B2605" i="2"/>
  <c r="A2605" i="2"/>
  <c r="B2604" i="2"/>
  <c r="A2604" i="2"/>
  <c r="B2603" i="2"/>
  <c r="A2603" i="2"/>
  <c r="B2602" i="2"/>
  <c r="A2602" i="2"/>
  <c r="B2601" i="2"/>
  <c r="A2601" i="2"/>
  <c r="B2600" i="2"/>
  <c r="A2600" i="2"/>
  <c r="B2599" i="2"/>
  <c r="A2599" i="2"/>
  <c r="B2598" i="2"/>
  <c r="A2598" i="2"/>
  <c r="B2597" i="2"/>
  <c r="A2597" i="2"/>
  <c r="B2596" i="2"/>
  <c r="A2596" i="2"/>
  <c r="B2595" i="2"/>
  <c r="A2595" i="2"/>
  <c r="B2594" i="2"/>
  <c r="A2594" i="2"/>
  <c r="B2593" i="2"/>
  <c r="A2593" i="2"/>
  <c r="B2592" i="2"/>
  <c r="A2592" i="2"/>
  <c r="B2591" i="2"/>
  <c r="A2591" i="2"/>
  <c r="B2590" i="2"/>
  <c r="A2590" i="2"/>
  <c r="B2589" i="2"/>
  <c r="A2589" i="2"/>
  <c r="B2588" i="2"/>
  <c r="A2588" i="2"/>
  <c r="B2587" i="2"/>
  <c r="A2587" i="2"/>
  <c r="B2586" i="2"/>
  <c r="A2586" i="2"/>
  <c r="B2585" i="2"/>
  <c r="A2585" i="2"/>
  <c r="B2584" i="2"/>
  <c r="A2584" i="2"/>
  <c r="B2583" i="2"/>
  <c r="A2583" i="2"/>
  <c r="B2582" i="2"/>
  <c r="A2582" i="2"/>
  <c r="B2581" i="2"/>
  <c r="A2581" i="2"/>
  <c r="B2580" i="2"/>
  <c r="A2580" i="2"/>
  <c r="B2579" i="2"/>
  <c r="A2579" i="2"/>
  <c r="B2578" i="2"/>
  <c r="A2578" i="2"/>
  <c r="B2577" i="2"/>
  <c r="A2577" i="2"/>
  <c r="B2576" i="2"/>
  <c r="A2576" i="2"/>
  <c r="B2575" i="2"/>
  <c r="A2575" i="2"/>
  <c r="B2574" i="2"/>
  <c r="A2574" i="2"/>
  <c r="B2573" i="2"/>
  <c r="A2573" i="2"/>
  <c r="B2572" i="2"/>
  <c r="A2572" i="2"/>
  <c r="B2571" i="2"/>
  <c r="A2571" i="2"/>
  <c r="B2570" i="2"/>
  <c r="A2570" i="2"/>
  <c r="B2569" i="2"/>
  <c r="A2569" i="2"/>
  <c r="B2568" i="2"/>
  <c r="A2568" i="2"/>
  <c r="B2567" i="2"/>
  <c r="A2567" i="2"/>
  <c r="B2566" i="2"/>
  <c r="A2566" i="2"/>
  <c r="B2565" i="2"/>
  <c r="A2565" i="2"/>
  <c r="B2564" i="2"/>
  <c r="A2564" i="2"/>
  <c r="B2563" i="2"/>
  <c r="A2563" i="2"/>
  <c r="B2562" i="2"/>
  <c r="A2562" i="2"/>
  <c r="B2561" i="2"/>
  <c r="A2561" i="2"/>
  <c r="B2560" i="2"/>
  <c r="A2560" i="2"/>
  <c r="B2559" i="2"/>
  <c r="A2559" i="2"/>
  <c r="B2558" i="2"/>
  <c r="A2558" i="2"/>
  <c r="B2557" i="2"/>
  <c r="A2557" i="2"/>
  <c r="B2556" i="2"/>
  <c r="A2556" i="2"/>
  <c r="B2555" i="2"/>
  <c r="A2555" i="2"/>
  <c r="B2554" i="2"/>
  <c r="A2554" i="2"/>
  <c r="B2553" i="2"/>
  <c r="A2553" i="2"/>
  <c r="B2552" i="2"/>
  <c r="A2552" i="2"/>
  <c r="B2551" i="2"/>
  <c r="A2551" i="2"/>
  <c r="B2550" i="2"/>
  <c r="A2550" i="2"/>
  <c r="B2549" i="2"/>
  <c r="A2549" i="2"/>
  <c r="B2548" i="2"/>
  <c r="A2548" i="2"/>
  <c r="B2547" i="2"/>
  <c r="A2547" i="2"/>
  <c r="B2546" i="2"/>
  <c r="A2546" i="2"/>
  <c r="B2545" i="2"/>
  <c r="A2545" i="2"/>
  <c r="B2544" i="2"/>
  <c r="A2544" i="2"/>
  <c r="B2543" i="2"/>
  <c r="A2543" i="2"/>
  <c r="B2542" i="2"/>
  <c r="A2542" i="2"/>
  <c r="B2541" i="2"/>
  <c r="A2541" i="2"/>
  <c r="B2540" i="2"/>
  <c r="A2540" i="2"/>
  <c r="B2539" i="2"/>
  <c r="A2539" i="2"/>
  <c r="B2538" i="2"/>
  <c r="A2538" i="2"/>
  <c r="B2537" i="2"/>
  <c r="A2537" i="2"/>
  <c r="B2536" i="2"/>
  <c r="A2536" i="2"/>
  <c r="B2535" i="2"/>
  <c r="A2535" i="2"/>
  <c r="B2534" i="2"/>
  <c r="A2534" i="2"/>
  <c r="B2533" i="2"/>
  <c r="A2533" i="2"/>
  <c r="B2532" i="2"/>
  <c r="A2532" i="2"/>
  <c r="B2531" i="2"/>
  <c r="A2531" i="2"/>
  <c r="B2530" i="2"/>
  <c r="A2530" i="2"/>
  <c r="B2529" i="2"/>
  <c r="A2529" i="2"/>
  <c r="B2528" i="2"/>
  <c r="A2528" i="2"/>
  <c r="B2527" i="2"/>
  <c r="A2527" i="2"/>
  <c r="B2526" i="2"/>
  <c r="A2526" i="2"/>
  <c r="B2525" i="2"/>
  <c r="A2525" i="2"/>
  <c r="B2524" i="2"/>
  <c r="A2524" i="2"/>
  <c r="B2523" i="2"/>
  <c r="A2523" i="2"/>
  <c r="B2522" i="2"/>
  <c r="A2522" i="2"/>
  <c r="B2521" i="2"/>
  <c r="A2521" i="2"/>
  <c r="B2520" i="2"/>
  <c r="A2520" i="2"/>
  <c r="B2519" i="2"/>
  <c r="A2519" i="2"/>
  <c r="B2518" i="2"/>
  <c r="A2518" i="2"/>
  <c r="B2517" i="2"/>
  <c r="A2517" i="2"/>
  <c r="B2516" i="2"/>
  <c r="A2516" i="2"/>
  <c r="B2515" i="2"/>
  <c r="A2515" i="2"/>
  <c r="B2514" i="2"/>
  <c r="A2514" i="2"/>
  <c r="B2513" i="2"/>
  <c r="A2513" i="2"/>
  <c r="B2512" i="2"/>
  <c r="A2512" i="2"/>
  <c r="B2511" i="2"/>
  <c r="A2511" i="2"/>
  <c r="B2510" i="2"/>
  <c r="A2510" i="2"/>
  <c r="B2509" i="2"/>
  <c r="A2509" i="2"/>
  <c r="B2508" i="2"/>
  <c r="A2508" i="2"/>
  <c r="B2507" i="2"/>
  <c r="A2507" i="2"/>
  <c r="B2506" i="2"/>
  <c r="A2506" i="2"/>
  <c r="B2505" i="2"/>
  <c r="A2505" i="2"/>
  <c r="B2504" i="2"/>
  <c r="A2504" i="2"/>
  <c r="B2503" i="2"/>
  <c r="A2503" i="2"/>
  <c r="B2502" i="2"/>
  <c r="A2502" i="2"/>
  <c r="B2501" i="2"/>
  <c r="A2501" i="2"/>
  <c r="B2500" i="2"/>
  <c r="A2500" i="2"/>
  <c r="B2499" i="2"/>
  <c r="A2499" i="2"/>
  <c r="B2498" i="2"/>
  <c r="A2498" i="2"/>
  <c r="B2497" i="2"/>
  <c r="A2497" i="2"/>
  <c r="B2496" i="2"/>
  <c r="A2496" i="2"/>
  <c r="B2495" i="2"/>
  <c r="A2495" i="2"/>
  <c r="B2494" i="2"/>
  <c r="A2494" i="2"/>
  <c r="B2493" i="2"/>
  <c r="A2493" i="2"/>
  <c r="B2492" i="2"/>
  <c r="A2492" i="2"/>
  <c r="B2491" i="2"/>
  <c r="A2491" i="2"/>
  <c r="B2490" i="2"/>
  <c r="A2490" i="2"/>
  <c r="B2489" i="2"/>
  <c r="A2489" i="2"/>
  <c r="B2488" i="2"/>
  <c r="A2488" i="2"/>
  <c r="B2487" i="2"/>
  <c r="A2487" i="2"/>
  <c r="B2486" i="2"/>
  <c r="A2486" i="2"/>
  <c r="B2485" i="2"/>
  <c r="A2485" i="2"/>
  <c r="B2484" i="2"/>
  <c r="A2484" i="2"/>
  <c r="B2483" i="2"/>
  <c r="A2483" i="2"/>
  <c r="B2482" i="2"/>
  <c r="A2482" i="2"/>
  <c r="B2481" i="2"/>
  <c r="A2481" i="2"/>
  <c r="B2480" i="2"/>
  <c r="A2480" i="2"/>
  <c r="B2479" i="2"/>
  <c r="A2479" i="2"/>
  <c r="B2478" i="2"/>
  <c r="A2478" i="2"/>
  <c r="B2477" i="2"/>
  <c r="A2477" i="2"/>
  <c r="B2476" i="2"/>
  <c r="A2476" i="2"/>
  <c r="B2475" i="2"/>
  <c r="A2475" i="2"/>
  <c r="B2474" i="2"/>
  <c r="A2474" i="2"/>
  <c r="B2473" i="2"/>
  <c r="A2473" i="2"/>
  <c r="B2472" i="2"/>
  <c r="A2472" i="2"/>
  <c r="B2471" i="2"/>
  <c r="A2471" i="2"/>
  <c r="B2470" i="2"/>
  <c r="A2470" i="2"/>
  <c r="B2469" i="2"/>
  <c r="A2469" i="2"/>
  <c r="B2468" i="2"/>
  <c r="A2468" i="2"/>
  <c r="B2467" i="2"/>
  <c r="A2467" i="2"/>
  <c r="B2466" i="2"/>
  <c r="A2466" i="2"/>
  <c r="B2465" i="2"/>
  <c r="A2465" i="2"/>
  <c r="B2464" i="2"/>
  <c r="A2464" i="2"/>
  <c r="B2463" i="2"/>
  <c r="A2463" i="2"/>
  <c r="B2462" i="2"/>
  <c r="A2462" i="2"/>
  <c r="B2461" i="2"/>
  <c r="A2461" i="2"/>
  <c r="B2460" i="2"/>
  <c r="A2460" i="2"/>
  <c r="B2459" i="2"/>
  <c r="A2459" i="2"/>
  <c r="B2458" i="2"/>
  <c r="A2458" i="2"/>
  <c r="B2457" i="2"/>
  <c r="A2457" i="2"/>
  <c r="B2456" i="2"/>
  <c r="A2456" i="2"/>
  <c r="B2455" i="2"/>
  <c r="A2455" i="2"/>
  <c r="B2454" i="2"/>
  <c r="A2454" i="2"/>
  <c r="B2453" i="2"/>
  <c r="A2453" i="2"/>
  <c r="B2452" i="2"/>
  <c r="A2452" i="2"/>
  <c r="B2451" i="2"/>
  <c r="A2451" i="2"/>
  <c r="B2450" i="2"/>
  <c r="A2450" i="2"/>
  <c r="B2449" i="2"/>
  <c r="A2449" i="2"/>
  <c r="B2448" i="2"/>
  <c r="A2448" i="2"/>
  <c r="B2447" i="2"/>
  <c r="A2447" i="2"/>
  <c r="B2446" i="2"/>
  <c r="A2446" i="2"/>
  <c r="B2445" i="2"/>
  <c r="A2445" i="2"/>
  <c r="B2444" i="2"/>
  <c r="A2444" i="2"/>
  <c r="B2443" i="2"/>
  <c r="A2443" i="2"/>
  <c r="B2442" i="2"/>
  <c r="A2442" i="2"/>
  <c r="B2441" i="2"/>
  <c r="A2441" i="2"/>
  <c r="B2440" i="2"/>
  <c r="A2440" i="2"/>
  <c r="B2439" i="2"/>
  <c r="A2439" i="2"/>
  <c r="B2438" i="2"/>
  <c r="A2438" i="2"/>
  <c r="B2437" i="2"/>
  <c r="A2437" i="2"/>
  <c r="B2436" i="2"/>
  <c r="A2436" i="2"/>
  <c r="B2435" i="2"/>
  <c r="A2435" i="2"/>
  <c r="B2434" i="2"/>
  <c r="A2434" i="2"/>
  <c r="B2433" i="2"/>
  <c r="A2433" i="2"/>
  <c r="B2432" i="2"/>
  <c r="A2432" i="2"/>
  <c r="B2431" i="2"/>
  <c r="A2431" i="2"/>
  <c r="B2430" i="2"/>
  <c r="A2430" i="2"/>
  <c r="B2429" i="2"/>
  <c r="A2429" i="2"/>
  <c r="B2428" i="2"/>
  <c r="A2428" i="2"/>
  <c r="B2427" i="2"/>
  <c r="A2427" i="2"/>
  <c r="B2426" i="2"/>
  <c r="A2426" i="2"/>
  <c r="B2425" i="2"/>
  <c r="A2425" i="2"/>
  <c r="B2424" i="2"/>
  <c r="A2424" i="2"/>
  <c r="B2423" i="2"/>
  <c r="A2423" i="2"/>
  <c r="B2422" i="2"/>
  <c r="A2422" i="2"/>
  <c r="B2421" i="2"/>
  <c r="A2421" i="2"/>
  <c r="B2420" i="2"/>
  <c r="A2420" i="2"/>
  <c r="B2419" i="2"/>
  <c r="A2419" i="2"/>
  <c r="B2418" i="2"/>
  <c r="A2418" i="2"/>
  <c r="B2417" i="2"/>
  <c r="A2417" i="2"/>
  <c r="B2416" i="2"/>
  <c r="A2416" i="2"/>
  <c r="B2415" i="2"/>
  <c r="A2415" i="2"/>
  <c r="B2414" i="2"/>
  <c r="A2414" i="2"/>
  <c r="B2413" i="2"/>
  <c r="A2413" i="2"/>
  <c r="B2412" i="2"/>
  <c r="A2412" i="2"/>
  <c r="B2411" i="2"/>
  <c r="A2411" i="2"/>
  <c r="B2410" i="2"/>
  <c r="A2410" i="2"/>
  <c r="B2409" i="2"/>
  <c r="A2409" i="2"/>
  <c r="B2408" i="2"/>
  <c r="A2408" i="2"/>
  <c r="B2407" i="2"/>
  <c r="A2407" i="2"/>
  <c r="B2406" i="2"/>
  <c r="A2406" i="2"/>
  <c r="B2405" i="2"/>
  <c r="A2405" i="2"/>
  <c r="B2404" i="2"/>
  <c r="A2404" i="2"/>
  <c r="B2403" i="2"/>
  <c r="A2403" i="2"/>
  <c r="B2402" i="2"/>
  <c r="A2402" i="2"/>
  <c r="B2401" i="2"/>
  <c r="A2401" i="2"/>
  <c r="B2400" i="2"/>
  <c r="A2400" i="2"/>
  <c r="B2399" i="2"/>
  <c r="A2399" i="2"/>
  <c r="B2398" i="2"/>
  <c r="A2398" i="2"/>
  <c r="B2397" i="2"/>
  <c r="A2397" i="2"/>
  <c r="B2396" i="2"/>
  <c r="A2396" i="2"/>
  <c r="B2395" i="2"/>
  <c r="A2395" i="2"/>
  <c r="B2394" i="2"/>
  <c r="A2394" i="2"/>
  <c r="B2393" i="2"/>
  <c r="A2393" i="2"/>
  <c r="B2392" i="2"/>
  <c r="A2392" i="2"/>
  <c r="B2391" i="2"/>
  <c r="A2391" i="2"/>
  <c r="B2390" i="2"/>
  <c r="A2390" i="2"/>
  <c r="B2389" i="2"/>
  <c r="A2389" i="2"/>
  <c r="B2388" i="2"/>
  <c r="A2388" i="2"/>
  <c r="B2387" i="2"/>
  <c r="A2387" i="2"/>
  <c r="B2386" i="2"/>
  <c r="A2386" i="2"/>
  <c r="B2385" i="2"/>
  <c r="A2385" i="2"/>
  <c r="B2384" i="2"/>
  <c r="A2384" i="2"/>
  <c r="B2383" i="2"/>
  <c r="A2383" i="2"/>
  <c r="B2382" i="2"/>
  <c r="A2382" i="2"/>
  <c r="B2381" i="2"/>
  <c r="A2381" i="2"/>
  <c r="B2380" i="2"/>
  <c r="A2380" i="2"/>
  <c r="B2379" i="2"/>
  <c r="A2379" i="2"/>
  <c r="B2378" i="2"/>
  <c r="A2378" i="2"/>
  <c r="B2377" i="2"/>
  <c r="A2377" i="2"/>
  <c r="B2376" i="2"/>
  <c r="A2376" i="2"/>
  <c r="B2375" i="2"/>
  <c r="A2375" i="2"/>
  <c r="B2374" i="2"/>
  <c r="A2374" i="2"/>
  <c r="B2373" i="2"/>
  <c r="A2373" i="2"/>
  <c r="B2372" i="2"/>
  <c r="A2372" i="2"/>
  <c r="B2371" i="2"/>
  <c r="A2371" i="2"/>
  <c r="B2370" i="2"/>
  <c r="A2370" i="2"/>
  <c r="B2369" i="2"/>
  <c r="A2369" i="2"/>
  <c r="B2368" i="2"/>
  <c r="A2368" i="2"/>
  <c r="B2367" i="2"/>
  <c r="A2367" i="2"/>
  <c r="B2366" i="2"/>
  <c r="A2366" i="2"/>
  <c r="B2365" i="2"/>
  <c r="A2365" i="2"/>
  <c r="B2364" i="2"/>
  <c r="A2364" i="2"/>
  <c r="B2363" i="2"/>
  <c r="A2363" i="2"/>
  <c r="B2362" i="2"/>
  <c r="A2362" i="2"/>
  <c r="B2361" i="2"/>
  <c r="A2361" i="2"/>
  <c r="B2360" i="2"/>
  <c r="A2360" i="2"/>
  <c r="B2359" i="2"/>
  <c r="A2359" i="2"/>
  <c r="B2358" i="2"/>
  <c r="A2358" i="2"/>
  <c r="B2357" i="2"/>
  <c r="A2357" i="2"/>
  <c r="B2356" i="2"/>
  <c r="A2356" i="2"/>
  <c r="B2355" i="2"/>
  <c r="A2355" i="2"/>
  <c r="B2354" i="2"/>
  <c r="A2354" i="2"/>
  <c r="B2353" i="2"/>
  <c r="A2353" i="2"/>
  <c r="B2352" i="2"/>
  <c r="A2352" i="2"/>
  <c r="B2351" i="2"/>
  <c r="A2351" i="2"/>
  <c r="B2350" i="2"/>
  <c r="A2350" i="2"/>
  <c r="B2349" i="2"/>
  <c r="A2349" i="2"/>
  <c r="B2348" i="2"/>
  <c r="A2348" i="2"/>
  <c r="B2347" i="2"/>
  <c r="A2347" i="2"/>
  <c r="B2346" i="2"/>
  <c r="A2346" i="2"/>
  <c r="B2345" i="2"/>
  <c r="A2345" i="2"/>
  <c r="B2344" i="2"/>
  <c r="A2344" i="2"/>
  <c r="B2343" i="2"/>
  <c r="A2343" i="2"/>
  <c r="B2342" i="2"/>
  <c r="A2342" i="2"/>
  <c r="B2341" i="2"/>
  <c r="A2341" i="2"/>
  <c r="B2340" i="2"/>
  <c r="A2340" i="2"/>
  <c r="B2339" i="2"/>
  <c r="A2339" i="2"/>
  <c r="B2338" i="2"/>
  <c r="A2338" i="2"/>
  <c r="B2337" i="2"/>
  <c r="A2337" i="2"/>
  <c r="B2336" i="2"/>
  <c r="A2336" i="2"/>
  <c r="B2335" i="2"/>
  <c r="A2335" i="2"/>
  <c r="B2334" i="2"/>
  <c r="A2334" i="2"/>
  <c r="B2333" i="2"/>
  <c r="A2333" i="2"/>
  <c r="B2332" i="2"/>
  <c r="A2332" i="2"/>
  <c r="B2331" i="2"/>
  <c r="A2331" i="2"/>
  <c r="B2330" i="2"/>
  <c r="A2330" i="2"/>
  <c r="B2329" i="2"/>
  <c r="A2329" i="2"/>
  <c r="B2328" i="2"/>
  <c r="A2328" i="2"/>
  <c r="B2327" i="2"/>
  <c r="A2327" i="2"/>
  <c r="B2326" i="2"/>
  <c r="A2326" i="2"/>
  <c r="B2325" i="2"/>
  <c r="A2325" i="2"/>
  <c r="B2324" i="2"/>
  <c r="A2324" i="2"/>
  <c r="B2323" i="2"/>
  <c r="A2323" i="2"/>
  <c r="B2322" i="2"/>
  <c r="A2322" i="2"/>
  <c r="B2321" i="2"/>
  <c r="A2321" i="2"/>
  <c r="B2320" i="2"/>
  <c r="A2320" i="2"/>
  <c r="B2319" i="2"/>
  <c r="A2319" i="2"/>
  <c r="B2318" i="2"/>
  <c r="A2318" i="2"/>
  <c r="B2317" i="2"/>
  <c r="A2317" i="2"/>
  <c r="B2316" i="2"/>
  <c r="A2316" i="2"/>
  <c r="B2315" i="2"/>
  <c r="A2315" i="2"/>
  <c r="B2314" i="2"/>
  <c r="A2314" i="2"/>
  <c r="B2313" i="2"/>
  <c r="A2313" i="2"/>
  <c r="B2312" i="2"/>
  <c r="A2312" i="2"/>
  <c r="B2311" i="2"/>
  <c r="A2311" i="2"/>
  <c r="B2310" i="2"/>
  <c r="A2310" i="2"/>
  <c r="B2309" i="2"/>
  <c r="A2309" i="2"/>
  <c r="B2308" i="2"/>
  <c r="A2308" i="2"/>
  <c r="B2307" i="2"/>
  <c r="A2307" i="2"/>
  <c r="B2306" i="2"/>
  <c r="A2306" i="2"/>
  <c r="B2305" i="2"/>
  <c r="A2305" i="2"/>
  <c r="B2304" i="2"/>
  <c r="A2304" i="2"/>
  <c r="B2303" i="2"/>
  <c r="A2303" i="2"/>
  <c r="B2302" i="2"/>
  <c r="A2302" i="2"/>
  <c r="B2301" i="2"/>
  <c r="A2301" i="2"/>
  <c r="B2300" i="2"/>
  <c r="A2300" i="2"/>
  <c r="B2299" i="2"/>
  <c r="A2299" i="2"/>
  <c r="B2298" i="2"/>
  <c r="A2298" i="2"/>
  <c r="B2297" i="2"/>
  <c r="A2297" i="2"/>
  <c r="B2296" i="2"/>
  <c r="A2296" i="2"/>
  <c r="B2295" i="2"/>
  <c r="A2295" i="2"/>
  <c r="B2294" i="2"/>
  <c r="A2294" i="2"/>
  <c r="B2293" i="2"/>
  <c r="A2293" i="2"/>
  <c r="B2292" i="2"/>
  <c r="A2292" i="2"/>
  <c r="B2291" i="2"/>
  <c r="A2291" i="2"/>
  <c r="B2290" i="2"/>
  <c r="A2290" i="2"/>
  <c r="B2289" i="2"/>
  <c r="A2289" i="2"/>
  <c r="B2288" i="2"/>
  <c r="A2288" i="2"/>
  <c r="B2287" i="2"/>
  <c r="A2287" i="2"/>
  <c r="B2286" i="2"/>
  <c r="A2286" i="2"/>
  <c r="B2285" i="2"/>
  <c r="A2285" i="2"/>
  <c r="B2284" i="2"/>
  <c r="A2284" i="2"/>
  <c r="B2283" i="2"/>
  <c r="A2283" i="2"/>
  <c r="B2282" i="2"/>
  <c r="A2282" i="2"/>
  <c r="B2281" i="2"/>
  <c r="A2281" i="2"/>
  <c r="B2280" i="2"/>
  <c r="A2280" i="2"/>
  <c r="B2279" i="2"/>
  <c r="A2279" i="2"/>
  <c r="B2278" i="2"/>
  <c r="A2278" i="2"/>
  <c r="B2277" i="2"/>
  <c r="A2277" i="2"/>
  <c r="B2276" i="2"/>
  <c r="A2276" i="2"/>
  <c r="B2275" i="2"/>
  <c r="A2275" i="2"/>
  <c r="B2274" i="2"/>
  <c r="A2274" i="2"/>
  <c r="B2273" i="2"/>
  <c r="A2273" i="2"/>
  <c r="B2272" i="2"/>
  <c r="A2272" i="2"/>
  <c r="B2271" i="2"/>
  <c r="A2271" i="2"/>
  <c r="B2270" i="2"/>
  <c r="A2270" i="2"/>
  <c r="B2269" i="2"/>
  <c r="A2269" i="2"/>
  <c r="B2268" i="2"/>
  <c r="A2268" i="2"/>
  <c r="B2267" i="2"/>
  <c r="A2267" i="2"/>
  <c r="B2266" i="2"/>
  <c r="A2266" i="2"/>
  <c r="B2265" i="2"/>
  <c r="A2265" i="2"/>
  <c r="B2264" i="2"/>
  <c r="A2264" i="2"/>
  <c r="B2263" i="2"/>
  <c r="A2263" i="2"/>
  <c r="B2262" i="2"/>
  <c r="A2262" i="2"/>
  <c r="B2261" i="2"/>
  <c r="A2261" i="2"/>
  <c r="B2260" i="2"/>
  <c r="A2260" i="2"/>
  <c r="B2259" i="2"/>
  <c r="A2259" i="2"/>
  <c r="B2258" i="2"/>
  <c r="A2258" i="2"/>
  <c r="B2257" i="2"/>
  <c r="A2257" i="2"/>
  <c r="B2256" i="2"/>
  <c r="A2256" i="2"/>
  <c r="B2255" i="2"/>
  <c r="A2255" i="2"/>
  <c r="B2254" i="2"/>
  <c r="A2254" i="2"/>
  <c r="B2253" i="2"/>
  <c r="A2253" i="2"/>
  <c r="B2252" i="2"/>
  <c r="A2252" i="2"/>
  <c r="B2251" i="2"/>
  <c r="A2251" i="2"/>
  <c r="B2250" i="2"/>
  <c r="A2250" i="2"/>
  <c r="B2249" i="2"/>
  <c r="A2249" i="2"/>
  <c r="B2248" i="2"/>
  <c r="A2248" i="2"/>
  <c r="B2247" i="2"/>
  <c r="A2247" i="2"/>
  <c r="B2246" i="2"/>
  <c r="A2246" i="2"/>
  <c r="B2245" i="2"/>
  <c r="A2245" i="2"/>
  <c r="B2244" i="2"/>
  <c r="A2244" i="2"/>
  <c r="B2243" i="2"/>
  <c r="A2243" i="2"/>
  <c r="B2242" i="2"/>
  <c r="A2242" i="2"/>
  <c r="B2241" i="2"/>
  <c r="A2241" i="2"/>
  <c r="B2240" i="2"/>
  <c r="A2240" i="2"/>
  <c r="B2239" i="2"/>
  <c r="A2239" i="2"/>
  <c r="B2238" i="2"/>
  <c r="A2238" i="2"/>
  <c r="B2237" i="2"/>
  <c r="A2237" i="2"/>
  <c r="B2236" i="2"/>
  <c r="A2236" i="2"/>
  <c r="B2235" i="2"/>
  <c r="A2235" i="2"/>
  <c r="B2234" i="2"/>
  <c r="A2234" i="2"/>
  <c r="B2233" i="2"/>
  <c r="A2233" i="2"/>
  <c r="B2232" i="2"/>
  <c r="A2232" i="2"/>
  <c r="B2231" i="2"/>
  <c r="A2231" i="2"/>
  <c r="B2230" i="2"/>
  <c r="A2230" i="2"/>
  <c r="B2229" i="2"/>
  <c r="A2229" i="2"/>
  <c r="B2228" i="2"/>
  <c r="A2228" i="2"/>
  <c r="B2227" i="2"/>
  <c r="A2227" i="2"/>
  <c r="B2226" i="2"/>
  <c r="A2226" i="2"/>
  <c r="B2225" i="2"/>
  <c r="A2225" i="2"/>
  <c r="B2224" i="2"/>
  <c r="A2224" i="2"/>
  <c r="B2223" i="2"/>
  <c r="A2223" i="2"/>
  <c r="B2222" i="2"/>
  <c r="A2222" i="2"/>
  <c r="B2221" i="2"/>
  <c r="A2221" i="2"/>
  <c r="B2220" i="2"/>
  <c r="A2220" i="2"/>
  <c r="B2219" i="2"/>
  <c r="A2219" i="2"/>
  <c r="B2218" i="2"/>
  <c r="A2218" i="2"/>
  <c r="B2217" i="2"/>
  <c r="A2217" i="2"/>
  <c r="B2216" i="2"/>
  <c r="A2216" i="2"/>
  <c r="B2215" i="2"/>
  <c r="A2215" i="2"/>
  <c r="B2214" i="2"/>
  <c r="A2214" i="2"/>
  <c r="B2213" i="2"/>
  <c r="A2213" i="2"/>
  <c r="B2212" i="2"/>
  <c r="A2212" i="2"/>
  <c r="B2211" i="2"/>
  <c r="A2211" i="2"/>
  <c r="B2210" i="2"/>
  <c r="A2210" i="2"/>
  <c r="B2209" i="2"/>
  <c r="A2209" i="2"/>
  <c r="B2208" i="2"/>
  <c r="A2208" i="2"/>
  <c r="B2207" i="2"/>
  <c r="A2207" i="2"/>
  <c r="B2206" i="2"/>
  <c r="A2206" i="2"/>
  <c r="B2205" i="2"/>
  <c r="A2205" i="2"/>
  <c r="B2204" i="2"/>
  <c r="A2204" i="2"/>
  <c r="B2203" i="2"/>
  <c r="A2203" i="2"/>
  <c r="B2202" i="2"/>
  <c r="A2202" i="2"/>
  <c r="B2201" i="2"/>
  <c r="A2201" i="2"/>
  <c r="B2200" i="2"/>
  <c r="A2200" i="2"/>
  <c r="B2199" i="2"/>
  <c r="A2199" i="2"/>
  <c r="B2198" i="2"/>
  <c r="A2198" i="2"/>
  <c r="B2197" i="2"/>
  <c r="A2197" i="2"/>
  <c r="B2196" i="2"/>
  <c r="A2196" i="2"/>
  <c r="B2195" i="2"/>
  <c r="A2195" i="2"/>
  <c r="B2194" i="2"/>
  <c r="A2194" i="2"/>
  <c r="B2193" i="2"/>
  <c r="A2193" i="2"/>
  <c r="B2192" i="2"/>
  <c r="A2192" i="2"/>
  <c r="B2191" i="2"/>
  <c r="A2191" i="2"/>
  <c r="B2190" i="2"/>
  <c r="A2190" i="2"/>
  <c r="B2189" i="2"/>
  <c r="A2189" i="2"/>
  <c r="B2188" i="2"/>
  <c r="A2188" i="2"/>
  <c r="B2187" i="2"/>
  <c r="A2187" i="2"/>
  <c r="B2186" i="2"/>
  <c r="A2186" i="2"/>
  <c r="B2185" i="2"/>
  <c r="A2185" i="2"/>
  <c r="B2184" i="2"/>
  <c r="A2184" i="2"/>
  <c r="B2183" i="2"/>
  <c r="A2183" i="2"/>
  <c r="B2182" i="2"/>
  <c r="A2182" i="2"/>
  <c r="B2181" i="2"/>
  <c r="A2181" i="2"/>
  <c r="B2180" i="2"/>
  <c r="A2180" i="2"/>
  <c r="B2179" i="2"/>
  <c r="A2179" i="2"/>
  <c r="B2178" i="2"/>
  <c r="A2178" i="2"/>
  <c r="B2177" i="2"/>
  <c r="A2177" i="2"/>
  <c r="B2176" i="2"/>
  <c r="A2176" i="2"/>
  <c r="B2175" i="2"/>
  <c r="A2175" i="2"/>
  <c r="B2174" i="2"/>
  <c r="A2174" i="2"/>
  <c r="B2173" i="2"/>
  <c r="A2173" i="2"/>
  <c r="B2172" i="2"/>
  <c r="A2172" i="2"/>
  <c r="B2171" i="2"/>
  <c r="A2171" i="2"/>
  <c r="B2170" i="2"/>
  <c r="A2170" i="2"/>
  <c r="B2169" i="2"/>
  <c r="A2169" i="2"/>
  <c r="B2168" i="2"/>
  <c r="A2168" i="2"/>
  <c r="B2167" i="2"/>
  <c r="A2167" i="2"/>
  <c r="B2166" i="2"/>
  <c r="A2166" i="2"/>
  <c r="B2165" i="2"/>
  <c r="A2165" i="2"/>
  <c r="B2164" i="2"/>
  <c r="A2164" i="2"/>
  <c r="B2163" i="2"/>
  <c r="A2163" i="2"/>
  <c r="B2162" i="2"/>
  <c r="A2162" i="2"/>
  <c r="B2161" i="2"/>
  <c r="A2161" i="2"/>
  <c r="B2160" i="2"/>
  <c r="A2160" i="2"/>
  <c r="B2159" i="2"/>
  <c r="A2159" i="2"/>
  <c r="B2158" i="2"/>
  <c r="A2158" i="2"/>
  <c r="B2157" i="2"/>
  <c r="A2157" i="2"/>
  <c r="B2156" i="2"/>
  <c r="A2156" i="2"/>
  <c r="B2155" i="2"/>
  <c r="A2155" i="2"/>
  <c r="B2154" i="2"/>
  <c r="A2154" i="2"/>
  <c r="B2153" i="2"/>
  <c r="A2153" i="2"/>
  <c r="B2152" i="2"/>
  <c r="A2152" i="2"/>
  <c r="B2151" i="2"/>
  <c r="A2151" i="2"/>
  <c r="B2150" i="2"/>
  <c r="A2150" i="2"/>
  <c r="B2149" i="2"/>
  <c r="A2149" i="2"/>
  <c r="B2148" i="2"/>
  <c r="A2148" i="2"/>
  <c r="B2147" i="2"/>
  <c r="A2147" i="2"/>
  <c r="B2146" i="2"/>
  <c r="A2146" i="2"/>
  <c r="B2145" i="2"/>
  <c r="A2145" i="2"/>
  <c r="B2144" i="2"/>
  <c r="A2144" i="2"/>
  <c r="B2143" i="2"/>
  <c r="A2143" i="2"/>
  <c r="B2142" i="2"/>
  <c r="A2142" i="2"/>
  <c r="B2141" i="2"/>
  <c r="A2141" i="2"/>
  <c r="B2140" i="2"/>
  <c r="A2140" i="2"/>
  <c r="B2139" i="2"/>
  <c r="A2139" i="2"/>
  <c r="B2138" i="2"/>
  <c r="A2138" i="2"/>
  <c r="B2137" i="2"/>
  <c r="A2137" i="2"/>
  <c r="B2136" i="2"/>
  <c r="A2136" i="2"/>
  <c r="B2135" i="2"/>
  <c r="A2135" i="2"/>
  <c r="B2134" i="2"/>
  <c r="A2134" i="2"/>
  <c r="B2133" i="2"/>
  <c r="A2133" i="2"/>
  <c r="B2132" i="2"/>
  <c r="A2132" i="2"/>
  <c r="B2131" i="2"/>
  <c r="A2131" i="2"/>
  <c r="B2130" i="2"/>
  <c r="A2130" i="2"/>
  <c r="B2129" i="2"/>
  <c r="A2129" i="2"/>
  <c r="B2128" i="2"/>
  <c r="A2128" i="2"/>
  <c r="B2127" i="2"/>
  <c r="A2127" i="2"/>
  <c r="B2126" i="2"/>
  <c r="A2126" i="2"/>
  <c r="B2125" i="2"/>
  <c r="A2125" i="2"/>
  <c r="B2124" i="2"/>
  <c r="A2124" i="2"/>
  <c r="B2123" i="2"/>
  <c r="A2123" i="2"/>
  <c r="B2122" i="2"/>
  <c r="A2122" i="2"/>
  <c r="B2121" i="2"/>
  <c r="A2121" i="2"/>
  <c r="B2120" i="2"/>
  <c r="A2120" i="2"/>
  <c r="B2119" i="2"/>
  <c r="A2119" i="2"/>
  <c r="B2118" i="2"/>
  <c r="A2118" i="2"/>
  <c r="B2117" i="2"/>
  <c r="A2117" i="2"/>
  <c r="B2116" i="2"/>
  <c r="A2116" i="2"/>
  <c r="B2115" i="2"/>
  <c r="A2115" i="2"/>
  <c r="B2114" i="2"/>
  <c r="A2114" i="2"/>
  <c r="B2113" i="2"/>
  <c r="A2113" i="2"/>
  <c r="B2112" i="2"/>
  <c r="A2112" i="2"/>
  <c r="B2111" i="2"/>
  <c r="A2111" i="2"/>
  <c r="B2110" i="2"/>
  <c r="A2110" i="2"/>
  <c r="B2109" i="2"/>
  <c r="A2109" i="2"/>
  <c r="B2108" i="2"/>
  <c r="A2108" i="2"/>
  <c r="B2107" i="2"/>
  <c r="A2107" i="2"/>
  <c r="B2106" i="2"/>
  <c r="A2106" i="2"/>
  <c r="B2105" i="2"/>
  <c r="A2105" i="2"/>
  <c r="B2104" i="2"/>
  <c r="A2104" i="2"/>
  <c r="B2103" i="2"/>
  <c r="A2103" i="2"/>
  <c r="B2102" i="2"/>
  <c r="A2102" i="2"/>
  <c r="B2101" i="2"/>
  <c r="A2101" i="2"/>
  <c r="B2100" i="2"/>
  <c r="A2100" i="2"/>
  <c r="B2099" i="2"/>
  <c r="A2099" i="2"/>
  <c r="B2098" i="2"/>
  <c r="A2098" i="2"/>
  <c r="B2097" i="2"/>
  <c r="A2097" i="2"/>
  <c r="B2096" i="2"/>
  <c r="A2096" i="2"/>
  <c r="B2095" i="2"/>
  <c r="A2095" i="2"/>
  <c r="B2094" i="2"/>
  <c r="A2094" i="2"/>
  <c r="B2093" i="2"/>
  <c r="A2093" i="2"/>
  <c r="B2092" i="2"/>
  <c r="A2092" i="2"/>
  <c r="B2091" i="2"/>
  <c r="A2091" i="2"/>
  <c r="B2090" i="2"/>
  <c r="A2090" i="2"/>
  <c r="B2089" i="2"/>
  <c r="A2089" i="2"/>
  <c r="B2088" i="2"/>
  <c r="A2088" i="2"/>
  <c r="B2087" i="2"/>
  <c r="A2087" i="2"/>
  <c r="B2086" i="2"/>
  <c r="A2086" i="2"/>
  <c r="B2085" i="2"/>
  <c r="A2085" i="2"/>
  <c r="B2084" i="2"/>
  <c r="A2084" i="2"/>
  <c r="B2083" i="2"/>
  <c r="A2083" i="2"/>
  <c r="B2082" i="2"/>
  <c r="A2082" i="2"/>
  <c r="B2081" i="2"/>
  <c r="A2081" i="2"/>
  <c r="B2080" i="2"/>
  <c r="A2080" i="2"/>
  <c r="B2079" i="2"/>
  <c r="A2079" i="2"/>
  <c r="B2078" i="2"/>
  <c r="A2078" i="2"/>
  <c r="B2077" i="2"/>
  <c r="A2077" i="2"/>
  <c r="B2076" i="2"/>
  <c r="A2076" i="2"/>
  <c r="B2075" i="2"/>
  <c r="A2075" i="2"/>
  <c r="B2074" i="2"/>
  <c r="A2074" i="2"/>
  <c r="B2073" i="2"/>
  <c r="A2073" i="2"/>
  <c r="B2072" i="2"/>
  <c r="A2072" i="2"/>
  <c r="B2071" i="2"/>
  <c r="A2071" i="2"/>
  <c r="B2070" i="2"/>
  <c r="A2070" i="2"/>
  <c r="B2069" i="2"/>
  <c r="A2069" i="2"/>
  <c r="B2068" i="2"/>
  <c r="A2068" i="2"/>
  <c r="B2067" i="2"/>
  <c r="A2067" i="2"/>
  <c r="B2066" i="2"/>
  <c r="A2066" i="2"/>
  <c r="B2065" i="2"/>
  <c r="A2065" i="2"/>
  <c r="B2064" i="2"/>
  <c r="A2064" i="2"/>
  <c r="B2063" i="2"/>
  <c r="A2063" i="2"/>
  <c r="B2062" i="2"/>
  <c r="A2062" i="2"/>
  <c r="B2061" i="2"/>
  <c r="A2061" i="2"/>
  <c r="B2060" i="2"/>
  <c r="A2060" i="2"/>
  <c r="B2059" i="2"/>
  <c r="A2059" i="2"/>
  <c r="B2058" i="2"/>
  <c r="A2058" i="2"/>
  <c r="B2057" i="2"/>
  <c r="A2057" i="2"/>
  <c r="B2056" i="2"/>
  <c r="A2056" i="2"/>
  <c r="B2055" i="2"/>
  <c r="A2055" i="2"/>
  <c r="B2054" i="2"/>
  <c r="A2054" i="2"/>
  <c r="B2053" i="2"/>
  <c r="A2053" i="2"/>
  <c r="B2052" i="2"/>
  <c r="A2052" i="2"/>
  <c r="B2051" i="2"/>
  <c r="A2051" i="2"/>
  <c r="B2050" i="2"/>
  <c r="A2050" i="2"/>
  <c r="B2049" i="2"/>
  <c r="A2049" i="2"/>
  <c r="B2048" i="2"/>
  <c r="A2048" i="2"/>
  <c r="B2047" i="2"/>
  <c r="A2047" i="2"/>
  <c r="B2046" i="2"/>
  <c r="A2046" i="2"/>
  <c r="B2045" i="2"/>
  <c r="A2045" i="2"/>
  <c r="B2044" i="2"/>
  <c r="A2044" i="2"/>
  <c r="B2043" i="2"/>
  <c r="A2043" i="2"/>
  <c r="B2042" i="2"/>
  <c r="A2042" i="2"/>
  <c r="B2041" i="2"/>
  <c r="A2041" i="2"/>
  <c r="B2040" i="2"/>
  <c r="A2040" i="2"/>
  <c r="B2039" i="2"/>
  <c r="A2039" i="2"/>
  <c r="B2038" i="2"/>
  <c r="A2038" i="2"/>
  <c r="B2037" i="2"/>
  <c r="A2037" i="2"/>
  <c r="B2036" i="2"/>
  <c r="A2036" i="2"/>
  <c r="B2035" i="2"/>
  <c r="A2035" i="2"/>
  <c r="B2034" i="2"/>
  <c r="A2034" i="2"/>
  <c r="B2033" i="2"/>
  <c r="A2033" i="2"/>
  <c r="B2032" i="2"/>
  <c r="A2032" i="2"/>
  <c r="B2031" i="2"/>
  <c r="A2031" i="2"/>
  <c r="B2030" i="2"/>
  <c r="A2030" i="2"/>
  <c r="B2029" i="2"/>
  <c r="A2029" i="2"/>
  <c r="B2028" i="2"/>
  <c r="A2028" i="2"/>
  <c r="B2027" i="2"/>
  <c r="A2027" i="2"/>
  <c r="B2026" i="2"/>
  <c r="A2026" i="2"/>
  <c r="B2025" i="2"/>
  <c r="A2025" i="2"/>
  <c r="B2024" i="2"/>
  <c r="A2024" i="2"/>
  <c r="B2023" i="2"/>
  <c r="A2023" i="2"/>
  <c r="B2022" i="2"/>
  <c r="A2022" i="2"/>
  <c r="B2021" i="2"/>
  <c r="A2021" i="2"/>
  <c r="B2020" i="2"/>
  <c r="A2020" i="2"/>
  <c r="B2019" i="2"/>
  <c r="A2019" i="2"/>
  <c r="B2018" i="2"/>
  <c r="A2018" i="2"/>
  <c r="B2017" i="2"/>
  <c r="A2017" i="2"/>
  <c r="B2016" i="2"/>
  <c r="A2016" i="2"/>
  <c r="B2015" i="2"/>
  <c r="A2015" i="2"/>
  <c r="B2014" i="2"/>
  <c r="A2014" i="2"/>
  <c r="B2013" i="2"/>
  <c r="A2013" i="2"/>
  <c r="B2012" i="2"/>
  <c r="A2012" i="2"/>
  <c r="B2011" i="2"/>
  <c r="A2011" i="2"/>
  <c r="B2010" i="2"/>
  <c r="A2010" i="2"/>
  <c r="B2009" i="2"/>
  <c r="A2009" i="2"/>
  <c r="B2008" i="2"/>
  <c r="A2008" i="2"/>
  <c r="B2007" i="2"/>
  <c r="A2007" i="2"/>
  <c r="B2006" i="2"/>
  <c r="A2006" i="2"/>
  <c r="B2005" i="2"/>
  <c r="A2005" i="2"/>
  <c r="B2004" i="2"/>
  <c r="A2004" i="2"/>
  <c r="B2003" i="2"/>
  <c r="A2003" i="2"/>
  <c r="B2002" i="2"/>
  <c r="A2002" i="2"/>
  <c r="B2001" i="2"/>
  <c r="A2001" i="2"/>
  <c r="B2000" i="2"/>
  <c r="A2000" i="2"/>
  <c r="B1999" i="2"/>
  <c r="A1999" i="2"/>
  <c r="B1998" i="2"/>
  <c r="A1998" i="2"/>
  <c r="B1997" i="2"/>
  <c r="A1997" i="2"/>
  <c r="B1996" i="2"/>
  <c r="A1996" i="2"/>
  <c r="B1995" i="2"/>
  <c r="A1995" i="2"/>
  <c r="B1994" i="2"/>
  <c r="A1994" i="2"/>
  <c r="B1993" i="2"/>
  <c r="A1993" i="2"/>
  <c r="B1992" i="2"/>
  <c r="A1992" i="2"/>
  <c r="B1991" i="2"/>
  <c r="B1990" i="2"/>
  <c r="B1989" i="2"/>
  <c r="B1988" i="2"/>
  <c r="B1987" i="2"/>
  <c r="B1986" i="2"/>
  <c r="B1985" i="2"/>
  <c r="B1984" i="2"/>
  <c r="B1983" i="2"/>
  <c r="B1982" i="2"/>
  <c r="B1981" i="2"/>
  <c r="B1980" i="2"/>
  <c r="B1979" i="2"/>
  <c r="B1978" i="2"/>
  <c r="B1977" i="2"/>
  <c r="B1976" i="2"/>
  <c r="B1975" i="2"/>
  <c r="B1974" i="2"/>
  <c r="B1973" i="2"/>
  <c r="B1972" i="2"/>
  <c r="B1971" i="2"/>
  <c r="B1970" i="2"/>
  <c r="B1969" i="2"/>
  <c r="B1968" i="2"/>
  <c r="B1967" i="2"/>
  <c r="B1966" i="2"/>
  <c r="B1965" i="2"/>
  <c r="B1964" i="2"/>
  <c r="B1963" i="2"/>
  <c r="B1962" i="2"/>
  <c r="B1961" i="2"/>
  <c r="B1960" i="2"/>
  <c r="B1959" i="2"/>
  <c r="B1958" i="2"/>
  <c r="B1957" i="2"/>
  <c r="B1956" i="2"/>
  <c r="B1955" i="2"/>
  <c r="B1954" i="2"/>
  <c r="B1953" i="2"/>
  <c r="B1952" i="2"/>
  <c r="B1951" i="2"/>
  <c r="B1950" i="2"/>
  <c r="B1949" i="2"/>
  <c r="B1948" i="2"/>
  <c r="B1947" i="2"/>
  <c r="B1946" i="2"/>
  <c r="B1945" i="2"/>
  <c r="B1944" i="2"/>
  <c r="B1943" i="2"/>
  <c r="B1942" i="2"/>
  <c r="B1941" i="2"/>
  <c r="B1940" i="2"/>
  <c r="B1939" i="2"/>
  <c r="B1938" i="2"/>
  <c r="B1937" i="2"/>
  <c r="B1936" i="2"/>
  <c r="B1935" i="2"/>
  <c r="B1934" i="2"/>
  <c r="B1933" i="2"/>
  <c r="B1932" i="2"/>
  <c r="B1931" i="2"/>
  <c r="B1930" i="2"/>
  <c r="B1929" i="2"/>
  <c r="B1928" i="2"/>
  <c r="B1927" i="2"/>
  <c r="A1927" i="2"/>
  <c r="B1926" i="2"/>
  <c r="A1926" i="2"/>
  <c r="B1925" i="2"/>
  <c r="A1925" i="2"/>
  <c r="B1924" i="2"/>
  <c r="A1924" i="2"/>
  <c r="B1923" i="2"/>
  <c r="A1923" i="2"/>
  <c r="B1922" i="2"/>
  <c r="A1922" i="2"/>
  <c r="B1921" i="2"/>
  <c r="A1921" i="2"/>
  <c r="B1920" i="2"/>
  <c r="A1920" i="2"/>
  <c r="B1919" i="2"/>
  <c r="A1919" i="2"/>
  <c r="B1918" i="2"/>
  <c r="A1918" i="2"/>
  <c r="B1917" i="2"/>
  <c r="A1917" i="2"/>
  <c r="B1916" i="2"/>
  <c r="A1916" i="2"/>
  <c r="B1915" i="2"/>
  <c r="A1915" i="2"/>
  <c r="B1914" i="2"/>
  <c r="A1914" i="2"/>
  <c r="B1913" i="2"/>
  <c r="A1913" i="2"/>
  <c r="B1912" i="2"/>
  <c r="A1912" i="2"/>
  <c r="B1911" i="2"/>
  <c r="A1911" i="2"/>
  <c r="B1910" i="2"/>
  <c r="A1910" i="2"/>
  <c r="B1909" i="2"/>
  <c r="A1909" i="2"/>
  <c r="B1908" i="2"/>
  <c r="A1908" i="2"/>
  <c r="B1907" i="2"/>
  <c r="A1907" i="2"/>
  <c r="B1906" i="2"/>
  <c r="A1906" i="2"/>
  <c r="B1905" i="2"/>
  <c r="A1905" i="2"/>
  <c r="B1904" i="2"/>
  <c r="A1904" i="2"/>
  <c r="B1903" i="2"/>
  <c r="A1903" i="2"/>
  <c r="B1902" i="2"/>
  <c r="A1902" i="2"/>
  <c r="B1901" i="2"/>
  <c r="A1901" i="2"/>
  <c r="B1900" i="2"/>
  <c r="A1900" i="2"/>
  <c r="B1899" i="2"/>
  <c r="A1899" i="2"/>
  <c r="B1898" i="2"/>
  <c r="A1898" i="2"/>
  <c r="B1897" i="2"/>
  <c r="A1897" i="2"/>
  <c r="B1896" i="2"/>
  <c r="A1896" i="2"/>
  <c r="B1895" i="2"/>
  <c r="A1895" i="2"/>
  <c r="B1894" i="2"/>
  <c r="A1894" i="2"/>
  <c r="B1893" i="2"/>
  <c r="A1893" i="2"/>
  <c r="B1892" i="2"/>
  <c r="A1892" i="2"/>
  <c r="B1891" i="2"/>
  <c r="A1891" i="2"/>
  <c r="B1890" i="2"/>
  <c r="A1890" i="2"/>
  <c r="B1889" i="2"/>
  <c r="A1889" i="2"/>
  <c r="B1888" i="2"/>
  <c r="A1888" i="2"/>
  <c r="B1887" i="2"/>
  <c r="A1887" i="2"/>
  <c r="B1886" i="2"/>
  <c r="A1886" i="2"/>
  <c r="B1885" i="2"/>
  <c r="A1885" i="2"/>
  <c r="B1884" i="2"/>
  <c r="A1884" i="2"/>
  <c r="B1883" i="2"/>
  <c r="A1883" i="2"/>
  <c r="B1882" i="2"/>
  <c r="A1882" i="2"/>
  <c r="B1881" i="2"/>
  <c r="A1881" i="2"/>
  <c r="B1880" i="2"/>
  <c r="A1880" i="2"/>
  <c r="B1879" i="2"/>
  <c r="A1879" i="2"/>
  <c r="B1878" i="2"/>
  <c r="A1878" i="2"/>
  <c r="B1877" i="2"/>
  <c r="A1877" i="2"/>
  <c r="B1876" i="2"/>
  <c r="A1876" i="2"/>
  <c r="B1875" i="2"/>
  <c r="A1875" i="2"/>
  <c r="B1874" i="2"/>
  <c r="A1874" i="2"/>
  <c r="B1873" i="2"/>
  <c r="A1873" i="2"/>
  <c r="B1872" i="2"/>
  <c r="A1872" i="2"/>
  <c r="B1871" i="2"/>
  <c r="A1871" i="2"/>
  <c r="B1870" i="2"/>
  <c r="A1870" i="2"/>
  <c r="B1869" i="2"/>
  <c r="A1869" i="2"/>
  <c r="B1868" i="2"/>
  <c r="A1868" i="2"/>
  <c r="B1867" i="2"/>
  <c r="A1867" i="2"/>
  <c r="B1866" i="2"/>
  <c r="A1866" i="2"/>
  <c r="B1865" i="2"/>
  <c r="A1865" i="2"/>
  <c r="B1864" i="2"/>
  <c r="A1864" i="2"/>
  <c r="B1863" i="2"/>
  <c r="A1863" i="2"/>
  <c r="B1862" i="2"/>
  <c r="A1862" i="2"/>
  <c r="B1861" i="2"/>
  <c r="A1861" i="2"/>
  <c r="B1860" i="2"/>
  <c r="A1860" i="2"/>
  <c r="B1859" i="2"/>
  <c r="A1859" i="2"/>
  <c r="B1858" i="2"/>
  <c r="A1858" i="2"/>
  <c r="B1857" i="2"/>
  <c r="A1857" i="2"/>
  <c r="B1856" i="2"/>
  <c r="A1856" i="2"/>
  <c r="B1855" i="2"/>
  <c r="A1855" i="2"/>
  <c r="B1854" i="2"/>
  <c r="A1854" i="2"/>
  <c r="B1853" i="2"/>
  <c r="A1853" i="2"/>
  <c r="B1852" i="2"/>
  <c r="A1852" i="2"/>
  <c r="B1851" i="2"/>
  <c r="A1851" i="2"/>
  <c r="B1850" i="2"/>
  <c r="A1850" i="2"/>
  <c r="B1849" i="2"/>
  <c r="A1849" i="2"/>
  <c r="B1848" i="2"/>
  <c r="A1848" i="2"/>
  <c r="B1847" i="2"/>
  <c r="A1847" i="2"/>
  <c r="B1846" i="2"/>
  <c r="A1846" i="2"/>
  <c r="B1845" i="2"/>
  <c r="A1845" i="2"/>
  <c r="B1844" i="2"/>
  <c r="A1844" i="2"/>
  <c r="B1843" i="2"/>
  <c r="A1843" i="2"/>
  <c r="B1842" i="2"/>
  <c r="A1842" i="2"/>
  <c r="B1841" i="2"/>
  <c r="A1841" i="2"/>
  <c r="B1840" i="2"/>
  <c r="A1840" i="2"/>
  <c r="B1839" i="2"/>
  <c r="A1839" i="2"/>
  <c r="B1838" i="2"/>
  <c r="A1838" i="2"/>
  <c r="B1837" i="2"/>
  <c r="A1837" i="2"/>
  <c r="B1836" i="2"/>
  <c r="A1836" i="2"/>
  <c r="B1835" i="2"/>
  <c r="A1835" i="2"/>
  <c r="B1834" i="2"/>
  <c r="A1834" i="2"/>
  <c r="B1833" i="2"/>
  <c r="A1833" i="2"/>
  <c r="B1832" i="2"/>
  <c r="A1832" i="2"/>
  <c r="B1831" i="2"/>
  <c r="A1831" i="2"/>
  <c r="B1830" i="2"/>
  <c r="A1830" i="2"/>
  <c r="B1829" i="2"/>
  <c r="A1829" i="2"/>
  <c r="B1828" i="2"/>
  <c r="A1828" i="2"/>
  <c r="B1827" i="2"/>
  <c r="A1827" i="2"/>
  <c r="B1826" i="2"/>
  <c r="A1826" i="2"/>
  <c r="B1825" i="2"/>
  <c r="A1825" i="2"/>
  <c r="B1824" i="2"/>
  <c r="A1824" i="2"/>
  <c r="B1823" i="2"/>
  <c r="A1823" i="2"/>
  <c r="B1822" i="2"/>
  <c r="A1822" i="2"/>
  <c r="B1821" i="2"/>
  <c r="A1821" i="2"/>
  <c r="B1820" i="2"/>
  <c r="A1820" i="2"/>
  <c r="B1819" i="2"/>
  <c r="A1819" i="2"/>
  <c r="B1818" i="2"/>
  <c r="A1818" i="2"/>
  <c r="B1817" i="2"/>
  <c r="A1817" i="2"/>
  <c r="B1816" i="2"/>
  <c r="A1816" i="2"/>
  <c r="B1815" i="2"/>
  <c r="A1815" i="2"/>
  <c r="B1814" i="2"/>
  <c r="A1814" i="2"/>
  <c r="B1813" i="2"/>
  <c r="A1813" i="2"/>
  <c r="B1812" i="2"/>
  <c r="A1812" i="2"/>
  <c r="B1811" i="2"/>
  <c r="A1811" i="2"/>
  <c r="B1810" i="2"/>
  <c r="A1810" i="2"/>
  <c r="B1809" i="2"/>
  <c r="A1809" i="2"/>
  <c r="B1808" i="2"/>
  <c r="A1808" i="2"/>
  <c r="B1807" i="2"/>
  <c r="A1807" i="2"/>
  <c r="B1806" i="2"/>
  <c r="A1806" i="2"/>
  <c r="B1805" i="2"/>
  <c r="A1805" i="2"/>
  <c r="B1804" i="2"/>
  <c r="A1804" i="2"/>
  <c r="B1803" i="2"/>
  <c r="A1803" i="2"/>
  <c r="B1802" i="2"/>
  <c r="A1802" i="2"/>
  <c r="B1801" i="2"/>
  <c r="A1801" i="2"/>
  <c r="B1800" i="2"/>
  <c r="A1800" i="2"/>
  <c r="B1799" i="2"/>
  <c r="A1799" i="2"/>
  <c r="B1798" i="2"/>
  <c r="A1798" i="2"/>
  <c r="B1797" i="2"/>
  <c r="A1797" i="2"/>
  <c r="B1796" i="2"/>
  <c r="A1796" i="2"/>
  <c r="B1795" i="2"/>
  <c r="A1795" i="2"/>
  <c r="B1794" i="2"/>
  <c r="A1794" i="2"/>
  <c r="B1793" i="2"/>
  <c r="A1793" i="2"/>
  <c r="B1792" i="2"/>
  <c r="A1792" i="2"/>
  <c r="B1791" i="2"/>
  <c r="A1791" i="2"/>
  <c r="B1790" i="2"/>
  <c r="A1790" i="2"/>
  <c r="B1789" i="2"/>
  <c r="A1789" i="2"/>
  <c r="B1788" i="2"/>
  <c r="A1788" i="2"/>
  <c r="B1787" i="2"/>
  <c r="A1787" i="2"/>
  <c r="B1786" i="2"/>
  <c r="A1786" i="2"/>
  <c r="B1785" i="2"/>
  <c r="A1785" i="2"/>
  <c r="B1784" i="2"/>
  <c r="A1784" i="2"/>
  <c r="B1783" i="2"/>
  <c r="A1783" i="2"/>
  <c r="B1782" i="2"/>
  <c r="A1782" i="2"/>
  <c r="B1781" i="2"/>
  <c r="A1781" i="2"/>
  <c r="B1780" i="2"/>
  <c r="A1780" i="2"/>
  <c r="B1779" i="2"/>
  <c r="A1779" i="2"/>
  <c r="B1778" i="2"/>
  <c r="A1778" i="2"/>
  <c r="B1777" i="2"/>
  <c r="A1777" i="2"/>
  <c r="B1776" i="2"/>
  <c r="A1776" i="2"/>
  <c r="B1775" i="2"/>
  <c r="A1775" i="2"/>
  <c r="B1774" i="2"/>
  <c r="A1774" i="2"/>
  <c r="B1773" i="2"/>
  <c r="A1773" i="2"/>
  <c r="B1772" i="2"/>
  <c r="A1772" i="2"/>
  <c r="B1771" i="2"/>
  <c r="A1771" i="2"/>
  <c r="B1770" i="2"/>
  <c r="A1770" i="2"/>
  <c r="B1769" i="2"/>
  <c r="A1769" i="2"/>
  <c r="B1768" i="2"/>
  <c r="A1768" i="2"/>
  <c r="B1767" i="2"/>
  <c r="A1767" i="2"/>
  <c r="B1766" i="2"/>
  <c r="A1766" i="2"/>
  <c r="B1765" i="2"/>
  <c r="A1765" i="2"/>
  <c r="B1764" i="2"/>
  <c r="A1764" i="2"/>
  <c r="B1763" i="2"/>
  <c r="A1763" i="2"/>
  <c r="B1762" i="2"/>
  <c r="A1762" i="2"/>
  <c r="B1761" i="2"/>
  <c r="A1761" i="2"/>
  <c r="B1760" i="2"/>
  <c r="A1760" i="2"/>
  <c r="B1759" i="2"/>
  <c r="A1759" i="2"/>
  <c r="B1758" i="2"/>
  <c r="A1758" i="2"/>
  <c r="B1757" i="2"/>
  <c r="A1757" i="2"/>
  <c r="B1756" i="2"/>
  <c r="A1756" i="2"/>
  <c r="B1755" i="2"/>
  <c r="A1755" i="2"/>
  <c r="B1754" i="2"/>
  <c r="A1754" i="2"/>
  <c r="B1753" i="2"/>
  <c r="A1753" i="2"/>
  <c r="B1752" i="2"/>
  <c r="A1752" i="2"/>
  <c r="B1751" i="2"/>
  <c r="A1751" i="2"/>
  <c r="B1750" i="2"/>
  <c r="A1750" i="2"/>
  <c r="B1749" i="2"/>
  <c r="A1749" i="2"/>
  <c r="B1748" i="2"/>
  <c r="A1748" i="2"/>
  <c r="B1747" i="2"/>
  <c r="A1747" i="2"/>
  <c r="B1746" i="2"/>
  <c r="A1746" i="2"/>
  <c r="B1745" i="2"/>
  <c r="A1745" i="2"/>
  <c r="B1744" i="2"/>
  <c r="A1744" i="2"/>
  <c r="B1743" i="2"/>
  <c r="A1743" i="2"/>
  <c r="B1742" i="2"/>
  <c r="A1742" i="2"/>
  <c r="B1741" i="2"/>
  <c r="A1741" i="2"/>
  <c r="B1740" i="2"/>
  <c r="A1740" i="2"/>
  <c r="B1739" i="2"/>
  <c r="A1739" i="2"/>
  <c r="B1738" i="2"/>
  <c r="A1738" i="2"/>
  <c r="B1737" i="2"/>
  <c r="A1737" i="2"/>
  <c r="B1736" i="2"/>
  <c r="A1736" i="2"/>
  <c r="B1735" i="2"/>
  <c r="A1735" i="2"/>
  <c r="B1734" i="2"/>
  <c r="A1734" i="2"/>
  <c r="B1733" i="2"/>
  <c r="A1733" i="2"/>
  <c r="B1732" i="2"/>
  <c r="A1732" i="2"/>
  <c r="B1731" i="2"/>
  <c r="A1731" i="2"/>
  <c r="B1730" i="2"/>
  <c r="A1730" i="2"/>
  <c r="B1729" i="2"/>
  <c r="A1729" i="2"/>
  <c r="B1728" i="2"/>
  <c r="A1728" i="2"/>
  <c r="B1727" i="2"/>
  <c r="A1727" i="2"/>
  <c r="B1726" i="2"/>
  <c r="A1726" i="2"/>
  <c r="B1725" i="2"/>
  <c r="A1725" i="2"/>
  <c r="B1724" i="2"/>
  <c r="A1724" i="2"/>
  <c r="B1723" i="2"/>
  <c r="A1723" i="2"/>
  <c r="B1722" i="2"/>
  <c r="A1722" i="2"/>
  <c r="B1721" i="2"/>
  <c r="A1721" i="2"/>
  <c r="B1720" i="2"/>
  <c r="A1720" i="2"/>
  <c r="B1719" i="2"/>
  <c r="A1719" i="2"/>
  <c r="B1718" i="2"/>
  <c r="A1718" i="2"/>
  <c r="B1717" i="2"/>
  <c r="A1717" i="2"/>
  <c r="B1716" i="2"/>
  <c r="A1716" i="2"/>
  <c r="B1715" i="2"/>
  <c r="A1715" i="2"/>
  <c r="B1714" i="2"/>
  <c r="A1714" i="2"/>
  <c r="B1713" i="2"/>
  <c r="A1713" i="2"/>
  <c r="B1712" i="2"/>
  <c r="A1712" i="2"/>
  <c r="B1711" i="2"/>
  <c r="A1711" i="2"/>
  <c r="B1710" i="2"/>
  <c r="A1710" i="2"/>
  <c r="B1709" i="2"/>
  <c r="A1709" i="2"/>
  <c r="B1708" i="2"/>
  <c r="A1708" i="2"/>
  <c r="B1707" i="2"/>
  <c r="A1707" i="2"/>
  <c r="B1706" i="2"/>
  <c r="A1706" i="2"/>
  <c r="B1705" i="2"/>
  <c r="A1705" i="2"/>
  <c r="B1704" i="2"/>
  <c r="A1704" i="2"/>
  <c r="B1703" i="2"/>
  <c r="A1703" i="2"/>
  <c r="B1702" i="2"/>
  <c r="A1702" i="2"/>
  <c r="B1701" i="2"/>
  <c r="A1701" i="2"/>
  <c r="B1700" i="2"/>
  <c r="A1700" i="2"/>
  <c r="B1699" i="2"/>
  <c r="A1699" i="2"/>
  <c r="B1698" i="2"/>
  <c r="A1698" i="2"/>
  <c r="B1697" i="2"/>
  <c r="A1697" i="2"/>
  <c r="B1696" i="2"/>
  <c r="A1696" i="2"/>
  <c r="B1695" i="2"/>
  <c r="A1695" i="2"/>
  <c r="B1694" i="2"/>
  <c r="A1694" i="2"/>
  <c r="B1693" i="2"/>
  <c r="A1693" i="2"/>
  <c r="B1692" i="2"/>
  <c r="A1692" i="2"/>
  <c r="B1691" i="2"/>
  <c r="A1691" i="2"/>
  <c r="B1690" i="2"/>
  <c r="A1690" i="2"/>
  <c r="B1689" i="2"/>
  <c r="A1689" i="2"/>
  <c r="B1688" i="2"/>
  <c r="A1688" i="2"/>
  <c r="B1687" i="2"/>
  <c r="A1687" i="2"/>
  <c r="B1686" i="2"/>
  <c r="A1686" i="2"/>
  <c r="B1685" i="2"/>
  <c r="A1685" i="2"/>
  <c r="B1684" i="2"/>
  <c r="A1684" i="2"/>
  <c r="B1683" i="2"/>
  <c r="A1683" i="2"/>
  <c r="B1682" i="2"/>
  <c r="A1682" i="2"/>
  <c r="B1681" i="2"/>
  <c r="A1681" i="2"/>
  <c r="B1680" i="2"/>
  <c r="A1680" i="2"/>
  <c r="B1679" i="2"/>
  <c r="A1679" i="2"/>
  <c r="B1678" i="2"/>
  <c r="A1678" i="2"/>
  <c r="B1677" i="2"/>
  <c r="A1677" i="2"/>
  <c r="B1676" i="2"/>
  <c r="A1676" i="2"/>
  <c r="B1675" i="2"/>
  <c r="A1675" i="2"/>
  <c r="B1674" i="2"/>
  <c r="A1674" i="2"/>
  <c r="B1673" i="2"/>
  <c r="A1673" i="2"/>
  <c r="B1672" i="2"/>
  <c r="A1672" i="2"/>
  <c r="B1671" i="2"/>
  <c r="A1671" i="2"/>
  <c r="B1670" i="2"/>
  <c r="A1670" i="2"/>
  <c r="B1669" i="2"/>
  <c r="A1669" i="2"/>
  <c r="B1668" i="2"/>
  <c r="A1668" i="2"/>
  <c r="B1667" i="2"/>
  <c r="A1667" i="2"/>
  <c r="B1666" i="2"/>
  <c r="A1666" i="2"/>
  <c r="B1665" i="2"/>
  <c r="A1665" i="2"/>
  <c r="B1664" i="2"/>
  <c r="A1664" i="2"/>
  <c r="B1663" i="2"/>
  <c r="A1663" i="2"/>
  <c r="B1662" i="2"/>
  <c r="A1662" i="2"/>
  <c r="B1661" i="2"/>
  <c r="A1661" i="2"/>
  <c r="B1660" i="2"/>
  <c r="A1660" i="2"/>
  <c r="B1659" i="2"/>
  <c r="A1659" i="2"/>
  <c r="B1658" i="2"/>
  <c r="A1658" i="2"/>
  <c r="B1657" i="2"/>
  <c r="A1657" i="2"/>
  <c r="B1656" i="2"/>
  <c r="A1656" i="2"/>
  <c r="B1655" i="2"/>
  <c r="A1655" i="2"/>
  <c r="B1654" i="2"/>
  <c r="B1653" i="2"/>
  <c r="B1652" i="2"/>
  <c r="B1651" i="2"/>
  <c r="B1650" i="2"/>
  <c r="B1649" i="2"/>
  <c r="B1648" i="2"/>
  <c r="B1647" i="2"/>
  <c r="B1646" i="2"/>
  <c r="B1645" i="2"/>
  <c r="B1644" i="2"/>
  <c r="B1643" i="2"/>
  <c r="B1642" i="2"/>
  <c r="B1641" i="2"/>
  <c r="B1640" i="2"/>
  <c r="B1639" i="2"/>
  <c r="B1638" i="2"/>
  <c r="B1637" i="2"/>
  <c r="B1636" i="2"/>
  <c r="B1635" i="2"/>
  <c r="B1634" i="2"/>
  <c r="B1633" i="2"/>
  <c r="B1632" i="2"/>
  <c r="B1631" i="2"/>
  <c r="B1630" i="2"/>
  <c r="B1629" i="2"/>
  <c r="B1628" i="2"/>
  <c r="B1627" i="2"/>
  <c r="B1626" i="2"/>
  <c r="B1625" i="2"/>
  <c r="B1624" i="2"/>
  <c r="B1623" i="2"/>
  <c r="B1622" i="2"/>
  <c r="B1621" i="2"/>
  <c r="B1620" i="2"/>
  <c r="B1619" i="2"/>
  <c r="B1618" i="2"/>
  <c r="B1617" i="2"/>
  <c r="B1616" i="2"/>
  <c r="B1615" i="2"/>
  <c r="B1614" i="2"/>
  <c r="B1613" i="2"/>
  <c r="B1612" i="2"/>
  <c r="B1611" i="2"/>
  <c r="B1610" i="2"/>
  <c r="B1609" i="2"/>
  <c r="B1608" i="2"/>
  <c r="B1607" i="2"/>
  <c r="B1606" i="2"/>
  <c r="B1605" i="2"/>
  <c r="B1604" i="2"/>
  <c r="B1603" i="2"/>
  <c r="B1602" i="2"/>
  <c r="B1601" i="2"/>
  <c r="B1600" i="2"/>
  <c r="B1599" i="2"/>
  <c r="B1598" i="2"/>
  <c r="B1597" i="2"/>
  <c r="B1596" i="2"/>
  <c r="B1595" i="2"/>
  <c r="B1594" i="2"/>
  <c r="B1593" i="2"/>
  <c r="B1592" i="2"/>
  <c r="B1591" i="2"/>
  <c r="B1590" i="2"/>
  <c r="B1589" i="2"/>
  <c r="B1588" i="2"/>
  <c r="B1587" i="2"/>
  <c r="B1586" i="2"/>
  <c r="B1585" i="2"/>
  <c r="B1584" i="2"/>
  <c r="B1583" i="2"/>
  <c r="A1583" i="2"/>
  <c r="B1582" i="2"/>
  <c r="A1582" i="2"/>
  <c r="B1581" i="2"/>
  <c r="A1581" i="2"/>
  <c r="B1580" i="2"/>
  <c r="A1580" i="2"/>
  <c r="B1579" i="2"/>
  <c r="A1579" i="2"/>
  <c r="B1578" i="2"/>
  <c r="A1578" i="2"/>
  <c r="B1577" i="2"/>
  <c r="A1577" i="2"/>
  <c r="B1576" i="2"/>
  <c r="A1576" i="2"/>
  <c r="B1575" i="2"/>
  <c r="A1575" i="2"/>
  <c r="B1574" i="2"/>
  <c r="A1574" i="2"/>
  <c r="B1573" i="2"/>
  <c r="A1573" i="2"/>
  <c r="B1572" i="2"/>
  <c r="A1572" i="2"/>
  <c r="B1571" i="2"/>
  <c r="A1571" i="2"/>
  <c r="B1570" i="2"/>
  <c r="A1570" i="2"/>
  <c r="B1569" i="2"/>
  <c r="A1569" i="2"/>
  <c r="B1568" i="2"/>
  <c r="A1568" i="2"/>
  <c r="B1567" i="2"/>
  <c r="A1567" i="2"/>
  <c r="B1566" i="2"/>
  <c r="A1566" i="2"/>
  <c r="B1565" i="2"/>
  <c r="A1565" i="2"/>
  <c r="B1564" i="2"/>
  <c r="A1564" i="2"/>
  <c r="B1563" i="2"/>
  <c r="A1563" i="2"/>
  <c r="B1562" i="2"/>
  <c r="A1562" i="2"/>
  <c r="B1561" i="2"/>
  <c r="A1561" i="2"/>
  <c r="B1560" i="2"/>
  <c r="A1560" i="2"/>
  <c r="B1559" i="2"/>
  <c r="A1559" i="2"/>
  <c r="B1558" i="2"/>
  <c r="A1558" i="2"/>
  <c r="B1557" i="2"/>
  <c r="A1557" i="2"/>
  <c r="B1556" i="2"/>
  <c r="A1556" i="2"/>
  <c r="B1555" i="2"/>
  <c r="A1555" i="2"/>
  <c r="B1554" i="2"/>
  <c r="A1554" i="2"/>
  <c r="B1553" i="2"/>
  <c r="A1553" i="2"/>
  <c r="B1552" i="2"/>
  <c r="A1552" i="2"/>
  <c r="B1551" i="2"/>
  <c r="A1551" i="2"/>
  <c r="B1550" i="2"/>
  <c r="A1550" i="2"/>
  <c r="B1549" i="2"/>
  <c r="A1549" i="2"/>
  <c r="B1548" i="2"/>
  <c r="A1548" i="2"/>
  <c r="B1547" i="2"/>
  <c r="A1547" i="2"/>
  <c r="B1546" i="2"/>
  <c r="A1546" i="2"/>
  <c r="B1545" i="2"/>
  <c r="A1545" i="2"/>
  <c r="B1544" i="2"/>
  <c r="A1544" i="2"/>
  <c r="B1543" i="2"/>
  <c r="A1543" i="2"/>
  <c r="B1542" i="2"/>
  <c r="A1542" i="2"/>
  <c r="B1541" i="2"/>
  <c r="A1541" i="2"/>
  <c r="B1540" i="2"/>
  <c r="A1540" i="2"/>
  <c r="B1539" i="2"/>
  <c r="A1539" i="2"/>
  <c r="B1538" i="2"/>
  <c r="A1538" i="2"/>
  <c r="B1537" i="2"/>
  <c r="A1537" i="2"/>
  <c r="B1536" i="2"/>
  <c r="A1536" i="2"/>
  <c r="B1535" i="2"/>
  <c r="A1535" i="2"/>
  <c r="B1534" i="2"/>
  <c r="A1534" i="2"/>
  <c r="B1533" i="2"/>
  <c r="A1533" i="2"/>
  <c r="B1532" i="2"/>
  <c r="A1532" i="2"/>
  <c r="B1531" i="2"/>
  <c r="A1531" i="2"/>
  <c r="B1530" i="2"/>
  <c r="A1530" i="2"/>
  <c r="B1529" i="2"/>
  <c r="A1529" i="2"/>
  <c r="B1528" i="2"/>
  <c r="A1528" i="2"/>
  <c r="B1527" i="2"/>
  <c r="A1527" i="2"/>
  <c r="B1526" i="2"/>
  <c r="A1526" i="2"/>
  <c r="B1525" i="2"/>
  <c r="A1525" i="2"/>
  <c r="B1524" i="2"/>
  <c r="A1524" i="2"/>
  <c r="B1523" i="2"/>
  <c r="A1523" i="2"/>
  <c r="B1522" i="2"/>
  <c r="A1522" i="2"/>
  <c r="B1521" i="2"/>
  <c r="A1521" i="2"/>
  <c r="B1520" i="2"/>
  <c r="A1520" i="2"/>
  <c r="B1519" i="2"/>
  <c r="A1519" i="2"/>
  <c r="B1518" i="2"/>
  <c r="A1518" i="2"/>
  <c r="B1517" i="2"/>
  <c r="A1517" i="2"/>
  <c r="B1516" i="2"/>
  <c r="A1516" i="2"/>
  <c r="B1515" i="2"/>
  <c r="A1515" i="2"/>
  <c r="B1514" i="2"/>
  <c r="A1514" i="2"/>
  <c r="B1513" i="2"/>
  <c r="A1513" i="2"/>
  <c r="B1512" i="2"/>
  <c r="A1512" i="2"/>
  <c r="B1511" i="2"/>
  <c r="A1511" i="2"/>
  <c r="B1510" i="2"/>
  <c r="A1510" i="2"/>
  <c r="B1509" i="2"/>
  <c r="A1509" i="2"/>
  <c r="B1508" i="2"/>
  <c r="A1508" i="2"/>
  <c r="B1507" i="2"/>
  <c r="A1507" i="2"/>
  <c r="B1506" i="2"/>
  <c r="A1506" i="2"/>
  <c r="B1505" i="2"/>
  <c r="A1505" i="2"/>
  <c r="B1504" i="2"/>
  <c r="A1504" i="2"/>
  <c r="B1503" i="2"/>
  <c r="A1503" i="2"/>
  <c r="B1502" i="2"/>
  <c r="A1502" i="2"/>
  <c r="B1501" i="2"/>
  <c r="A1501" i="2"/>
  <c r="B1500" i="2"/>
  <c r="A1500" i="2"/>
  <c r="B1499" i="2"/>
  <c r="A1499" i="2"/>
  <c r="B1498" i="2"/>
  <c r="A1498" i="2"/>
  <c r="B1497" i="2"/>
  <c r="A1497" i="2"/>
  <c r="B1496" i="2"/>
  <c r="A1496" i="2"/>
  <c r="B1495" i="2"/>
  <c r="A1495" i="2"/>
  <c r="B1494" i="2"/>
  <c r="A1494" i="2"/>
  <c r="B1493" i="2"/>
  <c r="A1493" i="2"/>
  <c r="B1492" i="2"/>
  <c r="A1492" i="2"/>
  <c r="B1491" i="2"/>
  <c r="A1491" i="2"/>
  <c r="B1490" i="2"/>
  <c r="A1490" i="2"/>
  <c r="B1489" i="2"/>
  <c r="A1489" i="2"/>
  <c r="B1488" i="2"/>
  <c r="A1488" i="2"/>
  <c r="B1487" i="2"/>
  <c r="A1487" i="2"/>
  <c r="B1486" i="2"/>
  <c r="A1486" i="2"/>
  <c r="B1485" i="2"/>
  <c r="A1485" i="2"/>
  <c r="B1484" i="2"/>
  <c r="A1484" i="2"/>
  <c r="B1483" i="2"/>
  <c r="A1483" i="2"/>
  <c r="B1482" i="2"/>
  <c r="A1482" i="2"/>
  <c r="B1481" i="2"/>
  <c r="A1481" i="2"/>
  <c r="B1480" i="2"/>
  <c r="A1480" i="2"/>
  <c r="B1479" i="2"/>
  <c r="A1479" i="2"/>
  <c r="B1478" i="2"/>
  <c r="A1478" i="2"/>
  <c r="B1477" i="2"/>
  <c r="A1477" i="2"/>
  <c r="B1476" i="2"/>
  <c r="A1476" i="2"/>
  <c r="B1475" i="2"/>
  <c r="A1475" i="2"/>
  <c r="B1474" i="2"/>
  <c r="A1474" i="2"/>
  <c r="B1473" i="2"/>
  <c r="A1473" i="2"/>
  <c r="B1472" i="2"/>
  <c r="A1472" i="2"/>
  <c r="B1471" i="2"/>
  <c r="A1471" i="2"/>
  <c r="B1470" i="2"/>
  <c r="A1470" i="2"/>
  <c r="B1469" i="2"/>
  <c r="A1469" i="2"/>
  <c r="B1468" i="2"/>
  <c r="A1468" i="2"/>
  <c r="B1467" i="2"/>
  <c r="A1467" i="2"/>
  <c r="B1466" i="2"/>
  <c r="A1466" i="2"/>
  <c r="B1465" i="2"/>
  <c r="A1465" i="2"/>
  <c r="B1464" i="2"/>
  <c r="A1464" i="2"/>
  <c r="B1463" i="2"/>
  <c r="A1463" i="2"/>
  <c r="B1462" i="2"/>
  <c r="A1462" i="2"/>
  <c r="B1461" i="2"/>
  <c r="A1461" i="2"/>
  <c r="B1460" i="2"/>
  <c r="A1460" i="2"/>
  <c r="B1459" i="2"/>
  <c r="A1459" i="2"/>
  <c r="B1458" i="2"/>
  <c r="A1458" i="2"/>
  <c r="B1457" i="2"/>
  <c r="A1457" i="2"/>
  <c r="B1456" i="2"/>
  <c r="A1456" i="2"/>
  <c r="B1455" i="2"/>
  <c r="A1455" i="2"/>
  <c r="B1454" i="2"/>
  <c r="A1454" i="2"/>
  <c r="B1453" i="2"/>
  <c r="A1453" i="2"/>
  <c r="B1452" i="2"/>
  <c r="A1452" i="2"/>
  <c r="B1451" i="2"/>
  <c r="A1451" i="2"/>
  <c r="B1450" i="2"/>
  <c r="A1450" i="2"/>
  <c r="B1449" i="2"/>
  <c r="A1449" i="2"/>
  <c r="B1448" i="2"/>
  <c r="A1448" i="2"/>
  <c r="B1447" i="2"/>
  <c r="A1447" i="2"/>
  <c r="B1446" i="2"/>
  <c r="A1446" i="2"/>
  <c r="B1445" i="2"/>
  <c r="A1445" i="2"/>
  <c r="B1444" i="2"/>
  <c r="A1444" i="2"/>
  <c r="B1443" i="2"/>
  <c r="A1443" i="2"/>
  <c r="B1442" i="2"/>
  <c r="A1442" i="2"/>
  <c r="B1441" i="2"/>
  <c r="A1441" i="2"/>
  <c r="B1440" i="2"/>
  <c r="A1440" i="2"/>
  <c r="B1439" i="2"/>
  <c r="A1439" i="2"/>
  <c r="B1438" i="2"/>
  <c r="A1438" i="2"/>
  <c r="B1437" i="2"/>
  <c r="A1437" i="2"/>
  <c r="B1436" i="2"/>
  <c r="A1436" i="2"/>
  <c r="B1435" i="2"/>
  <c r="A1435" i="2"/>
  <c r="B1434" i="2"/>
  <c r="A1434" i="2"/>
  <c r="B1433" i="2"/>
  <c r="A1433" i="2"/>
  <c r="B1432" i="2"/>
  <c r="A1432" i="2"/>
  <c r="B1431" i="2"/>
  <c r="A1431" i="2"/>
  <c r="B1430" i="2"/>
  <c r="A1430" i="2"/>
  <c r="B1429" i="2"/>
  <c r="A1429" i="2"/>
  <c r="B1428" i="2"/>
  <c r="A1428" i="2"/>
  <c r="B1427" i="2"/>
  <c r="A1427" i="2"/>
  <c r="B1426" i="2"/>
  <c r="A1426" i="2"/>
  <c r="B1425" i="2"/>
  <c r="A1425" i="2"/>
  <c r="B1424" i="2"/>
  <c r="A1424" i="2"/>
  <c r="B1423" i="2"/>
  <c r="A1423" i="2"/>
  <c r="B1422" i="2"/>
  <c r="A1422" i="2"/>
  <c r="B1421" i="2"/>
  <c r="A1421" i="2"/>
  <c r="B1420" i="2"/>
  <c r="A1420" i="2"/>
  <c r="B1419" i="2"/>
  <c r="A1419" i="2"/>
  <c r="B1418" i="2"/>
  <c r="A1418" i="2"/>
  <c r="B1417" i="2"/>
  <c r="A1417" i="2"/>
  <c r="B1416" i="2"/>
  <c r="A1416" i="2"/>
  <c r="B1415" i="2"/>
  <c r="A1415" i="2"/>
  <c r="B1414" i="2"/>
  <c r="A1414" i="2"/>
  <c r="B1413" i="2"/>
  <c r="A1413" i="2"/>
  <c r="B1412" i="2"/>
  <c r="A1412" i="2"/>
  <c r="B1411" i="2"/>
  <c r="A1411" i="2"/>
  <c r="B1410" i="2"/>
  <c r="A1410" i="2"/>
  <c r="B1409" i="2"/>
  <c r="A1409" i="2"/>
  <c r="B1408" i="2"/>
  <c r="A1408" i="2"/>
  <c r="B1407" i="2"/>
  <c r="A1407" i="2"/>
  <c r="B1406" i="2"/>
  <c r="A1406" i="2"/>
  <c r="B1405" i="2"/>
  <c r="A1405" i="2"/>
  <c r="B1404" i="2"/>
  <c r="A1404" i="2"/>
  <c r="B1403" i="2"/>
  <c r="A1403" i="2"/>
  <c r="B1402" i="2"/>
  <c r="A1402" i="2"/>
  <c r="B1401" i="2"/>
  <c r="A1401" i="2"/>
  <c r="B1400" i="2"/>
  <c r="A1400" i="2"/>
  <c r="B1399" i="2"/>
  <c r="A1399" i="2"/>
  <c r="B1398" i="2"/>
  <c r="A1398" i="2"/>
  <c r="B1397" i="2"/>
  <c r="A1397" i="2"/>
  <c r="B1396" i="2"/>
  <c r="A1396" i="2"/>
  <c r="B1395" i="2"/>
  <c r="A1395" i="2"/>
  <c r="B1394" i="2"/>
  <c r="A1394" i="2"/>
  <c r="B1393" i="2"/>
  <c r="A1393" i="2"/>
  <c r="B1392" i="2"/>
  <c r="A1392" i="2"/>
  <c r="B1391" i="2"/>
  <c r="A1391" i="2"/>
  <c r="B1390" i="2"/>
  <c r="A1390" i="2"/>
  <c r="B1389" i="2"/>
  <c r="A1389" i="2"/>
  <c r="B1388" i="2"/>
  <c r="A1388" i="2"/>
  <c r="B1387" i="2"/>
  <c r="A1387" i="2"/>
  <c r="B1386" i="2"/>
  <c r="A1386" i="2"/>
  <c r="B1385" i="2"/>
  <c r="A1385" i="2"/>
  <c r="B1384" i="2"/>
  <c r="A1384" i="2"/>
  <c r="B1383" i="2"/>
  <c r="A1383" i="2"/>
  <c r="B1382" i="2"/>
  <c r="A1382" i="2"/>
  <c r="B1381" i="2"/>
  <c r="A1381" i="2"/>
  <c r="B1380" i="2"/>
  <c r="A1380" i="2"/>
  <c r="B1379" i="2"/>
  <c r="A1379" i="2"/>
  <c r="B1378" i="2"/>
  <c r="A1378" i="2"/>
  <c r="B1377" i="2"/>
  <c r="A1377" i="2"/>
  <c r="B1376" i="2"/>
  <c r="A1376" i="2"/>
  <c r="B1375" i="2"/>
  <c r="A1375" i="2"/>
  <c r="B1374" i="2"/>
  <c r="A1374" i="2"/>
  <c r="B1373" i="2"/>
  <c r="A1373" i="2"/>
  <c r="B1372" i="2"/>
  <c r="A1372" i="2"/>
  <c r="B1371" i="2"/>
  <c r="A1371" i="2"/>
  <c r="B1370" i="2"/>
  <c r="A1370" i="2"/>
  <c r="B1369" i="2"/>
  <c r="A1369" i="2"/>
  <c r="B1368" i="2"/>
  <c r="A1368" i="2"/>
  <c r="B1367" i="2"/>
  <c r="A1367" i="2"/>
  <c r="B1366" i="2"/>
  <c r="A1366" i="2"/>
  <c r="B1365" i="2"/>
  <c r="A1365" i="2"/>
  <c r="B1364" i="2"/>
  <c r="A1364" i="2"/>
  <c r="B1363" i="2"/>
  <c r="A1363" i="2"/>
  <c r="B1362" i="2"/>
  <c r="A1362" i="2"/>
  <c r="B1361" i="2"/>
  <c r="A1361" i="2"/>
  <c r="B1360" i="2"/>
  <c r="A1360" i="2"/>
  <c r="B1359" i="2"/>
  <c r="A1359" i="2"/>
  <c r="B1358" i="2"/>
  <c r="A1358" i="2"/>
  <c r="B1357" i="2"/>
  <c r="A1357" i="2"/>
  <c r="B1356" i="2"/>
  <c r="A1356" i="2"/>
  <c r="B1355" i="2"/>
  <c r="A1355" i="2"/>
  <c r="B1354" i="2"/>
  <c r="A1354" i="2"/>
  <c r="B1353" i="2"/>
  <c r="A1353" i="2"/>
  <c r="B1352" i="2"/>
  <c r="A1352" i="2"/>
  <c r="B1351" i="2"/>
  <c r="A1351" i="2"/>
  <c r="B1350" i="2"/>
  <c r="A1350" i="2"/>
  <c r="B1349" i="2"/>
  <c r="A1349" i="2"/>
  <c r="B1348" i="2"/>
  <c r="A1348" i="2"/>
  <c r="B1347" i="2"/>
  <c r="A1347" i="2"/>
  <c r="B1346" i="2"/>
  <c r="A1346" i="2"/>
  <c r="B1345" i="2"/>
  <c r="A1345" i="2"/>
  <c r="B1344" i="2"/>
  <c r="A1344" i="2"/>
  <c r="B1343" i="2"/>
  <c r="A1343" i="2"/>
  <c r="B1342" i="2"/>
  <c r="A1342" i="2"/>
  <c r="B1341" i="2"/>
  <c r="A1341" i="2"/>
  <c r="B1340" i="2"/>
  <c r="A1340" i="2"/>
  <c r="B1339" i="2"/>
  <c r="A1339" i="2"/>
  <c r="B1338" i="2"/>
  <c r="A1338" i="2"/>
  <c r="B1337" i="2"/>
  <c r="A1337" i="2"/>
  <c r="B1336" i="2"/>
  <c r="A1336" i="2"/>
  <c r="B1335" i="2"/>
  <c r="A1335" i="2"/>
  <c r="B1334" i="2"/>
  <c r="A1334" i="2"/>
  <c r="B1333" i="2"/>
  <c r="A1333" i="2"/>
  <c r="B1332" i="2"/>
  <c r="A1332" i="2"/>
  <c r="B1331" i="2"/>
  <c r="A1331" i="2"/>
  <c r="B1330" i="2"/>
  <c r="A1330" i="2"/>
  <c r="B1329" i="2"/>
  <c r="A1329" i="2"/>
  <c r="B1328" i="2"/>
  <c r="A1328" i="2"/>
  <c r="B1327" i="2"/>
  <c r="A1327" i="2"/>
  <c r="B1326" i="2"/>
  <c r="A1326" i="2"/>
  <c r="B1325" i="2"/>
  <c r="A1325" i="2"/>
  <c r="B1324" i="2"/>
  <c r="A1324" i="2"/>
  <c r="B1323" i="2"/>
  <c r="A1323" i="2"/>
  <c r="B1322" i="2"/>
  <c r="A1322" i="2"/>
  <c r="B1321" i="2"/>
  <c r="A1321" i="2"/>
  <c r="B1320" i="2"/>
  <c r="A1320" i="2"/>
  <c r="B1319" i="2"/>
  <c r="A1319" i="2"/>
  <c r="B1318" i="2"/>
  <c r="A1318" i="2"/>
  <c r="B1317" i="2"/>
  <c r="A1317" i="2"/>
  <c r="B1316" i="2"/>
  <c r="A1316" i="2"/>
  <c r="B1315" i="2"/>
  <c r="A1315" i="2"/>
  <c r="B1314" i="2"/>
  <c r="A1314" i="2"/>
  <c r="B1313" i="2"/>
  <c r="A1313" i="2"/>
  <c r="B1312" i="2"/>
  <c r="A1312" i="2"/>
  <c r="B1311" i="2"/>
  <c r="A1311" i="2"/>
  <c r="B1310" i="2"/>
  <c r="A1310" i="2"/>
  <c r="B1309" i="2"/>
  <c r="A1309" i="2"/>
  <c r="B1308" i="2"/>
  <c r="A1308" i="2"/>
  <c r="B1307" i="2"/>
  <c r="A1307" i="2"/>
  <c r="B1306" i="2"/>
  <c r="A1306" i="2"/>
  <c r="B1305" i="2"/>
  <c r="A1305" i="2"/>
  <c r="B1304" i="2"/>
  <c r="A1304" i="2"/>
  <c r="B1303" i="2"/>
  <c r="B1302" i="2"/>
  <c r="B1301" i="2"/>
  <c r="B1300" i="2"/>
  <c r="A1300" i="2" s="1"/>
  <c r="B1299" i="2"/>
  <c r="B1298" i="2"/>
  <c r="A1298" i="2" s="1"/>
  <c r="B1297" i="2"/>
  <c r="B1296" i="2"/>
  <c r="B1295" i="2"/>
  <c r="B1294" i="2"/>
  <c r="B1293" i="2"/>
  <c r="B1292" i="2"/>
  <c r="A1292" i="2" s="1"/>
  <c r="B1291" i="2"/>
  <c r="B1290" i="2"/>
  <c r="A1290" i="2" s="1"/>
  <c r="B1289" i="2"/>
  <c r="A1289" i="2"/>
  <c r="B1288" i="2"/>
  <c r="A1288" i="2"/>
  <c r="B1287" i="2"/>
  <c r="A1287" i="2"/>
  <c r="B1286" i="2"/>
  <c r="A1286" i="2"/>
  <c r="B1285" i="2"/>
  <c r="A1285" i="2"/>
  <c r="B1284" i="2"/>
  <c r="A1284" i="2"/>
  <c r="B1283" i="2"/>
  <c r="A1283" i="2"/>
  <c r="B1282" i="2"/>
  <c r="A1282" i="2"/>
  <c r="B1281" i="2"/>
  <c r="A1281" i="2"/>
  <c r="B1280" i="2"/>
  <c r="A1280" i="2"/>
  <c r="B1279" i="2"/>
  <c r="A1279" i="2"/>
  <c r="B1278" i="2"/>
  <c r="A1278" i="2"/>
  <c r="B1277" i="2"/>
  <c r="A1277" i="2"/>
  <c r="B1276" i="2"/>
  <c r="A1276" i="2"/>
  <c r="B1275" i="2"/>
  <c r="A1275" i="2"/>
  <c r="B1274" i="2"/>
  <c r="A1274" i="2"/>
  <c r="B1273" i="2"/>
  <c r="A1273" i="2"/>
  <c r="B1272" i="2"/>
  <c r="A1272" i="2"/>
  <c r="B1271" i="2"/>
  <c r="A1271" i="2"/>
  <c r="B1270" i="2"/>
  <c r="A1270" i="2"/>
  <c r="B1269" i="2"/>
  <c r="A1269" i="2"/>
  <c r="B1268" i="2"/>
  <c r="A1268" i="2"/>
  <c r="B1267" i="2"/>
  <c r="A1267" i="2"/>
  <c r="B1266" i="2"/>
  <c r="A1266" i="2"/>
  <c r="B1265" i="2"/>
  <c r="A1265" i="2"/>
  <c r="B1264" i="2"/>
  <c r="A1264" i="2"/>
  <c r="B1263" i="2"/>
  <c r="A1263" i="2"/>
  <c r="B1262" i="2"/>
  <c r="A1262" i="2"/>
  <c r="B1261" i="2"/>
  <c r="A1261" i="2"/>
  <c r="B1260" i="2"/>
  <c r="A1260" i="2"/>
  <c r="B1259" i="2"/>
  <c r="A1259" i="2"/>
  <c r="B1258" i="2"/>
  <c r="A1258" i="2"/>
  <c r="B1257" i="2"/>
  <c r="A1257" i="2"/>
  <c r="B1256" i="2"/>
  <c r="A1256" i="2"/>
  <c r="B1255" i="2"/>
  <c r="A1255" i="2"/>
  <c r="B1254" i="2"/>
  <c r="A1254" i="2"/>
  <c r="B1253" i="2"/>
  <c r="A1253" i="2"/>
  <c r="B1252" i="2"/>
  <c r="A1252" i="2"/>
  <c r="B1251" i="2"/>
  <c r="A1251" i="2"/>
  <c r="B1250" i="2"/>
  <c r="A1250" i="2"/>
  <c r="B1249" i="2"/>
  <c r="A1249" i="2"/>
  <c r="B1248" i="2"/>
  <c r="A1248" i="2"/>
  <c r="B1247" i="2"/>
  <c r="A1247" i="2"/>
  <c r="B1246" i="2"/>
  <c r="A1246" i="2"/>
  <c r="B1245" i="2"/>
  <c r="A1245" i="2"/>
  <c r="B1244" i="2"/>
  <c r="A1244" i="2"/>
  <c r="B1243" i="2"/>
  <c r="A1243" i="2"/>
  <c r="B1242" i="2"/>
  <c r="A1242" i="2"/>
  <c r="B1241" i="2"/>
  <c r="A1241" i="2"/>
  <c r="B1240" i="2"/>
  <c r="A1240" i="2"/>
  <c r="B1239" i="2"/>
  <c r="A1239" i="2"/>
  <c r="B1238" i="2"/>
  <c r="A1238" i="2"/>
  <c r="B1237" i="2"/>
  <c r="A1237" i="2"/>
  <c r="B1236" i="2"/>
  <c r="A1236" i="2"/>
  <c r="B1235" i="2"/>
  <c r="A1235" i="2"/>
  <c r="B1234" i="2"/>
  <c r="A1234" i="2"/>
  <c r="B1233" i="2"/>
  <c r="A1233" i="2"/>
  <c r="B1232" i="2"/>
  <c r="A1232" i="2"/>
  <c r="B1231" i="2"/>
  <c r="A1231" i="2"/>
  <c r="B1230" i="2"/>
  <c r="A1230" i="2"/>
  <c r="B1229" i="2"/>
  <c r="A1229" i="2"/>
  <c r="B1228" i="2"/>
  <c r="A1228" i="2"/>
  <c r="B1227" i="2"/>
  <c r="A1227" i="2"/>
  <c r="B1226" i="2"/>
  <c r="A1226" i="2"/>
  <c r="B1225" i="2"/>
  <c r="A1225" i="2"/>
  <c r="B1224" i="2"/>
  <c r="A1224" i="2"/>
  <c r="B1223" i="2"/>
  <c r="A1223" i="2"/>
  <c r="B1222" i="2"/>
  <c r="A1222" i="2"/>
  <c r="B1221" i="2"/>
  <c r="A1221" i="2"/>
  <c r="B1220" i="2"/>
  <c r="A1220" i="2"/>
  <c r="B1219" i="2"/>
  <c r="A1219" i="2"/>
  <c r="B1218" i="2"/>
  <c r="A1218" i="2"/>
  <c r="B1217" i="2"/>
  <c r="A1217" i="2"/>
  <c r="B1216" i="2"/>
  <c r="A1216" i="2"/>
  <c r="B1215" i="2"/>
  <c r="A1215" i="2"/>
  <c r="B1214" i="2"/>
  <c r="A1214" i="2"/>
  <c r="B1213" i="2"/>
  <c r="A1213" i="2"/>
  <c r="B1212" i="2"/>
  <c r="A1212" i="2"/>
  <c r="B1211" i="2"/>
  <c r="A1211" i="2"/>
  <c r="B1210" i="2"/>
  <c r="A1210" i="2"/>
  <c r="B1209" i="2"/>
  <c r="A1209" i="2"/>
  <c r="B1208" i="2"/>
  <c r="A1208" i="2"/>
  <c r="B1207" i="2"/>
  <c r="A1207" i="2"/>
  <c r="B1206" i="2"/>
  <c r="A1206" i="2"/>
  <c r="B1205" i="2"/>
  <c r="A1205" i="2"/>
  <c r="B1204" i="2"/>
  <c r="A1204" i="2"/>
  <c r="B1203" i="2"/>
  <c r="A1203" i="2"/>
  <c r="B1202" i="2"/>
  <c r="A1202" i="2"/>
  <c r="B1201" i="2"/>
  <c r="A1201" i="2"/>
  <c r="B1200" i="2"/>
  <c r="A1200" i="2"/>
  <c r="B1199" i="2"/>
  <c r="A1199" i="2"/>
  <c r="B1198" i="2"/>
  <c r="A1198" i="2"/>
  <c r="B1197" i="2"/>
  <c r="A1197" i="2"/>
  <c r="B1196" i="2"/>
  <c r="A1196" i="2"/>
  <c r="B1195" i="2"/>
  <c r="A1195" i="2"/>
  <c r="B1194" i="2"/>
  <c r="A1194" i="2"/>
  <c r="B1193" i="2"/>
  <c r="A1193" i="2"/>
  <c r="B1192" i="2"/>
  <c r="A1192" i="2"/>
  <c r="B1191" i="2"/>
  <c r="A1191" i="2"/>
  <c r="B1190" i="2"/>
  <c r="A1190" i="2"/>
  <c r="B1189" i="2"/>
  <c r="A1189" i="2"/>
  <c r="B1188" i="2"/>
  <c r="A1188" i="2"/>
  <c r="B1187" i="2"/>
  <c r="A1187" i="2"/>
  <c r="B1186" i="2"/>
  <c r="A1186" i="2"/>
  <c r="B1185" i="2"/>
  <c r="A1185" i="2"/>
  <c r="B1184" i="2"/>
  <c r="A1184" i="2"/>
  <c r="B1183" i="2"/>
  <c r="A1183" i="2"/>
  <c r="B1182" i="2"/>
  <c r="A1182" i="2"/>
  <c r="B1181" i="2"/>
  <c r="A1181" i="2"/>
  <c r="B1180" i="2"/>
  <c r="A1180" i="2"/>
  <c r="B1179" i="2"/>
  <c r="A1179" i="2"/>
  <c r="B1178" i="2"/>
  <c r="A1178" i="2"/>
  <c r="B1177" i="2"/>
  <c r="A1177" i="2"/>
  <c r="B1176" i="2"/>
  <c r="A1176" i="2"/>
  <c r="B1175" i="2"/>
  <c r="A1175" i="2"/>
  <c r="B1174" i="2"/>
  <c r="A1174" i="2"/>
  <c r="B1173" i="2"/>
  <c r="A1173" i="2"/>
  <c r="B1172" i="2"/>
  <c r="A1172" i="2"/>
  <c r="B1171" i="2"/>
  <c r="A1171" i="2"/>
  <c r="B1170" i="2"/>
  <c r="A1170" i="2"/>
  <c r="B1169" i="2"/>
  <c r="A1169" i="2"/>
  <c r="B1168" i="2"/>
  <c r="A1168" i="2"/>
  <c r="B1167" i="2"/>
  <c r="A1167" i="2"/>
  <c r="B1166" i="2"/>
  <c r="A1166" i="2"/>
  <c r="B1165" i="2"/>
  <c r="A1165" i="2"/>
  <c r="B1164" i="2"/>
  <c r="A1164" i="2"/>
  <c r="B1163" i="2"/>
  <c r="A1163" i="2"/>
  <c r="B1162" i="2"/>
  <c r="A1162" i="2"/>
  <c r="B1161" i="2"/>
  <c r="A1161" i="2"/>
  <c r="B1160" i="2"/>
  <c r="A1160" i="2"/>
  <c r="B1159" i="2"/>
  <c r="A1159" i="2"/>
  <c r="B1158" i="2"/>
  <c r="A1158" i="2"/>
  <c r="B1157" i="2"/>
  <c r="A1157" i="2"/>
  <c r="B1156" i="2"/>
  <c r="A1156" i="2"/>
  <c r="B1155" i="2"/>
  <c r="A1155" i="2"/>
  <c r="B1154" i="2"/>
  <c r="A1154" i="2"/>
  <c r="B1153" i="2"/>
  <c r="A1153" i="2"/>
  <c r="B1152" i="2"/>
  <c r="A1152" i="2"/>
  <c r="B1151" i="2"/>
  <c r="A1151" i="2"/>
  <c r="B1150" i="2"/>
  <c r="A1150" i="2"/>
  <c r="B1149" i="2"/>
  <c r="A1149" i="2"/>
  <c r="B1148" i="2"/>
  <c r="A1148" i="2"/>
  <c r="B1147" i="2"/>
  <c r="A1147" i="2"/>
  <c r="B1146" i="2"/>
  <c r="A1146" i="2" s="1"/>
  <c r="B1145" i="2"/>
  <c r="B1144" i="2"/>
  <c r="B1143" i="2"/>
  <c r="B1142" i="2"/>
  <c r="A1142" i="2" s="1"/>
  <c r="B1141" i="2"/>
  <c r="B1140" i="2"/>
  <c r="B1139" i="2"/>
  <c r="B1138" i="2"/>
  <c r="A1138" i="2" s="1"/>
  <c r="B1137" i="2"/>
  <c r="A1137" i="2"/>
  <c r="B1136" i="2"/>
  <c r="A1136" i="2"/>
  <c r="B1135" i="2"/>
  <c r="A1135" i="2"/>
  <c r="B1134" i="2"/>
  <c r="A1134" i="2"/>
  <c r="B1133" i="2"/>
  <c r="A1133" i="2"/>
  <c r="B1132" i="2"/>
  <c r="A1132" i="2"/>
  <c r="B1131" i="2"/>
  <c r="A1131" i="2"/>
  <c r="B1130" i="2"/>
  <c r="A1130" i="2"/>
  <c r="B1129" i="2"/>
  <c r="A1129" i="2"/>
  <c r="B1128" i="2"/>
  <c r="A1128" i="2"/>
  <c r="B1127" i="2"/>
  <c r="A1127" i="2"/>
  <c r="B1126" i="2"/>
  <c r="A1126" i="2"/>
  <c r="B1125" i="2"/>
  <c r="A1125" i="2"/>
  <c r="B1124" i="2"/>
  <c r="A1124" i="2"/>
  <c r="B1123" i="2"/>
  <c r="A1123" i="2"/>
  <c r="B1122" i="2"/>
  <c r="A1122" i="2"/>
  <c r="B1121" i="2"/>
  <c r="A1121" i="2"/>
  <c r="B1120" i="2"/>
  <c r="A1120" i="2"/>
  <c r="B1119" i="2"/>
  <c r="A1119" i="2"/>
  <c r="B1118" i="2"/>
  <c r="A1118" i="2"/>
  <c r="B1117" i="2"/>
  <c r="A1117" i="2"/>
  <c r="B1116" i="2"/>
  <c r="A1116" i="2"/>
  <c r="B1115" i="2"/>
  <c r="A1115" i="2"/>
  <c r="B1114" i="2"/>
  <c r="A1114" i="2"/>
  <c r="B1113" i="2"/>
  <c r="A1113" i="2"/>
  <c r="B1112" i="2"/>
  <c r="A1112" i="2"/>
  <c r="B1111" i="2"/>
  <c r="A1111" i="2"/>
  <c r="B1110" i="2"/>
  <c r="A1110" i="2"/>
  <c r="B1109" i="2"/>
  <c r="A1109" i="2"/>
  <c r="B1108" i="2"/>
  <c r="A1108" i="2"/>
  <c r="B1107" i="2"/>
  <c r="A1107" i="2"/>
  <c r="B1106" i="2"/>
  <c r="A1106" i="2"/>
  <c r="B1105" i="2"/>
  <c r="A1105" i="2"/>
  <c r="B1104" i="2"/>
  <c r="A1104" i="2"/>
  <c r="B1103" i="2"/>
  <c r="A1103" i="2"/>
  <c r="B1102" i="2"/>
  <c r="A1102" i="2"/>
  <c r="B1101" i="2"/>
  <c r="A1101" i="2"/>
  <c r="B1100" i="2"/>
  <c r="A1100" i="2"/>
  <c r="B1099" i="2"/>
  <c r="A1099" i="2"/>
  <c r="B1098" i="2"/>
  <c r="A1098" i="2"/>
  <c r="B1097" i="2"/>
  <c r="A1097" i="2"/>
  <c r="B1096" i="2"/>
  <c r="A1096" i="2"/>
  <c r="B1095" i="2"/>
  <c r="A1095" i="2"/>
  <c r="B1094" i="2"/>
  <c r="A1094" i="2"/>
  <c r="B1093" i="2"/>
  <c r="A1093" i="2"/>
  <c r="B1092" i="2"/>
  <c r="A1092" i="2"/>
  <c r="B1091" i="2"/>
  <c r="A1091" i="2"/>
  <c r="B1090" i="2"/>
  <c r="A1090" i="2"/>
  <c r="B1089" i="2"/>
  <c r="A1089" i="2"/>
  <c r="B1088" i="2"/>
  <c r="A1088" i="2"/>
  <c r="B1087" i="2"/>
  <c r="A1087" i="2"/>
  <c r="B1086" i="2"/>
  <c r="A1086" i="2"/>
  <c r="B1085" i="2"/>
  <c r="A1085" i="2"/>
  <c r="B1084" i="2"/>
  <c r="A1084" i="2"/>
  <c r="B1083" i="2"/>
  <c r="A1083" i="2"/>
  <c r="B1082" i="2"/>
  <c r="A1082" i="2"/>
  <c r="B1081" i="2"/>
  <c r="A1081" i="2"/>
  <c r="B1080" i="2"/>
  <c r="A1080" i="2"/>
  <c r="B1079" i="2"/>
  <c r="A1079" i="2"/>
  <c r="B1078" i="2"/>
  <c r="A1078" i="2"/>
  <c r="B1077" i="2"/>
  <c r="A1077" i="2"/>
  <c r="B1076" i="2"/>
  <c r="A1076" i="2"/>
  <c r="B1075" i="2"/>
  <c r="A1075" i="2"/>
  <c r="B1074" i="2"/>
  <c r="A1074" i="2"/>
  <c r="B1073" i="2"/>
  <c r="A1073" i="2"/>
  <c r="B1072" i="2"/>
  <c r="A1072" i="2"/>
  <c r="B1071" i="2"/>
  <c r="A1071" i="2"/>
  <c r="B1070" i="2"/>
  <c r="A1070" i="2"/>
  <c r="B1069" i="2"/>
  <c r="A1069" i="2"/>
  <c r="B1068" i="2"/>
  <c r="A1068" i="2"/>
  <c r="B1067" i="2"/>
  <c r="A1067" i="2"/>
  <c r="B1066" i="2"/>
  <c r="A1066" i="2"/>
  <c r="B1065" i="2"/>
  <c r="A1065" i="2"/>
  <c r="B1064" i="2"/>
  <c r="A1064" i="2"/>
  <c r="B1063" i="2"/>
  <c r="A1063" i="2"/>
  <c r="B1062" i="2"/>
  <c r="A1062" i="2"/>
  <c r="B1061" i="2"/>
  <c r="A1061" i="2"/>
  <c r="B1060" i="2"/>
  <c r="A1060" i="2"/>
  <c r="B1059" i="2"/>
  <c r="A1059" i="2"/>
  <c r="B1058" i="2"/>
  <c r="A1058" i="2"/>
  <c r="B1057" i="2"/>
  <c r="A1057" i="2"/>
  <c r="B1056" i="2"/>
  <c r="A1056" i="2"/>
  <c r="B1055" i="2"/>
  <c r="A1055" i="2"/>
  <c r="B1054" i="2"/>
  <c r="A1054" i="2"/>
  <c r="B1053" i="2"/>
  <c r="A1053" i="2"/>
  <c r="B1052" i="2"/>
  <c r="A1052" i="2"/>
  <c r="B1051" i="2"/>
  <c r="A1051" i="2"/>
  <c r="B1050" i="2"/>
  <c r="A1050" i="2"/>
  <c r="B1049" i="2"/>
  <c r="A1049" i="2"/>
  <c r="B1048" i="2"/>
  <c r="A1048" i="2"/>
  <c r="B1047" i="2"/>
  <c r="A1047" i="2"/>
  <c r="B1046" i="2"/>
  <c r="A1046" i="2"/>
  <c r="B1045" i="2"/>
  <c r="A1045" i="2"/>
  <c r="B1044" i="2"/>
  <c r="A1044" i="2"/>
  <c r="B1043" i="2"/>
  <c r="A1043" i="2"/>
  <c r="B1042" i="2"/>
  <c r="A1042" i="2"/>
  <c r="B1041" i="2"/>
  <c r="A1041" i="2"/>
  <c r="B1040" i="2"/>
  <c r="A1040" i="2"/>
  <c r="B1039" i="2"/>
  <c r="A1039" i="2"/>
  <c r="B1038" i="2"/>
  <c r="A1038" i="2"/>
  <c r="B1037" i="2"/>
  <c r="A1037" i="2"/>
  <c r="B1036" i="2"/>
  <c r="A1036" i="2"/>
  <c r="B1035" i="2"/>
  <c r="A1035" i="2"/>
  <c r="B1034" i="2"/>
  <c r="A1034" i="2"/>
  <c r="B1033" i="2"/>
  <c r="A1033" i="2"/>
  <c r="B1032" i="2"/>
  <c r="A1032" i="2"/>
  <c r="B1031" i="2"/>
  <c r="A1031" i="2"/>
  <c r="B1030" i="2"/>
  <c r="A1030" i="2"/>
  <c r="B1029" i="2"/>
  <c r="A1029" i="2"/>
  <c r="B1028" i="2"/>
  <c r="A1028" i="2"/>
  <c r="B1027" i="2"/>
  <c r="A1027" i="2"/>
  <c r="B1026" i="2"/>
  <c r="A1026" i="2"/>
  <c r="B1025" i="2"/>
  <c r="A1025" i="2"/>
  <c r="B1024" i="2"/>
  <c r="A1024" i="2"/>
  <c r="B1023" i="2"/>
  <c r="A1023" i="2"/>
  <c r="B1022" i="2"/>
  <c r="A1022" i="2"/>
  <c r="B1021" i="2"/>
  <c r="A1021" i="2"/>
  <c r="B1020" i="2"/>
  <c r="A1020" i="2"/>
  <c r="B1019" i="2"/>
  <c r="A1019" i="2"/>
  <c r="B1018" i="2"/>
  <c r="A1018" i="2"/>
  <c r="B1017" i="2"/>
  <c r="A1017" i="2"/>
  <c r="B1016" i="2"/>
  <c r="A1016" i="2"/>
  <c r="B1015" i="2"/>
  <c r="A1015" i="2"/>
  <c r="B1014" i="2"/>
  <c r="A1014" i="2"/>
  <c r="B1013" i="2"/>
  <c r="A1013" i="2"/>
  <c r="B1012" i="2"/>
  <c r="A1012" i="2"/>
  <c r="B1011" i="2"/>
  <c r="A1011" i="2"/>
  <c r="B1010" i="2"/>
  <c r="A1010" i="2"/>
  <c r="B1009" i="2"/>
  <c r="A1009" i="2"/>
  <c r="B1008" i="2"/>
  <c r="A1008" i="2"/>
  <c r="B1007" i="2"/>
  <c r="A1007" i="2"/>
  <c r="B1006" i="2"/>
  <c r="A1006" i="2"/>
  <c r="B1005" i="2"/>
  <c r="A1005" i="2"/>
  <c r="B1004" i="2"/>
  <c r="A1004" i="2"/>
  <c r="B1003" i="2"/>
  <c r="A1003" i="2"/>
  <c r="B1002" i="2"/>
  <c r="A1002" i="2" s="1"/>
  <c r="B1001" i="2"/>
  <c r="B1000" i="2"/>
  <c r="B999" i="2"/>
  <c r="B998" i="2"/>
  <c r="A998" i="2" s="1"/>
  <c r="B997" i="2"/>
  <c r="B996" i="2"/>
  <c r="B995" i="2"/>
  <c r="B994" i="2"/>
  <c r="A994" i="2" s="1"/>
  <c r="B993" i="2"/>
  <c r="B992" i="2"/>
  <c r="B991" i="2"/>
  <c r="B990" i="2"/>
  <c r="A990" i="2" s="1"/>
  <c r="B989" i="2"/>
  <c r="B988" i="2"/>
  <c r="B987" i="2"/>
  <c r="B986" i="2"/>
  <c r="A986" i="2" s="1"/>
  <c r="B985" i="2"/>
  <c r="B984" i="2"/>
  <c r="B983" i="2"/>
  <c r="B982" i="2"/>
  <c r="A982" i="2" s="1"/>
  <c r="B981" i="2"/>
  <c r="B980" i="2"/>
  <c r="B979" i="2"/>
  <c r="B978" i="2"/>
  <c r="A978" i="2" s="1"/>
  <c r="B977" i="2"/>
  <c r="B976" i="2"/>
  <c r="B975" i="2"/>
  <c r="B974" i="2"/>
  <c r="A974" i="2" s="1"/>
  <c r="B973" i="2"/>
  <c r="B972" i="2"/>
  <c r="B971" i="2"/>
  <c r="B970" i="2"/>
  <c r="A970" i="2" s="1"/>
  <c r="B969" i="2"/>
  <c r="A969" i="2"/>
  <c r="B968" i="2"/>
  <c r="A968" i="2"/>
  <c r="B967" i="2"/>
  <c r="A967" i="2"/>
  <c r="B966" i="2"/>
  <c r="A966" i="2"/>
  <c r="B965" i="2"/>
  <c r="A965" i="2"/>
  <c r="B964" i="2"/>
  <c r="A964" i="2"/>
  <c r="B963" i="2"/>
  <c r="A963" i="2"/>
  <c r="B962" i="2"/>
  <c r="A962" i="2"/>
  <c r="B961" i="2"/>
  <c r="A961" i="2"/>
  <c r="B960" i="2"/>
  <c r="A960" i="2"/>
  <c r="B959" i="2"/>
  <c r="A959" i="2"/>
  <c r="B958" i="2"/>
  <c r="A958" i="2"/>
  <c r="B957" i="2"/>
  <c r="A957" i="2"/>
  <c r="B956" i="2"/>
  <c r="A956" i="2"/>
  <c r="B955" i="2"/>
  <c r="A955" i="2"/>
  <c r="B954" i="2"/>
  <c r="A954" i="2"/>
  <c r="B953" i="2"/>
  <c r="A953" i="2"/>
  <c r="B952" i="2"/>
  <c r="A952" i="2"/>
  <c r="B951" i="2"/>
  <c r="A951" i="2"/>
  <c r="B950" i="2"/>
  <c r="A950" i="2"/>
  <c r="B949" i="2"/>
  <c r="A949" i="2"/>
  <c r="B948" i="2"/>
  <c r="A948" i="2"/>
  <c r="B947" i="2"/>
  <c r="A947" i="2"/>
  <c r="B946" i="2"/>
  <c r="A946" i="2"/>
  <c r="B945" i="2"/>
  <c r="A945" i="2"/>
  <c r="B944" i="2"/>
  <c r="A944" i="2"/>
  <c r="B943" i="2"/>
  <c r="A943" i="2"/>
  <c r="B942" i="2"/>
  <c r="A942" i="2"/>
  <c r="B941" i="2"/>
  <c r="A941" i="2"/>
  <c r="B940" i="2"/>
  <c r="A940" i="2"/>
  <c r="B939" i="2"/>
  <c r="A939" i="2"/>
  <c r="B938" i="2"/>
  <c r="A938" i="2"/>
  <c r="B937" i="2"/>
  <c r="A937" i="2"/>
  <c r="B936" i="2"/>
  <c r="A936" i="2"/>
  <c r="B935" i="2"/>
  <c r="A935" i="2"/>
  <c r="B934" i="2"/>
  <c r="A934" i="2"/>
  <c r="B933" i="2"/>
  <c r="A933" i="2"/>
  <c r="B932" i="2"/>
  <c r="A932" i="2"/>
  <c r="B931" i="2"/>
  <c r="A931" i="2"/>
  <c r="B930" i="2"/>
  <c r="A930" i="2"/>
  <c r="B929" i="2"/>
  <c r="A929" i="2"/>
  <c r="B928" i="2"/>
  <c r="A928" i="2"/>
  <c r="B927" i="2"/>
  <c r="A927" i="2"/>
  <c r="B926" i="2"/>
  <c r="A926" i="2"/>
  <c r="B925" i="2"/>
  <c r="A925" i="2"/>
  <c r="B924" i="2"/>
  <c r="A924" i="2"/>
  <c r="B923" i="2"/>
  <c r="A923" i="2"/>
  <c r="B922" i="2"/>
  <c r="A922" i="2"/>
  <c r="B921" i="2"/>
  <c r="A921" i="2"/>
  <c r="B920" i="2"/>
  <c r="A920" i="2"/>
  <c r="B919" i="2"/>
  <c r="A919" i="2"/>
  <c r="B918" i="2"/>
  <c r="A918" i="2"/>
  <c r="B917" i="2"/>
  <c r="A917" i="2"/>
  <c r="B916" i="2"/>
  <c r="A916" i="2"/>
  <c r="B915" i="2"/>
  <c r="A915" i="2"/>
  <c r="B914" i="2"/>
  <c r="A914" i="2"/>
  <c r="B913" i="2"/>
  <c r="A913" i="2"/>
  <c r="B912" i="2"/>
  <c r="A912" i="2"/>
  <c r="B911" i="2"/>
  <c r="A911" i="2"/>
  <c r="B910" i="2"/>
  <c r="A910" i="2"/>
  <c r="B909" i="2"/>
  <c r="A909" i="2"/>
  <c r="B908" i="2"/>
  <c r="A908" i="2"/>
  <c r="B907" i="2"/>
  <c r="A907" i="2"/>
  <c r="B906" i="2"/>
  <c r="A906" i="2"/>
  <c r="B905" i="2"/>
  <c r="A905" i="2"/>
  <c r="B904" i="2"/>
  <c r="A904" i="2"/>
  <c r="B903" i="2"/>
  <c r="A903" i="2"/>
  <c r="B902" i="2"/>
  <c r="A902" i="2"/>
  <c r="B901" i="2"/>
  <c r="A901" i="2"/>
  <c r="B900" i="2"/>
  <c r="A900" i="2"/>
  <c r="B899" i="2"/>
  <c r="A899" i="2"/>
  <c r="B898" i="2"/>
  <c r="A898" i="2"/>
  <c r="B897" i="2"/>
  <c r="A897" i="2"/>
  <c r="B896" i="2"/>
  <c r="A896" i="2"/>
  <c r="B895" i="2"/>
  <c r="A895" i="2"/>
  <c r="B894" i="2"/>
  <c r="A894" i="2"/>
  <c r="B893" i="2"/>
  <c r="A893" i="2"/>
  <c r="B892" i="2"/>
  <c r="A892" i="2"/>
  <c r="B891" i="2"/>
  <c r="A891" i="2"/>
  <c r="B890" i="2"/>
  <c r="A890" i="2"/>
  <c r="B889" i="2"/>
  <c r="A889" i="2"/>
  <c r="B888" i="2"/>
  <c r="A888" i="2"/>
  <c r="B887" i="2"/>
  <c r="A887" i="2"/>
  <c r="B886" i="2"/>
  <c r="A886" i="2"/>
  <c r="B885" i="2"/>
  <c r="A885" i="2"/>
  <c r="B884" i="2"/>
  <c r="A884" i="2"/>
  <c r="B883" i="2"/>
  <c r="A883" i="2"/>
  <c r="B882" i="2"/>
  <c r="A882" i="2"/>
  <c r="B881" i="2"/>
  <c r="A881" i="2"/>
  <c r="B880" i="2"/>
  <c r="A880" i="2"/>
  <c r="B879" i="2"/>
  <c r="A879" i="2"/>
  <c r="B878" i="2"/>
  <c r="A878" i="2"/>
  <c r="B877" i="2"/>
  <c r="A877" i="2"/>
  <c r="B876" i="2"/>
  <c r="A876" i="2"/>
  <c r="B875" i="2"/>
  <c r="A875" i="2"/>
  <c r="B874" i="2"/>
  <c r="A874" i="2"/>
  <c r="B873" i="2"/>
  <c r="A873" i="2"/>
  <c r="B872" i="2"/>
  <c r="A872" i="2"/>
  <c r="B871" i="2"/>
  <c r="A871" i="2"/>
  <c r="B870" i="2"/>
  <c r="A870" i="2"/>
  <c r="B869" i="2"/>
  <c r="A869" i="2"/>
  <c r="B868" i="2"/>
  <c r="A868" i="2"/>
  <c r="B867" i="2"/>
  <c r="A867" i="2"/>
  <c r="B866" i="2"/>
  <c r="A866" i="2"/>
  <c r="B865" i="2"/>
  <c r="A865" i="2"/>
  <c r="B864" i="2"/>
  <c r="A864" i="2"/>
  <c r="B863" i="2"/>
  <c r="A863" i="2"/>
  <c r="B862" i="2"/>
  <c r="A862" i="2"/>
  <c r="B861" i="2"/>
  <c r="A861" i="2"/>
  <c r="B860" i="2"/>
  <c r="A860" i="2"/>
  <c r="B859" i="2"/>
  <c r="A859" i="2"/>
  <c r="B858" i="2"/>
  <c r="A858" i="2"/>
  <c r="B857" i="2"/>
  <c r="A857" i="2"/>
  <c r="B856" i="2"/>
  <c r="A856" i="2"/>
  <c r="B855" i="2"/>
  <c r="A855" i="2"/>
  <c r="B854" i="2"/>
  <c r="A854" i="2"/>
  <c r="B853" i="2"/>
  <c r="A853" i="2"/>
  <c r="B852" i="2"/>
  <c r="A852" i="2"/>
  <c r="B851" i="2"/>
  <c r="A851" i="2"/>
  <c r="B850" i="2"/>
  <c r="A850" i="2"/>
  <c r="B849" i="2"/>
  <c r="A849" i="2"/>
  <c r="B848" i="2"/>
  <c r="A848" i="2"/>
  <c r="B847" i="2"/>
  <c r="A847" i="2"/>
  <c r="B846" i="2"/>
  <c r="A846" i="2"/>
  <c r="B845" i="2"/>
  <c r="A845" i="2"/>
  <c r="B844" i="2"/>
  <c r="A844" i="2"/>
  <c r="B843" i="2"/>
  <c r="A843" i="2"/>
  <c r="B842" i="2"/>
  <c r="A842" i="2"/>
  <c r="B841" i="2"/>
  <c r="A841" i="2"/>
  <c r="B840" i="2"/>
  <c r="A840" i="2"/>
  <c r="B839" i="2"/>
  <c r="A839" i="2"/>
  <c r="B838" i="2"/>
  <c r="A838" i="2"/>
  <c r="B837" i="2"/>
  <c r="A837" i="2"/>
  <c r="B836" i="2"/>
  <c r="A836" i="2"/>
  <c r="B835" i="2"/>
  <c r="A835" i="2"/>
  <c r="B834" i="2"/>
  <c r="A834" i="2"/>
  <c r="B833" i="2"/>
  <c r="A833" i="2"/>
  <c r="B832" i="2"/>
  <c r="A832" i="2"/>
  <c r="B831" i="2"/>
  <c r="A831" i="2"/>
  <c r="B830" i="2"/>
  <c r="A830" i="2"/>
  <c r="B829" i="2"/>
  <c r="A829" i="2"/>
  <c r="B828" i="2"/>
  <c r="A828" i="2"/>
  <c r="B827" i="2"/>
  <c r="A827" i="2"/>
  <c r="B826" i="2"/>
  <c r="A826" i="2"/>
  <c r="B825" i="2"/>
  <c r="A825" i="2"/>
  <c r="B824" i="2"/>
  <c r="A824" i="2"/>
  <c r="B823" i="2"/>
  <c r="A823" i="2"/>
  <c r="B822" i="2"/>
  <c r="A822" i="2"/>
  <c r="B821" i="2"/>
  <c r="A821" i="2"/>
  <c r="B820" i="2"/>
  <c r="A820" i="2"/>
  <c r="B819" i="2"/>
  <c r="A819" i="2"/>
  <c r="B818" i="2"/>
  <c r="A818" i="2"/>
  <c r="B817" i="2"/>
  <c r="A817" i="2"/>
  <c r="B816" i="2"/>
  <c r="A816" i="2"/>
  <c r="B815" i="2"/>
  <c r="A815" i="2"/>
  <c r="B814" i="2"/>
  <c r="A814" i="2"/>
  <c r="B813" i="2"/>
  <c r="A813" i="2"/>
  <c r="B812" i="2"/>
  <c r="A812" i="2"/>
  <c r="B811" i="2"/>
  <c r="A811" i="2"/>
  <c r="B810" i="2"/>
  <c r="A810" i="2"/>
  <c r="B809" i="2"/>
  <c r="A809" i="2"/>
  <c r="B808" i="2"/>
  <c r="A808" i="2"/>
  <c r="B807" i="2"/>
  <c r="A807" i="2"/>
  <c r="B806" i="2"/>
  <c r="A806" i="2"/>
  <c r="B805" i="2"/>
  <c r="A805" i="2"/>
  <c r="B804" i="2"/>
  <c r="A804" i="2"/>
  <c r="B803" i="2"/>
  <c r="A803" i="2"/>
  <c r="B802" i="2"/>
  <c r="A802" i="2"/>
  <c r="B801" i="2"/>
  <c r="A801" i="2"/>
  <c r="B800" i="2"/>
  <c r="A800" i="2"/>
  <c r="B799" i="2"/>
  <c r="A799" i="2"/>
  <c r="B798" i="2"/>
  <c r="A798" i="2"/>
  <c r="B797" i="2"/>
  <c r="A797" i="2"/>
  <c r="B796" i="2"/>
  <c r="A796" i="2"/>
  <c r="B795" i="2"/>
  <c r="A795" i="2"/>
  <c r="B794" i="2"/>
  <c r="A794" i="2"/>
  <c r="B793" i="2"/>
  <c r="A793" i="2"/>
  <c r="B792" i="2"/>
  <c r="A792" i="2"/>
  <c r="B791" i="2"/>
  <c r="A791" i="2"/>
  <c r="B790" i="2"/>
  <c r="A790" i="2"/>
  <c r="B789" i="2"/>
  <c r="A789" i="2"/>
  <c r="B788" i="2"/>
  <c r="A788" i="2"/>
  <c r="B787" i="2"/>
  <c r="A787" i="2"/>
  <c r="B786" i="2"/>
  <c r="A786" i="2"/>
  <c r="B785" i="2"/>
  <c r="A785" i="2"/>
  <c r="B784" i="2"/>
  <c r="A784" i="2"/>
  <c r="B783" i="2"/>
  <c r="A783" i="2"/>
  <c r="B782" i="2"/>
  <c r="A782" i="2"/>
  <c r="B781" i="2"/>
  <c r="A781" i="2"/>
  <c r="B780" i="2"/>
  <c r="A780" i="2"/>
  <c r="B779" i="2"/>
  <c r="A779" i="2"/>
  <c r="B778" i="2"/>
  <c r="A778" i="2"/>
  <c r="B777" i="2"/>
  <c r="A777" i="2"/>
  <c r="B776" i="2"/>
  <c r="A776" i="2"/>
  <c r="B775" i="2"/>
  <c r="A775" i="2"/>
  <c r="B774" i="2"/>
  <c r="A774" i="2"/>
  <c r="B773" i="2"/>
  <c r="A773" i="2"/>
  <c r="B772" i="2"/>
  <c r="A772" i="2"/>
  <c r="B771" i="2"/>
  <c r="A771" i="2"/>
  <c r="B770" i="2"/>
  <c r="A770" i="2"/>
  <c r="B769" i="2"/>
  <c r="A769" i="2"/>
  <c r="B768" i="2"/>
  <c r="A768" i="2"/>
  <c r="B767" i="2"/>
  <c r="A767" i="2"/>
  <c r="B766" i="2"/>
  <c r="A766" i="2"/>
  <c r="B765" i="2"/>
  <c r="A765" i="2"/>
  <c r="B764" i="2"/>
  <c r="A764" i="2"/>
  <c r="B763" i="2"/>
  <c r="A763" i="2"/>
  <c r="B762" i="2"/>
  <c r="A762" i="2"/>
  <c r="B761" i="2"/>
  <c r="A761" i="2"/>
  <c r="B760" i="2"/>
  <c r="A760" i="2"/>
  <c r="B759" i="2"/>
  <c r="A759" i="2"/>
  <c r="B758" i="2"/>
  <c r="A758" i="2"/>
  <c r="B757" i="2"/>
  <c r="A757" i="2"/>
  <c r="B756" i="2"/>
  <c r="A756" i="2"/>
  <c r="B755" i="2"/>
  <c r="A755" i="2"/>
  <c r="B754" i="2"/>
  <c r="A754" i="2"/>
  <c r="B753" i="2"/>
  <c r="A753" i="2"/>
  <c r="B752" i="2"/>
  <c r="A752" i="2"/>
  <c r="B751" i="2"/>
  <c r="A751" i="2"/>
  <c r="B750" i="2"/>
  <c r="A750" i="2"/>
  <c r="B749" i="2"/>
  <c r="A749" i="2"/>
  <c r="B748" i="2"/>
  <c r="A748" i="2"/>
  <c r="B747" i="2"/>
  <c r="A747" i="2"/>
  <c r="B746" i="2"/>
  <c r="A746" i="2"/>
  <c r="B745" i="2"/>
  <c r="A745" i="2"/>
  <c r="B744" i="2"/>
  <c r="A744" i="2"/>
  <c r="B743" i="2"/>
  <c r="A743" i="2"/>
  <c r="B742" i="2"/>
  <c r="A742" i="2"/>
  <c r="B741" i="2"/>
  <c r="A741" i="2"/>
  <c r="B740" i="2"/>
  <c r="A740" i="2"/>
  <c r="B739" i="2"/>
  <c r="A739" i="2"/>
  <c r="B738" i="2"/>
  <c r="A738" i="2"/>
  <c r="B737" i="2"/>
  <c r="A737" i="2"/>
  <c r="B736" i="2"/>
  <c r="A736" i="2"/>
  <c r="B735" i="2"/>
  <c r="A735" i="2"/>
  <c r="B734" i="2"/>
  <c r="A734" i="2"/>
  <c r="B733" i="2"/>
  <c r="A733" i="2"/>
  <c r="B732" i="2"/>
  <c r="A732" i="2"/>
  <c r="B731" i="2"/>
  <c r="A731" i="2"/>
  <c r="B730" i="2"/>
  <c r="A730" i="2"/>
  <c r="B729" i="2"/>
  <c r="A729" i="2"/>
  <c r="B728" i="2"/>
  <c r="A728" i="2"/>
  <c r="B727" i="2"/>
  <c r="A727" i="2"/>
  <c r="B726" i="2"/>
  <c r="A726" i="2"/>
  <c r="B725" i="2"/>
  <c r="A725" i="2"/>
  <c r="B724" i="2"/>
  <c r="A724" i="2"/>
  <c r="B723" i="2"/>
  <c r="A723" i="2"/>
  <c r="B722" i="2"/>
  <c r="A722" i="2"/>
  <c r="B721" i="2"/>
  <c r="A721" i="2"/>
  <c r="B720" i="2"/>
  <c r="A720" i="2"/>
  <c r="B719" i="2"/>
  <c r="A719" i="2"/>
  <c r="B718" i="2"/>
  <c r="A718" i="2"/>
  <c r="B717" i="2"/>
  <c r="A717" i="2"/>
  <c r="B716" i="2"/>
  <c r="A716" i="2"/>
  <c r="B715" i="2"/>
  <c r="A715" i="2"/>
  <c r="B714" i="2"/>
  <c r="A714" i="2"/>
  <c r="B713" i="2"/>
  <c r="A713" i="2"/>
  <c r="B712" i="2"/>
  <c r="A712" i="2"/>
  <c r="B711" i="2"/>
  <c r="A711" i="2"/>
  <c r="B710" i="2"/>
  <c r="A710" i="2"/>
  <c r="B709" i="2"/>
  <c r="A709" i="2"/>
  <c r="B708" i="2"/>
  <c r="A708" i="2"/>
  <c r="B707" i="2"/>
  <c r="A707" i="2"/>
  <c r="B706" i="2"/>
  <c r="A706" i="2"/>
  <c r="B705" i="2"/>
  <c r="A705" i="2"/>
  <c r="B704" i="2"/>
  <c r="A704" i="2"/>
  <c r="B703" i="2"/>
  <c r="A703" i="2"/>
  <c r="B702" i="2"/>
  <c r="A702" i="2"/>
  <c r="B701" i="2"/>
  <c r="A701" i="2"/>
  <c r="B700" i="2"/>
  <c r="A700" i="2"/>
  <c r="B699" i="2"/>
  <c r="A699" i="2"/>
  <c r="B698" i="2"/>
  <c r="A698" i="2"/>
  <c r="B697" i="2"/>
  <c r="A697" i="2"/>
  <c r="B696" i="2"/>
  <c r="A696" i="2"/>
  <c r="B695" i="2"/>
  <c r="A695" i="2"/>
  <c r="B694" i="2"/>
  <c r="A694" i="2"/>
  <c r="B693" i="2"/>
  <c r="A693" i="2"/>
  <c r="B692" i="2"/>
  <c r="A692" i="2"/>
  <c r="B691" i="2"/>
  <c r="A691" i="2"/>
  <c r="B690" i="2"/>
  <c r="A690" i="2"/>
  <c r="B689" i="2"/>
  <c r="A689" i="2"/>
  <c r="B688" i="2"/>
  <c r="A688" i="2"/>
  <c r="B687" i="2"/>
  <c r="A687" i="2"/>
  <c r="B686" i="2"/>
  <c r="A686" i="2"/>
  <c r="B685" i="2"/>
  <c r="A685" i="2"/>
  <c r="B684" i="2"/>
  <c r="A684" i="2"/>
  <c r="B683" i="2"/>
  <c r="A683" i="2"/>
  <c r="B682" i="2"/>
  <c r="A682" i="2"/>
  <c r="B681" i="2"/>
  <c r="A681" i="2"/>
  <c r="B680" i="2"/>
  <c r="A680" i="2"/>
  <c r="B679" i="2"/>
  <c r="A679" i="2"/>
  <c r="B678" i="2"/>
  <c r="A678" i="2"/>
  <c r="B677" i="2"/>
  <c r="A677" i="2"/>
  <c r="B676" i="2"/>
  <c r="A676" i="2"/>
  <c r="B675" i="2"/>
  <c r="A675" i="2"/>
  <c r="B674" i="2"/>
  <c r="A674" i="2"/>
  <c r="B673" i="2"/>
  <c r="A673" i="2"/>
  <c r="B672" i="2"/>
  <c r="A672" i="2"/>
  <c r="B671" i="2"/>
  <c r="A671" i="2"/>
  <c r="B670" i="2"/>
  <c r="A670" i="2"/>
  <c r="B669" i="2"/>
  <c r="A669" i="2"/>
  <c r="B668" i="2"/>
  <c r="A668" i="2"/>
  <c r="B667" i="2"/>
  <c r="A667" i="2"/>
  <c r="B666" i="2"/>
  <c r="A666" i="2"/>
  <c r="B665" i="2"/>
  <c r="A665" i="2"/>
  <c r="B664" i="2"/>
  <c r="A664" i="2"/>
  <c r="B663" i="2"/>
  <c r="A663" i="2"/>
  <c r="B662" i="2"/>
  <c r="A662" i="2"/>
  <c r="B661" i="2"/>
  <c r="A661" i="2"/>
  <c r="B660" i="2"/>
  <c r="A660" i="2"/>
  <c r="B659" i="2"/>
  <c r="A659" i="2"/>
  <c r="B658" i="2"/>
  <c r="A658" i="2"/>
  <c r="B657" i="2"/>
  <c r="A657" i="2"/>
  <c r="B656" i="2"/>
  <c r="A656" i="2"/>
  <c r="B655" i="2"/>
  <c r="A655" i="2"/>
  <c r="B654" i="2"/>
  <c r="A654" i="2"/>
  <c r="B653" i="2"/>
  <c r="A653" i="2"/>
  <c r="B652" i="2"/>
  <c r="A652" i="2"/>
  <c r="B651" i="2"/>
  <c r="A651" i="2"/>
  <c r="B650" i="2"/>
  <c r="A650" i="2"/>
  <c r="B649" i="2"/>
  <c r="A649" i="2"/>
  <c r="B648" i="2"/>
  <c r="A648" i="2"/>
  <c r="B647" i="2"/>
  <c r="A647" i="2"/>
  <c r="B646" i="2"/>
  <c r="A646" i="2"/>
  <c r="B645" i="2"/>
  <c r="A645" i="2"/>
  <c r="B644" i="2"/>
  <c r="A644" i="2"/>
  <c r="B643" i="2"/>
  <c r="A643" i="2"/>
  <c r="B642" i="2"/>
  <c r="A642" i="2"/>
  <c r="B641" i="2"/>
  <c r="A641" i="2"/>
  <c r="B640" i="2"/>
  <c r="A640" i="2"/>
  <c r="B639" i="2"/>
  <c r="A639" i="2"/>
  <c r="B638" i="2"/>
  <c r="A638" i="2"/>
  <c r="B637" i="2"/>
  <c r="A637" i="2"/>
  <c r="B636" i="2"/>
  <c r="A636" i="2"/>
  <c r="B635" i="2"/>
  <c r="A635" i="2"/>
  <c r="B634" i="2"/>
  <c r="A634" i="2"/>
  <c r="B633" i="2"/>
  <c r="A633" i="2"/>
  <c r="B632" i="2"/>
  <c r="A632" i="2"/>
  <c r="B631" i="2"/>
  <c r="A631" i="2"/>
  <c r="B630" i="2"/>
  <c r="A630" i="2"/>
  <c r="B629" i="2"/>
  <c r="A629" i="2"/>
  <c r="B628" i="2"/>
  <c r="A628" i="2"/>
  <c r="B627" i="2"/>
  <c r="A627" i="2"/>
  <c r="B626" i="2"/>
  <c r="A626" i="2"/>
  <c r="B625" i="2"/>
  <c r="A625" i="2"/>
  <c r="B624" i="2"/>
  <c r="A624" i="2"/>
  <c r="B623" i="2"/>
  <c r="A623" i="2"/>
  <c r="B622" i="2"/>
  <c r="A622" i="2"/>
  <c r="B621" i="2"/>
  <c r="A621" i="2"/>
  <c r="B620" i="2"/>
  <c r="A620" i="2"/>
  <c r="B619" i="2"/>
  <c r="A619" i="2"/>
  <c r="B618" i="2"/>
  <c r="A618" i="2"/>
  <c r="B617" i="2"/>
  <c r="A617" i="2"/>
  <c r="B616" i="2"/>
  <c r="A616" i="2"/>
  <c r="B615" i="2"/>
  <c r="A615" i="2"/>
  <c r="B614" i="2"/>
  <c r="A614" i="2"/>
  <c r="B613" i="2"/>
  <c r="A613" i="2"/>
  <c r="B612" i="2"/>
  <c r="A612" i="2"/>
  <c r="B611" i="2"/>
  <c r="A611" i="2"/>
  <c r="B610" i="2"/>
  <c r="A610" i="2"/>
  <c r="B609" i="2"/>
  <c r="A609" i="2"/>
  <c r="B608" i="2"/>
  <c r="A608" i="2"/>
  <c r="B607" i="2"/>
  <c r="A607" i="2"/>
  <c r="B606" i="2"/>
  <c r="A606" i="2"/>
  <c r="B605" i="2"/>
  <c r="A605" i="2"/>
  <c r="B604" i="2"/>
  <c r="A604" i="2"/>
  <c r="B603" i="2"/>
  <c r="A603" i="2"/>
  <c r="B602" i="2"/>
  <c r="A602" i="2"/>
  <c r="B601" i="2"/>
  <c r="A601" i="2"/>
  <c r="B600" i="2"/>
  <c r="A600" i="2"/>
  <c r="B599" i="2"/>
  <c r="A599" i="2"/>
  <c r="B598" i="2"/>
  <c r="A598" i="2"/>
  <c r="B597" i="2"/>
  <c r="A597" i="2"/>
  <c r="B596" i="2"/>
  <c r="A596" i="2"/>
  <c r="B595" i="2"/>
  <c r="A595" i="2"/>
  <c r="B594" i="2"/>
  <c r="A594" i="2"/>
  <c r="B593" i="2"/>
  <c r="A593" i="2"/>
  <c r="B592" i="2"/>
  <c r="A592" i="2"/>
  <c r="B591" i="2"/>
  <c r="A591" i="2"/>
  <c r="B590" i="2"/>
  <c r="A590" i="2"/>
  <c r="B589" i="2"/>
  <c r="A589" i="2"/>
  <c r="B588" i="2"/>
  <c r="A588" i="2"/>
  <c r="B587" i="2"/>
  <c r="A587" i="2"/>
  <c r="B586" i="2"/>
  <c r="A586" i="2"/>
  <c r="B585" i="2"/>
  <c r="A585" i="2"/>
  <c r="B584" i="2"/>
  <c r="A584" i="2"/>
  <c r="B583" i="2"/>
  <c r="A583" i="2"/>
  <c r="B582" i="2"/>
  <c r="A582" i="2"/>
  <c r="B581" i="2"/>
  <c r="A581" i="2"/>
  <c r="B580" i="2"/>
  <c r="A580" i="2"/>
  <c r="B579" i="2"/>
  <c r="A579" i="2"/>
  <c r="B578" i="2"/>
  <c r="A578" i="2"/>
  <c r="B577" i="2"/>
  <c r="A577" i="2"/>
  <c r="B576" i="2"/>
  <c r="A576" i="2"/>
  <c r="B575" i="2"/>
  <c r="A575" i="2"/>
  <c r="B574" i="2"/>
  <c r="A574" i="2"/>
  <c r="B573" i="2"/>
  <c r="A573" i="2"/>
  <c r="B572" i="2"/>
  <c r="A572" i="2"/>
  <c r="B571" i="2"/>
  <c r="A571" i="2"/>
  <c r="B570" i="2"/>
  <c r="A570" i="2"/>
  <c r="B569" i="2"/>
  <c r="A569" i="2"/>
  <c r="B568" i="2"/>
  <c r="A568" i="2"/>
  <c r="B567" i="2"/>
  <c r="A567" i="2"/>
  <c r="B566" i="2"/>
  <c r="A566" i="2"/>
  <c r="B565" i="2"/>
  <c r="A565" i="2"/>
  <c r="B564" i="2"/>
  <c r="A564" i="2"/>
  <c r="B563" i="2"/>
  <c r="A563" i="2"/>
  <c r="B562" i="2"/>
  <c r="A562" i="2"/>
  <c r="B561" i="2"/>
  <c r="A561" i="2"/>
  <c r="B560" i="2"/>
  <c r="A560" i="2"/>
  <c r="B559" i="2"/>
  <c r="A559" i="2"/>
  <c r="B558" i="2"/>
  <c r="A558" i="2"/>
  <c r="B557" i="2"/>
  <c r="A557" i="2"/>
  <c r="B556" i="2"/>
  <c r="A556" i="2"/>
  <c r="B555" i="2"/>
  <c r="A555" i="2"/>
  <c r="B554" i="2"/>
  <c r="A554" i="2"/>
  <c r="B553" i="2"/>
  <c r="A553" i="2"/>
  <c r="B552" i="2"/>
  <c r="A552" i="2"/>
  <c r="B551" i="2"/>
  <c r="A551" i="2"/>
  <c r="B550" i="2"/>
  <c r="A550" i="2"/>
  <c r="B549" i="2"/>
  <c r="A549" i="2"/>
  <c r="B548" i="2"/>
  <c r="A548" i="2"/>
  <c r="B547" i="2"/>
  <c r="A547" i="2"/>
  <c r="B546" i="2"/>
  <c r="A546" i="2"/>
  <c r="B545" i="2"/>
  <c r="A545" i="2"/>
  <c r="B544" i="2"/>
  <c r="A544" i="2"/>
  <c r="B543" i="2"/>
  <c r="A543" i="2"/>
  <c r="B542" i="2"/>
  <c r="A542" i="2"/>
  <c r="B541" i="2"/>
  <c r="A541" i="2"/>
  <c r="B540" i="2"/>
  <c r="A540" i="2"/>
  <c r="B539" i="2"/>
  <c r="A539" i="2"/>
  <c r="B538" i="2"/>
  <c r="A538" i="2"/>
  <c r="B537" i="2"/>
  <c r="A537" i="2"/>
  <c r="B536" i="2"/>
  <c r="A536" i="2"/>
  <c r="B535" i="2"/>
  <c r="A535" i="2"/>
  <c r="B534" i="2"/>
  <c r="A534" i="2"/>
  <c r="B533" i="2"/>
  <c r="A533" i="2"/>
  <c r="B532" i="2"/>
  <c r="A532" i="2"/>
  <c r="B531" i="2"/>
  <c r="A531" i="2"/>
  <c r="B530" i="2"/>
  <c r="A530" i="2"/>
  <c r="B529" i="2"/>
  <c r="A529" i="2"/>
  <c r="B528" i="2"/>
  <c r="A528" i="2"/>
  <c r="B527" i="2"/>
  <c r="A527" i="2"/>
  <c r="B526" i="2"/>
  <c r="A526" i="2"/>
  <c r="B525" i="2"/>
  <c r="A525" i="2"/>
  <c r="B524" i="2"/>
  <c r="A524" i="2"/>
  <c r="B523" i="2"/>
  <c r="A523" i="2"/>
  <c r="B522" i="2"/>
  <c r="A522" i="2"/>
  <c r="B521" i="2"/>
  <c r="A521" i="2"/>
  <c r="B520" i="2"/>
  <c r="A520" i="2"/>
  <c r="B519" i="2"/>
  <c r="A519" i="2"/>
  <c r="B518" i="2"/>
  <c r="A518" i="2"/>
  <c r="B517" i="2"/>
  <c r="A517" i="2"/>
  <c r="B516" i="2"/>
  <c r="A516" i="2"/>
  <c r="B515" i="2"/>
  <c r="A515" i="2"/>
  <c r="B514" i="2"/>
  <c r="A514" i="2"/>
  <c r="B513" i="2"/>
  <c r="A513" i="2"/>
  <c r="B512" i="2"/>
  <c r="A512" i="2"/>
  <c r="B511" i="2"/>
  <c r="A511" i="2"/>
  <c r="B510" i="2"/>
  <c r="A510" i="2"/>
  <c r="B509" i="2"/>
  <c r="A509" i="2"/>
  <c r="B508" i="2"/>
  <c r="A508" i="2"/>
  <c r="B507" i="2"/>
  <c r="A507" i="2"/>
  <c r="B506" i="2"/>
  <c r="A506" i="2"/>
  <c r="B505" i="2"/>
  <c r="A505" i="2"/>
  <c r="B504" i="2"/>
  <c r="A504" i="2"/>
  <c r="B503" i="2"/>
  <c r="A503" i="2"/>
  <c r="B502" i="2"/>
  <c r="A502" i="2"/>
  <c r="B501" i="2"/>
  <c r="A501" i="2"/>
  <c r="B500" i="2"/>
  <c r="A500" i="2"/>
  <c r="B499" i="2"/>
  <c r="A499" i="2"/>
  <c r="B498" i="2"/>
  <c r="A498" i="2"/>
  <c r="B497" i="2"/>
  <c r="A497" i="2"/>
  <c r="B496" i="2"/>
  <c r="A496" i="2"/>
  <c r="B495" i="2"/>
  <c r="A495" i="2"/>
  <c r="B494" i="2"/>
  <c r="A494" i="2"/>
  <c r="B493" i="2"/>
  <c r="A493" i="2"/>
  <c r="B492" i="2"/>
  <c r="A492" i="2"/>
  <c r="B491" i="2"/>
  <c r="A491" i="2"/>
  <c r="B490" i="2"/>
  <c r="A490" i="2"/>
  <c r="B489" i="2"/>
  <c r="A489" i="2"/>
  <c r="B488" i="2"/>
  <c r="A488" i="2"/>
  <c r="B487" i="2"/>
  <c r="A487" i="2"/>
  <c r="B486" i="2"/>
  <c r="A486" i="2"/>
  <c r="B485" i="2"/>
  <c r="A485" i="2"/>
  <c r="B484" i="2"/>
  <c r="A484" i="2"/>
  <c r="B483" i="2"/>
  <c r="A483" i="2"/>
  <c r="B482" i="2"/>
  <c r="A482" i="2"/>
  <c r="B481" i="2"/>
  <c r="A481" i="2"/>
  <c r="B480" i="2"/>
  <c r="A480" i="2"/>
  <c r="B479" i="2"/>
  <c r="A479" i="2"/>
  <c r="B478" i="2"/>
  <c r="A478" i="2"/>
  <c r="B477" i="2"/>
  <c r="A477" i="2"/>
  <c r="B476" i="2"/>
  <c r="A476" i="2"/>
  <c r="B475" i="2"/>
  <c r="A475" i="2"/>
  <c r="B474" i="2"/>
  <c r="A474" i="2"/>
  <c r="B473" i="2"/>
  <c r="A473" i="2"/>
  <c r="B472" i="2"/>
  <c r="A472" i="2"/>
  <c r="B471" i="2"/>
  <c r="A471" i="2"/>
  <c r="B470" i="2"/>
  <c r="A470" i="2"/>
  <c r="B469" i="2"/>
  <c r="A469" i="2"/>
  <c r="B468" i="2"/>
  <c r="A468" i="2"/>
  <c r="B467" i="2"/>
  <c r="A467" i="2"/>
  <c r="B466" i="2"/>
  <c r="A466" i="2"/>
  <c r="B465" i="2"/>
  <c r="A465" i="2"/>
  <c r="B464" i="2"/>
  <c r="A464" i="2"/>
  <c r="B463" i="2"/>
  <c r="A463" i="2"/>
  <c r="B462" i="2"/>
  <c r="A462" i="2"/>
  <c r="B461" i="2"/>
  <c r="A461" i="2"/>
  <c r="B460" i="2"/>
  <c r="A460" i="2"/>
  <c r="B459" i="2"/>
  <c r="A459" i="2"/>
  <c r="B458" i="2"/>
  <c r="A458" i="2"/>
  <c r="B457" i="2"/>
  <c r="A457" i="2"/>
  <c r="B456" i="2"/>
  <c r="A456" i="2"/>
  <c r="B455" i="2"/>
  <c r="A455" i="2"/>
  <c r="B454" i="2"/>
  <c r="A454" i="2"/>
  <c r="B453" i="2"/>
  <c r="A453" i="2"/>
  <c r="B452" i="2"/>
  <c r="A452" i="2"/>
  <c r="B451" i="2"/>
  <c r="A451" i="2"/>
  <c r="B450" i="2"/>
  <c r="A450" i="2"/>
  <c r="B449" i="2"/>
  <c r="A449" i="2"/>
  <c r="B448" i="2"/>
  <c r="A448" i="2"/>
  <c r="B447" i="2"/>
  <c r="A447" i="2"/>
  <c r="B446" i="2"/>
  <c r="A446" i="2"/>
  <c r="B445" i="2"/>
  <c r="A445" i="2"/>
  <c r="B444" i="2"/>
  <c r="A444" i="2"/>
  <c r="B443" i="2"/>
  <c r="A443" i="2"/>
  <c r="B442" i="2"/>
  <c r="A442" i="2"/>
  <c r="B441" i="2"/>
  <c r="A441" i="2"/>
  <c r="B440" i="2"/>
  <c r="A440" i="2"/>
  <c r="B439" i="2"/>
  <c r="A439" i="2"/>
  <c r="B438" i="2"/>
  <c r="A438" i="2"/>
  <c r="B437" i="2"/>
  <c r="A437" i="2"/>
  <c r="B436" i="2"/>
  <c r="A436" i="2"/>
  <c r="B435" i="2"/>
  <c r="A435" i="2"/>
  <c r="B434" i="2"/>
  <c r="A434" i="2"/>
  <c r="B433" i="2"/>
  <c r="A433" i="2"/>
  <c r="B432" i="2"/>
  <c r="A432" i="2"/>
  <c r="B431" i="2"/>
  <c r="A431" i="2"/>
  <c r="B430" i="2"/>
  <c r="A430" i="2"/>
  <c r="B429" i="2"/>
  <c r="A429" i="2"/>
  <c r="B428" i="2"/>
  <c r="A428" i="2"/>
  <c r="B427" i="2"/>
  <c r="A427" i="2"/>
  <c r="B426" i="2"/>
  <c r="A426" i="2"/>
  <c r="B425" i="2"/>
  <c r="A425" i="2"/>
  <c r="B424" i="2"/>
  <c r="A424" i="2"/>
  <c r="B423" i="2"/>
  <c r="A423" i="2"/>
  <c r="B422" i="2"/>
  <c r="A422" i="2"/>
  <c r="B421" i="2"/>
  <c r="A421" i="2"/>
  <c r="B420" i="2"/>
  <c r="A420" i="2"/>
  <c r="B419" i="2"/>
  <c r="A419" i="2"/>
  <c r="B418" i="2"/>
  <c r="A418" i="2"/>
  <c r="B417" i="2"/>
  <c r="A417" i="2"/>
  <c r="B416" i="2"/>
  <c r="A416" i="2"/>
  <c r="B415" i="2"/>
  <c r="A415" i="2"/>
  <c r="B414" i="2"/>
  <c r="A414" i="2"/>
  <c r="B413" i="2"/>
  <c r="A413" i="2"/>
  <c r="B412" i="2"/>
  <c r="A412" i="2"/>
  <c r="B411" i="2"/>
  <c r="A411" i="2"/>
  <c r="B410" i="2"/>
  <c r="A410" i="2"/>
  <c r="B409" i="2"/>
  <c r="A409" i="2"/>
  <c r="B408" i="2"/>
  <c r="A408" i="2"/>
  <c r="B407" i="2"/>
  <c r="A407" i="2"/>
  <c r="B406" i="2"/>
  <c r="A406" i="2"/>
  <c r="B405" i="2"/>
  <c r="A405" i="2"/>
  <c r="B404" i="2"/>
  <c r="A404" i="2"/>
  <c r="B403" i="2"/>
  <c r="A403" i="2"/>
  <c r="B402" i="2"/>
  <c r="A402" i="2"/>
  <c r="B401" i="2"/>
  <c r="A401" i="2"/>
  <c r="B400" i="2"/>
  <c r="A400" i="2"/>
  <c r="B399" i="2"/>
  <c r="A399" i="2"/>
  <c r="B398" i="2"/>
  <c r="A398" i="2"/>
  <c r="B397" i="2"/>
  <c r="A397" i="2"/>
  <c r="B396" i="2"/>
  <c r="A396" i="2"/>
  <c r="B395" i="2"/>
  <c r="A395" i="2"/>
  <c r="B394" i="2"/>
  <c r="A394" i="2"/>
  <c r="B393" i="2"/>
  <c r="A393" i="2"/>
  <c r="B392" i="2"/>
  <c r="A392" i="2"/>
  <c r="B391" i="2"/>
  <c r="A391" i="2"/>
  <c r="B390" i="2"/>
  <c r="A390" i="2"/>
  <c r="B389" i="2"/>
  <c r="A389" i="2"/>
  <c r="B388" i="2"/>
  <c r="A388" i="2"/>
  <c r="B387" i="2"/>
  <c r="A387" i="2"/>
  <c r="B386" i="2"/>
  <c r="A386" i="2"/>
  <c r="B385" i="2"/>
  <c r="A385" i="2"/>
  <c r="B384" i="2"/>
  <c r="A384" i="2"/>
  <c r="B383" i="2"/>
  <c r="A383" i="2"/>
  <c r="B382" i="2"/>
  <c r="A382" i="2"/>
  <c r="B381" i="2"/>
  <c r="A381" i="2"/>
  <c r="B380" i="2"/>
  <c r="A380" i="2"/>
  <c r="B379" i="2"/>
  <c r="A379" i="2"/>
  <c r="B378" i="2"/>
  <c r="A378" i="2"/>
  <c r="B377" i="2"/>
  <c r="A377" i="2"/>
  <c r="B376" i="2"/>
  <c r="A376" i="2"/>
  <c r="B375" i="2"/>
  <c r="A375" i="2"/>
  <c r="B374" i="2"/>
  <c r="A374" i="2"/>
  <c r="B373" i="2"/>
  <c r="A373" i="2"/>
  <c r="B372" i="2"/>
  <c r="A372" i="2"/>
  <c r="B371" i="2"/>
  <c r="A371" i="2"/>
  <c r="B370" i="2"/>
  <c r="A370" i="2"/>
  <c r="B369" i="2"/>
  <c r="A369" i="2"/>
  <c r="B368" i="2"/>
  <c r="A368" i="2"/>
  <c r="B367" i="2"/>
  <c r="A367" i="2"/>
  <c r="B366" i="2"/>
  <c r="A366" i="2"/>
  <c r="B365" i="2"/>
  <c r="A365" i="2"/>
  <c r="B364" i="2"/>
  <c r="A364" i="2"/>
  <c r="B363" i="2"/>
  <c r="A363" i="2"/>
  <c r="B362" i="2"/>
  <c r="A362" i="2"/>
  <c r="B361" i="2"/>
  <c r="A361" i="2"/>
  <c r="B360" i="2"/>
  <c r="A360" i="2"/>
  <c r="B359" i="2"/>
  <c r="A359" i="2"/>
  <c r="B358" i="2"/>
  <c r="A358" i="2"/>
  <c r="B357" i="2"/>
  <c r="A357" i="2"/>
  <c r="B356" i="2"/>
  <c r="A356" i="2"/>
  <c r="B355" i="2"/>
  <c r="A355" i="2"/>
  <c r="B354" i="2"/>
  <c r="A354" i="2"/>
  <c r="B353" i="2"/>
  <c r="A353" i="2"/>
  <c r="B352" i="2"/>
  <c r="A352" i="2"/>
  <c r="B351" i="2"/>
  <c r="A351" i="2"/>
  <c r="B350" i="2"/>
  <c r="A350" i="2"/>
  <c r="B349" i="2"/>
  <c r="A349" i="2"/>
  <c r="B348" i="2"/>
  <c r="A348" i="2"/>
  <c r="B347" i="2"/>
  <c r="A347" i="2"/>
  <c r="B346" i="2"/>
  <c r="A346" i="2"/>
  <c r="B345" i="2"/>
  <c r="A345" i="2"/>
  <c r="B344" i="2"/>
  <c r="A344" i="2"/>
  <c r="B343" i="2"/>
  <c r="A343" i="2"/>
  <c r="B342" i="2"/>
  <c r="A342" i="2"/>
  <c r="B341" i="2"/>
  <c r="A341" i="2"/>
  <c r="B340" i="2"/>
  <c r="A340" i="2"/>
  <c r="B339" i="2"/>
  <c r="A339" i="2"/>
  <c r="B338" i="2"/>
  <c r="A338" i="2"/>
  <c r="B337" i="2"/>
  <c r="A337" i="2"/>
  <c r="B336" i="2"/>
  <c r="A336" i="2"/>
  <c r="B335" i="2"/>
  <c r="A335" i="2"/>
  <c r="B334" i="2"/>
  <c r="A334" i="2"/>
  <c r="B333" i="2"/>
  <c r="A333" i="2"/>
  <c r="B332" i="2"/>
  <c r="A332" i="2"/>
  <c r="B331" i="2"/>
  <c r="A331" i="2"/>
  <c r="B330" i="2"/>
  <c r="A330" i="2"/>
  <c r="B329" i="2"/>
  <c r="A329" i="2"/>
  <c r="B328" i="2"/>
  <c r="A328" i="2"/>
  <c r="B327" i="2"/>
  <c r="A327" i="2"/>
  <c r="B326" i="2"/>
  <c r="A326" i="2"/>
  <c r="B325" i="2"/>
  <c r="A325" i="2"/>
  <c r="B324" i="2"/>
  <c r="A324" i="2"/>
  <c r="B323" i="2"/>
  <c r="A323" i="2"/>
  <c r="B322" i="2"/>
  <c r="A322" i="2"/>
  <c r="B321" i="2"/>
  <c r="A321" i="2"/>
  <c r="B320" i="2"/>
  <c r="A320" i="2"/>
  <c r="B319" i="2"/>
  <c r="A319" i="2"/>
  <c r="B318" i="2"/>
  <c r="A318" i="2"/>
  <c r="B317" i="2"/>
  <c r="A317" i="2"/>
  <c r="B316" i="2"/>
  <c r="A316" i="2"/>
  <c r="B315" i="2"/>
  <c r="A315" i="2"/>
  <c r="B314" i="2"/>
  <c r="A314" i="2"/>
  <c r="B313" i="2"/>
  <c r="A313" i="2"/>
  <c r="B312" i="2"/>
  <c r="A312" i="2"/>
  <c r="B311" i="2"/>
  <c r="A311" i="2"/>
  <c r="B310" i="2"/>
  <c r="A310" i="2"/>
  <c r="B309" i="2"/>
  <c r="A309" i="2"/>
  <c r="B308" i="2"/>
  <c r="A308" i="2"/>
  <c r="B307" i="2"/>
  <c r="A307" i="2"/>
  <c r="B306" i="2"/>
  <c r="A306" i="2"/>
  <c r="B305" i="2"/>
  <c r="A305" i="2"/>
  <c r="B304" i="2"/>
  <c r="A304" i="2"/>
  <c r="B303" i="2"/>
  <c r="A303" i="2"/>
  <c r="B302" i="2"/>
  <c r="A302" i="2"/>
  <c r="B301" i="2"/>
  <c r="A301" i="2"/>
  <c r="B300" i="2"/>
  <c r="A300" i="2"/>
  <c r="B299" i="2"/>
  <c r="A299" i="2"/>
  <c r="B298" i="2"/>
  <c r="A298" i="2"/>
  <c r="B297" i="2"/>
  <c r="A297" i="2"/>
  <c r="B296" i="2"/>
  <c r="A296" i="2"/>
  <c r="B295" i="2"/>
  <c r="A295" i="2"/>
  <c r="B294" i="2"/>
  <c r="A294" i="2"/>
  <c r="B293" i="2"/>
  <c r="A293" i="2"/>
  <c r="B292" i="2"/>
  <c r="A292" i="2"/>
  <c r="B291" i="2"/>
  <c r="A291" i="2"/>
  <c r="B290" i="2"/>
  <c r="A290" i="2"/>
  <c r="B289" i="2"/>
  <c r="A289" i="2"/>
  <c r="B288" i="2"/>
  <c r="A288" i="2"/>
  <c r="B287" i="2"/>
  <c r="A287" i="2"/>
  <c r="B286" i="2"/>
  <c r="A286" i="2"/>
  <c r="B285" i="2"/>
  <c r="A285" i="2"/>
  <c r="B284" i="2"/>
  <c r="A284" i="2"/>
  <c r="B283" i="2"/>
  <c r="A283" i="2"/>
  <c r="B282" i="2"/>
  <c r="A282" i="2"/>
  <c r="B281" i="2"/>
  <c r="A281" i="2"/>
  <c r="B280" i="2"/>
  <c r="A280" i="2"/>
  <c r="B279" i="2"/>
  <c r="A279" i="2"/>
  <c r="B278" i="2"/>
  <c r="A278" i="2"/>
  <c r="B277" i="2"/>
  <c r="A277" i="2"/>
  <c r="B276" i="2"/>
  <c r="A276" i="2"/>
  <c r="B275" i="2"/>
  <c r="A275" i="2"/>
  <c r="B274" i="2"/>
  <c r="A274" i="2"/>
  <c r="B273" i="2"/>
  <c r="A273" i="2"/>
  <c r="B272" i="2"/>
  <c r="A272" i="2"/>
  <c r="B271" i="2"/>
  <c r="A271" i="2"/>
  <c r="B270" i="2"/>
  <c r="A270" i="2"/>
  <c r="B269" i="2"/>
  <c r="A269" i="2"/>
  <c r="B268" i="2"/>
  <c r="A268" i="2"/>
  <c r="B267" i="2"/>
  <c r="A267" i="2"/>
  <c r="B266" i="2"/>
  <c r="A266" i="2"/>
  <c r="B265" i="2"/>
  <c r="A265" i="2"/>
  <c r="B264" i="2"/>
  <c r="A264" i="2"/>
  <c r="B263" i="2"/>
  <c r="A263" i="2"/>
  <c r="B262" i="2"/>
  <c r="A262" i="2"/>
  <c r="B261" i="2"/>
  <c r="A261" i="2"/>
  <c r="B260" i="2"/>
  <c r="A260" i="2"/>
  <c r="B259" i="2"/>
  <c r="A259" i="2"/>
  <c r="B258" i="2"/>
  <c r="A258" i="2"/>
  <c r="B257" i="2"/>
  <c r="A257" i="2"/>
  <c r="B256" i="2"/>
  <c r="A256" i="2"/>
  <c r="B255" i="2"/>
  <c r="A255" i="2"/>
  <c r="B254" i="2"/>
  <c r="A254" i="2"/>
  <c r="B253" i="2"/>
  <c r="A253" i="2"/>
  <c r="B252" i="2"/>
  <c r="A252" i="2"/>
  <c r="B251" i="2"/>
  <c r="A251" i="2"/>
  <c r="B250" i="2"/>
  <c r="A250" i="2"/>
  <c r="B249" i="2"/>
  <c r="A249" i="2"/>
  <c r="B248" i="2"/>
  <c r="A248" i="2"/>
  <c r="B247" i="2"/>
  <c r="A247" i="2"/>
  <c r="B246" i="2"/>
  <c r="A246" i="2"/>
  <c r="B245" i="2"/>
  <c r="A245" i="2"/>
  <c r="B244" i="2"/>
  <c r="A244" i="2"/>
  <c r="B243" i="2"/>
  <c r="A243" i="2"/>
  <c r="B242" i="2"/>
  <c r="A242" i="2"/>
  <c r="B241" i="2"/>
  <c r="A241" i="2"/>
  <c r="B240" i="2"/>
  <c r="A240" i="2"/>
  <c r="B239" i="2"/>
  <c r="A239" i="2"/>
  <c r="B238" i="2"/>
  <c r="A238" i="2"/>
  <c r="B237" i="2"/>
  <c r="A237" i="2"/>
  <c r="B236" i="2"/>
  <c r="A236" i="2"/>
  <c r="B235" i="2"/>
  <c r="A235" i="2"/>
  <c r="B234" i="2"/>
  <c r="A234" i="2"/>
  <c r="B233" i="2"/>
  <c r="A233" i="2"/>
  <c r="B232" i="2"/>
  <c r="A232" i="2"/>
  <c r="B231" i="2"/>
  <c r="A231" i="2"/>
  <c r="B230" i="2"/>
  <c r="A230" i="2"/>
  <c r="B229" i="2"/>
  <c r="A229" i="2"/>
  <c r="B228" i="2"/>
  <c r="A228" i="2"/>
  <c r="B227" i="2"/>
  <c r="A227" i="2"/>
  <c r="B226" i="2"/>
  <c r="A226" i="2"/>
  <c r="B225" i="2"/>
  <c r="A225" i="2"/>
  <c r="B224" i="2"/>
  <c r="A224" i="2"/>
  <c r="B223" i="2"/>
  <c r="A223" i="2"/>
  <c r="B222" i="2"/>
  <c r="A222" i="2"/>
  <c r="B221" i="2"/>
  <c r="A221" i="2"/>
  <c r="B220" i="2"/>
  <c r="A220" i="2"/>
  <c r="B219" i="2"/>
  <c r="A219" i="2"/>
  <c r="B218" i="2"/>
  <c r="A218" i="2"/>
  <c r="B217" i="2"/>
  <c r="A217" i="2"/>
  <c r="B216" i="2"/>
  <c r="A216" i="2"/>
  <c r="B215" i="2"/>
  <c r="A215" i="2"/>
  <c r="B214" i="2"/>
  <c r="A214" i="2"/>
  <c r="B213" i="2"/>
  <c r="A213" i="2"/>
  <c r="B212" i="2"/>
  <c r="A212" i="2"/>
  <c r="B211" i="2"/>
  <c r="A211" i="2"/>
  <c r="B210" i="2"/>
  <c r="A210" i="2"/>
  <c r="B209" i="2"/>
  <c r="A209" i="2"/>
  <c r="B208" i="2"/>
  <c r="A208" i="2"/>
  <c r="B207" i="2"/>
  <c r="A207" i="2"/>
  <c r="B206" i="2"/>
  <c r="A206" i="2"/>
  <c r="B205" i="2"/>
  <c r="A205" i="2"/>
  <c r="B204" i="2"/>
  <c r="A204" i="2"/>
  <c r="B203" i="2"/>
  <c r="A203" i="2"/>
  <c r="B202" i="2"/>
  <c r="A202" i="2"/>
  <c r="B201" i="2"/>
  <c r="A201" i="2"/>
  <c r="B200" i="2"/>
  <c r="A200" i="2"/>
  <c r="B199" i="2"/>
  <c r="A199" i="2"/>
  <c r="B198" i="2"/>
  <c r="A198" i="2"/>
  <c r="B197" i="2"/>
  <c r="A197" i="2"/>
  <c r="B196" i="2"/>
  <c r="A196" i="2"/>
  <c r="B195" i="2"/>
  <c r="A195" i="2"/>
  <c r="B194" i="2"/>
  <c r="A194" i="2"/>
  <c r="B193" i="2"/>
  <c r="A193" i="2"/>
  <c r="B192" i="2"/>
  <c r="A192" i="2"/>
  <c r="B191" i="2"/>
  <c r="A191" i="2"/>
  <c r="B190" i="2"/>
  <c r="A190" i="2"/>
  <c r="B189" i="2"/>
  <c r="A189" i="2"/>
  <c r="B188" i="2"/>
  <c r="A188" i="2"/>
  <c r="B187" i="2"/>
  <c r="A187" i="2"/>
  <c r="B186" i="2"/>
  <c r="A186" i="2"/>
  <c r="B185" i="2"/>
  <c r="A185" i="2"/>
  <c r="B184" i="2"/>
  <c r="A184" i="2"/>
  <c r="B183" i="2"/>
  <c r="A183" i="2"/>
  <c r="B182" i="2"/>
  <c r="A182" i="2"/>
  <c r="B181" i="2"/>
  <c r="A181" i="2"/>
  <c r="B180" i="2"/>
  <c r="A180" i="2"/>
  <c r="B179" i="2"/>
  <c r="A179" i="2"/>
  <c r="B178" i="2"/>
  <c r="A178" i="2"/>
  <c r="B177" i="2"/>
  <c r="A177" i="2"/>
  <c r="B176" i="2"/>
  <c r="A176" i="2"/>
  <c r="B175" i="2"/>
  <c r="A175" i="2"/>
  <c r="B174" i="2"/>
  <c r="A174" i="2"/>
  <c r="B173" i="2"/>
  <c r="A173" i="2"/>
  <c r="B172" i="2"/>
  <c r="A172" i="2"/>
  <c r="B171" i="2"/>
  <c r="A171" i="2"/>
  <c r="B170" i="2"/>
  <c r="A170" i="2"/>
  <c r="B169" i="2"/>
  <c r="A169" i="2"/>
  <c r="B168" i="2"/>
  <c r="A168" i="2"/>
  <c r="B167" i="2"/>
  <c r="A167" i="2"/>
  <c r="B166" i="2"/>
  <c r="A166" i="2"/>
  <c r="B165" i="2"/>
  <c r="A165" i="2"/>
  <c r="B164" i="2"/>
  <c r="A164" i="2"/>
  <c r="B163" i="2"/>
  <c r="A163" i="2"/>
  <c r="B162" i="2"/>
  <c r="A162" i="2"/>
  <c r="B161" i="2"/>
  <c r="A161" i="2"/>
  <c r="B160" i="2"/>
  <c r="A160" i="2"/>
  <c r="B159" i="2"/>
  <c r="B158" i="2"/>
  <c r="B157" i="2"/>
  <c r="B156" i="2"/>
  <c r="A156" i="2" s="1"/>
  <c r="B155" i="2"/>
  <c r="B154" i="2"/>
  <c r="B153" i="2"/>
  <c r="B152" i="2"/>
  <c r="A152" i="2" s="1"/>
  <c r="B151" i="2"/>
  <c r="B150" i="2"/>
  <c r="B149" i="2"/>
  <c r="B148" i="2"/>
  <c r="A148" i="2" s="1"/>
  <c r="B147" i="2"/>
  <c r="B146" i="2"/>
  <c r="B145" i="2"/>
  <c r="B144" i="2"/>
  <c r="A144" i="2" s="1"/>
  <c r="B143" i="2"/>
  <c r="A143" i="2" s="1"/>
  <c r="B142" i="2"/>
  <c r="B141" i="2"/>
  <c r="B140" i="2"/>
  <c r="A146" i="2" s="1"/>
  <c r="B139" i="2"/>
  <c r="A139" i="2" s="1"/>
  <c r="B138" i="2"/>
  <c r="A138" i="2"/>
  <c r="B137" i="2"/>
  <c r="A137" i="2"/>
  <c r="B136" i="2"/>
  <c r="A136" i="2"/>
  <c r="B135" i="2"/>
  <c r="A135" i="2"/>
  <c r="B134" i="2"/>
  <c r="A134" i="2"/>
  <c r="B133" i="2"/>
  <c r="A133" i="2"/>
  <c r="B132" i="2"/>
  <c r="A132" i="2"/>
  <c r="B131" i="2"/>
  <c r="A131" i="2"/>
  <c r="B130" i="2"/>
  <c r="A130" i="2"/>
  <c r="B129" i="2"/>
  <c r="A129" i="2"/>
  <c r="B128" i="2"/>
  <c r="A128" i="2"/>
  <c r="B127" i="2"/>
  <c r="A127" i="2"/>
  <c r="B126" i="2"/>
  <c r="A126" i="2"/>
  <c r="B125" i="2"/>
  <c r="A125" i="2"/>
  <c r="B124" i="2"/>
  <c r="A124" i="2"/>
  <c r="B123" i="2"/>
  <c r="A123" i="2"/>
  <c r="B122" i="2"/>
  <c r="A122" i="2"/>
  <c r="B121" i="2"/>
  <c r="A121" i="2"/>
  <c r="B120" i="2"/>
  <c r="A120" i="2"/>
  <c r="B119" i="2"/>
  <c r="A119" i="2"/>
  <c r="B118" i="2"/>
  <c r="A118" i="2"/>
  <c r="B117" i="2"/>
  <c r="A117" i="2"/>
  <c r="B116" i="2"/>
  <c r="A116" i="2"/>
  <c r="B115" i="2"/>
  <c r="A115" i="2"/>
  <c r="B114" i="2"/>
  <c r="A114" i="2"/>
  <c r="B113" i="2"/>
  <c r="A113" i="2"/>
  <c r="B112" i="2"/>
  <c r="A112" i="2"/>
  <c r="B111" i="2"/>
  <c r="A111" i="2"/>
  <c r="B110" i="2"/>
  <c r="A110" i="2"/>
  <c r="B109" i="2"/>
  <c r="A109" i="2"/>
  <c r="B108" i="2"/>
  <c r="A108" i="2"/>
  <c r="B107" i="2"/>
  <c r="A107" i="2"/>
  <c r="B106" i="2"/>
  <c r="A106" i="2"/>
  <c r="B105" i="2"/>
  <c r="A105" i="2"/>
  <c r="B104" i="2"/>
  <c r="A104" i="2"/>
  <c r="B103" i="2"/>
  <c r="A103" i="2"/>
  <c r="B102" i="2"/>
  <c r="A102" i="2"/>
  <c r="B101" i="2"/>
  <c r="A101" i="2"/>
  <c r="B100" i="2"/>
  <c r="A100" i="2"/>
  <c r="B99" i="2"/>
  <c r="A99" i="2"/>
  <c r="B98" i="2"/>
  <c r="A98" i="2"/>
  <c r="B97" i="2"/>
  <c r="A97" i="2"/>
  <c r="B96" i="2"/>
  <c r="A96" i="2"/>
  <c r="B95" i="2"/>
  <c r="A95" i="2"/>
  <c r="B94" i="2"/>
  <c r="A94" i="2"/>
  <c r="B93" i="2"/>
  <c r="A93" i="2"/>
  <c r="B92" i="2"/>
  <c r="A92" i="2"/>
  <c r="B91" i="2"/>
  <c r="A91" i="2"/>
  <c r="B90" i="2"/>
  <c r="A90" i="2"/>
  <c r="B89" i="2"/>
  <c r="A89" i="2"/>
  <c r="B88" i="2"/>
  <c r="A88" i="2"/>
  <c r="B87" i="2"/>
  <c r="A87" i="2"/>
  <c r="B86" i="2"/>
  <c r="A86" i="2"/>
  <c r="B85" i="2"/>
  <c r="A85" i="2"/>
  <c r="B84" i="2"/>
  <c r="A84" i="2"/>
  <c r="B83" i="2"/>
  <c r="A83" i="2"/>
  <c r="B82" i="2"/>
  <c r="A82" i="2"/>
  <c r="B81" i="2"/>
  <c r="A81" i="2"/>
  <c r="B80" i="2"/>
  <c r="A80" i="2"/>
  <c r="B79" i="2"/>
  <c r="A79" i="2"/>
  <c r="B78" i="2"/>
  <c r="A78" i="2"/>
  <c r="B77" i="2"/>
  <c r="A77" i="2"/>
  <c r="B76" i="2"/>
  <c r="A76" i="2"/>
  <c r="B75" i="2"/>
  <c r="A75" i="2"/>
  <c r="B74" i="2"/>
  <c r="A74" i="2"/>
  <c r="B73" i="2"/>
  <c r="A73" i="2"/>
  <c r="B72" i="2"/>
  <c r="A72" i="2"/>
  <c r="B71" i="2"/>
  <c r="A71" i="2"/>
  <c r="B70" i="2"/>
  <c r="A70" i="2"/>
  <c r="B69" i="2"/>
  <c r="A69" i="2"/>
  <c r="B68" i="2"/>
  <c r="A68" i="2"/>
  <c r="B67" i="2"/>
  <c r="A67" i="2"/>
  <c r="B66" i="2"/>
  <c r="A66" i="2"/>
  <c r="B65" i="2"/>
  <c r="A65" i="2"/>
  <c r="B64" i="2"/>
  <c r="A64" i="2"/>
  <c r="B63" i="2"/>
  <c r="A63" i="2"/>
  <c r="B62" i="2"/>
  <c r="A62" i="2"/>
  <c r="B61" i="2"/>
  <c r="A61" i="2"/>
  <c r="B60" i="2"/>
  <c r="A60" i="2"/>
  <c r="B59" i="2"/>
  <c r="A59" i="2"/>
  <c r="B58" i="2"/>
  <c r="A58" i="2"/>
  <c r="B57" i="2"/>
  <c r="A57" i="2"/>
  <c r="B56" i="2"/>
  <c r="A56" i="2"/>
  <c r="B55" i="2"/>
  <c r="A55" i="2"/>
  <c r="B54" i="2"/>
  <c r="A54" i="2"/>
  <c r="B53" i="2"/>
  <c r="A53" i="2"/>
  <c r="B52" i="2"/>
  <c r="A52" i="2"/>
  <c r="B51" i="2"/>
  <c r="A51" i="2"/>
  <c r="B50" i="2"/>
  <c r="A50" i="2"/>
  <c r="B49" i="2"/>
  <c r="A49" i="2"/>
  <c r="B48" i="2"/>
  <c r="A48" i="2"/>
  <c r="B47" i="2"/>
  <c r="A47" i="2"/>
  <c r="B46" i="2"/>
  <c r="A46" i="2"/>
  <c r="B45" i="2"/>
  <c r="A45" i="2"/>
  <c r="B44" i="2"/>
  <c r="A44" i="2"/>
  <c r="B43" i="2"/>
  <c r="A43" i="2"/>
  <c r="B42" i="2"/>
  <c r="A42" i="2"/>
  <c r="B41" i="2"/>
  <c r="A41" i="2"/>
  <c r="B40" i="2"/>
  <c r="A40" i="2"/>
  <c r="B39" i="2"/>
  <c r="A39" i="2"/>
  <c r="B38" i="2"/>
  <c r="A38" i="2"/>
  <c r="B37" i="2"/>
  <c r="A37" i="2"/>
  <c r="B36" i="2"/>
  <c r="A36" i="2"/>
  <c r="B35" i="2"/>
  <c r="A35" i="2"/>
  <c r="B34" i="2"/>
  <c r="A34" i="2"/>
  <c r="B33" i="2"/>
  <c r="A33" i="2"/>
  <c r="B32" i="2"/>
  <c r="A32" i="2"/>
  <c r="B31" i="2"/>
  <c r="A31" i="2"/>
  <c r="B30" i="2"/>
  <c r="A30" i="2"/>
  <c r="B29" i="2"/>
  <c r="A29" i="2"/>
  <c r="B28" i="2"/>
  <c r="A28" i="2"/>
  <c r="B27" i="2"/>
  <c r="A27" i="2"/>
  <c r="B26" i="2"/>
  <c r="A26" i="2"/>
  <c r="B25" i="2"/>
  <c r="A25" i="2"/>
  <c r="B24" i="2"/>
  <c r="A24" i="2"/>
  <c r="B23" i="2"/>
  <c r="A23" i="2"/>
  <c r="B22" i="2"/>
  <c r="A22" i="2"/>
  <c r="B21" i="2"/>
  <c r="A21" i="2"/>
  <c r="B20" i="2"/>
  <c r="A20" i="2"/>
  <c r="B19" i="2"/>
  <c r="A19" i="2"/>
  <c r="B18" i="2"/>
  <c r="A18" i="2"/>
  <c r="B17" i="2"/>
  <c r="A17" i="2"/>
  <c r="B16" i="2"/>
  <c r="A16" i="2"/>
  <c r="B15" i="2"/>
  <c r="A15" i="2"/>
  <c r="B14" i="2"/>
  <c r="A14" i="2"/>
  <c r="B13" i="2"/>
  <c r="A13" i="2"/>
  <c r="B12" i="2"/>
  <c r="A12" i="2"/>
  <c r="B11" i="2"/>
  <c r="A11" i="2"/>
  <c r="B10" i="2"/>
  <c r="A10" i="2"/>
  <c r="B9" i="2"/>
  <c r="A9" i="2"/>
  <c r="B8" i="2"/>
  <c r="A8" i="2"/>
  <c r="B7" i="2"/>
  <c r="A7" i="2"/>
  <c r="B6" i="2"/>
  <c r="A6" i="2"/>
  <c r="B5" i="2"/>
  <c r="A5" i="2"/>
  <c r="B4" i="2"/>
  <c r="A4" i="2"/>
  <c r="B3" i="2"/>
  <c r="A3" i="2"/>
  <c r="B2" i="2"/>
  <c r="A1302" i="2" s="1"/>
  <c r="A2" i="2"/>
  <c r="D74" i="1"/>
  <c r="C74" i="1"/>
  <c r="B74" i="1"/>
  <c r="D73" i="1"/>
  <c r="C73" i="1"/>
  <c r="B73" i="1"/>
  <c r="D72" i="1"/>
  <c r="C72" i="1"/>
  <c r="B72" i="1"/>
  <c r="D71" i="1"/>
  <c r="C71" i="1"/>
  <c r="B71" i="1"/>
  <c r="D70" i="1"/>
  <c r="C70" i="1"/>
  <c r="B70" i="1"/>
  <c r="D69" i="1"/>
  <c r="C69" i="1"/>
  <c r="B69" i="1"/>
  <c r="D68" i="1"/>
  <c r="C68" i="1"/>
  <c r="B68" i="1"/>
  <c r="D67" i="1"/>
  <c r="C67" i="1"/>
  <c r="B67" i="1"/>
  <c r="L62" i="1"/>
  <c r="K62" i="1"/>
  <c r="J62" i="1"/>
  <c r="I62" i="1"/>
  <c r="H62" i="1"/>
  <c r="G62" i="1"/>
  <c r="F62" i="1"/>
  <c r="E62" i="1"/>
  <c r="D62" i="1"/>
  <c r="C62" i="1"/>
  <c r="L61" i="1"/>
  <c r="K61" i="1"/>
  <c r="J61" i="1"/>
  <c r="I61" i="1"/>
  <c r="H61" i="1"/>
  <c r="G61" i="1"/>
  <c r="F61" i="1"/>
  <c r="E61" i="1"/>
  <c r="D61" i="1"/>
  <c r="C61" i="1"/>
  <c r="L60" i="1"/>
  <c r="K60" i="1"/>
  <c r="J60" i="1"/>
  <c r="I60" i="1"/>
  <c r="H60" i="1"/>
  <c r="G60" i="1"/>
  <c r="F60" i="1"/>
  <c r="E60" i="1"/>
  <c r="D60" i="1"/>
  <c r="C60" i="1"/>
  <c r="L59" i="1"/>
  <c r="K59" i="1"/>
  <c r="J59" i="1"/>
  <c r="I59" i="1"/>
  <c r="H59" i="1"/>
  <c r="G59" i="1"/>
  <c r="F59" i="1"/>
  <c r="E59" i="1"/>
  <c r="D59" i="1"/>
  <c r="C59" i="1"/>
  <c r="L58" i="1"/>
  <c r="K58" i="1"/>
  <c r="J58" i="1"/>
  <c r="I58" i="1"/>
  <c r="H58" i="1"/>
  <c r="G58" i="1"/>
  <c r="F58" i="1"/>
  <c r="E58" i="1"/>
  <c r="D58" i="1"/>
  <c r="C58" i="1"/>
  <c r="L54" i="1"/>
  <c r="K54" i="1"/>
  <c r="J54" i="1"/>
  <c r="I54" i="1"/>
  <c r="H54" i="1"/>
  <c r="G54" i="1"/>
  <c r="F54" i="1"/>
  <c r="E54" i="1"/>
  <c r="D54" i="1"/>
  <c r="C54" i="1"/>
  <c r="L53" i="1"/>
  <c r="K53" i="1"/>
  <c r="J53" i="1"/>
  <c r="I53" i="1"/>
  <c r="H53" i="1"/>
  <c r="G53" i="1"/>
  <c r="F53" i="1"/>
  <c r="E53" i="1"/>
  <c r="D53" i="1"/>
  <c r="C53" i="1"/>
  <c r="L52" i="1"/>
  <c r="K52" i="1"/>
  <c r="J52" i="1"/>
  <c r="I52" i="1"/>
  <c r="H52" i="1"/>
  <c r="G52" i="1"/>
  <c r="F52" i="1"/>
  <c r="E52" i="1"/>
  <c r="D52" i="1"/>
  <c r="C52" i="1"/>
  <c r="G49" i="1"/>
  <c r="F49" i="1"/>
  <c r="E49" i="1"/>
  <c r="G48" i="1"/>
  <c r="F48" i="1"/>
  <c r="E48" i="1"/>
  <c r="I47" i="1"/>
  <c r="I46" i="1"/>
  <c r="D46" i="1"/>
  <c r="E46" i="1" s="1"/>
  <c r="B46" i="1"/>
  <c r="A46" i="1"/>
  <c r="C46" i="1" s="1"/>
  <c r="B45" i="1"/>
  <c r="A45" i="1"/>
  <c r="F45" i="1" s="1"/>
  <c r="D44" i="1"/>
  <c r="B44" i="1"/>
  <c r="A44" i="1"/>
  <c r="C44" i="1" s="1"/>
  <c r="B43" i="1"/>
  <c r="A43" i="1"/>
  <c r="D43" i="1" s="1"/>
  <c r="B42" i="1"/>
  <c r="A42" i="1"/>
  <c r="C42" i="1" s="1"/>
  <c r="C41" i="1"/>
  <c r="G41" i="1" s="1"/>
  <c r="B41" i="1"/>
  <c r="A41" i="1"/>
  <c r="F41" i="1" s="1"/>
  <c r="B40" i="1"/>
  <c r="A40" i="1"/>
  <c r="F40" i="1" s="1"/>
  <c r="B39" i="1"/>
  <c r="A39" i="1"/>
  <c r="D39" i="1" s="1"/>
  <c r="B38" i="1"/>
  <c r="A38" i="1"/>
  <c r="C38" i="1" s="1"/>
  <c r="B37" i="1"/>
  <c r="A37" i="1"/>
  <c r="C37" i="1" s="1"/>
  <c r="D36" i="1"/>
  <c r="E36" i="1" s="1"/>
  <c r="C36" i="1"/>
  <c r="B36" i="1"/>
  <c r="A36" i="1"/>
  <c r="F36" i="1" s="1"/>
  <c r="C35" i="1"/>
  <c r="B35" i="1"/>
  <c r="A35" i="1"/>
  <c r="D35" i="1" s="1"/>
  <c r="D34" i="1"/>
  <c r="B34" i="1"/>
  <c r="A34" i="1"/>
  <c r="C34" i="1" s="1"/>
  <c r="B33" i="1"/>
  <c r="A33" i="1"/>
  <c r="C33" i="1" s="1"/>
  <c r="D32" i="1"/>
  <c r="B32" i="1"/>
  <c r="A32" i="1"/>
  <c r="C32" i="1" s="1"/>
  <c r="B31" i="1"/>
  <c r="A31" i="1"/>
  <c r="D31" i="1" s="1"/>
  <c r="B30" i="1"/>
  <c r="A30" i="1"/>
  <c r="C30" i="1" s="1"/>
  <c r="B29" i="1"/>
  <c r="A29" i="1"/>
  <c r="C29" i="1" s="1"/>
  <c r="D28" i="1"/>
  <c r="E28" i="1" s="1"/>
  <c r="C28" i="1"/>
  <c r="B28" i="1"/>
  <c r="A28" i="1"/>
  <c r="F28" i="1" s="1"/>
  <c r="C27" i="1"/>
  <c r="B27" i="1"/>
  <c r="A27" i="1"/>
  <c r="D27" i="1" s="1"/>
  <c r="D26" i="1"/>
  <c r="B26" i="1"/>
  <c r="A26" i="1"/>
  <c r="C26" i="1" s="1"/>
  <c r="B25" i="1"/>
  <c r="A25" i="1"/>
  <c r="C25" i="1" s="1"/>
  <c r="D24" i="1"/>
  <c r="B24" i="1"/>
  <c r="A24" i="1"/>
  <c r="C24" i="1" s="1"/>
  <c r="B23" i="1"/>
  <c r="A23" i="1"/>
  <c r="D23" i="1" s="1"/>
  <c r="B22" i="1"/>
  <c r="A22" i="1"/>
  <c r="C22" i="1" s="1"/>
  <c r="B21" i="1"/>
  <c r="A21" i="1"/>
  <c r="C21" i="1" s="1"/>
  <c r="D20" i="1"/>
  <c r="E20" i="1" s="1"/>
  <c r="C20" i="1"/>
  <c r="B20" i="1"/>
  <c r="A20" i="1"/>
  <c r="F20" i="1" s="1"/>
  <c r="C19" i="1"/>
  <c r="B19" i="1"/>
  <c r="A19" i="1"/>
  <c r="D19" i="1" s="1"/>
  <c r="D18" i="1"/>
  <c r="B18" i="1"/>
  <c r="A18" i="1"/>
  <c r="C18" i="1" s="1"/>
  <c r="B17" i="1"/>
  <c r="A17" i="1"/>
  <c r="C17" i="1" s="1"/>
  <c r="D16" i="1"/>
  <c r="B16" i="1"/>
  <c r="A16" i="1"/>
  <c r="C16" i="1" s="1"/>
  <c r="B15" i="1"/>
  <c r="A15" i="1"/>
  <c r="D15" i="1" s="1"/>
  <c r="B14" i="1"/>
  <c r="A14" i="1"/>
  <c r="C14" i="1" s="1"/>
  <c r="B13" i="1"/>
  <c r="A13" i="1"/>
  <c r="C13" i="1" s="1"/>
  <c r="D12" i="1"/>
  <c r="E12" i="1" s="1"/>
  <c r="C12" i="1"/>
  <c r="B12" i="1"/>
  <c r="A12" i="1"/>
  <c r="F12" i="1" s="1"/>
  <c r="C11" i="1"/>
  <c r="B11" i="1"/>
  <c r="A11" i="1"/>
  <c r="D11" i="1" s="1"/>
  <c r="D10" i="1"/>
  <c r="B10" i="1"/>
  <c r="A10" i="1"/>
  <c r="C10" i="1" s="1"/>
  <c r="B9" i="1"/>
  <c r="A9" i="1"/>
  <c r="C9" i="1" s="1"/>
  <c r="D8" i="1"/>
  <c r="B8" i="1"/>
  <c r="A8" i="1"/>
  <c r="C8" i="1" s="1"/>
  <c r="B7" i="1"/>
  <c r="A7" i="1"/>
  <c r="D7" i="1" s="1"/>
  <c r="B6" i="1"/>
  <c r="A6" i="1"/>
  <c r="C6" i="1" s="1"/>
  <c r="B5" i="1"/>
  <c r="A5" i="1"/>
  <c r="C5" i="1" s="1"/>
  <c r="D4" i="1"/>
  <c r="C4" i="1"/>
  <c r="B4" i="1"/>
  <c r="A4" i="1"/>
  <c r="F4" i="1" s="1"/>
  <c r="B1" i="1"/>
  <c r="E24" i="1" l="1"/>
  <c r="E27" i="1"/>
  <c r="D30" i="1"/>
  <c r="E30" i="1" s="1"/>
  <c r="C31" i="1"/>
  <c r="E32" i="1"/>
  <c r="E35" i="1"/>
  <c r="D38" i="1"/>
  <c r="C39" i="1"/>
  <c r="E39" i="1" s="1"/>
  <c r="C40" i="1"/>
  <c r="G40" i="1" s="1"/>
  <c r="D6" i="1"/>
  <c r="E6" i="1" s="1"/>
  <c r="C7" i="1"/>
  <c r="E8" i="1"/>
  <c r="E11" i="1"/>
  <c r="D14" i="1"/>
  <c r="E14" i="1" s="1"/>
  <c r="C15" i="1"/>
  <c r="E16" i="1"/>
  <c r="G18" i="1"/>
  <c r="E19" i="1"/>
  <c r="D22" i="1"/>
  <c r="E22" i="1" s="1"/>
  <c r="C23" i="1"/>
  <c r="G4" i="1"/>
  <c r="F6" i="1"/>
  <c r="F8" i="1"/>
  <c r="G8" i="1" s="1"/>
  <c r="G12" i="1"/>
  <c r="F14" i="1"/>
  <c r="G14" i="1" s="1"/>
  <c r="F16" i="1"/>
  <c r="G16" i="1" s="1"/>
  <c r="G20" i="1"/>
  <c r="F22" i="1"/>
  <c r="F24" i="1"/>
  <c r="G24" i="1" s="1"/>
  <c r="G28" i="1"/>
  <c r="F30" i="1"/>
  <c r="F32" i="1"/>
  <c r="G32" i="1" s="1"/>
  <c r="G36" i="1"/>
  <c r="F38" i="1"/>
  <c r="D40" i="1"/>
  <c r="E40" i="1" s="1"/>
  <c r="F44" i="1"/>
  <c r="G44" i="1" s="1"/>
  <c r="G6" i="1"/>
  <c r="E7" i="1"/>
  <c r="E15" i="1"/>
  <c r="G22" i="1"/>
  <c r="E23" i="1"/>
  <c r="G30" i="1"/>
  <c r="E31" i="1"/>
  <c r="G38" i="1"/>
  <c r="F10" i="1"/>
  <c r="G10" i="1" s="1"/>
  <c r="F18" i="1"/>
  <c r="F26" i="1"/>
  <c r="G26" i="1" s="1"/>
  <c r="F34" i="1"/>
  <c r="G34" i="1" s="1"/>
  <c r="D41" i="1"/>
  <c r="E41" i="1" s="1"/>
  <c r="A151" i="2"/>
  <c r="A147" i="2"/>
  <c r="A150" i="2"/>
  <c r="A155" i="2"/>
  <c r="A158" i="2"/>
  <c r="A1293" i="2"/>
  <c r="A1296" i="2"/>
  <c r="A1301" i="2"/>
  <c r="A1584" i="2"/>
  <c r="A1945" i="2"/>
  <c r="A1949" i="2"/>
  <c r="A1953" i="2"/>
  <c r="A1957" i="2"/>
  <c r="A1961" i="2"/>
  <c r="A1965" i="2"/>
  <c r="A1969" i="2"/>
  <c r="A1973" i="2"/>
  <c r="A1977" i="2"/>
  <c r="A1981" i="2"/>
  <c r="A1985" i="2"/>
  <c r="A1989" i="2"/>
  <c r="A2679" i="2"/>
  <c r="A2683" i="2"/>
  <c r="A2687" i="2"/>
  <c r="A2691" i="2"/>
  <c r="A2695" i="2"/>
  <c r="A2699" i="2"/>
  <c r="A2845" i="2"/>
  <c r="A2849" i="2"/>
  <c r="A2853" i="2"/>
  <c r="A2857" i="2"/>
  <c r="A154" i="2"/>
  <c r="A142" i="2"/>
  <c r="A973" i="2"/>
  <c r="A976" i="2"/>
  <c r="A981" i="2"/>
  <c r="A984" i="2"/>
  <c r="A989" i="2"/>
  <c r="A992" i="2"/>
  <c r="A997" i="2"/>
  <c r="A1000" i="2"/>
  <c r="A1141" i="2"/>
  <c r="A1144" i="2"/>
  <c r="A140" i="2"/>
  <c r="A145" i="2"/>
  <c r="A153" i="2"/>
  <c r="A971" i="2"/>
  <c r="A979" i="2"/>
  <c r="A987" i="2"/>
  <c r="A995" i="2"/>
  <c r="A1139" i="2"/>
  <c r="A1291" i="2"/>
  <c r="A1294" i="2"/>
  <c r="A1299" i="2"/>
  <c r="A159" i="2"/>
  <c r="A972" i="2"/>
  <c r="A977" i="2"/>
  <c r="A980" i="2"/>
  <c r="A985" i="2"/>
  <c r="A988" i="2"/>
  <c r="A1297" i="2"/>
  <c r="A993" i="2"/>
  <c r="A996" i="2"/>
  <c r="A1001" i="2"/>
  <c r="A1140" i="2"/>
  <c r="A1145" i="2"/>
  <c r="A4341" i="2"/>
  <c r="A4333" i="2"/>
  <c r="A4325" i="2"/>
  <c r="A4317" i="2"/>
  <c r="A4309" i="2"/>
  <c r="A4501" i="2"/>
  <c r="A4345" i="2"/>
  <c r="A4337" i="2"/>
  <c r="A4329" i="2"/>
  <c r="A4321" i="2"/>
  <c r="A4313" i="2"/>
  <c r="A4305" i="2"/>
  <c r="A4495" i="2"/>
  <c r="A3897" i="2"/>
  <c r="A3749" i="2"/>
  <c r="A3733" i="2"/>
  <c r="A3717" i="2"/>
  <c r="A3701" i="2"/>
  <c r="A3685" i="2"/>
  <c r="A2869" i="2"/>
  <c r="A2851" i="2"/>
  <c r="A2843" i="2"/>
  <c r="A2693" i="2"/>
  <c r="A2685" i="2"/>
  <c r="A1991" i="2"/>
  <c r="A1983" i="2"/>
  <c r="A1975" i="2"/>
  <c r="A1967" i="2"/>
  <c r="A1959" i="2"/>
  <c r="A1951" i="2"/>
  <c r="A1943" i="2"/>
  <c r="A1941" i="2"/>
  <c r="A1939" i="2"/>
  <c r="A1937" i="2"/>
  <c r="A1935" i="2"/>
  <c r="A1933" i="2"/>
  <c r="A1931" i="2"/>
  <c r="A1929" i="2"/>
  <c r="A1653" i="2"/>
  <c r="A1651" i="2"/>
  <c r="A1649" i="2"/>
  <c r="A1647" i="2"/>
  <c r="A1645" i="2"/>
  <c r="A1643" i="2"/>
  <c r="A1641" i="2"/>
  <c r="A1639" i="2"/>
  <c r="A1637" i="2"/>
  <c r="A1635" i="2"/>
  <c r="A1633" i="2"/>
  <c r="A1631" i="2"/>
  <c r="A1629" i="2"/>
  <c r="A1627" i="2"/>
  <c r="A1625" i="2"/>
  <c r="A1623" i="2"/>
  <c r="A1621" i="2"/>
  <c r="A1619" i="2"/>
  <c r="A1617" i="2"/>
  <c r="A1615" i="2"/>
  <c r="A1613" i="2"/>
  <c r="A1611" i="2"/>
  <c r="A1609" i="2"/>
  <c r="A1607" i="2"/>
  <c r="A1605" i="2"/>
  <c r="A1603" i="2"/>
  <c r="A1601" i="2"/>
  <c r="A1599" i="2"/>
  <c r="A1597" i="2"/>
  <c r="A1595" i="2"/>
  <c r="A1593" i="2"/>
  <c r="A1591" i="2"/>
  <c r="A1589" i="2"/>
  <c r="A1587" i="2"/>
  <c r="A1585" i="2"/>
  <c r="A3893" i="2"/>
  <c r="A3745" i="2"/>
  <c r="A3729" i="2"/>
  <c r="A3713" i="2"/>
  <c r="A3697" i="2"/>
  <c r="A3681" i="2"/>
  <c r="A2865" i="2"/>
  <c r="A3889" i="2"/>
  <c r="A3741" i="2"/>
  <c r="A3725" i="2"/>
  <c r="A3709" i="2"/>
  <c r="A3693" i="2"/>
  <c r="A2877" i="2"/>
  <c r="A2861" i="2"/>
  <c r="A2855" i="2"/>
  <c r="A2847" i="2"/>
  <c r="A2697" i="2"/>
  <c r="A2689" i="2"/>
  <c r="A2681" i="2"/>
  <c r="A1987" i="2"/>
  <c r="A1979" i="2"/>
  <c r="A1971" i="2"/>
  <c r="A1963" i="2"/>
  <c r="A1955" i="2"/>
  <c r="A1947" i="2"/>
  <c r="A1942" i="2"/>
  <c r="A1940" i="2"/>
  <c r="A1938" i="2"/>
  <c r="A1936" i="2"/>
  <c r="A1934" i="2"/>
  <c r="A1932" i="2"/>
  <c r="A1930" i="2"/>
  <c r="A1928" i="2"/>
  <c r="A1654" i="2"/>
  <c r="A1652" i="2"/>
  <c r="A1650" i="2"/>
  <c r="A1648" i="2"/>
  <c r="A1646" i="2"/>
  <c r="A1644" i="2"/>
  <c r="A1642" i="2"/>
  <c r="A1640" i="2"/>
  <c r="A1638" i="2"/>
  <c r="A1636" i="2"/>
  <c r="A1634" i="2"/>
  <c r="A1632" i="2"/>
  <c r="A1630" i="2"/>
  <c r="A1628" i="2"/>
  <c r="A1626" i="2"/>
  <c r="A1624" i="2"/>
  <c r="A1622" i="2"/>
  <c r="A1620" i="2"/>
  <c r="A1618" i="2"/>
  <c r="A1616" i="2"/>
  <c r="A1614" i="2"/>
  <c r="A1612" i="2"/>
  <c r="A1610" i="2"/>
  <c r="A1608" i="2"/>
  <c r="A1606" i="2"/>
  <c r="A1604" i="2"/>
  <c r="A1602" i="2"/>
  <c r="A1600" i="2"/>
  <c r="A1598" i="2"/>
  <c r="A1596" i="2"/>
  <c r="A1594" i="2"/>
  <c r="A1592" i="2"/>
  <c r="A1590" i="2"/>
  <c r="A1588" i="2"/>
  <c r="A3885" i="2"/>
  <c r="A3737" i="2"/>
  <c r="A3721" i="2"/>
  <c r="A3705" i="2"/>
  <c r="A3689" i="2"/>
  <c r="A2873" i="2"/>
  <c r="A141" i="2"/>
  <c r="A149" i="2"/>
  <c r="A157" i="2"/>
  <c r="A975" i="2"/>
  <c r="A983" i="2"/>
  <c r="A991" i="2"/>
  <c r="A999" i="2"/>
  <c r="A1143" i="2"/>
  <c r="A1295" i="2"/>
  <c r="A1303" i="2"/>
  <c r="A1586" i="2"/>
  <c r="A1946" i="2"/>
  <c r="A1954" i="2"/>
  <c r="A1962" i="2"/>
  <c r="A1970" i="2"/>
  <c r="A1978" i="2"/>
  <c r="A1986" i="2"/>
  <c r="A2680" i="2"/>
  <c r="A2688" i="2"/>
  <c r="A2696" i="2"/>
  <c r="A2846" i="2"/>
  <c r="A2854" i="2"/>
  <c r="A2860" i="2"/>
  <c r="A2863" i="2"/>
  <c r="A2866" i="2"/>
  <c r="A3679" i="2"/>
  <c r="A3682" i="2"/>
  <c r="A3695" i="2"/>
  <c r="A3698" i="2"/>
  <c r="A3711" i="2"/>
  <c r="A3714" i="2"/>
  <c r="A3727" i="2"/>
  <c r="A3730" i="2"/>
  <c r="A3743" i="2"/>
  <c r="A3746" i="2"/>
  <c r="A3891" i="2"/>
  <c r="A3894" i="2"/>
  <c r="A4491" i="2"/>
  <c r="A4499" i="2"/>
  <c r="A1944" i="2"/>
  <c r="A1952" i="2"/>
  <c r="A1960" i="2"/>
  <c r="A1968" i="2"/>
  <c r="A1976" i="2"/>
  <c r="A1984" i="2"/>
  <c r="A2678" i="2"/>
  <c r="A2686" i="2"/>
  <c r="A2694" i="2"/>
  <c r="A2844" i="2"/>
  <c r="A2852" i="2"/>
  <c r="A2867" i="2"/>
  <c r="A2870" i="2"/>
  <c r="A3683" i="2"/>
  <c r="A3686" i="2"/>
  <c r="A3699" i="2"/>
  <c r="A3702" i="2"/>
  <c r="A3715" i="2"/>
  <c r="A3718" i="2"/>
  <c r="A3731" i="2"/>
  <c r="A3734" i="2"/>
  <c r="A3747" i="2"/>
  <c r="A3882" i="2"/>
  <c r="A3895" i="2"/>
  <c r="A3898" i="2"/>
  <c r="A1950" i="2"/>
  <c r="A1958" i="2"/>
  <c r="A1966" i="2"/>
  <c r="A1974" i="2"/>
  <c r="A1982" i="2"/>
  <c r="A1990" i="2"/>
  <c r="A2684" i="2"/>
  <c r="A2692" i="2"/>
  <c r="A2842" i="2"/>
  <c r="A2850" i="2"/>
  <c r="A2858" i="2"/>
  <c r="A2871" i="2"/>
  <c r="A2874" i="2"/>
  <c r="A3687" i="2"/>
  <c r="A3690" i="2"/>
  <c r="A3703" i="2"/>
  <c r="A3706" i="2"/>
  <c r="A3719" i="2"/>
  <c r="A3722" i="2"/>
  <c r="A3735" i="2"/>
  <c r="A3738" i="2"/>
  <c r="A3883" i="2"/>
  <c r="A3886" i="2"/>
  <c r="A3899" i="2"/>
  <c r="A4489" i="2"/>
  <c r="A4493" i="2"/>
  <c r="A4497" i="2"/>
  <c r="A1948" i="2"/>
  <c r="A1956" i="2"/>
  <c r="A1964" i="2"/>
  <c r="A1972" i="2"/>
  <c r="A1980" i="2"/>
  <c r="A1988" i="2"/>
  <c r="A2682" i="2"/>
  <c r="A2690" i="2"/>
  <c r="A2698" i="2"/>
  <c r="A2848" i="2"/>
  <c r="A2859" i="2"/>
  <c r="A2862" i="2"/>
  <c r="A2875" i="2"/>
  <c r="A2878" i="2"/>
  <c r="A3691" i="2"/>
  <c r="A3694" i="2"/>
  <c r="A3707" i="2"/>
  <c r="A3710" i="2"/>
  <c r="A3723" i="2"/>
  <c r="A3726" i="2"/>
  <c r="A3739" i="2"/>
  <c r="A3742" i="2"/>
  <c r="A3887" i="2"/>
  <c r="A3890" i="2"/>
  <c r="A4307" i="2"/>
  <c r="A4311" i="2"/>
  <c r="A4315" i="2"/>
  <c r="A4319" i="2"/>
  <c r="A4323" i="2"/>
  <c r="A4327" i="2"/>
  <c r="A4331" i="2"/>
  <c r="A4335" i="2"/>
  <c r="A4339" i="2"/>
  <c r="A4343" i="2"/>
  <c r="A4312" i="2"/>
  <c r="A4320" i="2"/>
  <c r="A4328" i="2"/>
  <c r="A4336" i="2"/>
  <c r="A4344" i="2"/>
  <c r="A4492" i="2"/>
  <c r="A4500" i="2"/>
  <c r="A2868" i="2"/>
  <c r="A2876" i="2"/>
  <c r="A3684" i="2"/>
  <c r="A3692" i="2"/>
  <c r="A3700" i="2"/>
  <c r="A3708" i="2"/>
  <c r="A3716" i="2"/>
  <c r="A3724" i="2"/>
  <c r="A3732" i="2"/>
  <c r="A3740" i="2"/>
  <c r="A3748" i="2"/>
  <c r="A3888" i="2"/>
  <c r="A3896" i="2"/>
  <c r="A4310" i="2"/>
  <c r="A4318" i="2"/>
  <c r="A4326" i="2"/>
  <c r="A4334" i="2"/>
  <c r="A4342" i="2"/>
  <c r="A4490" i="2"/>
  <c r="A4498" i="2"/>
  <c r="A4308" i="2"/>
  <c r="A4316" i="2"/>
  <c r="A4324" i="2"/>
  <c r="A4332" i="2"/>
  <c r="A4340" i="2"/>
  <c r="A4488" i="2"/>
  <c r="A4496" i="2"/>
  <c r="A2856" i="2"/>
  <c r="A2864" i="2"/>
  <c r="A2872" i="2"/>
  <c r="A3680" i="2"/>
  <c r="A3688" i="2"/>
  <c r="A3696" i="2"/>
  <c r="A3704" i="2"/>
  <c r="A3712" i="2"/>
  <c r="A3720" i="2"/>
  <c r="A3728" i="2"/>
  <c r="A3736" i="2"/>
  <c r="A3744" i="2"/>
  <c r="A3884" i="2"/>
  <c r="A3892" i="2"/>
  <c r="A4306" i="2"/>
  <c r="A4314" i="2"/>
  <c r="A4322" i="2"/>
  <c r="A4330" i="2"/>
  <c r="A4338" i="2"/>
  <c r="A4346" i="2"/>
  <c r="A4494" i="2"/>
  <c r="A4502" i="2"/>
  <c r="E38" i="1"/>
  <c r="E10" i="1"/>
  <c r="E18" i="1"/>
  <c r="E26" i="1"/>
  <c r="E34" i="1"/>
  <c r="F43" i="1"/>
  <c r="D5" i="1"/>
  <c r="E5" i="1" s="1"/>
  <c r="F7" i="1"/>
  <c r="G7" i="1" s="1"/>
  <c r="D9" i="1"/>
  <c r="E9" i="1" s="1"/>
  <c r="F11" i="1"/>
  <c r="G11" i="1" s="1"/>
  <c r="D13" i="1"/>
  <c r="E13" i="1" s="1"/>
  <c r="F15" i="1"/>
  <c r="G15" i="1" s="1"/>
  <c r="D17" i="1"/>
  <c r="E17" i="1" s="1"/>
  <c r="F19" i="1"/>
  <c r="G19" i="1" s="1"/>
  <c r="D21" i="1"/>
  <c r="E21" i="1" s="1"/>
  <c r="F23" i="1"/>
  <c r="G23" i="1" s="1"/>
  <c r="D25" i="1"/>
  <c r="E25" i="1" s="1"/>
  <c r="F27" i="1"/>
  <c r="G27" i="1" s="1"/>
  <c r="D29" i="1"/>
  <c r="E29" i="1" s="1"/>
  <c r="F31" i="1"/>
  <c r="G31" i="1" s="1"/>
  <c r="D33" i="1"/>
  <c r="E33" i="1" s="1"/>
  <c r="F35" i="1"/>
  <c r="G35" i="1" s="1"/>
  <c r="D37" i="1"/>
  <c r="E37" i="1" s="1"/>
  <c r="F42" i="1"/>
  <c r="G42" i="1" s="1"/>
  <c r="D45" i="1"/>
  <c r="E4" i="1"/>
  <c r="F5" i="1"/>
  <c r="F9" i="1"/>
  <c r="G9" i="1" s="1"/>
  <c r="F13" i="1"/>
  <c r="G13" i="1" s="1"/>
  <c r="F17" i="1"/>
  <c r="G17" i="1" s="1"/>
  <c r="F21" i="1"/>
  <c r="G21" i="1" s="1"/>
  <c r="F25" i="1"/>
  <c r="G25" i="1" s="1"/>
  <c r="F29" i="1"/>
  <c r="G29" i="1" s="1"/>
  <c r="F33" i="1"/>
  <c r="G33" i="1" s="1"/>
  <c r="F37" i="1"/>
  <c r="G37" i="1" s="1"/>
  <c r="F39" i="1"/>
  <c r="G39" i="1" s="1"/>
  <c r="D42" i="1"/>
  <c r="E42" i="1" s="1"/>
  <c r="E44" i="1"/>
  <c r="C43" i="1"/>
  <c r="G43" i="1" s="1"/>
  <c r="C45" i="1"/>
  <c r="G45" i="1" s="1"/>
  <c r="F46" i="1"/>
  <c r="G46" i="1" s="1"/>
  <c r="F47" i="1" l="1"/>
  <c r="E45" i="1"/>
  <c r="C47" i="1"/>
  <c r="D47" i="1"/>
  <c r="G5" i="1"/>
  <c r="G47" i="1" s="1"/>
  <c r="E43" i="1"/>
  <c r="E47" i="1" s="1"/>
</calcChain>
</file>

<file path=xl/sharedStrings.xml><?xml version="1.0" encoding="utf-8"?>
<sst xmlns="http://schemas.openxmlformats.org/spreadsheetml/2006/main" count="22140" uniqueCount="265">
  <si>
    <t>APE</t>
  </si>
  <si>
    <t>33.12Z</t>
  </si>
  <si>
    <t>Apréciation</t>
  </si>
  <si>
    <t>Nb</t>
  </si>
  <si>
    <t>Entreprises de ce code APE</t>
  </si>
  <si>
    <t>Crédits utilisés</t>
  </si>
  <si>
    <t>PS validés</t>
  </si>
  <si>
    <t>PS échec</t>
  </si>
  <si>
    <t>Crédits disponibles</t>
  </si>
  <si>
    <t>Total achat crédits</t>
  </si>
  <si>
    <t>Total</t>
  </si>
  <si>
    <t>Modules complémentaires</t>
  </si>
  <si>
    <t>100% CORRECT</t>
  </si>
  <si>
    <t>90% CORRECT</t>
  </si>
  <si>
    <t>80% CORRECT</t>
  </si>
  <si>
    <t>70% CORRECT</t>
  </si>
  <si>
    <t>60% CORRECT</t>
  </si>
  <si>
    <t>50% CORRECT</t>
  </si>
  <si>
    <t>40% CORRECT</t>
  </si>
  <si>
    <t>30% CORRECT</t>
  </si>
  <si>
    <t>20% CORRECT</t>
  </si>
  <si>
    <t>10% CORRECT</t>
  </si>
  <si>
    <t>Accueil HSE KNS</t>
  </si>
  <si>
    <t>Accueil HSE SLN Doniambo</t>
  </si>
  <si>
    <t>Accueil HSE VALE NC</t>
  </si>
  <si>
    <t>Chapitres du Passeport Sécurité</t>
  </si>
  <si>
    <t>Cadre général</t>
  </si>
  <si>
    <t>Dangers &amp; risques</t>
  </si>
  <si>
    <t>Mesures d'urgence</t>
  </si>
  <si>
    <t>Outils</t>
  </si>
  <si>
    <t>Pré-requis</t>
  </si>
  <si>
    <t>Incorrect</t>
  </si>
  <si>
    <t>Questions répondu INCORRECT : Cadre général</t>
  </si>
  <si>
    <t>Réponse</t>
  </si>
  <si>
    <t>Nb réponses</t>
  </si>
  <si>
    <t>1</t>
  </si>
  <si>
    <t>2</t>
  </si>
  <si>
    <t>code unique</t>
  </si>
  <si>
    <t>occurrence</t>
  </si>
  <si>
    <t xml:space="preserve"> Choix</t>
  </si>
  <si>
    <t xml:space="preserve"> Résultat</t>
  </si>
  <si>
    <t xml:space="preserve"> Code APE</t>
  </si>
  <si>
    <t xml:space="preserve"> Total</t>
  </si>
  <si>
    <t>L'employeur et l'employé ont des droits et devoirs l'un envers l'autre</t>
  </si>
  <si>
    <t>Correct</t>
  </si>
  <si>
    <t>00.00A</t>
  </si>
  <si>
    <t>00.00Z</t>
  </si>
  <si>
    <t>01.30Z</t>
  </si>
  <si>
    <t>01.42Z</t>
  </si>
  <si>
    <t>01.50Z</t>
  </si>
  <si>
    <t>02.10Z</t>
  </si>
  <si>
    <t>04.54C</t>
  </si>
  <si>
    <t>07.29Z</t>
  </si>
  <si>
    <t>07.47Z</t>
  </si>
  <si>
    <t>08.04C</t>
  </si>
  <si>
    <t>08.12Z</t>
  </si>
  <si>
    <t>09.90Z</t>
  </si>
  <si>
    <t>10.41Z</t>
  </si>
  <si>
    <t>11.07B</t>
  </si>
  <si>
    <t>12.32C</t>
  </si>
  <si>
    <t>20.13B</t>
  </si>
  <si>
    <t>22.11Z</t>
  </si>
  <si>
    <t>22.23Z</t>
  </si>
  <si>
    <t>23.63Z</t>
  </si>
  <si>
    <t>24.33Z</t>
  </si>
  <si>
    <t>25.11Z</t>
  </si>
  <si>
    <t>25.12Z</t>
  </si>
  <si>
    <t>25.30Z</t>
  </si>
  <si>
    <t>25.61Z</t>
  </si>
  <si>
    <t>25.62B</t>
  </si>
  <si>
    <t>25.93Z</t>
  </si>
  <si>
    <t>25.99B</t>
  </si>
  <si>
    <t>28.14Z</t>
  </si>
  <si>
    <t>28.15Z</t>
  </si>
  <si>
    <t>28.21Z</t>
  </si>
  <si>
    <t>28.91Z</t>
  </si>
  <si>
    <t>28.92Z</t>
  </si>
  <si>
    <t>28.99A</t>
  </si>
  <si>
    <t>32.12Z</t>
  </si>
  <si>
    <t>32.20A</t>
  </si>
  <si>
    <t>33.13Z</t>
  </si>
  <si>
    <t>33.14Z</t>
  </si>
  <si>
    <t>33.20A</t>
  </si>
  <si>
    <t>33.20B</t>
  </si>
  <si>
    <t>33.20C</t>
  </si>
  <si>
    <t>33.22A</t>
  </si>
  <si>
    <t>36.00Z</t>
  </si>
  <si>
    <t>37.00Z</t>
  </si>
  <si>
    <t>37.20A</t>
  </si>
  <si>
    <t>38.11Z</t>
  </si>
  <si>
    <t>38.12Z</t>
  </si>
  <si>
    <t>38.21Z</t>
  </si>
  <si>
    <t>38.32Z</t>
  </si>
  <si>
    <t>39.00Z</t>
  </si>
  <si>
    <t>41.20B</t>
  </si>
  <si>
    <t>42.11Z</t>
  </si>
  <si>
    <t>42.21Z</t>
  </si>
  <si>
    <t>42.22Z</t>
  </si>
  <si>
    <t>42.31A</t>
  </si>
  <si>
    <t>42.91Z</t>
  </si>
  <si>
    <t>43.11Z</t>
  </si>
  <si>
    <t>43.12A</t>
  </si>
  <si>
    <t>43.12B</t>
  </si>
  <si>
    <t>43.13Z</t>
  </si>
  <si>
    <t>43.21A</t>
  </si>
  <si>
    <t>43.22B</t>
  </si>
  <si>
    <t>43.29A</t>
  </si>
  <si>
    <t>43.29B</t>
  </si>
  <si>
    <t>43.32A</t>
  </si>
  <si>
    <t>43.32C</t>
  </si>
  <si>
    <t>43.33Z</t>
  </si>
  <si>
    <t>43.34Z</t>
  </si>
  <si>
    <t>43.91A</t>
  </si>
  <si>
    <t>43.99A</t>
  </si>
  <si>
    <t>43.99B</t>
  </si>
  <si>
    <t>43.99C</t>
  </si>
  <si>
    <t>43.99D</t>
  </si>
  <si>
    <t>43.99E</t>
  </si>
  <si>
    <t>44.44E</t>
  </si>
  <si>
    <t>45.10A</t>
  </si>
  <si>
    <t>45.11Z</t>
  </si>
  <si>
    <t>45.20A</t>
  </si>
  <si>
    <t>45.20B</t>
  </si>
  <si>
    <t>45.20Z</t>
  </si>
  <si>
    <t>45.32Z</t>
  </si>
  <si>
    <t>46.51Z</t>
  </si>
  <si>
    <t>46.52Z</t>
  </si>
  <si>
    <t>46.63Z</t>
  </si>
  <si>
    <t>46.69A</t>
  </si>
  <si>
    <t>46.69B</t>
  </si>
  <si>
    <t>46.71Z</t>
  </si>
  <si>
    <t>46.75Z</t>
  </si>
  <si>
    <t>47.11C</t>
  </si>
  <si>
    <t>47.41Z</t>
  </si>
  <si>
    <t>47.42B</t>
  </si>
  <si>
    <t>47.61Z</t>
  </si>
  <si>
    <t>47.99A</t>
  </si>
  <si>
    <t>49.31Z</t>
  </si>
  <si>
    <t>49.39A</t>
  </si>
  <si>
    <t>49.39B</t>
  </si>
  <si>
    <t>49.41A</t>
  </si>
  <si>
    <t>49.41B</t>
  </si>
  <si>
    <t>49.91A</t>
  </si>
  <si>
    <t>50.10Z</t>
  </si>
  <si>
    <t>50.20Z</t>
  </si>
  <si>
    <t>52.22Z</t>
  </si>
  <si>
    <t>56.29B</t>
  </si>
  <si>
    <t>62.02A</t>
  </si>
  <si>
    <t>62.09Z</t>
  </si>
  <si>
    <t>64.20Z</t>
  </si>
  <si>
    <t>69.20Z</t>
  </si>
  <si>
    <t>70.10Z</t>
  </si>
  <si>
    <t>71.12A</t>
  </si>
  <si>
    <t>71.12B</t>
  </si>
  <si>
    <t>71.20A</t>
  </si>
  <si>
    <t>71.20B</t>
  </si>
  <si>
    <t>72.19Z</t>
  </si>
  <si>
    <t>74.20Z</t>
  </si>
  <si>
    <t>74.30B</t>
  </si>
  <si>
    <t>74.70Z</t>
  </si>
  <si>
    <t>74.90A</t>
  </si>
  <si>
    <t>74.90B</t>
  </si>
  <si>
    <t>74.90E</t>
  </si>
  <si>
    <t>77.11A</t>
  </si>
  <si>
    <t>77.32Z</t>
  </si>
  <si>
    <t>77.39Z</t>
  </si>
  <si>
    <t>78.20Z</t>
  </si>
  <si>
    <t>80.10Z</t>
  </si>
  <si>
    <t>80.20Z</t>
  </si>
  <si>
    <t>81.21Z</t>
  </si>
  <si>
    <t>81.22Z</t>
  </si>
  <si>
    <t>81.29A</t>
  </si>
  <si>
    <t>81.29B</t>
  </si>
  <si>
    <t>81.30Z</t>
  </si>
  <si>
    <t>82.99Z</t>
  </si>
  <si>
    <t>84.30A</t>
  </si>
  <si>
    <t>85.59A</t>
  </si>
  <si>
    <t>85.59B</t>
  </si>
  <si>
    <t>94.99Z</t>
  </si>
  <si>
    <t>95.21Z</t>
  </si>
  <si>
    <t>Parmi les acteurs de la santé et sécurité au travail suivants, à qui je peux faire appel ?</t>
  </si>
  <si>
    <t>La Direction</t>
  </si>
  <si>
    <t>03.11Z</t>
  </si>
  <si>
    <t>06.34C</t>
  </si>
  <si>
    <t>07.42B</t>
  </si>
  <si>
    <t>20.11Z</t>
  </si>
  <si>
    <t>22.21Z</t>
  </si>
  <si>
    <t>23.51Z</t>
  </si>
  <si>
    <t>27.90Z</t>
  </si>
  <si>
    <t>32.21B</t>
  </si>
  <si>
    <t>33.11Z</t>
  </si>
  <si>
    <t>43.31Z</t>
  </si>
  <si>
    <t>46.19B</t>
  </si>
  <si>
    <t>46.61Z</t>
  </si>
  <si>
    <t>46.73A</t>
  </si>
  <si>
    <t>47.43Z</t>
  </si>
  <si>
    <t>47.99B</t>
  </si>
  <si>
    <t>52.10B</t>
  </si>
  <si>
    <t>62.01Z</t>
  </si>
  <si>
    <t>65.11Z</t>
  </si>
  <si>
    <t>70.22Z</t>
  </si>
  <si>
    <t>70.90B</t>
  </si>
  <si>
    <t>75.00Z</t>
  </si>
  <si>
    <t>85.89B</t>
  </si>
  <si>
    <t>95.11Z</t>
  </si>
  <si>
    <t>Les membres du CHSCT</t>
  </si>
  <si>
    <t>46.71B</t>
  </si>
  <si>
    <t>La médecine du travail</t>
  </si>
  <si>
    <t>41.10A</t>
  </si>
  <si>
    <t>le service prévention de la  CAFAT</t>
  </si>
  <si>
    <t>Parmi les moyens suivants, lesquels permettent d'améliorer ma santé et ma sécurité au travail ?</t>
  </si>
  <si>
    <t>Le code du travail de Nouvelle-Calédonie</t>
  </si>
  <si>
    <t>16.24Z</t>
  </si>
  <si>
    <t>21.20Z</t>
  </si>
  <si>
    <t>28.29A</t>
  </si>
  <si>
    <t>33.20D</t>
  </si>
  <si>
    <t>35.11Z</t>
  </si>
  <si>
    <t>43.91B</t>
  </si>
  <si>
    <t>45.40Z</t>
  </si>
  <si>
    <t>46.74A</t>
  </si>
  <si>
    <t>82.11Z</t>
  </si>
  <si>
    <t>82.19Z</t>
  </si>
  <si>
    <t>85.51Z</t>
  </si>
  <si>
    <t>Les consignes et procédures</t>
  </si>
  <si>
    <t>49.32Z</t>
  </si>
  <si>
    <t>La carte d'identité</t>
  </si>
  <si>
    <t>Le respect des règles d'or est un élément clé de la prévention des risques et des accidents</t>
  </si>
  <si>
    <t>Vous devez connaitre et appliquer les règles d'or propres aux sites où vous êtes amenés à intervenir</t>
  </si>
  <si>
    <t>Citez quelques unes des règles d'or les plus courantes</t>
  </si>
  <si>
    <t xml:space="preserve">Ne jamais travailler sous l’emprise d’alcool ou de drogues </t>
  </si>
  <si>
    <t>Respecter les règles de sécurité routière</t>
  </si>
  <si>
    <t xml:space="preserve">Effectuer une tâche de travail sans avoir évaluer les risques </t>
  </si>
  <si>
    <t>Respecter notre environnement</t>
  </si>
  <si>
    <t>Est-il possible d'atteindre l'objectif « zéro accident » ?</t>
  </si>
  <si>
    <t>OUI</t>
  </si>
  <si>
    <t>NON</t>
  </si>
  <si>
    <t xml:space="preserve">Zéro accident, c’est : </t>
  </si>
  <si>
    <t>Zéro perte de vie</t>
  </si>
  <si>
    <t>Zéro blessure entraînant une invalidité permanente</t>
  </si>
  <si>
    <t>Zéro préjudice à long terme sur la santé</t>
  </si>
  <si>
    <t>Zéro impact sur l’environnement</t>
  </si>
  <si>
    <t>La sécurité est l'affaire de tous, pas seulement celle du service sécurité</t>
  </si>
  <si>
    <t>Le lagon calédonien est inscrit au Patrimoine mondial de l'Humanité par l’UNESCO</t>
  </si>
  <si>
    <t>Sélectionnez quelques gestes simples et éco-citoyens à adopter au quotidien</t>
  </si>
  <si>
    <t>Démarrer un feu</t>
  </si>
  <si>
    <t>Ne pas jeter vos déchets dans la nature</t>
  </si>
  <si>
    <t>Respecter le tri des déchets</t>
  </si>
  <si>
    <t>Ne pas circuler en dehors des voies d’accès sans autorisation</t>
  </si>
  <si>
    <t>Ne pas cueillir d’espèces végétales ou animales sans autorisation</t>
  </si>
  <si>
    <t xml:space="preserve">Ne pas gaspiller les ressources en faisant attention aux consommations d’eau et d’électricité </t>
  </si>
  <si>
    <t xml:space="preserve">Signaler la présence d’espèces végétales ou animales envahissantes </t>
  </si>
  <si>
    <t>Déverser des produits dans les creeks</t>
  </si>
  <si>
    <t>Les 3 pilliers du développement durable sont :</t>
  </si>
  <si>
    <t>Efficacité économique</t>
  </si>
  <si>
    <t>Non respect</t>
  </si>
  <si>
    <t>Equité sociale</t>
  </si>
  <si>
    <t>Qualité environnementale</t>
  </si>
  <si>
    <t>Le développement est « durable », s’il permet d'assurer la pérennité du bénéfice pour les générations futures</t>
  </si>
  <si>
    <t>Nous avons tous un rôle à jouer en respectant autrui et en considérant la diversité comme une richesse</t>
  </si>
  <si>
    <t>Chapitres</t>
  </si>
  <si>
    <t>Code APE</t>
  </si>
  <si>
    <t>Tranche</t>
  </si>
  <si>
    <t>Nombres</t>
  </si>
  <si>
    <t>Désignation APE</t>
  </si>
  <si>
    <t>APE + Designation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</si>
</sst>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rgb="FF333333"/>
      <name val="Arial"/>
      <family val="2"/>
    </font>
    <font>
      <sz val="13"/>
      <color theme="0"/>
      <name val="Calibri"/>
      <family val="2"/>
      <scheme val="minor"/>
    </font>
    <font>
      <sz val="10"/>
      <color rgb="FF33333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theme="1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vertical="center"/>
    </xf>
    <xf numFmtId="0" fontId="0" fillId="2" borderId="0" xfId="0" applyFill="1"/>
    <xf numFmtId="49" fontId="1" fillId="4" borderId="1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49" fontId="0" fillId="0" borderId="1" xfId="0" applyNumberFormat="1" applyBorder="1"/>
    <xf numFmtId="0" fontId="0" fillId="0" borderId="2" xfId="0" applyNumberFormat="1" applyBorder="1" applyAlignment="1">
      <alignment horizontal="center" vertical="center"/>
    </xf>
    <xf numFmtId="0" fontId="0" fillId="0" borderId="1" xfId="0" applyBorder="1"/>
    <xf numFmtId="0" fontId="0" fillId="0" borderId="3" xfId="0" applyBorder="1" applyAlignment="1">
      <alignment horizontal="left"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/>
    <xf numFmtId="0" fontId="0" fillId="0" borderId="4" xfId="0" applyBorder="1" applyAlignment="1">
      <alignment horizontal="center" vertical="center"/>
    </xf>
    <xf numFmtId="9" fontId="1" fillId="4" borderId="1" xfId="0" applyNumberFormat="1" applyFont="1" applyFill="1" applyBorder="1" applyAlignment="1">
      <alignment horizontal="center" vertical="center"/>
    </xf>
    <xf numFmtId="49" fontId="1" fillId="5" borderId="1" xfId="0" applyNumberFormat="1" applyFont="1" applyFill="1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/>
    </xf>
    <xf numFmtId="0" fontId="2" fillId="6" borderId="1" xfId="0" applyFont="1" applyFill="1" applyBorder="1" applyAlignment="1">
      <alignment vertical="center" wrapText="1"/>
    </xf>
    <xf numFmtId="49" fontId="0" fillId="0" borderId="1" xfId="0" applyNumberFormat="1" applyFont="1" applyBorder="1" applyAlignment="1">
      <alignment horizontal="center" vertical="center"/>
    </xf>
    <xf numFmtId="49" fontId="0" fillId="0" borderId="3" xfId="0" applyNumberFormat="1" applyFont="1" applyBorder="1" applyAlignment="1">
      <alignment horizontal="center" vertical="center"/>
    </xf>
    <xf numFmtId="0" fontId="2" fillId="6" borderId="3" xfId="0" applyFont="1" applyFill="1" applyBorder="1" applyAlignment="1">
      <alignment vertical="center" wrapText="1"/>
    </xf>
    <xf numFmtId="9" fontId="1" fillId="4" borderId="5" xfId="0" applyNumberFormat="1" applyFont="1" applyFill="1" applyBorder="1" applyAlignment="1">
      <alignment horizontal="center" vertical="center"/>
    </xf>
    <xf numFmtId="49" fontId="1" fillId="4" borderId="2" xfId="0" applyNumberFormat="1" applyFont="1" applyFill="1" applyBorder="1" applyAlignment="1">
      <alignment horizontal="center" vertical="center" wrapText="1"/>
    </xf>
    <xf numFmtId="49" fontId="1" fillId="4" borderId="6" xfId="0" applyNumberFormat="1" applyFont="1" applyFill="1" applyBorder="1" applyAlignment="1">
      <alignment horizontal="center" vertical="center"/>
    </xf>
    <xf numFmtId="0" fontId="0" fillId="0" borderId="7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8" xfId="0" applyNumberFormat="1" applyFont="1" applyBorder="1" applyAlignment="1">
      <alignment horizontal="center" vertical="center"/>
    </xf>
    <xf numFmtId="0" fontId="0" fillId="0" borderId="0" xfId="0" applyNumberFormat="1"/>
    <xf numFmtId="0" fontId="3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left" vertical="center"/>
    </xf>
    <xf numFmtId="0" fontId="0" fillId="6" borderId="0" xfId="0" applyFill="1" applyAlignment="1">
      <alignment vertical="center" wrapText="1"/>
    </xf>
    <xf numFmtId="0" fontId="2" fillId="6" borderId="1" xfId="0" applyFont="1" applyFill="1" applyBorder="1" applyAlignment="1">
      <alignment horizontal="center" vertical="center" wrapText="1"/>
    </xf>
    <xf numFmtId="9" fontId="4" fillId="6" borderId="1" xfId="0" applyNumberFormat="1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vertical="center" wrapText="1"/>
    </xf>
    <xf numFmtId="0" fontId="4" fillId="6" borderId="1" xfId="0" applyFont="1" applyFill="1" applyBorder="1" applyAlignment="1">
      <alignment vertical="center" wrapText="1"/>
    </xf>
  </cellXfs>
  <cellStyles count="1">
    <cellStyle name="Normal" xfId="0" builtinId="0"/>
  </cellStyles>
  <dxfs count="36">
    <dxf>
      <font>
        <b val="0"/>
        <sz val="10"/>
        <color rgb="FF333333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0" formatCode="General"/>
      <fill>
        <patternFill patternType="solid">
          <fgColor indexed="64"/>
          <bgColor theme="0"/>
        </patternFill>
      </fill>
      <alignment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Arial"/>
        <family val="2"/>
        <scheme val="none"/>
      </font>
      <numFmt numFmtId="13" formatCode="0%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theme="0"/>
        </patternFill>
      </fill>
      <alignment vertical="center" textRotation="0" wrapText="1" indent="0" justifyLastLine="0" shrinkToFit="0" readingOrder="0"/>
    </dxf>
    <dxf>
      <border outline="0">
        <left style="medium">
          <color rgb="FFDDDDDD"/>
        </left>
        <right style="medium">
          <color rgb="FFDDDDDD"/>
        </right>
        <top style="medium">
          <color rgb="FFDDDDDD"/>
        </top>
      </border>
    </dxf>
    <dxf>
      <fill>
        <patternFill patternType="solid">
          <fgColor indexed="64"/>
          <bgColor theme="0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0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theme="1"/>
        </top>
        <bottom/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uble">
          <color indexed="64"/>
        </top>
        <bottom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uble">
          <color indexed="64"/>
        </top>
        <bottom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uble">
          <color indexed="64"/>
        </top>
        <bottom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uble">
          <color indexed="64"/>
        </top>
        <bottom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uble">
          <color indexed="64"/>
        </top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uble">
          <color indexed="64"/>
        </top>
        <bottom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uble">
          <color indexed="64"/>
        </top>
        <bottom/>
      </border>
    </dxf>
    <dxf>
      <border>
        <top style="double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strike val="0"/>
        <outline val="0"/>
        <shadow val="0"/>
        <u val="none"/>
        <vertAlign val="baseline"/>
        <sz val="10"/>
        <color theme="0"/>
        <name val="Arial"/>
        <family val="2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asseport%20S&#233;curit&#233;/Tableaux%20de%20bords/APE-Validatio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asseport%20S&#233;curit&#233;/Tableaux%20de%20bords/Extraction%20de%20donn&#233;es/R&#233;ponses%20par%20question/R&#233;ponses%20par%20questions%20TOT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codes APE"/>
      <sheetName val="Feuil7"/>
      <sheetName val="Base de données du PS"/>
      <sheetName val="Validation PS"/>
      <sheetName val="Résultats par CHAPITRES"/>
      <sheetName val="Crédits"/>
      <sheetName val="PS Adhérents AMD"/>
      <sheetName val="Entreprises par code APE"/>
      <sheetName val="Validation par APE"/>
      <sheetName val="Résultat CHAPITRES APE"/>
      <sheetName val="Visu AP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C1" t="str">
            <v>33.12Z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dre général"/>
      <sheetName val="Pré-requis"/>
      <sheetName val="Dangers et risques"/>
      <sheetName val="D&amp;R partie 1"/>
      <sheetName val="D &amp; R partie 2"/>
      <sheetName val="Outils"/>
      <sheetName val="Mesures d'urgence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43E1150-AF49-4B2D-900A-39053C7F1547}" name="Tableau2" displayName="Tableau2" ref="A3:G47" totalsRowCount="1" headerRowDxfId="35" totalsRowDxfId="34" headerRowBorderDxfId="33" totalsRowBorderDxfId="32">
  <autoFilter ref="A3:G46" xr:uid="{5137A3BE-2D3B-4E96-84AB-570BC00069E5}"/>
  <tableColumns count="7">
    <tableColumn id="1" xr3:uid="{40758663-6389-4934-9E41-4D776ACA4956}" name="Nb" totalsRowLabel="Total" dataDxfId="30" totalsRowDxfId="31">
      <calculatedColumnFormula>ROW(A1)</calculatedColumnFormula>
    </tableColumn>
    <tableColumn id="2" xr3:uid="{7E7550B5-B56B-4660-8E86-389C45975A89}" name="Entreprises de ce code APE" dataDxfId="28" totalsRowDxfId="29"/>
    <tableColumn id="3" xr3:uid="{4F4F341B-9817-4F31-9EB1-D18160A3F828}" name="Crédits utilisés" totalsRowFunction="sum" dataDxfId="26" totalsRowDxfId="27">
      <calculatedColumnFormula>IFERROR(VLOOKUP($C$1&amp;"_"&amp;$A4,[1]!Tableau3[#All],10,FALSE),0)</calculatedColumnFormula>
    </tableColumn>
    <tableColumn id="4" xr3:uid="{5AD26603-DF21-4E4D-8BC3-B65AFFD7EB3C}" name="PS validés" totalsRowFunction="sum" dataDxfId="24" totalsRowDxfId="25">
      <calculatedColumnFormula>IFERROR(VLOOKUP($C$1&amp;"_"&amp;$A4,[1]!Tableau3[#All],11,FALSE),"")</calculatedColumnFormula>
    </tableColumn>
    <tableColumn id="9" xr3:uid="{771D753F-401E-4BDD-8084-7F715F52F9BF}" name="PS échec" totalsRowFunction="sum" dataDxfId="22" totalsRowDxfId="23">
      <calculatedColumnFormula>IFERROR(Tableau2[[#This Row],[PS validés]]-Tableau2[[#This Row],[Crédits utilisés]],0)</calculatedColumnFormula>
    </tableColumn>
    <tableColumn id="5" xr3:uid="{D33D7330-3D6E-412A-8030-50ECAE3BA1E0}" name="Crédits disponibles" totalsRowFunction="sum" dataDxfId="20" totalsRowDxfId="21">
      <calculatedColumnFormula>IFERROR(VLOOKUP($C$1&amp;"_"&amp;$A4,[1]!Tableau3[#All],12,FALSE),"")</calculatedColumnFormula>
    </tableColumn>
    <tableColumn id="6" xr3:uid="{13869478-9A9A-484D-8C13-F3DECA024539}" name="Total achat crédits" totalsRowFunction="sum" dataDxfId="18" totalsRowDxfId="19">
      <calculatedColumnFormula>IFERROR(C4+F4,0)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16E8F09-7129-411A-8E7A-7CECB82B8238}" name="Tableau10" displayName="Tableau10" ref="A66:D74" totalsRowShown="0" headerRowBorderDxfId="16" tableBorderDxfId="17">
  <autoFilter ref="A66:D74" xr:uid="{558DB79A-B446-4BBE-B1D3-6FFF963396F3}"/>
  <tableColumns count="4">
    <tableColumn id="1" xr3:uid="{6029DECB-40A9-4282-B5B4-23428FFE6229}" name="Nb" dataDxfId="15"/>
    <tableColumn id="2" xr3:uid="{1AA0256D-EA27-46E0-A533-6D6EAB96EFE0}" name="Questions répondu INCORRECT : Cadre général" dataDxfId="12">
      <calculatedColumnFormula>VLOOKUP($C$1&amp;$C$65&amp;"_*"&amp;$B$58&amp;$C$65&amp;Tableau10[[#This Row],[Nb]],[2]!Tableau1[#All],3,FALSE)</calculatedColumnFormula>
    </tableColumn>
    <tableColumn id="3" xr3:uid="{B3D7C0E4-810A-49E0-BD49-7B714A8F364A}" name="Réponse" dataDxfId="14">
      <calculatedColumnFormula>VLOOKUP($C$1&amp;$C$65&amp;"_*"&amp;$B$58&amp;$C$65&amp;Tableau10[[#This Row],[Nb]],[2]!Tableau1[#All],4,FALSE)</calculatedColumnFormula>
    </tableColumn>
    <tableColumn id="4" xr3:uid="{49F744D4-0ACB-49A8-A6FE-83AF88F83E06}" name="Nb réponses" dataDxfId="13">
      <calculatedColumnFormula>VLOOKUP($C$1&amp;$C$65&amp;"_*"&amp;$B$58&amp;$C$65&amp;Tableau10[[#This Row],[Nb]],[2]!Tableau1[#All],7,FALSE)</calculatedColumnFormula>
    </tableColumn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FFA067F4-24E8-4EA4-BEC2-7D7507FA52B1}" name="Tableau5" displayName="Tableau5" ref="A1:G2614" totalsRowShown="0" headerRowDxfId="9" dataDxfId="8" tableBorderDxfId="7">
  <autoFilter ref="A1:G2614" xr:uid="{8247013D-4861-4653-81E3-B9FABB4A5CBC}"/>
  <sortState ref="A2:F2614">
    <sortCondition ref="A1:A2614"/>
  </sortState>
  <tableColumns count="7">
    <tableColumn id="7" xr3:uid="{199170D1-487F-4BB1-89D9-41A038016D46}" name="code unique" dataDxfId="6">
      <calculatedColumnFormula>Tableau5[[#This Row],[Code APE]]&amp;Tableau5[[#This Row],[Chapitres]]&amp;Tableau5[[#This Row],[Tranche]]</calculatedColumnFormula>
    </tableColumn>
    <tableColumn id="1" xr3:uid="{7898F9A3-393D-45FE-B215-7552F29E5954}" name="Chapitres" dataDxfId="5"/>
    <tableColumn id="2" xr3:uid="{1CFD4EE2-8864-4529-B6A2-819024D53ABA}" name="Code APE" dataDxfId="4"/>
    <tableColumn id="3" xr3:uid="{5AFCEBCA-43FB-4F91-9A88-B707D576AFF2}" name="Tranche" dataDxfId="3"/>
    <tableColumn id="4" xr3:uid="{E603E226-BDFE-4483-9D35-6C06AD745C93}" name="Nombres" dataDxfId="2"/>
    <tableColumn id="5" xr3:uid="{98CF6F92-A939-4271-B6D7-157E819ED00C}" name="Désignation APE" dataDxfId="1">
      <calculatedColumnFormula>VLOOKUP(Tableau5[[#This Row],[Code APE]],[1]!Tableau9[#All],2,FALSE)</calculatedColumnFormula>
    </tableColumn>
    <tableColumn id="6" xr3:uid="{4033BA31-8254-4811-9689-0D2C193E9D74}" name="APE + Designation" dataDxfId="0">
      <calculatedColumnFormula>IFERROR(Tableau5[[#This Row],[Code APE]]&amp;" - "&amp;Tableau5[[#This Row],[Désignation APE]],Tableau5[[#This Row],[Code APE]])</calculatedColumnFormula>
    </tableColumn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489C258-8D3B-4CB9-AE97-D5E37389F118}" name="Tableau1" displayName="Tableau1" ref="A1:G4502" totalsRowShown="0">
  <autoFilter ref="A1:G4502" xr:uid="{69D2D88E-6978-49B4-A21D-7EEA68F20364}"/>
  <tableColumns count="7">
    <tableColumn id="7" xr3:uid="{861A7DB1-B139-42BB-8F69-C83A5842D838}" name="code unique" dataDxfId="11">
      <calculatedColumnFormula>IF(Tableau1[[#This Row],[ Résultat]]="incorrect",Tableau1[[#This Row],[occurrence]]&amp;"Cadre général"&amp;Tableau1[[#This Row],[ Résultat]]&amp;COUNTIF($B2:$B$3,Tableau1[[#This Row],[ Code APE]]&amp;Tableau1[[#This Row],[ Résultat]]&amp;"_*"),0)</calculatedColumnFormula>
    </tableColumn>
    <tableColumn id="8" xr3:uid="{0379B51D-2C3D-4F1A-87F2-EDB794340E27}" name="occurrence" dataDxfId="10">
      <calculatedColumnFormula>Tableau1[[#This Row],[ Code APE]]&amp;Tableau1[[#This Row],[ Résultat]]&amp;"_"&amp;COUNTIF($F2:F$3,F2)</calculatedColumnFormula>
    </tableColumn>
    <tableColumn id="1" xr3:uid="{9AEC5CCF-D783-4F45-8895-BE63EE51B63A}" name="Cadre général"/>
    <tableColumn id="2" xr3:uid="{3C8589DA-3D2D-47B0-A071-E20B5D2344BA}" name=" Choix"/>
    <tableColumn id="3" xr3:uid="{8459C940-59FC-4BED-824B-BB7AEDFD11F1}" name=" Résultat"/>
    <tableColumn id="4" xr3:uid="{D7867931-4039-4B46-851E-1551280A2D46}" name=" Code APE"/>
    <tableColumn id="5" xr3:uid="{189D1544-8F99-40DC-8348-6A1FD253657D}" name=" Total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CCFA2-588A-4A62-B409-7E70C10147D7}">
  <dimension ref="A1:L195"/>
  <sheetViews>
    <sheetView tabSelected="1" workbookViewId="0">
      <selection activeCell="C52" sqref="C52"/>
    </sheetView>
  </sheetViews>
  <sheetFormatPr baseColWidth="10" defaultRowHeight="15" x14ac:dyDescent="0.25"/>
  <cols>
    <col min="2" max="2" width="58.42578125" customWidth="1"/>
    <col min="3" max="3" width="14.5703125" customWidth="1"/>
    <col min="4" max="4" width="14.28515625" customWidth="1"/>
    <col min="5" max="5" width="14.140625" customWidth="1"/>
    <col min="6" max="6" width="14.28515625" customWidth="1"/>
    <col min="7" max="7" width="14.140625" customWidth="1"/>
  </cols>
  <sheetData>
    <row r="1" spans="1:7" x14ac:dyDescent="0.25">
      <c r="A1" s="1" t="s">
        <v>0</v>
      </c>
      <c r="B1" s="1" t="str">
        <f>VLOOKUP(C1,[1]!Tableau9[#All],2,FALSE)</f>
        <v>Réparation de machines et équipements mécaniques</v>
      </c>
      <c r="C1" s="2" t="s">
        <v>1</v>
      </c>
      <c r="E1" s="3" t="s">
        <v>2</v>
      </c>
      <c r="F1" s="3"/>
    </row>
    <row r="3" spans="1:7" ht="25.5" x14ac:dyDescent="0.25">
      <c r="A3" s="4" t="s">
        <v>3</v>
      </c>
      <c r="B3" s="5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</row>
    <row r="4" spans="1:7" x14ac:dyDescent="0.25">
      <c r="A4" s="6">
        <f>ROW(A1)</f>
        <v>1</v>
      </c>
      <c r="B4" s="7" t="str">
        <f>IFERROR(VLOOKUP($C$1&amp;"_"&amp;$A4,[1]!Tableau3[#All],2,FALSE),"")</f>
        <v>MECA SERVICES plus</v>
      </c>
      <c r="C4" s="6">
        <f>IFERROR(VLOOKUP($C$1&amp;"_"&amp;$A4,[1]!Tableau3[#All],10,FALSE),0)</f>
        <v>0</v>
      </c>
      <c r="D4" s="6">
        <f>IFERROR(VLOOKUP($C$1&amp;"_"&amp;$A4,[1]!Tableau3[#All],11,FALSE),"")</f>
        <v>0</v>
      </c>
      <c r="E4" s="8">
        <f>IFERROR(Tableau2[[#This Row],[PS validés]]-Tableau2[[#This Row],[Crédits utilisés]],0)</f>
        <v>0</v>
      </c>
      <c r="F4" s="6">
        <f>IFERROR(VLOOKUP($C$1&amp;"_"&amp;$A4,[1]!Tableau3[#All],12,FALSE),"")</f>
        <v>1</v>
      </c>
      <c r="G4" s="6">
        <f t="shared" ref="G4:G45" si="0">IFERROR(C4+F4,0)</f>
        <v>1</v>
      </c>
    </row>
    <row r="5" spans="1:7" x14ac:dyDescent="0.25">
      <c r="A5" s="6">
        <f t="shared" ref="A5:A46" si="1">ROW(A2)</f>
        <v>2</v>
      </c>
      <c r="B5" s="7" t="str">
        <f>IFERROR(VLOOKUP('[1]Visu APE'!$C$1&amp;"_"&amp;'[1]Visu APE'!A5,[1]!Tableau3[#All],2,FALSE),"")</f>
        <v>GTA NC</v>
      </c>
      <c r="C5" s="6">
        <f>IFERROR(VLOOKUP($C$1&amp;"_"&amp;$A5,[1]!Tableau3[#All],10,FALSE),0)</f>
        <v>0</v>
      </c>
      <c r="D5" s="6">
        <f>IFERROR(VLOOKUP($C$1&amp;"_"&amp;$A5,[1]!Tableau3[#All],11,FALSE),"")</f>
        <v>0</v>
      </c>
      <c r="E5" s="6">
        <f>IFERROR(Tableau2[[#This Row],[PS validés]]-Tableau2[[#This Row],[Crédits utilisés]],0)</f>
        <v>0</v>
      </c>
      <c r="F5" s="6">
        <f>IFERROR(VLOOKUP($C$1&amp;"_"&amp;$A5,[1]!Tableau3[#All],12,FALSE),"")</f>
        <v>0</v>
      </c>
      <c r="G5" s="6">
        <f t="shared" si="0"/>
        <v>0</v>
      </c>
    </row>
    <row r="6" spans="1:7" x14ac:dyDescent="0.25">
      <c r="A6" s="6">
        <f t="shared" si="1"/>
        <v>3</v>
      </c>
      <c r="B6" s="9" t="str">
        <f>IFERROR(VLOOKUP('[1]Visu APE'!$C$1&amp;"_"&amp;'[1]Visu APE'!A6,[1]!Tableau3[#All],2,FALSE),"")</f>
        <v>Siemens Pte Ltd</v>
      </c>
      <c r="C6" s="6">
        <f>IFERROR(VLOOKUP($C$1&amp;"_"&amp;$A6,[1]!Tableau3[#All],10,FALSE),0)</f>
        <v>1</v>
      </c>
      <c r="D6" s="6">
        <f>IFERROR(VLOOKUP($C$1&amp;"_"&amp;$A6,[1]!Tableau3[#All],11,FALSE),"")</f>
        <v>0</v>
      </c>
      <c r="E6" s="6">
        <f>IFERROR(Tableau2[[#This Row],[PS validés]]-Tableau2[[#This Row],[Crédits utilisés]],0)</f>
        <v>-1</v>
      </c>
      <c r="F6" s="6">
        <f>IFERROR(VLOOKUP($C$1&amp;"_"&amp;$A6,[1]!Tableau3[#All],12,FALSE),"")</f>
        <v>0</v>
      </c>
      <c r="G6" s="6">
        <f t="shared" si="0"/>
        <v>1</v>
      </c>
    </row>
    <row r="7" spans="1:7" x14ac:dyDescent="0.25">
      <c r="A7" s="6">
        <f t="shared" si="1"/>
        <v>4</v>
      </c>
      <c r="B7" s="9" t="str">
        <f>IFERROR(VLOOKUP('[1]Visu APE'!$C$1&amp;"_"&amp;'[1]Visu APE'!A7,[1]!Tableau3[#All],2,FALSE),"")</f>
        <v>BMC HV Electrical &amp; Instrumentation</v>
      </c>
      <c r="C7" s="6">
        <f>IFERROR(VLOOKUP($C$1&amp;"_"&amp;$A7,[1]!Tableau3[#All],10,FALSE),0)</f>
        <v>2</v>
      </c>
      <c r="D7" s="6">
        <f>IFERROR(VLOOKUP($C$1&amp;"_"&amp;$A7,[1]!Tableau3[#All],11,FALSE),"")</f>
        <v>0</v>
      </c>
      <c r="E7" s="6">
        <f>IFERROR(Tableau2[[#This Row],[PS validés]]-Tableau2[[#This Row],[Crédits utilisés]],0)</f>
        <v>-2</v>
      </c>
      <c r="F7" s="6">
        <f>IFERROR(VLOOKUP($C$1&amp;"_"&amp;$A7,[1]!Tableau3[#All],12,FALSE),"")</f>
        <v>0</v>
      </c>
      <c r="G7" s="6">
        <f t="shared" si="0"/>
        <v>2</v>
      </c>
    </row>
    <row r="8" spans="1:7" x14ac:dyDescent="0.25">
      <c r="A8" s="6">
        <f t="shared" si="1"/>
        <v>5</v>
      </c>
      <c r="B8" s="9" t="str">
        <f>IFERROR(VLOOKUP('[1]Visu APE'!$C$1&amp;"_"&amp;'[1]Visu APE'!A8,[1]!Tableau3[#All],2,FALSE),"")</f>
        <v>MS MECANIQUE</v>
      </c>
      <c r="C8" s="6">
        <f>IFERROR(VLOOKUP($C$1&amp;"_"&amp;$A8,[1]!Tableau3[#All],10,FALSE),0)</f>
        <v>0</v>
      </c>
      <c r="D8" s="6">
        <f>IFERROR(VLOOKUP($C$1&amp;"_"&amp;$A8,[1]!Tableau3[#All],11,FALSE),"")</f>
        <v>0</v>
      </c>
      <c r="E8" s="6">
        <f>IFERROR(Tableau2[[#This Row],[PS validés]]-Tableau2[[#This Row],[Crédits utilisés]],0)</f>
        <v>0</v>
      </c>
      <c r="F8" s="6">
        <f>IFERROR(VLOOKUP($C$1&amp;"_"&amp;$A8,[1]!Tableau3[#All],12,FALSE),"")</f>
        <v>0</v>
      </c>
      <c r="G8" s="6">
        <f t="shared" si="0"/>
        <v>0</v>
      </c>
    </row>
    <row r="9" spans="1:7" x14ac:dyDescent="0.25">
      <c r="A9" s="6">
        <f t="shared" si="1"/>
        <v>6</v>
      </c>
      <c r="B9" s="9" t="str">
        <f>IFERROR(VLOOKUP('[1]Visu APE'!$C$1&amp;"_"&amp;'[1]Visu APE'!A9,[1]!Tableau3[#All],2,FALSE),"")</f>
        <v>OLIVARES Frédéric</v>
      </c>
      <c r="C9" s="6">
        <f>IFERROR(VLOOKUP($C$1&amp;"_"&amp;$A9,[1]!Tableau3[#All],10,FALSE),0)</f>
        <v>1</v>
      </c>
      <c r="D9" s="6">
        <f>IFERROR(VLOOKUP($C$1&amp;"_"&amp;$A9,[1]!Tableau3[#All],11,FALSE),"")</f>
        <v>0</v>
      </c>
      <c r="E9" s="6">
        <f>IFERROR(Tableau2[[#This Row],[PS validés]]-Tableau2[[#This Row],[Crédits utilisés]],0)</f>
        <v>-1</v>
      </c>
      <c r="F9" s="6">
        <f>IFERROR(VLOOKUP($C$1&amp;"_"&amp;$A9,[1]!Tableau3[#All],12,FALSE),"")</f>
        <v>0</v>
      </c>
      <c r="G9" s="6">
        <f t="shared" si="0"/>
        <v>1</v>
      </c>
    </row>
    <row r="10" spans="1:7" x14ac:dyDescent="0.25">
      <c r="A10" s="6">
        <f t="shared" si="1"/>
        <v>7</v>
      </c>
      <c r="B10" s="9" t="str">
        <f>IFERROR(VLOOKUP('[1]Visu APE'!$C$1&amp;"_"&amp;'[1]Visu APE'!A10,[1]!Tableau3[#All],2,FALSE),"")</f>
        <v>FOLOKA Matthieu</v>
      </c>
      <c r="C10" s="6">
        <f>IFERROR(VLOOKUP($C$1&amp;"_"&amp;$A10,[1]!Tableau3[#All],10,FALSE),0)</f>
        <v>0</v>
      </c>
      <c r="D10" s="6">
        <f>IFERROR(VLOOKUP($C$1&amp;"_"&amp;$A10,[1]!Tableau3[#All],11,FALSE),"")</f>
        <v>0</v>
      </c>
      <c r="E10" s="6">
        <f>IFERROR(Tableau2[[#This Row],[PS validés]]-Tableau2[[#This Row],[Crédits utilisés]],0)</f>
        <v>0</v>
      </c>
      <c r="F10" s="6">
        <f>IFERROR(VLOOKUP($C$1&amp;"_"&amp;$A10,[1]!Tableau3[#All],12,FALSE),"")</f>
        <v>0</v>
      </c>
      <c r="G10" s="6">
        <f t="shared" si="0"/>
        <v>0</v>
      </c>
    </row>
    <row r="11" spans="1:7" x14ac:dyDescent="0.25">
      <c r="A11" s="6">
        <f t="shared" si="1"/>
        <v>8</v>
      </c>
      <c r="B11" s="9" t="str">
        <f>IFERROR(VLOOKUP('[1]Visu APE'!$C$1&amp;"_"&amp;'[1]Visu APE'!A11,[1]!Tableau3[#All],2,FALSE),"")</f>
        <v>GUICHARD Jonathan</v>
      </c>
      <c r="C11" s="6">
        <f>IFERROR(VLOOKUP($C$1&amp;"_"&amp;$A11,[1]!Tableau3[#All],10,FALSE),0)</f>
        <v>1</v>
      </c>
      <c r="D11" s="6">
        <f>IFERROR(VLOOKUP($C$1&amp;"_"&amp;$A11,[1]!Tableau3[#All],11,FALSE),"")</f>
        <v>0</v>
      </c>
      <c r="E11" s="6">
        <f>IFERROR(Tableau2[[#This Row],[PS validés]]-Tableau2[[#This Row],[Crédits utilisés]],0)</f>
        <v>-1</v>
      </c>
      <c r="F11" s="6">
        <f>IFERROR(VLOOKUP($C$1&amp;"_"&amp;$A11,[1]!Tableau3[#All],12,FALSE),"")</f>
        <v>0</v>
      </c>
      <c r="G11" s="6">
        <f t="shared" si="0"/>
        <v>1</v>
      </c>
    </row>
    <row r="12" spans="1:7" x14ac:dyDescent="0.25">
      <c r="A12" s="6">
        <f t="shared" si="1"/>
        <v>9</v>
      </c>
      <c r="B12" s="9" t="str">
        <f>IFERROR(VLOOKUP('[1]Visu APE'!$C$1&amp;"_"&amp;'[1]Visu APE'!A12,[1]!Tableau3[#All],2,FALSE),"")</f>
        <v>MEC@DRIC</v>
      </c>
      <c r="C12" s="6">
        <f>IFERROR(VLOOKUP($C$1&amp;"_"&amp;$A12,[1]!Tableau3[#All],10,FALSE),0)</f>
        <v>0</v>
      </c>
      <c r="D12" s="6">
        <f>IFERROR(VLOOKUP($C$1&amp;"_"&amp;$A12,[1]!Tableau3[#All],11,FALSE),"")</f>
        <v>0</v>
      </c>
      <c r="E12" s="6">
        <f>IFERROR(Tableau2[[#This Row],[PS validés]]-Tableau2[[#This Row],[Crédits utilisés]],0)</f>
        <v>0</v>
      </c>
      <c r="F12" s="6">
        <f>IFERROR(VLOOKUP($C$1&amp;"_"&amp;$A12,[1]!Tableau3[#All],12,FALSE),"")</f>
        <v>0</v>
      </c>
      <c r="G12" s="6">
        <f t="shared" si="0"/>
        <v>0</v>
      </c>
    </row>
    <row r="13" spans="1:7" x14ac:dyDescent="0.25">
      <c r="A13" s="6">
        <f t="shared" si="1"/>
        <v>10</v>
      </c>
      <c r="B13" s="9" t="str">
        <f>IFERROR(VLOOKUP('[1]Visu APE'!$C$1&amp;"_"&amp;'[1]Visu APE'!A13,[1]!Tableau3[#All],2,FALSE),"")</f>
        <v>RMT Mécanique</v>
      </c>
      <c r="C13" s="6">
        <f>IFERROR(VLOOKUP($C$1&amp;"_"&amp;$A13,[1]!Tableau3[#All],10,FALSE),0)</f>
        <v>1</v>
      </c>
      <c r="D13" s="6">
        <f>IFERROR(VLOOKUP($C$1&amp;"_"&amp;$A13,[1]!Tableau3[#All],11,FALSE),"")</f>
        <v>0</v>
      </c>
      <c r="E13" s="6">
        <f>IFERROR(Tableau2[[#This Row],[PS validés]]-Tableau2[[#This Row],[Crédits utilisés]],0)</f>
        <v>-1</v>
      </c>
      <c r="F13" s="6">
        <f>IFERROR(VLOOKUP($C$1&amp;"_"&amp;$A13,[1]!Tableau3[#All],12,FALSE),"")</f>
        <v>0</v>
      </c>
      <c r="G13" s="6">
        <f t="shared" si="0"/>
        <v>1</v>
      </c>
    </row>
    <row r="14" spans="1:7" x14ac:dyDescent="0.25">
      <c r="A14" s="6">
        <f t="shared" si="1"/>
        <v>11</v>
      </c>
      <c r="B14" s="9" t="str">
        <f>IFERROR(VLOOKUP('[1]Visu APE'!$C$1&amp;"_"&amp;'[1]Visu APE'!A14,[1]!Tableau3[#All],2,FALSE),"")</f>
        <v>Société GIMI</v>
      </c>
      <c r="C14" s="6">
        <f>IFERROR(VLOOKUP($C$1&amp;"_"&amp;$A14,[1]!Tableau3[#All],10,FALSE),0)</f>
        <v>2</v>
      </c>
      <c r="D14" s="6">
        <f>IFERROR(VLOOKUP($C$1&amp;"_"&amp;$A14,[1]!Tableau3[#All],11,FALSE),"")</f>
        <v>0</v>
      </c>
      <c r="E14" s="6">
        <f>IFERROR(Tableau2[[#This Row],[PS validés]]-Tableau2[[#This Row],[Crédits utilisés]],0)</f>
        <v>-2</v>
      </c>
      <c r="F14" s="6">
        <f>IFERROR(VLOOKUP($C$1&amp;"_"&amp;$A14,[1]!Tableau3[#All],12,FALSE),"")</f>
        <v>0</v>
      </c>
      <c r="G14" s="6">
        <f t="shared" si="0"/>
        <v>2</v>
      </c>
    </row>
    <row r="15" spans="1:7" x14ac:dyDescent="0.25">
      <c r="A15" s="6">
        <f t="shared" si="1"/>
        <v>12</v>
      </c>
      <c r="B15" s="9" t="str">
        <f>IFERROR(VLOOKUP('[1]Visu APE'!$C$1&amp;"_"&amp;'[1]Visu APE'!A15,[1]!Tableau3[#All],2,FALSE),"")</f>
        <v>FROID SERVICES</v>
      </c>
      <c r="C15" s="6">
        <f>IFERROR(VLOOKUP($C$1&amp;"_"&amp;$A15,[1]!Tableau3[#All],10,FALSE),0)</f>
        <v>1</v>
      </c>
      <c r="D15" s="6">
        <f>IFERROR(VLOOKUP($C$1&amp;"_"&amp;$A15,[1]!Tableau3[#All],11,FALSE),"")</f>
        <v>0</v>
      </c>
      <c r="E15" s="6">
        <f>IFERROR(Tableau2[[#This Row],[PS validés]]-Tableau2[[#This Row],[Crédits utilisés]],0)</f>
        <v>-1</v>
      </c>
      <c r="F15" s="6">
        <f>IFERROR(VLOOKUP($C$1&amp;"_"&amp;$A15,[1]!Tableau3[#All],12,FALSE),"")</f>
        <v>0</v>
      </c>
      <c r="G15" s="6">
        <f t="shared" si="0"/>
        <v>1</v>
      </c>
    </row>
    <row r="16" spans="1:7" x14ac:dyDescent="0.25">
      <c r="A16" s="6">
        <f t="shared" si="1"/>
        <v>13</v>
      </c>
      <c r="B16" s="9" t="str">
        <f>IFERROR(VLOOKUP('[1]Visu APE'!$C$1&amp;"_"&amp;'[1]Visu APE'!A16,[1]!Tableau3[#All],2,FALSE),"")</f>
        <v>MISM &amp; CO</v>
      </c>
      <c r="C16" s="6">
        <f>IFERROR(VLOOKUP($C$1&amp;"_"&amp;$A16,[1]!Tableau3[#All],10,FALSE),0)</f>
        <v>14</v>
      </c>
      <c r="D16" s="6">
        <f>IFERROR(VLOOKUP($C$1&amp;"_"&amp;$A16,[1]!Tableau3[#All],11,FALSE),"")</f>
        <v>0</v>
      </c>
      <c r="E16" s="6">
        <f>IFERROR(Tableau2[[#This Row],[PS validés]]-Tableau2[[#This Row],[Crédits utilisés]],0)</f>
        <v>-14</v>
      </c>
      <c r="F16" s="6">
        <f>IFERROR(VLOOKUP($C$1&amp;"_"&amp;$A16,[1]!Tableau3[#All],12,FALSE),"")</f>
        <v>6</v>
      </c>
      <c r="G16" s="6">
        <f t="shared" si="0"/>
        <v>20</v>
      </c>
    </row>
    <row r="17" spans="1:7" x14ac:dyDescent="0.25">
      <c r="A17" s="6">
        <f t="shared" si="1"/>
        <v>14</v>
      </c>
      <c r="B17" s="9" t="str">
        <f>IFERROR(VLOOKUP('[1]Visu APE'!$C$1&amp;"_"&amp;'[1]Visu APE'!A17,[1]!Tableau3[#All],2,FALSE),"")</f>
        <v>FMCC</v>
      </c>
      <c r="C17" s="6">
        <f>IFERROR(VLOOKUP($C$1&amp;"_"&amp;$A17,[1]!Tableau3[#All],10,FALSE),0)</f>
        <v>23</v>
      </c>
      <c r="D17" s="6">
        <f>IFERROR(VLOOKUP($C$1&amp;"_"&amp;$A17,[1]!Tableau3[#All],11,FALSE),"")</f>
        <v>0</v>
      </c>
      <c r="E17" s="6">
        <f>IFERROR(Tableau2[[#This Row],[PS validés]]-Tableau2[[#This Row],[Crédits utilisés]],0)</f>
        <v>-23</v>
      </c>
      <c r="F17" s="6">
        <f>IFERROR(VLOOKUP($C$1&amp;"_"&amp;$A17,[1]!Tableau3[#All],12,FALSE),"")</f>
        <v>2</v>
      </c>
      <c r="G17" s="6">
        <f t="shared" si="0"/>
        <v>25</v>
      </c>
    </row>
    <row r="18" spans="1:7" x14ac:dyDescent="0.25">
      <c r="A18" s="6">
        <f t="shared" si="1"/>
        <v>15</v>
      </c>
      <c r="B18" s="9" t="str">
        <f>IFERROR(VLOOKUP('[1]Visu APE'!$C$1&amp;"_"&amp;'[1]Visu APE'!A18,[1]!Tableau3[#All],2,FALSE),"")</f>
        <v>FORESTAIRE NC SARL</v>
      </c>
      <c r="C18" s="6">
        <f>IFERROR(VLOOKUP($C$1&amp;"_"&amp;$A18,[1]!Tableau3[#All],10,FALSE),0)</f>
        <v>3</v>
      </c>
      <c r="D18" s="6">
        <f>IFERROR(VLOOKUP($C$1&amp;"_"&amp;$A18,[1]!Tableau3[#All],11,FALSE),"")</f>
        <v>0</v>
      </c>
      <c r="E18" s="6">
        <f>IFERROR(Tableau2[[#This Row],[PS validés]]-Tableau2[[#This Row],[Crédits utilisés]],0)</f>
        <v>-3</v>
      </c>
      <c r="F18" s="6">
        <f>IFERROR(VLOOKUP($C$1&amp;"_"&amp;$A18,[1]!Tableau3[#All],12,FALSE),"")</f>
        <v>0</v>
      </c>
      <c r="G18" s="6">
        <f t="shared" si="0"/>
        <v>3</v>
      </c>
    </row>
    <row r="19" spans="1:7" x14ac:dyDescent="0.25">
      <c r="A19" s="6">
        <f t="shared" si="1"/>
        <v>16</v>
      </c>
      <c r="B19" s="9" t="str">
        <f>IFERROR(VLOOKUP('[1]Visu APE'!$C$1&amp;"_"&amp;'[1]Visu APE'!A19,[1]!Tableau3[#All],2,FALSE),"")</f>
        <v>COMPOSITE INDUSTRIEL ET ACIER NOUVELLE CALEDONIE</v>
      </c>
      <c r="C19" s="6">
        <f>IFERROR(VLOOKUP($C$1&amp;"_"&amp;$A19,[1]!Tableau3[#All],10,FALSE),0)</f>
        <v>13</v>
      </c>
      <c r="D19" s="6">
        <f>IFERROR(VLOOKUP($C$1&amp;"_"&amp;$A19,[1]!Tableau3[#All],11,FALSE),"")</f>
        <v>0</v>
      </c>
      <c r="E19" s="6">
        <f>IFERROR(Tableau2[[#This Row],[PS validés]]-Tableau2[[#This Row],[Crédits utilisés]],0)</f>
        <v>-13</v>
      </c>
      <c r="F19" s="6">
        <f>IFERROR(VLOOKUP($C$1&amp;"_"&amp;$A19,[1]!Tableau3[#All],12,FALSE),"")</f>
        <v>0</v>
      </c>
      <c r="G19" s="6">
        <f t="shared" si="0"/>
        <v>13</v>
      </c>
    </row>
    <row r="20" spans="1:7" x14ac:dyDescent="0.25">
      <c r="A20" s="6">
        <f t="shared" si="1"/>
        <v>17</v>
      </c>
      <c r="B20" s="9" t="str">
        <f>IFERROR(VLOOKUP('[1]Visu APE'!$C$1&amp;"_"&amp;'[1]Visu APE'!A20,[1]!Tableau3[#All],2,FALSE),"")</f>
        <v>sarl 3kb</v>
      </c>
      <c r="C20" s="6">
        <f>IFERROR(VLOOKUP($C$1&amp;"_"&amp;$A20,[1]!Tableau3[#All],10,FALSE),0)</f>
        <v>4</v>
      </c>
      <c r="D20" s="6">
        <f>IFERROR(VLOOKUP($C$1&amp;"_"&amp;$A20,[1]!Tableau3[#All],11,FALSE),"")</f>
        <v>0</v>
      </c>
      <c r="E20" s="6">
        <f>IFERROR(Tableau2[[#This Row],[PS validés]]-Tableau2[[#This Row],[Crédits utilisés]],0)</f>
        <v>-4</v>
      </c>
      <c r="F20" s="6">
        <f>IFERROR(VLOOKUP($C$1&amp;"_"&amp;$A20,[1]!Tableau3[#All],12,FALSE),"")</f>
        <v>0</v>
      </c>
      <c r="G20" s="6">
        <f t="shared" si="0"/>
        <v>4</v>
      </c>
    </row>
    <row r="21" spans="1:7" x14ac:dyDescent="0.25">
      <c r="A21" s="6">
        <f t="shared" si="1"/>
        <v>18</v>
      </c>
      <c r="B21" s="9" t="str">
        <f>IFERROR(VLOOKUP('[1]Visu APE'!$C$1&amp;"_"&amp;'[1]Visu APE'!A21,[1]!Tableau3[#All],2,FALSE),"")</f>
        <v>Omega Engineering</v>
      </c>
      <c r="C21" s="6">
        <f>IFERROR(VLOOKUP($C$1&amp;"_"&amp;$A21,[1]!Tableau3[#All],10,FALSE),0)</f>
        <v>9</v>
      </c>
      <c r="D21" s="6">
        <f>IFERROR(VLOOKUP($C$1&amp;"_"&amp;$A21,[1]!Tableau3[#All],11,FALSE),"")</f>
        <v>0</v>
      </c>
      <c r="E21" s="6">
        <f>IFERROR(Tableau2[[#This Row],[PS validés]]-Tableau2[[#This Row],[Crédits utilisés]],0)</f>
        <v>-9</v>
      </c>
      <c r="F21" s="6">
        <f>IFERROR(VLOOKUP($C$1&amp;"_"&amp;$A21,[1]!Tableau3[#All],12,FALSE),"")</f>
        <v>1</v>
      </c>
      <c r="G21" s="6">
        <f t="shared" si="0"/>
        <v>10</v>
      </c>
    </row>
    <row r="22" spans="1:7" x14ac:dyDescent="0.25">
      <c r="A22" s="6">
        <f t="shared" si="1"/>
        <v>19</v>
      </c>
      <c r="B22" s="9" t="str">
        <f>IFERROR(VLOOKUP('[1]Visu APE'!$C$1&amp;"_"&amp;'[1]Visu APE'!A22,[1]!Tableau3[#All],2,FALSE),"")</f>
        <v>NORD SUD SERVICES THIO</v>
      </c>
      <c r="C22" s="6">
        <f>IFERROR(VLOOKUP($C$1&amp;"_"&amp;$A22,[1]!Tableau3[#All],10,FALSE),0)</f>
        <v>22</v>
      </c>
      <c r="D22" s="6">
        <f>IFERROR(VLOOKUP($C$1&amp;"_"&amp;$A22,[1]!Tableau3[#All],11,FALSE),"")</f>
        <v>0</v>
      </c>
      <c r="E22" s="6">
        <f>IFERROR(Tableau2[[#This Row],[PS validés]]-Tableau2[[#This Row],[Crédits utilisés]],0)</f>
        <v>-22</v>
      </c>
      <c r="F22" s="6">
        <f>IFERROR(VLOOKUP($C$1&amp;"_"&amp;$A22,[1]!Tableau3[#All],12,FALSE),"")</f>
        <v>3</v>
      </c>
      <c r="G22" s="6">
        <f t="shared" si="0"/>
        <v>25</v>
      </c>
    </row>
    <row r="23" spans="1:7" x14ac:dyDescent="0.25">
      <c r="A23" s="6">
        <f t="shared" si="1"/>
        <v>20</v>
      </c>
      <c r="B23" s="9" t="str">
        <f>IFERROR(VLOOKUP('[1]Visu APE'!$C$1&amp;"_"&amp;'[1]Visu APE'!A23,[1]!Tableau3[#All],2,FALSE),"")</f>
        <v>OMI</v>
      </c>
      <c r="C23" s="6">
        <f>IFERROR(VLOOKUP($C$1&amp;"_"&amp;$A23,[1]!Tableau3[#All],10,FALSE),0)</f>
        <v>13</v>
      </c>
      <c r="D23" s="6">
        <f>IFERROR(VLOOKUP($C$1&amp;"_"&amp;$A23,[1]!Tableau3[#All],11,FALSE),"")</f>
        <v>0</v>
      </c>
      <c r="E23" s="6">
        <f>IFERROR(Tableau2[[#This Row],[PS validés]]-Tableau2[[#This Row],[Crédits utilisés]],0)</f>
        <v>-13</v>
      </c>
      <c r="F23" s="6">
        <f>IFERROR(VLOOKUP($C$1&amp;"_"&amp;$A23,[1]!Tableau3[#All],12,FALSE),"")</f>
        <v>4</v>
      </c>
      <c r="G23" s="6">
        <f t="shared" si="0"/>
        <v>17</v>
      </c>
    </row>
    <row r="24" spans="1:7" x14ac:dyDescent="0.25">
      <c r="A24" s="6">
        <f t="shared" si="1"/>
        <v>21</v>
      </c>
      <c r="B24" s="9" t="str">
        <f>IFERROR(VLOOKUP('[1]Visu APE'!$C$1&amp;"_"&amp;'[1]Visu APE'!A24,[1]!Tableau3[#All],2,FALSE),"")</f>
        <v>GEMA</v>
      </c>
      <c r="C24" s="6">
        <f>IFERROR(VLOOKUP($C$1&amp;"_"&amp;$A24,[1]!Tableau3[#All],10,FALSE),0)</f>
        <v>9</v>
      </c>
      <c r="D24" s="6">
        <f>IFERROR(VLOOKUP($C$1&amp;"_"&amp;$A24,[1]!Tableau3[#All],11,FALSE),"")</f>
        <v>0</v>
      </c>
      <c r="E24" s="6">
        <f>IFERROR(Tableau2[[#This Row],[PS validés]]-Tableau2[[#This Row],[Crédits utilisés]],0)</f>
        <v>-9</v>
      </c>
      <c r="F24" s="6">
        <f>IFERROR(VLOOKUP($C$1&amp;"_"&amp;$A24,[1]!Tableau3[#All],12,FALSE),"")</f>
        <v>0</v>
      </c>
      <c r="G24" s="6">
        <f t="shared" si="0"/>
        <v>9</v>
      </c>
    </row>
    <row r="25" spans="1:7" x14ac:dyDescent="0.25">
      <c r="A25" s="6">
        <f t="shared" si="1"/>
        <v>22</v>
      </c>
      <c r="B25" s="9" t="str">
        <f>IFERROR(VLOOKUP('[1]Visu APE'!$C$1&amp;"_"&amp;'[1]Visu APE'!A25,[1]!Tableau3[#All],2,FALSE),"")</f>
        <v>Maintenance Levage Manutention</v>
      </c>
      <c r="C25" s="6">
        <f>IFERROR(VLOOKUP($C$1&amp;"_"&amp;$A25,[1]!Tableau3[#All],10,FALSE),0)</f>
        <v>1</v>
      </c>
      <c r="D25" s="6">
        <f>IFERROR(VLOOKUP($C$1&amp;"_"&amp;$A25,[1]!Tableau3[#All],11,FALSE),"")</f>
        <v>0</v>
      </c>
      <c r="E25" s="6">
        <f>IFERROR(Tableau2[[#This Row],[PS validés]]-Tableau2[[#This Row],[Crédits utilisés]],0)</f>
        <v>-1</v>
      </c>
      <c r="F25" s="6">
        <f>IFERROR(VLOOKUP($C$1&amp;"_"&amp;$A25,[1]!Tableau3[#All],12,FALSE),"")</f>
        <v>0</v>
      </c>
      <c r="G25" s="6">
        <f t="shared" si="0"/>
        <v>1</v>
      </c>
    </row>
    <row r="26" spans="1:7" x14ac:dyDescent="0.25">
      <c r="A26" s="6">
        <f t="shared" si="1"/>
        <v>23</v>
      </c>
      <c r="B26" s="9" t="str">
        <f>IFERROR(VLOOKUP('[1]Visu APE'!$C$1&amp;"_"&amp;'[1]Visu APE'!A26,[1]!Tableau3[#All],2,FALSE),"")</f>
        <v>AIR TECHNIQUE PACIFIQUE</v>
      </c>
      <c r="C26" s="6">
        <f>IFERROR(VLOOKUP($C$1&amp;"_"&amp;$A26,[1]!Tableau3[#All],10,FALSE),0)</f>
        <v>12</v>
      </c>
      <c r="D26" s="6">
        <f>IFERROR(VLOOKUP($C$1&amp;"_"&amp;$A26,[1]!Tableau3[#All],11,FALSE),"")</f>
        <v>0</v>
      </c>
      <c r="E26" s="6">
        <f>IFERROR(Tableau2[[#This Row],[PS validés]]-Tableau2[[#This Row],[Crédits utilisés]],0)</f>
        <v>-12</v>
      </c>
      <c r="F26" s="6">
        <f>IFERROR(VLOOKUP($C$1&amp;"_"&amp;$A26,[1]!Tableau3[#All],12,FALSE),"")</f>
        <v>2</v>
      </c>
      <c r="G26" s="6">
        <f t="shared" si="0"/>
        <v>14</v>
      </c>
    </row>
    <row r="27" spans="1:7" x14ac:dyDescent="0.25">
      <c r="A27" s="6">
        <f t="shared" si="1"/>
        <v>24</v>
      </c>
      <c r="B27" s="9" t="str">
        <f>IFERROR(VLOOKUP('[1]Visu APE'!$C$1&amp;"_"&amp;'[1]Visu APE'!A27,[1]!Tableau3[#All],2,FALSE),"")</f>
        <v>MECI</v>
      </c>
      <c r="C27" s="6">
        <f>IFERROR(VLOOKUP($C$1&amp;"_"&amp;$A27,[1]!Tableau3[#All],10,FALSE),0)</f>
        <v>2</v>
      </c>
      <c r="D27" s="6">
        <f>IFERROR(VLOOKUP($C$1&amp;"_"&amp;$A27,[1]!Tableau3[#All],11,FALSE),"")</f>
        <v>0</v>
      </c>
      <c r="E27" s="6">
        <f>IFERROR(Tableau2[[#This Row],[PS validés]]-Tableau2[[#This Row],[Crédits utilisés]],0)</f>
        <v>-2</v>
      </c>
      <c r="F27" s="6">
        <f>IFERROR(VLOOKUP($C$1&amp;"_"&amp;$A27,[1]!Tableau3[#All],12,FALSE),"")</f>
        <v>0</v>
      </c>
      <c r="G27" s="6">
        <f t="shared" si="0"/>
        <v>2</v>
      </c>
    </row>
    <row r="28" spans="1:7" x14ac:dyDescent="0.25">
      <c r="A28" s="6">
        <f t="shared" si="1"/>
        <v>25</v>
      </c>
      <c r="B28" s="9" t="str">
        <f>IFERROR(VLOOKUP('[1]Visu APE'!$C$1&amp;"_"&amp;'[1]Visu APE'!A28,[1]!Tableau3[#All],2,FALSE),"")</f>
        <v>THEARD JEAN-PHILIPPE</v>
      </c>
      <c r="C28" s="6">
        <f>IFERROR(VLOOKUP($C$1&amp;"_"&amp;$A28,[1]!Tableau3[#All],10,FALSE),0)</f>
        <v>1</v>
      </c>
      <c r="D28" s="6">
        <f>IFERROR(VLOOKUP($C$1&amp;"_"&amp;$A28,[1]!Tableau3[#All],11,FALSE),"")</f>
        <v>0</v>
      </c>
      <c r="E28" s="6">
        <f>IFERROR(Tableau2[[#This Row],[PS validés]]-Tableau2[[#This Row],[Crédits utilisés]],0)</f>
        <v>-1</v>
      </c>
      <c r="F28" s="6">
        <f>IFERROR(VLOOKUP($C$1&amp;"_"&amp;$A28,[1]!Tableau3[#All],12,FALSE),"")</f>
        <v>0</v>
      </c>
      <c r="G28" s="6">
        <f t="shared" si="0"/>
        <v>1</v>
      </c>
    </row>
    <row r="29" spans="1:7" x14ac:dyDescent="0.25">
      <c r="A29" s="6">
        <f t="shared" si="1"/>
        <v>26</v>
      </c>
      <c r="B29" s="9" t="str">
        <f>IFERROR(VLOOKUP('[1]Visu APE'!$C$1&amp;"_"&amp;'[1]Visu APE'!A29,[1]!Tableau3[#All],2,FALSE),"")</f>
        <v>JABRA MAINTENANCE</v>
      </c>
      <c r="C29" s="6">
        <f>IFERROR(VLOOKUP($C$1&amp;"_"&amp;$A29,[1]!Tableau3[#All],10,FALSE),0)</f>
        <v>8</v>
      </c>
      <c r="D29" s="6">
        <f>IFERROR(VLOOKUP($C$1&amp;"_"&amp;$A29,[1]!Tableau3[#All],11,FALSE),"")</f>
        <v>0</v>
      </c>
      <c r="E29" s="6">
        <f>IFERROR(Tableau2[[#This Row],[PS validés]]-Tableau2[[#This Row],[Crédits utilisés]],0)</f>
        <v>-8</v>
      </c>
      <c r="F29" s="6">
        <f>IFERROR(VLOOKUP($C$1&amp;"_"&amp;$A29,[1]!Tableau3[#All],12,FALSE),"")</f>
        <v>0</v>
      </c>
      <c r="G29" s="6">
        <f t="shared" si="0"/>
        <v>8</v>
      </c>
    </row>
    <row r="30" spans="1:7" x14ac:dyDescent="0.25">
      <c r="A30" s="6">
        <f t="shared" si="1"/>
        <v>27</v>
      </c>
      <c r="B30" s="9" t="str">
        <f>IFERROR(VLOOKUP('[1]Visu APE'!$C$1&amp;"_"&amp;'[1]Visu APE'!A30,[1]!Tableau3[#All],2,FALSE),"")</f>
        <v>PROMECA HYDRAUTECH SARL</v>
      </c>
      <c r="C30" s="6">
        <f>IFERROR(VLOOKUP($C$1&amp;"_"&amp;$A30,[1]!Tableau3[#All],10,FALSE),0)</f>
        <v>1</v>
      </c>
      <c r="D30" s="6">
        <f>IFERROR(VLOOKUP($C$1&amp;"_"&amp;$A30,[1]!Tableau3[#All],11,FALSE),"")</f>
        <v>0</v>
      </c>
      <c r="E30" s="6">
        <f>IFERROR(Tableau2[[#This Row],[PS validés]]-Tableau2[[#This Row],[Crédits utilisés]],0)</f>
        <v>-1</v>
      </c>
      <c r="F30" s="6">
        <f>IFERROR(VLOOKUP($C$1&amp;"_"&amp;$A30,[1]!Tableau3[#All],12,FALSE),"")</f>
        <v>1</v>
      </c>
      <c r="G30" s="6">
        <f t="shared" si="0"/>
        <v>2</v>
      </c>
    </row>
    <row r="31" spans="1:7" x14ac:dyDescent="0.25">
      <c r="A31" s="6">
        <f t="shared" si="1"/>
        <v>28</v>
      </c>
      <c r="B31" s="9" t="str">
        <f>IFERROR(VLOOKUP('[1]Visu APE'!$C$1&amp;"_"&amp;'[1]Visu APE'!A31,[1]!Tableau3[#All],2,FALSE),"")</f>
        <v>Karno eddy</v>
      </c>
      <c r="C31" s="6">
        <f>IFERROR(VLOOKUP($C$1&amp;"_"&amp;$A31,[1]!Tableau3[#All],10,FALSE),0)</f>
        <v>1</v>
      </c>
      <c r="D31" s="6">
        <f>IFERROR(VLOOKUP($C$1&amp;"_"&amp;$A31,[1]!Tableau3[#All],11,FALSE),"")</f>
        <v>0</v>
      </c>
      <c r="E31" s="6">
        <f>IFERROR(Tableau2[[#This Row],[PS validés]]-Tableau2[[#This Row],[Crédits utilisés]],0)</f>
        <v>-1</v>
      </c>
      <c r="F31" s="6">
        <f>IFERROR(VLOOKUP($C$1&amp;"_"&amp;$A31,[1]!Tableau3[#All],12,FALSE),"")</f>
        <v>0</v>
      </c>
      <c r="G31" s="6">
        <f t="shared" si="0"/>
        <v>1</v>
      </c>
    </row>
    <row r="32" spans="1:7" x14ac:dyDescent="0.25">
      <c r="A32" s="6">
        <f t="shared" si="1"/>
        <v>29</v>
      </c>
      <c r="B32" s="9" t="str">
        <f>IFERROR(VLOOKUP('[1]Visu APE'!$C$1&amp;"_"&amp;'[1]Visu APE'!A32,[1]!Tableau3[#All],2,FALSE),"")</f>
        <v>FIABILITE SERVICES ET SOLUTION</v>
      </c>
      <c r="C32" s="6">
        <f>IFERROR(VLOOKUP($C$1&amp;"_"&amp;$A32,[1]!Tableau3[#All],10,FALSE),0)</f>
        <v>6</v>
      </c>
      <c r="D32" s="6">
        <f>IFERROR(VLOOKUP($C$1&amp;"_"&amp;$A32,[1]!Tableau3[#All],11,FALSE),"")</f>
        <v>0</v>
      </c>
      <c r="E32" s="6">
        <f>IFERROR(Tableau2[[#This Row],[PS validés]]-Tableau2[[#This Row],[Crédits utilisés]],0)</f>
        <v>-6</v>
      </c>
      <c r="F32" s="6">
        <f>IFERROR(VLOOKUP($C$1&amp;"_"&amp;$A32,[1]!Tableau3[#All],12,FALSE),"")</f>
        <v>0</v>
      </c>
      <c r="G32" s="6">
        <f t="shared" si="0"/>
        <v>6</v>
      </c>
    </row>
    <row r="33" spans="1:9" x14ac:dyDescent="0.25">
      <c r="A33" s="6">
        <f t="shared" si="1"/>
        <v>30</v>
      </c>
      <c r="B33" s="9" t="str">
        <f>IFERROR(VLOOKUP('[1]Visu APE'!$C$1&amp;"_"&amp;'[1]Visu APE'!A33,[1]!Tableau3[#All],2,FALSE),"")</f>
        <v>FIABILITE SERVICE ET SOLUTION</v>
      </c>
      <c r="C33" s="6">
        <f>IFERROR(VLOOKUP($C$1&amp;"_"&amp;$A33,[1]!Tableau3[#All],10,FALSE),0)</f>
        <v>0</v>
      </c>
      <c r="D33" s="6">
        <f>IFERROR(VLOOKUP($C$1&amp;"_"&amp;$A33,[1]!Tableau3[#All],11,FALSE),"")</f>
        <v>0</v>
      </c>
      <c r="E33" s="6">
        <f>IFERROR(Tableau2[[#This Row],[PS validés]]-Tableau2[[#This Row],[Crédits utilisés]],0)</f>
        <v>0</v>
      </c>
      <c r="F33" s="6">
        <f>IFERROR(VLOOKUP($C$1&amp;"_"&amp;$A33,[1]!Tableau3[#All],12,FALSE),"")</f>
        <v>0</v>
      </c>
      <c r="G33" s="6">
        <f t="shared" si="0"/>
        <v>0</v>
      </c>
    </row>
    <row r="34" spans="1:9" x14ac:dyDescent="0.25">
      <c r="A34" s="6">
        <f t="shared" si="1"/>
        <v>31</v>
      </c>
      <c r="B34" s="9" t="str">
        <f>IFERROR(VLOOKUP('[1]Visu APE'!$C$1&amp;"_"&amp;'[1]Visu APE'!A34,[1]!Tableau3[#All],2,FALSE),"")</f>
        <v>AUTO ELECTRIQUE SERVICES</v>
      </c>
      <c r="C34" s="6">
        <f>IFERROR(VLOOKUP($C$1&amp;"_"&amp;$A34,[1]!Tableau3[#All],10,FALSE),0)</f>
        <v>1</v>
      </c>
      <c r="D34" s="6">
        <f>IFERROR(VLOOKUP($C$1&amp;"_"&amp;$A34,[1]!Tableau3[#All],11,FALSE),"")</f>
        <v>0</v>
      </c>
      <c r="E34" s="6">
        <f>IFERROR(Tableau2[[#This Row],[PS validés]]-Tableau2[[#This Row],[Crédits utilisés]],0)</f>
        <v>-1</v>
      </c>
      <c r="F34" s="6">
        <f>IFERROR(VLOOKUP($C$1&amp;"_"&amp;$A34,[1]!Tableau3[#All],12,FALSE),"")</f>
        <v>0</v>
      </c>
      <c r="G34" s="6">
        <f t="shared" si="0"/>
        <v>1</v>
      </c>
    </row>
    <row r="35" spans="1:9" x14ac:dyDescent="0.25">
      <c r="A35" s="6">
        <f t="shared" si="1"/>
        <v>32</v>
      </c>
      <c r="B35" s="9" t="str">
        <f>IFERROR(VLOOKUP('[1]Visu APE'!$C$1&amp;"_"&amp;'[1]Visu APE'!A35,[1]!Tableau3[#All],2,FALSE),"")</f>
        <v>STBF</v>
      </c>
      <c r="C35" s="6">
        <f>IFERROR(VLOOKUP($C$1&amp;"_"&amp;$A35,[1]!Tableau3[#All],10,FALSE),0)</f>
        <v>2</v>
      </c>
      <c r="D35" s="6">
        <f>IFERROR(VLOOKUP($C$1&amp;"_"&amp;$A35,[1]!Tableau3[#All],11,FALSE),"")</f>
        <v>0</v>
      </c>
      <c r="E35" s="6">
        <f>IFERROR(Tableau2[[#This Row],[PS validés]]-Tableau2[[#This Row],[Crédits utilisés]],0)</f>
        <v>-2</v>
      </c>
      <c r="F35" s="6">
        <f>IFERROR(VLOOKUP($C$1&amp;"_"&amp;$A35,[1]!Tableau3[#All],12,FALSE),"")</f>
        <v>0</v>
      </c>
      <c r="G35" s="6">
        <f t="shared" si="0"/>
        <v>2</v>
      </c>
    </row>
    <row r="36" spans="1:9" x14ac:dyDescent="0.25">
      <c r="A36" s="6">
        <f t="shared" si="1"/>
        <v>33</v>
      </c>
      <c r="B36" s="10" t="str">
        <f>IFERROR(VLOOKUP('[1]Visu APE'!$C$1&amp;"_"&amp;'[1]Visu APE'!A36,[1]!Tableau3[#All],2,FALSE),"")</f>
        <v>BERG Engineering NC</v>
      </c>
      <c r="C36" s="11">
        <f>IFERROR(VLOOKUP($C$1&amp;"_"&amp;$A36,[1]!Tableau3[#All],10,FALSE),0)</f>
        <v>1</v>
      </c>
      <c r="D36" s="11">
        <f>IFERROR(VLOOKUP($C$1&amp;"_"&amp;$A36,[1]!Tableau3[#All],11,FALSE),"")</f>
        <v>0</v>
      </c>
      <c r="E36" s="11">
        <f>IFERROR(Tableau2[[#This Row],[PS validés]]-Tableau2[[#This Row],[Crédits utilisés]],0)</f>
        <v>-1</v>
      </c>
      <c r="F36" s="11">
        <f>IFERROR(VLOOKUP($C$1&amp;"_"&amp;$A36,[1]!Tableau3[#All],12,FALSE),"")</f>
        <v>0</v>
      </c>
      <c r="G36" s="11">
        <f t="shared" si="0"/>
        <v>1</v>
      </c>
    </row>
    <row r="37" spans="1:9" x14ac:dyDescent="0.25">
      <c r="A37" s="6">
        <f t="shared" si="1"/>
        <v>34</v>
      </c>
      <c r="B37" s="9" t="str">
        <f>IFERROR(VLOOKUP('[1]Visu APE'!$C$1&amp;"_"&amp;'[1]Visu APE'!A37,[1]!Tableau3[#All],2,FALSE),"")</f>
        <v>ELHYMEC</v>
      </c>
      <c r="C37" s="6">
        <f>IFERROR(VLOOKUP($C$1&amp;"_"&amp;$A37,[1]!Tableau3[#All],10,FALSE),0)</f>
        <v>2</v>
      </c>
      <c r="D37" s="6">
        <f>IFERROR(VLOOKUP($C$1&amp;"_"&amp;$A37,[1]!Tableau3[#All],11,FALSE),"")</f>
        <v>0</v>
      </c>
      <c r="E37" s="6">
        <f>IFERROR(Tableau2[[#This Row],[PS validés]]-Tableau2[[#This Row],[Crédits utilisés]],0)</f>
        <v>-2</v>
      </c>
      <c r="F37" s="6">
        <f>IFERROR(VLOOKUP($C$1&amp;"_"&amp;$A37,[1]!Tableau3[#All],12,FALSE),"")</f>
        <v>0</v>
      </c>
      <c r="G37" s="6">
        <f t="shared" si="0"/>
        <v>2</v>
      </c>
    </row>
    <row r="38" spans="1:9" x14ac:dyDescent="0.25">
      <c r="A38" s="6">
        <f t="shared" si="1"/>
        <v>35</v>
      </c>
      <c r="B38" s="10" t="str">
        <f>IFERROR(VLOOKUP('[1]Visu APE'!$C$1&amp;"_"&amp;'[1]Visu APE'!A38,[1]!Tableau3[#All],2,FALSE),"")</f>
        <v>SALMON NC</v>
      </c>
      <c r="C38" s="11">
        <f>IFERROR(VLOOKUP($C$1&amp;"_"&amp;$A38,[1]!Tableau3[#All],10,FALSE),0)</f>
        <v>13</v>
      </c>
      <c r="D38" s="11">
        <f>IFERROR(VLOOKUP($C$1&amp;"_"&amp;$A38,[1]!Tableau3[#All],11,FALSE),"")</f>
        <v>0</v>
      </c>
      <c r="E38" s="11">
        <f>IFERROR(Tableau2[[#This Row],[PS validés]]-Tableau2[[#This Row],[Crédits utilisés]],0)</f>
        <v>-13</v>
      </c>
      <c r="F38" s="11">
        <f>IFERROR(VLOOKUP($C$1&amp;"_"&amp;$A38,[1]!Tableau3[#All],12,FALSE),"")</f>
        <v>0</v>
      </c>
      <c r="G38" s="11">
        <f t="shared" si="0"/>
        <v>13</v>
      </c>
    </row>
    <row r="39" spans="1:9" x14ac:dyDescent="0.25">
      <c r="A39" s="6">
        <f t="shared" si="1"/>
        <v>36</v>
      </c>
      <c r="B39" s="9" t="str">
        <f>IFERROR(VLOOKUP('[1]Visu APE'!$C$1&amp;"_"&amp;'[1]Visu APE'!A39,[1]!Tableau3[#All],2,FALSE),"")</f>
        <v>FALEFA FAITOUT</v>
      </c>
      <c r="C39" s="6">
        <f>IFERROR(VLOOKUP($C$1&amp;"_"&amp;$A39,[1]!Tableau3[#All],10,FALSE),0)</f>
        <v>8</v>
      </c>
      <c r="D39" s="6">
        <f>IFERROR(VLOOKUP($C$1&amp;"_"&amp;$A39,[1]!Tableau3[#All],11,FALSE),"")</f>
        <v>0</v>
      </c>
      <c r="E39" s="6">
        <f>IFERROR(Tableau2[[#This Row],[PS validés]]-Tableau2[[#This Row],[Crédits utilisés]],0)</f>
        <v>-8</v>
      </c>
      <c r="F39" s="6">
        <f>IFERROR(VLOOKUP($C$1&amp;"_"&amp;$A39,[1]!Tableau3[#All],12,FALSE),"")</f>
        <v>0</v>
      </c>
      <c r="G39" s="6">
        <f t="shared" si="0"/>
        <v>8</v>
      </c>
    </row>
    <row r="40" spans="1:9" x14ac:dyDescent="0.25">
      <c r="A40" s="6">
        <f t="shared" si="1"/>
        <v>37</v>
      </c>
      <c r="B40" s="10" t="str">
        <f>IFERROR(VLOOKUP('[1]Visu APE'!$C$1&amp;"_"&amp;'[1]Visu APE'!A40,[1]!Tableau3[#All],2,FALSE),"")</f>
        <v>MR SOUDURE</v>
      </c>
      <c r="C40" s="11">
        <f>IFERROR(VLOOKUP($C$1&amp;"_"&amp;$A40,[1]!Tableau3[#All],10,FALSE),0)</f>
        <v>1</v>
      </c>
      <c r="D40" s="11">
        <f>IFERROR(VLOOKUP($C$1&amp;"_"&amp;$A40,[1]!Tableau3[#All],11,FALSE),"")</f>
        <v>0</v>
      </c>
      <c r="E40" s="11">
        <f>IFERROR(Tableau2[[#This Row],[PS validés]]-Tableau2[[#This Row],[Crédits utilisés]],0)</f>
        <v>-1</v>
      </c>
      <c r="F40" s="11">
        <f>IFERROR(VLOOKUP($C$1&amp;"_"&amp;$A40,[1]!Tableau3[#All],12,FALSE),"")</f>
        <v>1</v>
      </c>
      <c r="G40" s="11">
        <f t="shared" si="0"/>
        <v>2</v>
      </c>
    </row>
    <row r="41" spans="1:9" x14ac:dyDescent="0.25">
      <c r="A41" s="6">
        <f t="shared" si="1"/>
        <v>38</v>
      </c>
      <c r="B41" s="9" t="str">
        <f>IFERROR(VLOOKUP('[1]Visu APE'!$C$1&amp;"_"&amp;'[1]Visu APE'!A41,[1]!Tableau3[#All],2,FALSE),"")</f>
        <v>M&amp;M</v>
      </c>
      <c r="C41" s="6">
        <f>IFERROR(VLOOKUP($C$1&amp;"_"&amp;$A41,[1]!Tableau3[#All],10,FALSE),0)</f>
        <v>1</v>
      </c>
      <c r="D41" s="6">
        <f>IFERROR(VLOOKUP($C$1&amp;"_"&amp;$A41,[1]!Tableau3[#All],11,FALSE),"")</f>
        <v>0</v>
      </c>
      <c r="E41" s="6">
        <f>IFERROR(Tableau2[[#This Row],[PS validés]]-Tableau2[[#This Row],[Crédits utilisés]],0)</f>
        <v>-1</v>
      </c>
      <c r="F41" s="6">
        <f>IFERROR(VLOOKUP($C$1&amp;"_"&amp;$A41,[1]!Tableau3[#All],12,FALSE),"")</f>
        <v>0</v>
      </c>
      <c r="G41" s="6">
        <f t="shared" si="0"/>
        <v>1</v>
      </c>
    </row>
    <row r="42" spans="1:9" x14ac:dyDescent="0.25">
      <c r="A42" s="6">
        <f t="shared" si="1"/>
        <v>39</v>
      </c>
      <c r="B42" s="10" t="str">
        <f>IFERROR(VLOOKUP('[1]Visu APE'!$C$1&amp;"_"&amp;'[1]Visu APE'!A42,[1]!Tableau3[#All],2,FALSE),"")</f>
        <v>MNSA</v>
      </c>
      <c r="C42" s="11">
        <f>IFERROR(VLOOKUP($C$1&amp;"_"&amp;$A42,[1]!Tableau3[#All],10,FALSE),0)</f>
        <v>0</v>
      </c>
      <c r="D42" s="11">
        <f>IFERROR(VLOOKUP($C$1&amp;"_"&amp;$A42,[1]!Tableau3[#All],11,FALSE),"")</f>
        <v>0</v>
      </c>
      <c r="E42" s="11">
        <f>IFERROR(Tableau2[[#This Row],[PS validés]]-Tableau2[[#This Row],[Crédits utilisés]],0)</f>
        <v>0</v>
      </c>
      <c r="F42" s="11">
        <f>IFERROR(VLOOKUP($C$1&amp;"_"&amp;$A42,[1]!Tableau3[#All],12,FALSE),"")</f>
        <v>0</v>
      </c>
      <c r="G42" s="11">
        <f t="shared" si="0"/>
        <v>0</v>
      </c>
    </row>
    <row r="43" spans="1:9" x14ac:dyDescent="0.25">
      <c r="A43" s="6">
        <f t="shared" si="1"/>
        <v>40</v>
      </c>
      <c r="B43" s="9" t="str">
        <f>IFERROR(VLOOKUP('[1]Visu APE'!$C$1&amp;"_"&amp;'[1]Visu APE'!A43,[1]!Tableau3[#All],2,FALSE),"")</f>
        <v>M.C.S.</v>
      </c>
      <c r="C43" s="6">
        <f>IFERROR(VLOOKUP($C$1&amp;"_"&amp;$A43,[1]!Tableau3[#All],10,FALSE),0)</f>
        <v>10</v>
      </c>
      <c r="D43" s="6">
        <f>IFERROR(VLOOKUP($C$1&amp;"_"&amp;$A43,[1]!Tableau3[#All],11,FALSE),"")</f>
        <v>0</v>
      </c>
      <c r="E43" s="6">
        <f>IFERROR(Tableau2[[#This Row],[PS validés]]-Tableau2[[#This Row],[Crédits utilisés]],0)</f>
        <v>-10</v>
      </c>
      <c r="F43" s="6">
        <f>IFERROR(VLOOKUP($C$1&amp;"_"&amp;$A43,[1]!Tableau3[#All],12,FALSE),"")</f>
        <v>4</v>
      </c>
      <c r="G43" s="6">
        <f t="shared" si="0"/>
        <v>14</v>
      </c>
    </row>
    <row r="44" spans="1:9" x14ac:dyDescent="0.25">
      <c r="A44" s="6">
        <f t="shared" si="1"/>
        <v>41</v>
      </c>
      <c r="B44" s="10" t="str">
        <f>IFERROR(VLOOKUP('[1]Visu APE'!$C$1&amp;"_"&amp;'[1]Visu APE'!A44,[1]!Tableau3[#All],2,FALSE),"")</f>
        <v>POWERFLO SOLUTIONS PTY LTD</v>
      </c>
      <c r="C44" s="11">
        <f>IFERROR(VLOOKUP($C$1&amp;"_"&amp;$A44,[1]!Tableau3[#All],10,FALSE),0)</f>
        <v>2</v>
      </c>
      <c r="D44" s="11">
        <f>IFERROR(VLOOKUP($C$1&amp;"_"&amp;$A44,[1]!Tableau3[#All],11,FALSE),"")</f>
        <v>0</v>
      </c>
      <c r="E44" s="11">
        <f>IFERROR(Tableau2[[#This Row],[PS validés]]-Tableau2[[#This Row],[Crédits utilisés]],0)</f>
        <v>-2</v>
      </c>
      <c r="F44" s="11">
        <f>IFERROR(VLOOKUP($C$1&amp;"_"&amp;$A44,[1]!Tableau3[#All],12,FALSE),"")</f>
        <v>0</v>
      </c>
      <c r="G44" s="11">
        <f t="shared" si="0"/>
        <v>2</v>
      </c>
    </row>
    <row r="45" spans="1:9" x14ac:dyDescent="0.25">
      <c r="A45" s="6">
        <f t="shared" si="1"/>
        <v>42</v>
      </c>
      <c r="B45" s="9" t="str">
        <f>IFERROR(VLOOKUP('[1]Visu APE'!$C$1&amp;"_"&amp;'[1]Visu APE'!A45,[1]!Tableau3[#All],2,FALSE),"")</f>
        <v>ROBICAL SARL</v>
      </c>
      <c r="C45" s="6">
        <f>IFERROR(VLOOKUP($C$1&amp;"_"&amp;$A45,[1]!Tableau3[#All],10,FALSE),0)</f>
        <v>9</v>
      </c>
      <c r="D45" s="6">
        <f>IFERROR(VLOOKUP($C$1&amp;"_"&amp;$A45,[1]!Tableau3[#All],11,FALSE),"")</f>
        <v>0</v>
      </c>
      <c r="E45" s="6">
        <f>IFERROR(Tableau2[[#This Row],[PS validés]]-Tableau2[[#This Row],[Crédits utilisés]],0)</f>
        <v>-9</v>
      </c>
      <c r="F45" s="6">
        <f>IFERROR(VLOOKUP($C$1&amp;"_"&amp;$A45,[1]!Tableau3[#All],12,FALSE),"")</f>
        <v>0</v>
      </c>
      <c r="G45" s="6">
        <f t="shared" si="0"/>
        <v>9</v>
      </c>
    </row>
    <row r="46" spans="1:9" ht="15.75" thickBot="1" x14ac:dyDescent="0.3">
      <c r="A46" s="6">
        <f t="shared" si="1"/>
        <v>43</v>
      </c>
      <c r="B46" s="12" t="str">
        <f>IFERROR(VLOOKUP('[1]Visu APE'!$C$1&amp;"_"&amp;'[1]Visu APE'!A46,[1]!Tableau3[#All],2,FALSE),"")</f>
        <v>OPTIMISATION MAINTENANCE INDUSTRIELLE SARL</v>
      </c>
      <c r="C46" s="11">
        <f>IFERROR(VLOOKUP($C$1&amp;"_"&amp;$A46,[1]!Tableau3[#All],10,FALSE),0)</f>
        <v>0</v>
      </c>
      <c r="D46" s="11">
        <f>IFERROR(VLOOKUP($C$1&amp;"_"&amp;$A46,[1]!Tableau3[#All],11,FALSE),"")</f>
        <v>0</v>
      </c>
      <c r="E46" s="11">
        <f>IFERROR(Tableau2[[#This Row],[PS validés]]-Tableau2[[#This Row],[Crédits utilisés]],0)</f>
        <v>0</v>
      </c>
      <c r="F46" s="11">
        <f>IFERROR(VLOOKUP($C$1&amp;"_"&amp;$A46,[1]!Tableau3[#All],12,FALSE),"")</f>
        <v>0</v>
      </c>
      <c r="G46" s="11">
        <f>IFERROR(C46+F46,0)</f>
        <v>0</v>
      </c>
      <c r="I46" t="str">
        <f>IFERROR(VLOOKUP($C$1&amp;"_"&amp;$D48,[1]!Tableau3[#All],12,FALSE),"")</f>
        <v/>
      </c>
    </row>
    <row r="47" spans="1:9" ht="15.75" thickTop="1" x14ac:dyDescent="0.25">
      <c r="A47" s="13" t="s">
        <v>10</v>
      </c>
      <c r="B47" s="13"/>
      <c r="C47" s="13">
        <f>SUBTOTAL(109,Tableau2[Crédits utilisés])</f>
        <v>201</v>
      </c>
      <c r="D47" s="13">
        <f>SUBTOTAL(109,Tableau2[PS validés])</f>
        <v>0</v>
      </c>
      <c r="E47" s="13">
        <f>SUBTOTAL(109,Tableau2[PS échec])</f>
        <v>-201</v>
      </c>
      <c r="F47" s="13">
        <f>SUBTOTAL(109,Tableau2[Crédits disponibles])</f>
        <v>25</v>
      </c>
      <c r="G47" s="13">
        <f>SUBTOTAL(109,Tableau2[Total achat crédits])</f>
        <v>226</v>
      </c>
      <c r="I47" t="str">
        <f>IFERROR(VLOOKUP($C$1&amp;"_"&amp;$D49,[1]!Tableau3[#All],12,FALSE),"")</f>
        <v/>
      </c>
    </row>
    <row r="48" spans="1:9" x14ac:dyDescent="0.25">
      <c r="E48" t="str">
        <f>IFERROR(VLOOKUP('[1]Visu APE'!$C$1&amp;"_"&amp;'[1]Visu APE'!D48,[1]!Tableau3[#All],2,FALSE),"")</f>
        <v/>
      </c>
      <c r="F48" t="str">
        <f>IFERROR(VLOOKUP($C$1&amp;"_"&amp;$D48,[1]!Tableau3[#All],10,FALSE),"")</f>
        <v/>
      </c>
      <c r="G48" t="str">
        <f>IFERROR(VLOOKUP($C$1&amp;"_"&amp;$D48,[1]!Tableau3[#All],11,FALSE),"")</f>
        <v/>
      </c>
    </row>
    <row r="49" spans="1:12" x14ac:dyDescent="0.25">
      <c r="E49" t="str">
        <f>IFERROR(VLOOKUP('[1]Visu APE'!$C$1&amp;"_"&amp;'[1]Visu APE'!D49,[1]!Tableau3[#All],2,FALSE),"")</f>
        <v/>
      </c>
      <c r="F49" t="str">
        <f>IFERROR(VLOOKUP($C$1&amp;"_"&amp;$D49,[1]!Tableau3[#All],10,FALSE),"")</f>
        <v/>
      </c>
      <c r="G49" t="str">
        <f>IFERROR(VLOOKUP($C$1&amp;"_"&amp;$D49,[1]!Tableau3[#All],11,FALSE),"")</f>
        <v/>
      </c>
    </row>
    <row r="50" spans="1:12" hidden="1" x14ac:dyDescent="0.25">
      <c r="C50">
        <v>1</v>
      </c>
      <c r="D50">
        <v>0.9</v>
      </c>
      <c r="E50">
        <v>0.8</v>
      </c>
      <c r="F50">
        <v>0.7</v>
      </c>
      <c r="G50">
        <v>0.6</v>
      </c>
      <c r="H50">
        <v>0.5</v>
      </c>
      <c r="I50">
        <v>0.4</v>
      </c>
      <c r="J50">
        <v>0.3</v>
      </c>
      <c r="K50">
        <v>0.2</v>
      </c>
      <c r="L50">
        <v>0.1</v>
      </c>
    </row>
    <row r="51" spans="1:12" ht="17.100000000000001" customHeight="1" x14ac:dyDescent="0.25">
      <c r="A51" s="14" t="s">
        <v>3</v>
      </c>
      <c r="B51" s="4" t="s">
        <v>11</v>
      </c>
      <c r="C51" s="5" t="s">
        <v>12</v>
      </c>
      <c r="D51" s="5" t="s">
        <v>13</v>
      </c>
      <c r="E51" s="5" t="s">
        <v>14</v>
      </c>
      <c r="F51" s="15" t="s">
        <v>15</v>
      </c>
      <c r="G51" s="15" t="s">
        <v>16</v>
      </c>
      <c r="H51" s="15" t="s">
        <v>17</v>
      </c>
      <c r="I51" s="15" t="s">
        <v>18</v>
      </c>
      <c r="J51" s="15" t="s">
        <v>19</v>
      </c>
      <c r="K51" s="15" t="s">
        <v>20</v>
      </c>
      <c r="L51" s="15" t="s">
        <v>21</v>
      </c>
    </row>
    <row r="52" spans="1:12" ht="17.100000000000001" customHeight="1" x14ac:dyDescent="0.25">
      <c r="A52" s="16">
        <v>1</v>
      </c>
      <c r="B52" s="17" t="s">
        <v>22</v>
      </c>
      <c r="C52" s="6">
        <f>IFERROR(VLOOKUP($C$1&amp;$B52&amp;C$50,[1]!Tableau5[#All],5,FALSE),0)</f>
        <v>1</v>
      </c>
      <c r="D52" s="6">
        <f>IFERROR(VLOOKUP($C$1&amp;$B52&amp;D$50,[1]!Tableau5[#All],5,FALSE),0)</f>
        <v>1</v>
      </c>
      <c r="E52" s="6">
        <f>IFERROR(VLOOKUP($C$1&amp;$B52&amp;E$50,[1]!Tableau5[#All],5,FALSE),0)</f>
        <v>4</v>
      </c>
      <c r="F52" s="6">
        <f>IFERROR(VLOOKUP($C$1&amp;$B52&amp;F$50,[1]!Tableau5[#All],5,FALSE),0)</f>
        <v>2</v>
      </c>
      <c r="G52" s="6">
        <f>IFERROR(VLOOKUP($C$1&amp;$B52&amp;G$50,[1]!Tableau5[#All],5,FALSE),0)</f>
        <v>0</v>
      </c>
      <c r="H52" s="6">
        <f>IFERROR(VLOOKUP($C$1&amp;$B52&amp;H$50,[1]!Tableau5[#All],5,FALSE),0)</f>
        <v>0</v>
      </c>
      <c r="I52" s="6">
        <f>IFERROR(VLOOKUP($C$1&amp;$B52&amp;I$50,[1]!Tableau5[#All],5,FALSE),0)</f>
        <v>0</v>
      </c>
      <c r="J52" s="6">
        <f>IFERROR(VLOOKUP($C$1&amp;$B52&amp;J$50,[1]!Tableau5[#All],5,FALSE),0)</f>
        <v>0</v>
      </c>
      <c r="K52" s="6">
        <f>IFERROR(VLOOKUP($C$1&amp;$B52&amp;K$50,[1]!Tableau5[#All],5,FALSE),0)</f>
        <v>0</v>
      </c>
      <c r="L52" s="6">
        <f>IFERROR(VLOOKUP($C$1&amp;$B52&amp;L$50,[1]!Tableau5[#All],5,FALSE),0)</f>
        <v>0</v>
      </c>
    </row>
    <row r="53" spans="1:12" ht="17.100000000000001" customHeight="1" x14ac:dyDescent="0.25">
      <c r="A53" s="18">
        <v>2</v>
      </c>
      <c r="B53" s="17" t="s">
        <v>23</v>
      </c>
      <c r="C53" s="6">
        <f>IFERROR(VLOOKUP($C$1&amp;$B53&amp;C$50,[1]!Tableau5[#All],5,FALSE),0)</f>
        <v>0</v>
      </c>
      <c r="D53" s="6">
        <f>IFERROR(VLOOKUP($C$1&amp;$B53&amp;D$50,[1]!Tableau5[#All],5,FALSE),0)</f>
        <v>1</v>
      </c>
      <c r="E53" s="6">
        <f>IFERROR(VLOOKUP($C$1&amp;$B53&amp;E$50,[1]!Tableau5[#All],5,FALSE),0)</f>
        <v>2</v>
      </c>
      <c r="F53" s="6">
        <f>IFERROR(VLOOKUP($C$1&amp;$B53&amp;F$50,[1]!Tableau5[#All],5,FALSE),0)</f>
        <v>1</v>
      </c>
      <c r="G53" s="6">
        <f>IFERROR(VLOOKUP($C$1&amp;$B53&amp;G$50,[1]!Tableau5[#All],5,FALSE),0)</f>
        <v>0</v>
      </c>
      <c r="H53" s="6">
        <f>IFERROR(VLOOKUP($C$1&amp;$B53&amp;H$50,[1]!Tableau5[#All],5,FALSE),0)</f>
        <v>0</v>
      </c>
      <c r="I53" s="6">
        <f>IFERROR(VLOOKUP($C$1&amp;$B53&amp;I$50,[1]!Tableau5[#All],5,FALSE),0)</f>
        <v>0</v>
      </c>
      <c r="J53" s="6">
        <f>IFERROR(VLOOKUP($C$1&amp;$B53&amp;J$50,[1]!Tableau5[#All],5,FALSE),0)</f>
        <v>0</v>
      </c>
      <c r="K53" s="6">
        <f>IFERROR(VLOOKUP($C$1&amp;$B53&amp;K$50,[1]!Tableau5[#All],5,FALSE),0)</f>
        <v>0</v>
      </c>
      <c r="L53" s="6">
        <f>IFERROR(VLOOKUP($C$1&amp;$B53&amp;L$50,[1]!Tableau5[#All],5,FALSE),0)</f>
        <v>0</v>
      </c>
    </row>
    <row r="54" spans="1:12" ht="17.100000000000001" customHeight="1" x14ac:dyDescent="0.25">
      <c r="A54" s="19">
        <v>3</v>
      </c>
      <c r="B54" s="20" t="s">
        <v>24</v>
      </c>
      <c r="C54" s="11">
        <f>IFERROR(VLOOKUP($C$1&amp;$B54&amp;C$50,[1]!Tableau5[#All],5,FALSE),0)</f>
        <v>1</v>
      </c>
      <c r="D54" s="11">
        <f>IFERROR(VLOOKUP($C$1&amp;$B54&amp;D$50,[1]!Tableau5[#All],5,FALSE),0)</f>
        <v>0</v>
      </c>
      <c r="E54" s="11">
        <f>IFERROR(VLOOKUP($C$1&amp;$B54&amp;E$50,[1]!Tableau5[#All],5,FALSE),0)</f>
        <v>0</v>
      </c>
      <c r="F54" s="11">
        <f>IFERROR(VLOOKUP($C$1&amp;$B54&amp;F$50,[1]!Tableau5[#All],5,FALSE),0)</f>
        <v>0</v>
      </c>
      <c r="G54" s="11">
        <f>IFERROR(VLOOKUP($C$1&amp;$B54&amp;G$50,[1]!Tableau5[#All],5,FALSE),0)</f>
        <v>0</v>
      </c>
      <c r="H54" s="11">
        <f>IFERROR(VLOOKUP($C$1&amp;$B54&amp;H$50,[1]!Tableau5[#All],5,FALSE),0)</f>
        <v>0</v>
      </c>
      <c r="I54" s="11">
        <f>IFERROR(VLOOKUP($C$1&amp;$B54&amp;I$50,[1]!Tableau5[#All],5,FALSE),0)</f>
        <v>0</v>
      </c>
      <c r="J54" s="11">
        <f>IFERROR(VLOOKUP($C$1&amp;$B54&amp;J$50,[1]!Tableau5[#All],5,FALSE),0)</f>
        <v>0</v>
      </c>
      <c r="K54" s="11">
        <f>IFERROR(VLOOKUP($C$1&amp;$B54&amp;K$50,[1]!Tableau5[#All],5,FALSE),0)</f>
        <v>0</v>
      </c>
      <c r="L54" s="11">
        <f>IFERROR(VLOOKUP($C$1&amp;$B54&amp;L$50,[1]!Tableau5[#All],5,FALSE),0)</f>
        <v>0</v>
      </c>
    </row>
    <row r="55" spans="1:12" ht="17.100000000000001" customHeight="1" x14ac:dyDescent="0.25"/>
    <row r="56" spans="1:12" ht="17.100000000000001" customHeight="1" x14ac:dyDescent="0.25"/>
    <row r="57" spans="1:12" ht="17.100000000000001" customHeight="1" x14ac:dyDescent="0.25">
      <c r="A57" s="14" t="s">
        <v>3</v>
      </c>
      <c r="B57" s="4" t="s">
        <v>25</v>
      </c>
      <c r="C57" s="5" t="s">
        <v>12</v>
      </c>
      <c r="D57" s="5" t="s">
        <v>13</v>
      </c>
      <c r="E57" s="5" t="s">
        <v>14</v>
      </c>
      <c r="F57" s="15" t="s">
        <v>15</v>
      </c>
      <c r="G57" s="15" t="s">
        <v>16</v>
      </c>
      <c r="H57" s="15" t="s">
        <v>17</v>
      </c>
      <c r="I57" s="15" t="s">
        <v>18</v>
      </c>
      <c r="J57" s="15" t="s">
        <v>19</v>
      </c>
      <c r="K57" s="15" t="s">
        <v>20</v>
      </c>
      <c r="L57" s="15" t="s">
        <v>21</v>
      </c>
    </row>
    <row r="58" spans="1:12" ht="17.100000000000001" customHeight="1" x14ac:dyDescent="0.25">
      <c r="A58" s="16">
        <v>1</v>
      </c>
      <c r="B58" s="17" t="s">
        <v>26</v>
      </c>
      <c r="C58" s="6">
        <f>IFERROR(VLOOKUP($C$1&amp;$B58&amp;C$50,[1]!Tableau5[#All],5,FALSE),0)</f>
        <v>165</v>
      </c>
      <c r="D58" s="6">
        <f>IFERROR(VLOOKUP($C$1&amp;$B58&amp;D$50,[1]!Tableau5[#All],5,FALSE),0)</f>
        <v>0</v>
      </c>
      <c r="E58" s="6">
        <f>IFERROR(VLOOKUP($C$1&amp;$B58&amp;E$50,[1]!Tableau5[#All],5,FALSE),0)</f>
        <v>84</v>
      </c>
      <c r="F58" s="6">
        <f>IFERROR(VLOOKUP($C$1&amp;$B58&amp;F$50,[1]!Tableau5[#All],5,FALSE),0)</f>
        <v>0</v>
      </c>
      <c r="G58" s="6">
        <f>IFERROR(VLOOKUP($C$1&amp;$B58&amp;G$50,[1]!Tableau5[#All],5,FALSE),0)</f>
        <v>37</v>
      </c>
      <c r="H58" s="6">
        <f>IFERROR(VLOOKUP($C$1&amp;$B58&amp;H$50,[1]!Tableau5[#All],5,FALSE),0)</f>
        <v>0</v>
      </c>
      <c r="I58" s="6">
        <f>IFERROR(VLOOKUP($C$1&amp;$B58&amp;I$50,[1]!Tableau5[#All],5,FALSE),0)</f>
        <v>7</v>
      </c>
      <c r="J58" s="6">
        <f>IFERROR(VLOOKUP($C$1&amp;$B58&amp;J$50,[1]!Tableau5[#All],5,FALSE),0)</f>
        <v>0</v>
      </c>
      <c r="K58" s="6">
        <f>IFERROR(VLOOKUP($C$1&amp;$B58&amp;K$50,[1]!Tableau5[#All],5,FALSE),0)</f>
        <v>0</v>
      </c>
      <c r="L58" s="6">
        <f>IFERROR(VLOOKUP($C$1&amp;$B58&amp;L$50,[1]!Tableau5[#All],5,FALSE),0)</f>
        <v>0</v>
      </c>
    </row>
    <row r="59" spans="1:12" ht="17.100000000000001" customHeight="1" x14ac:dyDescent="0.25">
      <c r="A59" s="18">
        <v>2</v>
      </c>
      <c r="B59" s="17" t="s">
        <v>27</v>
      </c>
      <c r="C59" s="6">
        <f>IFERROR(VLOOKUP($C$1&amp;$B59&amp;C$50,[1]!Tableau5[#All],5,FALSE),0)</f>
        <v>60</v>
      </c>
      <c r="D59" s="6">
        <f>IFERROR(VLOOKUP($C$1&amp;$B59&amp;D$50,[1]!Tableau5[#All],5,FALSE),0)</f>
        <v>109</v>
      </c>
      <c r="E59" s="6">
        <f>IFERROR(VLOOKUP($C$1&amp;$B59&amp;E$50,[1]!Tableau5[#All],5,FALSE),0)</f>
        <v>81</v>
      </c>
      <c r="F59" s="6">
        <f>IFERROR(VLOOKUP($C$1&amp;$B59&amp;F$50,[1]!Tableau5[#All],5,FALSE),0)</f>
        <v>58</v>
      </c>
      <c r="G59" s="6">
        <f>IFERROR(VLOOKUP($C$1&amp;$B59&amp;G$50,[1]!Tableau5[#All],5,FALSE),0)</f>
        <v>35</v>
      </c>
      <c r="H59" s="6">
        <f>IFERROR(VLOOKUP($C$1&amp;$B59&amp;H$50,[1]!Tableau5[#All],5,FALSE),0)</f>
        <v>19</v>
      </c>
      <c r="I59" s="6">
        <f>IFERROR(VLOOKUP($C$1&amp;$B59&amp;I$50,[1]!Tableau5[#All],5,FALSE),0)</f>
        <v>3</v>
      </c>
      <c r="J59" s="6">
        <f>IFERROR(VLOOKUP($C$1&amp;$B59&amp;J$50,[1]!Tableau5[#All],5,FALSE),0)</f>
        <v>1</v>
      </c>
      <c r="K59" s="6">
        <f>IFERROR(VLOOKUP($C$1&amp;$B59&amp;K$50,[1]!Tableau5[#All],5,FALSE),0)</f>
        <v>0</v>
      </c>
      <c r="L59" s="6">
        <f>IFERROR(VLOOKUP($C$1&amp;$B59&amp;L$50,[1]!Tableau5[#All],5,FALSE),0)</f>
        <v>0</v>
      </c>
    </row>
    <row r="60" spans="1:12" ht="17.100000000000001" customHeight="1" x14ac:dyDescent="0.25">
      <c r="A60" s="18">
        <v>3</v>
      </c>
      <c r="B60" s="17" t="s">
        <v>28</v>
      </c>
      <c r="C60" s="6">
        <f>IFERROR(VLOOKUP($C$1&amp;$B60&amp;C$50,[1]!Tableau5[#All],5,FALSE),0)</f>
        <v>145</v>
      </c>
      <c r="D60" s="6">
        <f>IFERROR(VLOOKUP($C$1&amp;$B60&amp;D$50,[1]!Tableau5[#All],5,FALSE),0)</f>
        <v>0</v>
      </c>
      <c r="E60" s="6">
        <f>IFERROR(VLOOKUP($C$1&amp;$B60&amp;E$50,[1]!Tableau5[#All],5,FALSE),0)</f>
        <v>126</v>
      </c>
      <c r="F60" s="6">
        <f>IFERROR(VLOOKUP($C$1&amp;$B60&amp;F$50,[1]!Tableau5[#All],5,FALSE),0)</f>
        <v>0</v>
      </c>
      <c r="G60" s="6">
        <f>IFERROR(VLOOKUP($C$1&amp;$B60&amp;G$50,[1]!Tableau5[#All],5,FALSE),0)</f>
        <v>50</v>
      </c>
      <c r="H60" s="6">
        <f>IFERROR(VLOOKUP($C$1&amp;$B60&amp;H$50,[1]!Tableau5[#All],5,FALSE),0)</f>
        <v>1</v>
      </c>
      <c r="I60" s="6">
        <f>IFERROR(VLOOKUP($C$1&amp;$B60&amp;I$50,[1]!Tableau5[#All],5,FALSE),0)</f>
        <v>5</v>
      </c>
      <c r="J60" s="6">
        <f>IFERROR(VLOOKUP($C$1&amp;$B60&amp;J$50,[1]!Tableau5[#All],5,FALSE),0)</f>
        <v>0</v>
      </c>
      <c r="K60" s="6">
        <f>IFERROR(VLOOKUP($C$1&amp;$B60&amp;K$50,[1]!Tableau5[#All],5,FALSE),0)</f>
        <v>0</v>
      </c>
      <c r="L60" s="6">
        <f>IFERROR(VLOOKUP($C$1&amp;$B60&amp;L$50,[1]!Tableau5[#All],5,FALSE),0)</f>
        <v>0</v>
      </c>
    </row>
    <row r="61" spans="1:12" ht="17.100000000000001" customHeight="1" x14ac:dyDescent="0.25">
      <c r="A61" s="18">
        <v>4</v>
      </c>
      <c r="B61" s="20" t="s">
        <v>29</v>
      </c>
      <c r="C61" s="11">
        <f>IFERROR(VLOOKUP($C$1&amp;$B61&amp;C$50,[1]!Tableau5[#All],5,FALSE),0)</f>
        <v>157</v>
      </c>
      <c r="D61" s="11">
        <f>IFERROR(VLOOKUP($C$1&amp;$B61&amp;D$50,[1]!Tableau5[#All],5,FALSE),0)</f>
        <v>0</v>
      </c>
      <c r="E61" s="11">
        <f>IFERROR(VLOOKUP($C$1&amp;$B61&amp;E$50,[1]!Tableau5[#All],5,FALSE),0)</f>
        <v>94</v>
      </c>
      <c r="F61" s="11">
        <f>IFERROR(VLOOKUP($C$1&amp;$B61&amp;F$50,[1]!Tableau5[#All],5,FALSE),0)</f>
        <v>0</v>
      </c>
      <c r="G61" s="11">
        <f>IFERROR(VLOOKUP($C$1&amp;$B61&amp;G$50,[1]!Tableau5[#All],5,FALSE),0)</f>
        <v>36</v>
      </c>
      <c r="H61" s="11">
        <f>IFERROR(VLOOKUP($C$1&amp;$B61&amp;H$50,[1]!Tableau5[#All],5,FALSE),0)</f>
        <v>0</v>
      </c>
      <c r="I61" s="11">
        <f>IFERROR(VLOOKUP($C$1&amp;$B61&amp;I$50,[1]!Tableau5[#All],5,FALSE),0)</f>
        <v>7</v>
      </c>
      <c r="J61" s="11">
        <f>IFERROR(VLOOKUP($C$1&amp;$B61&amp;J$50,[1]!Tableau5[#All],5,FALSE),0)</f>
        <v>0</v>
      </c>
      <c r="K61" s="11">
        <f>IFERROR(VLOOKUP($C$1&amp;$B61&amp;K$50,[1]!Tableau5[#All],5,FALSE),0)</f>
        <v>3</v>
      </c>
      <c r="L61" s="11">
        <f>IFERROR(VLOOKUP($C$1&amp;$B61&amp;L$50,[1]!Tableau5[#All],5,FALSE),0)</f>
        <v>0</v>
      </c>
    </row>
    <row r="62" spans="1:12" ht="17.100000000000001" customHeight="1" x14ac:dyDescent="0.25">
      <c r="A62" s="19">
        <v>5</v>
      </c>
      <c r="B62" s="20" t="s">
        <v>30</v>
      </c>
      <c r="C62" s="11">
        <f>IFERROR(VLOOKUP($C$1&amp;$B62&amp;C$50,[1]!Tableau5[#All],5,FALSE),0)</f>
        <v>156</v>
      </c>
      <c r="D62" s="11">
        <f>IFERROR(VLOOKUP($C$1&amp;$B62&amp;D$50,[1]!Tableau5[#All],5,FALSE),0)</f>
        <v>0</v>
      </c>
      <c r="E62" s="11">
        <f>IFERROR(VLOOKUP($C$1&amp;$B62&amp;E$50,[1]!Tableau5[#All],5,FALSE),0)</f>
        <v>94</v>
      </c>
      <c r="F62" s="11">
        <f>IFERROR(VLOOKUP($C$1&amp;$B62&amp;F$50,[1]!Tableau5[#All],5,FALSE),0)</f>
        <v>0</v>
      </c>
      <c r="G62" s="11">
        <f>IFERROR(VLOOKUP($C$1&amp;$B62&amp;G$50,[1]!Tableau5[#All],5,FALSE),0)</f>
        <v>23</v>
      </c>
      <c r="H62" s="11">
        <f>IFERROR(VLOOKUP($C$1&amp;$B62&amp;H$50,[1]!Tableau5[#All],5,FALSE),0)</f>
        <v>0</v>
      </c>
      <c r="I62" s="11">
        <f>IFERROR(VLOOKUP($C$1&amp;$B62&amp;I$50,[1]!Tableau5[#All],5,FALSE),0)</f>
        <v>15</v>
      </c>
      <c r="J62" s="11">
        <f>IFERROR(VLOOKUP($C$1&amp;$B62&amp;J$50,[1]!Tableau5[#All],5,FALSE),0)</f>
        <v>0</v>
      </c>
      <c r="K62" s="11">
        <f>IFERROR(VLOOKUP($C$1&amp;$B62&amp;K$50,[1]!Tableau5[#All],5,FALSE),0)</f>
        <v>0</v>
      </c>
      <c r="L62" s="11">
        <f>IFERROR(VLOOKUP($C$1&amp;$B62&amp;L$50,[1]!Tableau5[#All],5,FALSE),0)</f>
        <v>0</v>
      </c>
    </row>
    <row r="65" spans="1:4" hidden="1" x14ac:dyDescent="0.25">
      <c r="C65" t="s">
        <v>31</v>
      </c>
    </row>
    <row r="66" spans="1:4" ht="15.95" customHeight="1" x14ac:dyDescent="0.25">
      <c r="A66" s="21" t="s">
        <v>3</v>
      </c>
      <c r="B66" s="22" t="s">
        <v>32</v>
      </c>
      <c r="C66" s="23" t="s">
        <v>33</v>
      </c>
      <c r="D66" s="23" t="s">
        <v>34</v>
      </c>
    </row>
    <row r="67" spans="1:4" x14ac:dyDescent="0.25">
      <c r="A67" s="24" t="s">
        <v>35</v>
      </c>
      <c r="B67" s="28" t="str">
        <f>VLOOKUP($C$1&amp;$C$65&amp;"_*"&amp;$B$58&amp;$C$65&amp;Tableau10[[#This Row],[Nb]],[2]!Tableau1[#All],3,FALSE)</f>
        <v>Parmi les moyens suivants, lesquels permettent d'améliorer ma santé et ma sécurité au travail ?</v>
      </c>
      <c r="C67" s="25" t="str">
        <f>VLOOKUP($C$1&amp;$C$65&amp;"_*"&amp;$B$58&amp;$C$65&amp;Tableau10[[#This Row],[Nb]],[2]!Tableau1[#All],4,FALSE)</f>
        <v>La carte d'identité</v>
      </c>
      <c r="D67" s="26">
        <f>VLOOKUP($C$1&amp;$C$65&amp;"_*"&amp;$B$58&amp;$C$65&amp;Tableau10[[#This Row],[Nb]],[2]!Tableau1[#All],7,FALSE)</f>
        <v>3</v>
      </c>
    </row>
    <row r="68" spans="1:4" ht="15.95" customHeight="1" x14ac:dyDescent="0.25">
      <c r="A68" s="24" t="s">
        <v>36</v>
      </c>
      <c r="B68" s="28" t="str">
        <f>VLOOKUP($C$1&amp;$C$65&amp;"_*"&amp;$B$58&amp;$C$65&amp;Tableau10[[#This Row],[Nb]],[2]!Tableau1[#All],3,FALSE)</f>
        <v>Citez quelques unes des règles d'or les plus courantes</v>
      </c>
      <c r="C68" s="25" t="str">
        <f>VLOOKUP($C$1&amp;$C$65&amp;"_*"&amp;$B$58&amp;$C$65&amp;Tableau10[[#This Row],[Nb]],[2]!Tableau1[#All],4,FALSE)</f>
        <v xml:space="preserve">Effectuer une tâche de travail sans avoir évaluer les risques </v>
      </c>
      <c r="D68" s="26">
        <f>VLOOKUP($C$1&amp;$C$65&amp;"_*"&amp;$B$58&amp;$C$65&amp;Tableau10[[#This Row],[Nb]],[2]!Tableau1[#All],7,FALSE)</f>
        <v>18</v>
      </c>
    </row>
    <row r="69" spans="1:4" ht="15.95" customHeight="1" x14ac:dyDescent="0.25">
      <c r="A69" s="24">
        <v>3</v>
      </c>
      <c r="B69" s="28" t="str">
        <f>VLOOKUP($C$1&amp;$C$65&amp;"_*"&amp;$B$58&amp;$C$65&amp;Tableau10[[#This Row],[Nb]],[2]!Tableau1[#All],3,FALSE)</f>
        <v>Est-il possible d'atteindre l'objectif « zéro accident » ?</v>
      </c>
      <c r="C69" s="25" t="str">
        <f>VLOOKUP($C$1&amp;$C$65&amp;"_*"&amp;$B$58&amp;$C$65&amp;Tableau10[[#This Row],[Nb]],[2]!Tableau1[#All],4,FALSE)</f>
        <v>NON</v>
      </c>
      <c r="D69" s="26">
        <f>VLOOKUP($C$1&amp;$C$65&amp;"_*"&amp;$B$58&amp;$C$65&amp;Tableau10[[#This Row],[Nb]],[2]!Tableau1[#All],7,FALSE)</f>
        <v>19</v>
      </c>
    </row>
    <row r="70" spans="1:4" x14ac:dyDescent="0.25">
      <c r="A70" s="27">
        <v>4</v>
      </c>
      <c r="B70" s="28" t="str">
        <f>VLOOKUP($C$1&amp;$C$65&amp;"_*"&amp;$B$58&amp;$C$65&amp;Tableau10[[#This Row],[Nb]],[2]!Tableau1[#All],3,FALSE)</f>
        <v>La sécurité est l'affaire de tous, pas seulement celle du service sécurité</v>
      </c>
      <c r="C70" s="25" t="b">
        <f>VLOOKUP($C$1&amp;$C$65&amp;"_*"&amp;$B$58&amp;$C$65&amp;Tableau10[[#This Row],[Nb]],[2]!Tableau1[#All],4,FALSE)</f>
        <v>0</v>
      </c>
      <c r="D70" s="26">
        <f>VLOOKUP($C$1&amp;$C$65&amp;"_*"&amp;$B$58&amp;$C$65&amp;Tableau10[[#This Row],[Nb]],[2]!Tableau1[#All],7,FALSE)</f>
        <v>2</v>
      </c>
    </row>
    <row r="71" spans="1:4" x14ac:dyDescent="0.25">
      <c r="A71" s="27">
        <v>5</v>
      </c>
      <c r="B71" s="28" t="str">
        <f>VLOOKUP($C$1&amp;$C$65&amp;"_*"&amp;$B$58&amp;$C$65&amp;Tableau10[[#This Row],[Nb]],[2]!Tableau1[#All],3,FALSE)</f>
        <v>Sélectionnez quelques gestes simples et éco-citoyens à adopter au quotidien</v>
      </c>
      <c r="C71" s="25" t="str">
        <f>VLOOKUP($C$1&amp;$C$65&amp;"_*"&amp;$B$58&amp;$C$65&amp;Tableau10[[#This Row],[Nb]],[2]!Tableau1[#All],4,FALSE)</f>
        <v>Démarrer un feu</v>
      </c>
      <c r="D71" s="26">
        <f>VLOOKUP($C$1&amp;$C$65&amp;"_*"&amp;$B$58&amp;$C$65&amp;Tableau10[[#This Row],[Nb]],[2]!Tableau1[#All],7,FALSE)</f>
        <v>3</v>
      </c>
    </row>
    <row r="72" spans="1:4" x14ac:dyDescent="0.25">
      <c r="A72" s="27">
        <v>6</v>
      </c>
      <c r="B72" s="28" t="str">
        <f>VLOOKUP($C$1&amp;$C$65&amp;"_*"&amp;$B$58&amp;$C$65&amp;Tableau10[[#This Row],[Nb]],[2]!Tableau1[#All],3,FALSE)</f>
        <v>Sélectionnez quelques gestes simples et éco-citoyens à adopter au quotidien</v>
      </c>
      <c r="C72" s="25" t="str">
        <f>VLOOKUP($C$1&amp;$C$65&amp;"_*"&amp;$B$58&amp;$C$65&amp;Tableau10[[#This Row],[Nb]],[2]!Tableau1[#All],4,FALSE)</f>
        <v>Déverser des produits dans les creeks</v>
      </c>
      <c r="D72" s="26">
        <f>VLOOKUP($C$1&amp;$C$65&amp;"_*"&amp;$B$58&amp;$C$65&amp;Tableau10[[#This Row],[Nb]],[2]!Tableau1[#All],7,FALSE)</f>
        <v>15</v>
      </c>
    </row>
    <row r="73" spans="1:4" x14ac:dyDescent="0.25">
      <c r="A73" s="27">
        <v>7</v>
      </c>
      <c r="B73" s="28" t="str">
        <f>VLOOKUP($C$1&amp;$C$65&amp;"_*"&amp;$B$58&amp;$C$65&amp;Tableau10[[#This Row],[Nb]],[2]!Tableau1[#All],3,FALSE)</f>
        <v>Les 3 pilliers du développement durable sont :</v>
      </c>
      <c r="C73" s="25" t="str">
        <f>VLOOKUP($C$1&amp;$C$65&amp;"_*"&amp;$B$58&amp;$C$65&amp;Tableau10[[#This Row],[Nb]],[2]!Tableau1[#All],4,FALSE)</f>
        <v>Non respect</v>
      </c>
      <c r="D73" s="26">
        <f>VLOOKUP($C$1&amp;$C$65&amp;"_*"&amp;$B$58&amp;$C$65&amp;Tableau10[[#This Row],[Nb]],[2]!Tableau1[#All],7,FALSE)</f>
        <v>1</v>
      </c>
    </row>
    <row r="74" spans="1:4" x14ac:dyDescent="0.25">
      <c r="A74" s="27">
        <v>8</v>
      </c>
      <c r="B74" s="28" t="str">
        <f>VLOOKUP($C$1&amp;$C$65&amp;"_*"&amp;$B$58&amp;$C$65&amp;Tableau10[[#This Row],[Nb]],[2]!Tableau1[#All],3,FALSE)</f>
        <v>Le développement est « durable », s’il permet d'assurer la pérennité du bénéfice pour les générations futures</v>
      </c>
      <c r="C74" s="25" t="b">
        <f>VLOOKUP($C$1&amp;$C$65&amp;"_*"&amp;$B$58&amp;$C$65&amp;Tableau10[[#This Row],[Nb]],[2]!Tableau1[#All],4,FALSE)</f>
        <v>0</v>
      </c>
      <c r="D74" s="26">
        <f>VLOOKUP($C$1&amp;$C$65&amp;"_*"&amp;$B$58&amp;$C$65&amp;Tableau10[[#This Row],[Nb]],[2]!Tableau1[#All],7,FALSE)</f>
        <v>13</v>
      </c>
    </row>
    <row r="75" spans="1:4" ht="15.95" customHeight="1" x14ac:dyDescent="0.25"/>
    <row r="76" spans="1:4" ht="15.95" customHeight="1" x14ac:dyDescent="0.25"/>
    <row r="77" spans="1:4" ht="15.95" customHeight="1" x14ac:dyDescent="0.25"/>
    <row r="78" spans="1:4" ht="15.95" customHeight="1" x14ac:dyDescent="0.25"/>
    <row r="79" spans="1:4" ht="15.95" customHeight="1" x14ac:dyDescent="0.25"/>
    <row r="80" spans="1:4" ht="15.95" customHeight="1" x14ac:dyDescent="0.25"/>
    <row r="81" ht="15.95" customHeight="1" x14ac:dyDescent="0.25"/>
    <row r="82" ht="15.95" customHeight="1" x14ac:dyDescent="0.25"/>
    <row r="83" ht="15.95" customHeight="1" x14ac:dyDescent="0.25"/>
    <row r="84" ht="15.95" customHeight="1" x14ac:dyDescent="0.25"/>
    <row r="85" ht="15.95" customHeight="1" x14ac:dyDescent="0.25"/>
    <row r="86" ht="15.95" customHeight="1" x14ac:dyDescent="0.25"/>
    <row r="87" ht="15.95" customHeight="1" x14ac:dyDescent="0.25"/>
    <row r="88" ht="15.95" customHeight="1" x14ac:dyDescent="0.25"/>
    <row r="89" ht="15.95" customHeight="1" x14ac:dyDescent="0.25"/>
    <row r="90" ht="15.95" customHeight="1" x14ac:dyDescent="0.25"/>
    <row r="91" ht="15.95" customHeight="1" x14ac:dyDescent="0.25"/>
    <row r="92" ht="15.95" customHeight="1" x14ac:dyDescent="0.25"/>
    <row r="93" ht="15.95" customHeight="1" x14ac:dyDescent="0.25"/>
    <row r="94" ht="15.95" customHeight="1" x14ac:dyDescent="0.25"/>
    <row r="95" ht="15.95" customHeight="1" x14ac:dyDescent="0.25"/>
    <row r="96" ht="15.95" customHeight="1" x14ac:dyDescent="0.25"/>
    <row r="97" ht="15.95" customHeight="1" x14ac:dyDescent="0.25"/>
    <row r="98" ht="15.95" customHeight="1" x14ac:dyDescent="0.25"/>
    <row r="99" ht="15.95" customHeight="1" x14ac:dyDescent="0.25"/>
    <row r="100" ht="15.95" customHeight="1" x14ac:dyDescent="0.25"/>
    <row r="101" ht="15.95" customHeight="1" x14ac:dyDescent="0.25"/>
    <row r="102" ht="15.95" customHeight="1" x14ac:dyDescent="0.25"/>
    <row r="103" ht="15.95" customHeight="1" x14ac:dyDescent="0.25"/>
    <row r="104" ht="15.95" customHeight="1" x14ac:dyDescent="0.25"/>
    <row r="105" ht="15.95" customHeight="1" x14ac:dyDescent="0.25"/>
    <row r="106" ht="15.95" customHeight="1" x14ac:dyDescent="0.25"/>
    <row r="107" ht="15.95" customHeight="1" x14ac:dyDescent="0.25"/>
    <row r="108" ht="15.95" customHeight="1" x14ac:dyDescent="0.25"/>
    <row r="109" ht="15.95" customHeight="1" x14ac:dyDescent="0.25"/>
    <row r="110" ht="15.95" customHeight="1" x14ac:dyDescent="0.25"/>
    <row r="111" ht="15.95" customHeight="1" x14ac:dyDescent="0.25"/>
    <row r="112" ht="15.95" customHeight="1" x14ac:dyDescent="0.25"/>
    <row r="113" ht="15.95" customHeight="1" x14ac:dyDescent="0.25"/>
    <row r="114" ht="15.95" customHeight="1" x14ac:dyDescent="0.25"/>
    <row r="115" ht="15.95" customHeight="1" x14ac:dyDescent="0.25"/>
    <row r="116" ht="15.95" customHeight="1" x14ac:dyDescent="0.25"/>
    <row r="117" ht="15.95" customHeight="1" x14ac:dyDescent="0.25"/>
    <row r="118" ht="15.95" customHeight="1" x14ac:dyDescent="0.25"/>
    <row r="119" ht="15.95" customHeight="1" x14ac:dyDescent="0.25"/>
    <row r="120" ht="15.95" customHeight="1" x14ac:dyDescent="0.25"/>
    <row r="121" ht="15.95" customHeight="1" x14ac:dyDescent="0.25"/>
    <row r="122" ht="15.95" customHeight="1" x14ac:dyDescent="0.25"/>
    <row r="123" ht="15.95" customHeight="1" x14ac:dyDescent="0.25"/>
    <row r="124" ht="15.95" customHeight="1" x14ac:dyDescent="0.25"/>
    <row r="125" ht="15.95" customHeight="1" x14ac:dyDescent="0.25"/>
    <row r="126" ht="15.95" customHeight="1" x14ac:dyDescent="0.25"/>
    <row r="127" ht="15.95" customHeight="1" x14ac:dyDescent="0.25"/>
    <row r="128" ht="15.95" customHeight="1" x14ac:dyDescent="0.25"/>
    <row r="129" ht="15.95" customHeight="1" x14ac:dyDescent="0.25"/>
    <row r="130" ht="15.95" customHeight="1" x14ac:dyDescent="0.25"/>
    <row r="131" ht="15.95" customHeight="1" x14ac:dyDescent="0.25"/>
    <row r="132" ht="15.95" customHeight="1" x14ac:dyDescent="0.25"/>
    <row r="133" ht="15.95" customHeight="1" x14ac:dyDescent="0.25"/>
    <row r="134" ht="15.95" customHeight="1" x14ac:dyDescent="0.25"/>
    <row r="135" ht="15.95" customHeight="1" x14ac:dyDescent="0.25"/>
    <row r="136" ht="15.95" customHeight="1" x14ac:dyDescent="0.25"/>
    <row r="137" ht="15.95" customHeight="1" x14ac:dyDescent="0.25"/>
    <row r="138" ht="15.95" customHeight="1" x14ac:dyDescent="0.25"/>
    <row r="139" ht="15.95" customHeight="1" x14ac:dyDescent="0.25"/>
    <row r="140" ht="15.95" customHeight="1" x14ac:dyDescent="0.25"/>
    <row r="141" ht="15.95" customHeight="1" x14ac:dyDescent="0.25"/>
    <row r="142" ht="15.95" customHeight="1" x14ac:dyDescent="0.25"/>
    <row r="143" ht="15.95" customHeight="1" x14ac:dyDescent="0.25"/>
    <row r="144" ht="15.95" customHeight="1" x14ac:dyDescent="0.25"/>
    <row r="145" ht="15.95" customHeight="1" x14ac:dyDescent="0.25"/>
    <row r="146" ht="15.95" customHeight="1" x14ac:dyDescent="0.25"/>
    <row r="147" ht="15.95" customHeight="1" x14ac:dyDescent="0.25"/>
    <row r="148" ht="15.95" customHeight="1" x14ac:dyDescent="0.25"/>
    <row r="149" ht="15.95" customHeight="1" x14ac:dyDescent="0.25"/>
    <row r="150" ht="15.95" customHeight="1" x14ac:dyDescent="0.25"/>
    <row r="151" ht="15.95" customHeight="1" x14ac:dyDescent="0.25"/>
    <row r="152" ht="15.95" customHeight="1" x14ac:dyDescent="0.25"/>
    <row r="153" ht="15.95" customHeight="1" x14ac:dyDescent="0.25"/>
    <row r="154" ht="15.95" customHeight="1" x14ac:dyDescent="0.25"/>
    <row r="155" ht="15.95" customHeight="1" x14ac:dyDescent="0.25"/>
    <row r="156" ht="15.95" customHeight="1" x14ac:dyDescent="0.25"/>
    <row r="157" ht="15.95" customHeight="1" x14ac:dyDescent="0.25"/>
    <row r="158" ht="15.95" customHeight="1" x14ac:dyDescent="0.25"/>
    <row r="159" ht="15.95" customHeight="1" x14ac:dyDescent="0.25"/>
    <row r="160" ht="15.95" customHeight="1" x14ac:dyDescent="0.25"/>
    <row r="161" ht="15.95" customHeight="1" x14ac:dyDescent="0.25"/>
    <row r="162" ht="15.95" customHeight="1" x14ac:dyDescent="0.25"/>
    <row r="163" ht="15.95" customHeight="1" x14ac:dyDescent="0.25"/>
    <row r="164" ht="15.95" customHeight="1" x14ac:dyDescent="0.25"/>
    <row r="165" ht="15.95" customHeight="1" x14ac:dyDescent="0.25"/>
    <row r="166" ht="15.95" customHeight="1" x14ac:dyDescent="0.25"/>
    <row r="167" ht="15.95" customHeight="1" x14ac:dyDescent="0.25"/>
    <row r="168" ht="15.95" customHeight="1" x14ac:dyDescent="0.25"/>
    <row r="169" ht="15.95" customHeight="1" x14ac:dyDescent="0.25"/>
    <row r="170" ht="15.95" customHeight="1" x14ac:dyDescent="0.25"/>
    <row r="171" ht="15.95" customHeight="1" x14ac:dyDescent="0.25"/>
    <row r="172" ht="15.95" customHeight="1" x14ac:dyDescent="0.25"/>
    <row r="173" ht="15.95" customHeight="1" x14ac:dyDescent="0.25"/>
    <row r="174" ht="15.95" customHeight="1" x14ac:dyDescent="0.25"/>
    <row r="175" ht="15.95" customHeight="1" x14ac:dyDescent="0.25"/>
    <row r="176" ht="15.95" customHeight="1" x14ac:dyDescent="0.25"/>
    <row r="177" ht="15.95" customHeight="1" x14ac:dyDescent="0.25"/>
    <row r="178" ht="15.95" customHeight="1" x14ac:dyDescent="0.25"/>
    <row r="179" ht="15.95" customHeight="1" x14ac:dyDescent="0.25"/>
    <row r="180" ht="15.95" customHeight="1" x14ac:dyDescent="0.25"/>
    <row r="181" ht="15.95" customHeight="1" x14ac:dyDescent="0.25"/>
    <row r="182" ht="15.95" customHeight="1" x14ac:dyDescent="0.25"/>
    <row r="183" ht="15.95" customHeight="1" x14ac:dyDescent="0.25"/>
    <row r="184" ht="15.95" customHeight="1" x14ac:dyDescent="0.25"/>
    <row r="185" ht="15.95" customHeight="1" x14ac:dyDescent="0.25"/>
    <row r="186" ht="15.95" customHeight="1" x14ac:dyDescent="0.25"/>
    <row r="187" ht="15.95" customHeight="1" x14ac:dyDescent="0.25"/>
    <row r="188" ht="15.95" customHeight="1" x14ac:dyDescent="0.25"/>
    <row r="189" ht="15.95" customHeight="1" x14ac:dyDescent="0.25"/>
    <row r="190" ht="15.95" customHeight="1" x14ac:dyDescent="0.25"/>
    <row r="191" ht="15.95" customHeight="1" x14ac:dyDescent="0.25"/>
    <row r="192" ht="15.95" customHeight="1" x14ac:dyDescent="0.25"/>
    <row r="193" ht="15.95" customHeight="1" x14ac:dyDescent="0.25"/>
    <row r="194" ht="15.95" customHeight="1" x14ac:dyDescent="0.25"/>
    <row r="195" ht="15.95" customHeight="1" x14ac:dyDescent="0.25"/>
  </sheetData>
  <pageMargins left="0.7" right="0.7" top="0.75" bottom="0.75" header="0.3" footer="0.3"/>
  <tableParts count="2">
    <tablePart r:id="rId1"/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53480AD-8246-4858-8160-8818CD9C342A}">
          <x14:formula1>
            <xm:f>'[APE-Validation.xlsx]Liste des codes APE'!#REF!</xm:f>
          </x14:formula1>
          <xm:sqref>C1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AD62D-44D9-4778-82E1-CE33B23CDF30}">
  <dimension ref="A1:G2614"/>
  <sheetViews>
    <sheetView workbookViewId="0">
      <selection activeCell="G14" sqref="G14"/>
    </sheetView>
  </sheetViews>
  <sheetFormatPr baseColWidth="10" defaultRowHeight="15" x14ac:dyDescent="0.25"/>
  <cols>
    <col min="1" max="1" width="24.5703125" customWidth="1"/>
    <col min="2" max="2" width="33.85546875" customWidth="1"/>
    <col min="3" max="3" width="12.140625" customWidth="1"/>
    <col min="4" max="4" width="13.85546875" bestFit="1" customWidth="1"/>
    <col min="6" max="6" width="0" hidden="1" customWidth="1"/>
    <col min="7" max="7" width="80" customWidth="1"/>
  </cols>
  <sheetData>
    <row r="1" spans="1:7" ht="17.25" x14ac:dyDescent="0.25">
      <c r="A1" s="29" t="s">
        <v>37</v>
      </c>
      <c r="B1" s="30" t="s">
        <v>259</v>
      </c>
      <c r="C1" s="29" t="s">
        <v>260</v>
      </c>
      <c r="D1" s="29" t="s">
        <v>261</v>
      </c>
      <c r="E1" s="29" t="s">
        <v>262</v>
      </c>
      <c r="F1" s="29" t="s">
        <v>263</v>
      </c>
      <c r="G1" s="30" t="s">
        <v>264</v>
      </c>
    </row>
    <row r="2" spans="1:7" ht="15.95" customHeight="1" x14ac:dyDescent="0.25">
      <c r="A2" s="31" t="str">
        <f>Tableau5[[#This Row],[Code APE]]&amp;Tableau5[[#This Row],[Chapitres]]&amp;Tableau5[[#This Row],[Tranche]]</f>
        <v>94.99ZAccueil HSE KNS0,7</v>
      </c>
      <c r="B2" s="17" t="s">
        <v>22</v>
      </c>
      <c r="C2" s="32" t="s">
        <v>178</v>
      </c>
      <c r="D2" s="33">
        <v>0.7</v>
      </c>
      <c r="E2" s="34">
        <v>1</v>
      </c>
      <c r="F2" s="35" t="str">
        <f>VLOOKUP(Tableau5[[#This Row],[Code APE]],[1]!Tableau9[#All],2,FALSE)</f>
        <v>Autres organisations fonctionnant par adhésion volontaire</v>
      </c>
      <c r="G2" s="36" t="str">
        <f>IFERROR(Tableau5[[#This Row],[Code APE]]&amp;" - "&amp;Tableau5[[#This Row],[Désignation APE]],Tableau5[[#This Row],[Code APE]])</f>
        <v>94.99Z - Autres organisations fonctionnant par adhésion volontaire</v>
      </c>
    </row>
    <row r="3" spans="1:7" ht="15.95" customHeight="1" x14ac:dyDescent="0.25">
      <c r="A3" s="31" t="str">
        <f>Tableau5[[#This Row],[Code APE]]&amp;Tableau5[[#This Row],[Chapitres]]&amp;Tableau5[[#This Row],[Tranche]]</f>
        <v>94.99ZAccueil HSE KNS0,8</v>
      </c>
      <c r="B3" s="17" t="s">
        <v>22</v>
      </c>
      <c r="C3" s="32" t="s">
        <v>178</v>
      </c>
      <c r="D3" s="33">
        <v>0.8</v>
      </c>
      <c r="E3" s="34">
        <v>1</v>
      </c>
      <c r="F3" s="35" t="str">
        <f>VLOOKUP(Tableau5[[#This Row],[Code APE]],[1]!Tableau9[#All],2,FALSE)</f>
        <v>Autres organisations fonctionnant par adhésion volontaire</v>
      </c>
      <c r="G3" s="36" t="str">
        <f>IFERROR(Tableau5[[#This Row],[Code APE]]&amp;" - "&amp;Tableau5[[#This Row],[Désignation APE]],Tableau5[[#This Row],[Code APE]])</f>
        <v>94.99Z - Autres organisations fonctionnant par adhésion volontaire</v>
      </c>
    </row>
    <row r="4" spans="1:7" ht="15.95" customHeight="1" x14ac:dyDescent="0.25">
      <c r="A4" s="31" t="str">
        <f>Tableau5[[#This Row],[Code APE]]&amp;Tableau5[[#This Row],[Chapitres]]&amp;Tableau5[[#This Row],[Tranche]]</f>
        <v>94.99ZAccueil HSE KNS0,9</v>
      </c>
      <c r="B4" s="17" t="s">
        <v>22</v>
      </c>
      <c r="C4" s="32" t="s">
        <v>178</v>
      </c>
      <c r="D4" s="33">
        <v>0.9</v>
      </c>
      <c r="E4" s="34">
        <v>1</v>
      </c>
      <c r="F4" s="35" t="str">
        <f>VLOOKUP(Tableau5[[#This Row],[Code APE]],[1]!Tableau9[#All],2,FALSE)</f>
        <v>Autres organisations fonctionnant par adhésion volontaire</v>
      </c>
      <c r="G4" s="36" t="str">
        <f>IFERROR(Tableau5[[#This Row],[Code APE]]&amp;" - "&amp;Tableau5[[#This Row],[Désignation APE]],Tableau5[[#This Row],[Code APE]])</f>
        <v>94.99Z - Autres organisations fonctionnant par adhésion volontaire</v>
      </c>
    </row>
    <row r="5" spans="1:7" ht="15.95" customHeight="1" x14ac:dyDescent="0.25">
      <c r="A5" s="31" t="str">
        <f>Tableau5[[#This Row],[Code APE]]&amp;Tableau5[[#This Row],[Chapitres]]&amp;Tableau5[[#This Row],[Tranche]]</f>
        <v>78.20ZAccueil HSE KNS0,3</v>
      </c>
      <c r="B5" s="17" t="s">
        <v>22</v>
      </c>
      <c r="C5" s="32" t="s">
        <v>166</v>
      </c>
      <c r="D5" s="33">
        <v>0.3</v>
      </c>
      <c r="E5" s="34">
        <v>1</v>
      </c>
      <c r="F5" s="35" t="str">
        <f>VLOOKUP(Tableau5[[#This Row],[Code APE]],[1]!Tableau9[#All],2,FALSE)</f>
        <v>Activités des agences de travail temporaire</v>
      </c>
      <c r="G5" s="36" t="str">
        <f>IFERROR(Tableau5[[#This Row],[Code APE]]&amp;" - "&amp;Tableau5[[#This Row],[Désignation APE]],Tableau5[[#This Row],[Code APE]])</f>
        <v>78.20Z - Activités des agences de travail temporaire</v>
      </c>
    </row>
    <row r="6" spans="1:7" ht="15.95" customHeight="1" x14ac:dyDescent="0.25">
      <c r="A6" s="31" t="str">
        <f>Tableau5[[#This Row],[Code APE]]&amp;Tableau5[[#This Row],[Chapitres]]&amp;Tableau5[[#This Row],[Tranche]]</f>
        <v>78.20ZAccueil HSE KNS0,4</v>
      </c>
      <c r="B6" s="17" t="s">
        <v>22</v>
      </c>
      <c r="C6" s="32" t="s">
        <v>166</v>
      </c>
      <c r="D6" s="33">
        <v>0.4</v>
      </c>
      <c r="E6" s="34">
        <v>1</v>
      </c>
      <c r="F6" s="35" t="str">
        <f>VLOOKUP(Tableau5[[#This Row],[Code APE]],[1]!Tableau9[#All],2,FALSE)</f>
        <v>Activités des agences de travail temporaire</v>
      </c>
      <c r="G6" s="36" t="str">
        <f>IFERROR(Tableau5[[#This Row],[Code APE]]&amp;" - "&amp;Tableau5[[#This Row],[Désignation APE]],Tableau5[[#This Row],[Code APE]])</f>
        <v>78.20Z - Activités des agences de travail temporaire</v>
      </c>
    </row>
    <row r="7" spans="1:7" ht="15.95" customHeight="1" x14ac:dyDescent="0.25">
      <c r="A7" s="31" t="str">
        <f>Tableau5[[#This Row],[Code APE]]&amp;Tableau5[[#This Row],[Chapitres]]&amp;Tableau5[[#This Row],[Tranche]]</f>
        <v>78.20ZAccueil HSE KNS0,5</v>
      </c>
      <c r="B7" s="17" t="s">
        <v>22</v>
      </c>
      <c r="C7" s="32" t="s">
        <v>166</v>
      </c>
      <c r="D7" s="33">
        <v>0.5</v>
      </c>
      <c r="E7" s="34">
        <v>1</v>
      </c>
      <c r="F7" s="35" t="str">
        <f>VLOOKUP(Tableau5[[#This Row],[Code APE]],[1]!Tableau9[#All],2,FALSE)</f>
        <v>Activités des agences de travail temporaire</v>
      </c>
      <c r="G7" s="36" t="str">
        <f>IFERROR(Tableau5[[#This Row],[Code APE]]&amp;" - "&amp;Tableau5[[#This Row],[Désignation APE]],Tableau5[[#This Row],[Code APE]])</f>
        <v>78.20Z - Activités des agences de travail temporaire</v>
      </c>
    </row>
    <row r="8" spans="1:7" ht="15.95" customHeight="1" x14ac:dyDescent="0.25">
      <c r="A8" s="31" t="str">
        <f>Tableau5[[#This Row],[Code APE]]&amp;Tableau5[[#This Row],[Chapitres]]&amp;Tableau5[[#This Row],[Tranche]]</f>
        <v>78.20ZAccueil HSE KNS0,7</v>
      </c>
      <c r="B8" s="17" t="s">
        <v>22</v>
      </c>
      <c r="C8" s="32" t="s">
        <v>166</v>
      </c>
      <c r="D8" s="33">
        <v>0.7</v>
      </c>
      <c r="E8" s="34">
        <v>2</v>
      </c>
      <c r="F8" s="35" t="str">
        <f>VLOOKUP(Tableau5[[#This Row],[Code APE]],[1]!Tableau9[#All],2,FALSE)</f>
        <v>Activités des agences de travail temporaire</v>
      </c>
      <c r="G8" s="36" t="str">
        <f>IFERROR(Tableau5[[#This Row],[Code APE]]&amp;" - "&amp;Tableau5[[#This Row],[Désignation APE]],Tableau5[[#This Row],[Code APE]])</f>
        <v>78.20Z - Activités des agences de travail temporaire</v>
      </c>
    </row>
    <row r="9" spans="1:7" ht="15.95" customHeight="1" x14ac:dyDescent="0.25">
      <c r="A9" s="31" t="str">
        <f>Tableau5[[#This Row],[Code APE]]&amp;Tableau5[[#This Row],[Chapitres]]&amp;Tableau5[[#This Row],[Tranche]]</f>
        <v>78.20ZAccueil HSE KNS0,8</v>
      </c>
      <c r="B9" s="17" t="s">
        <v>22</v>
      </c>
      <c r="C9" s="32" t="s">
        <v>166</v>
      </c>
      <c r="D9" s="33">
        <v>0.8</v>
      </c>
      <c r="E9" s="34">
        <v>1</v>
      </c>
      <c r="F9" s="35" t="str">
        <f>VLOOKUP(Tableau5[[#This Row],[Code APE]],[1]!Tableau9[#All],2,FALSE)</f>
        <v>Activités des agences de travail temporaire</v>
      </c>
      <c r="G9" s="36" t="str">
        <f>IFERROR(Tableau5[[#This Row],[Code APE]]&amp;" - "&amp;Tableau5[[#This Row],[Désignation APE]],Tableau5[[#This Row],[Code APE]])</f>
        <v>78.20Z - Activités des agences de travail temporaire</v>
      </c>
    </row>
    <row r="10" spans="1:7" ht="15.95" customHeight="1" x14ac:dyDescent="0.25">
      <c r="A10" s="31" t="str">
        <f>Tableau5[[#This Row],[Code APE]]&amp;Tableau5[[#This Row],[Chapitres]]&amp;Tableau5[[#This Row],[Tranche]]</f>
        <v>78.20ZAccueil HSE KNS0,9</v>
      </c>
      <c r="B10" s="17" t="s">
        <v>22</v>
      </c>
      <c r="C10" s="32" t="s">
        <v>166</v>
      </c>
      <c r="D10" s="33">
        <v>0.9</v>
      </c>
      <c r="E10" s="34">
        <v>1</v>
      </c>
      <c r="F10" s="35" t="str">
        <f>VLOOKUP(Tableau5[[#This Row],[Code APE]],[1]!Tableau9[#All],2,FALSE)</f>
        <v>Activités des agences de travail temporaire</v>
      </c>
      <c r="G10" s="36" t="str">
        <f>IFERROR(Tableau5[[#This Row],[Code APE]]&amp;" - "&amp;Tableau5[[#This Row],[Désignation APE]],Tableau5[[#This Row],[Code APE]])</f>
        <v>78.20Z - Activités des agences de travail temporaire</v>
      </c>
    </row>
    <row r="11" spans="1:7" ht="15.95" customHeight="1" x14ac:dyDescent="0.25">
      <c r="A11" s="31" t="str">
        <f>Tableau5[[#This Row],[Code APE]]&amp;Tableau5[[#This Row],[Chapitres]]&amp;Tableau5[[#This Row],[Tranche]]</f>
        <v>78.20ZAccueil HSE KNS1</v>
      </c>
      <c r="B11" s="17" t="s">
        <v>22</v>
      </c>
      <c r="C11" s="32" t="s">
        <v>166</v>
      </c>
      <c r="D11" s="33">
        <v>1</v>
      </c>
      <c r="E11" s="34">
        <v>2</v>
      </c>
      <c r="F11" s="35" t="str">
        <f>VLOOKUP(Tableau5[[#This Row],[Code APE]],[1]!Tableau9[#All],2,FALSE)</f>
        <v>Activités des agences de travail temporaire</v>
      </c>
      <c r="G11" s="36" t="str">
        <f>IFERROR(Tableau5[[#This Row],[Code APE]]&amp;" - "&amp;Tableau5[[#This Row],[Désignation APE]],Tableau5[[#This Row],[Code APE]])</f>
        <v>78.20Z - Activités des agences de travail temporaire</v>
      </c>
    </row>
    <row r="12" spans="1:7" ht="15.95" customHeight="1" x14ac:dyDescent="0.25">
      <c r="A12" s="31" t="str">
        <f>Tableau5[[#This Row],[Code APE]]&amp;Tableau5[[#This Row],[Chapitres]]&amp;Tableau5[[#This Row],[Tranche]]</f>
        <v>77.39ZAccueil HSE KNS0,9</v>
      </c>
      <c r="B12" s="17" t="s">
        <v>22</v>
      </c>
      <c r="C12" s="32" t="s">
        <v>165</v>
      </c>
      <c r="D12" s="33">
        <v>0.9</v>
      </c>
      <c r="E12" s="34">
        <v>1</v>
      </c>
      <c r="F12" s="35" t="str">
        <f>VLOOKUP(Tableau5[[#This Row],[Code APE]],[1]!Tableau9[#All],2,FALSE)</f>
        <v>Location et location-bail d'autres machines, équipements et biens matériels n.c.a.</v>
      </c>
      <c r="G12" s="36" t="str">
        <f>IFERROR(Tableau5[[#This Row],[Code APE]]&amp;" - "&amp;Tableau5[[#This Row],[Désignation APE]],Tableau5[[#This Row],[Code APE]])</f>
        <v>77.39Z - Location et location-bail d'autres machines, équipements et biens matériels n.c.a.</v>
      </c>
    </row>
    <row r="13" spans="1:7" ht="15.95" customHeight="1" x14ac:dyDescent="0.25">
      <c r="A13" s="31" t="str">
        <f>Tableau5[[#This Row],[Code APE]]&amp;Tableau5[[#This Row],[Chapitres]]&amp;Tableau5[[#This Row],[Tranche]]</f>
        <v>74.90BAccueil HSE KNS0,9</v>
      </c>
      <c r="B13" s="17" t="s">
        <v>22</v>
      </c>
      <c r="C13" s="32" t="s">
        <v>161</v>
      </c>
      <c r="D13" s="33">
        <v>0.9</v>
      </c>
      <c r="E13" s="34">
        <v>1</v>
      </c>
      <c r="F13" s="35" t="str">
        <f>VLOOKUP(Tableau5[[#This Row],[Code APE]],[1]!Tableau9[#All],2,FALSE)</f>
        <v>Activités spécialisées, scientifiques et techniques diverses</v>
      </c>
      <c r="G13" s="36" t="str">
        <f>IFERROR(Tableau5[[#This Row],[Code APE]]&amp;" - "&amp;Tableau5[[#This Row],[Désignation APE]],Tableau5[[#This Row],[Code APE]])</f>
        <v>74.90B - Activités spécialisées, scientifiques et techniques diverses</v>
      </c>
    </row>
    <row r="14" spans="1:7" ht="15.95" customHeight="1" x14ac:dyDescent="0.25">
      <c r="A14" s="31" t="str">
        <f>Tableau5[[#This Row],[Code APE]]&amp;Tableau5[[#This Row],[Chapitres]]&amp;Tableau5[[#This Row],[Tranche]]</f>
        <v>74.70ZAccueil HSE KNS0,5</v>
      </c>
      <c r="B14" s="17" t="s">
        <v>22</v>
      </c>
      <c r="C14" s="32" t="s">
        <v>159</v>
      </c>
      <c r="D14" s="33">
        <v>0.5</v>
      </c>
      <c r="E14" s="34">
        <v>1</v>
      </c>
      <c r="F14" s="35" t="e">
        <f>VLOOKUP(Tableau5[[#This Row],[Code APE]],[1]!Tableau9[#All],2,FALSE)</f>
        <v>#N/A</v>
      </c>
      <c r="G14" s="36" t="str">
        <f>IFERROR(Tableau5[[#This Row],[Code APE]]&amp;" - "&amp;Tableau5[[#This Row],[Désignation APE]],Tableau5[[#This Row],[Code APE]])</f>
        <v>74.70Z</v>
      </c>
    </row>
    <row r="15" spans="1:7" ht="15.95" customHeight="1" x14ac:dyDescent="0.25">
      <c r="A15" s="31" t="str">
        <f>Tableau5[[#This Row],[Code APE]]&amp;Tableau5[[#This Row],[Chapitres]]&amp;Tableau5[[#This Row],[Tranche]]</f>
        <v>74.70ZAccueil HSE KNS0,9</v>
      </c>
      <c r="B15" s="17" t="s">
        <v>22</v>
      </c>
      <c r="C15" s="32" t="s">
        <v>159</v>
      </c>
      <c r="D15" s="33">
        <v>0.9</v>
      </c>
      <c r="E15" s="34">
        <v>1</v>
      </c>
      <c r="F15" s="35" t="e">
        <f>VLOOKUP(Tableau5[[#This Row],[Code APE]],[1]!Tableau9[#All],2,FALSE)</f>
        <v>#N/A</v>
      </c>
      <c r="G15" s="36" t="str">
        <f>IFERROR(Tableau5[[#This Row],[Code APE]]&amp;" - "&amp;Tableau5[[#This Row],[Désignation APE]],Tableau5[[#This Row],[Code APE]])</f>
        <v>74.70Z</v>
      </c>
    </row>
    <row r="16" spans="1:7" ht="15.95" customHeight="1" x14ac:dyDescent="0.25">
      <c r="A16" s="31" t="str">
        <f>Tableau5[[#This Row],[Code APE]]&amp;Tableau5[[#This Row],[Chapitres]]&amp;Tableau5[[#This Row],[Tranche]]</f>
        <v>71.20BAccueil HSE KNS0,5</v>
      </c>
      <c r="B16" s="17" t="s">
        <v>22</v>
      </c>
      <c r="C16" s="32" t="s">
        <v>155</v>
      </c>
      <c r="D16" s="33">
        <v>0.5</v>
      </c>
      <c r="E16" s="34">
        <v>1</v>
      </c>
      <c r="F16" s="35" t="str">
        <f>VLOOKUP(Tableau5[[#This Row],[Code APE]],[1]!Tableau9[#All],2,FALSE)</f>
        <v>Analyses, essais et inspections techniques</v>
      </c>
      <c r="G16" s="36" t="str">
        <f>IFERROR(Tableau5[[#This Row],[Code APE]]&amp;" - "&amp;Tableau5[[#This Row],[Désignation APE]],Tableau5[[#This Row],[Code APE]])</f>
        <v>71.20B - Analyses, essais et inspections techniques</v>
      </c>
    </row>
    <row r="17" spans="1:7" ht="15.95" customHeight="1" x14ac:dyDescent="0.25">
      <c r="A17" s="31" t="str">
        <f>Tableau5[[#This Row],[Code APE]]&amp;Tableau5[[#This Row],[Chapitres]]&amp;Tableau5[[#This Row],[Tranche]]</f>
        <v>71.20BAccueil HSE KNS0,8</v>
      </c>
      <c r="B17" s="17" t="s">
        <v>22</v>
      </c>
      <c r="C17" s="32" t="s">
        <v>155</v>
      </c>
      <c r="D17" s="33">
        <v>0.8</v>
      </c>
      <c r="E17" s="34">
        <v>1</v>
      </c>
      <c r="F17" s="35" t="str">
        <f>VLOOKUP(Tableau5[[#This Row],[Code APE]],[1]!Tableau9[#All],2,FALSE)</f>
        <v>Analyses, essais et inspections techniques</v>
      </c>
      <c r="G17" s="36" t="str">
        <f>IFERROR(Tableau5[[#This Row],[Code APE]]&amp;" - "&amp;Tableau5[[#This Row],[Désignation APE]],Tableau5[[#This Row],[Code APE]])</f>
        <v>71.20B - Analyses, essais et inspections techniques</v>
      </c>
    </row>
    <row r="18" spans="1:7" ht="15.95" customHeight="1" x14ac:dyDescent="0.25">
      <c r="A18" s="31" t="str">
        <f>Tableau5[[#This Row],[Code APE]]&amp;Tableau5[[#This Row],[Chapitres]]&amp;Tableau5[[#This Row],[Tranche]]</f>
        <v>71.20BAccueil HSE KNS0,9</v>
      </c>
      <c r="B18" s="17" t="s">
        <v>22</v>
      </c>
      <c r="C18" s="32" t="s">
        <v>155</v>
      </c>
      <c r="D18" s="33">
        <v>0.9</v>
      </c>
      <c r="E18" s="34">
        <v>1</v>
      </c>
      <c r="F18" s="35" t="str">
        <f>VLOOKUP(Tableau5[[#This Row],[Code APE]],[1]!Tableau9[#All],2,FALSE)</f>
        <v>Analyses, essais et inspections techniques</v>
      </c>
      <c r="G18" s="36" t="str">
        <f>IFERROR(Tableau5[[#This Row],[Code APE]]&amp;" - "&amp;Tableau5[[#This Row],[Désignation APE]],Tableau5[[#This Row],[Code APE]])</f>
        <v>71.20B - Analyses, essais et inspections techniques</v>
      </c>
    </row>
    <row r="19" spans="1:7" ht="15.95" customHeight="1" x14ac:dyDescent="0.25">
      <c r="A19" s="31" t="str">
        <f>Tableau5[[#This Row],[Code APE]]&amp;Tableau5[[#This Row],[Chapitres]]&amp;Tableau5[[#This Row],[Tranche]]</f>
        <v>71.12BAccueil HSE KNS0,7</v>
      </c>
      <c r="B19" s="17" t="s">
        <v>22</v>
      </c>
      <c r="C19" s="32" t="s">
        <v>153</v>
      </c>
      <c r="D19" s="33">
        <v>0.7</v>
      </c>
      <c r="E19" s="34">
        <v>1</v>
      </c>
      <c r="F19" s="35" t="str">
        <f>VLOOKUP(Tableau5[[#This Row],[Code APE]],[1]!Tableau9[#All],2,FALSE)</f>
        <v>Ingénierie, études techniques</v>
      </c>
      <c r="G19" s="36" t="str">
        <f>IFERROR(Tableau5[[#This Row],[Code APE]]&amp;" - "&amp;Tableau5[[#This Row],[Désignation APE]],Tableau5[[#This Row],[Code APE]])</f>
        <v>71.12B - Ingénierie, études techniques</v>
      </c>
    </row>
    <row r="20" spans="1:7" ht="15.95" customHeight="1" x14ac:dyDescent="0.25">
      <c r="A20" s="31" t="str">
        <f>Tableau5[[#This Row],[Code APE]]&amp;Tableau5[[#This Row],[Chapitres]]&amp;Tableau5[[#This Row],[Tranche]]</f>
        <v>71.12BAccueil HSE KNS0,8</v>
      </c>
      <c r="B20" s="17" t="s">
        <v>22</v>
      </c>
      <c r="C20" s="32" t="s">
        <v>153</v>
      </c>
      <c r="D20" s="33">
        <v>0.8</v>
      </c>
      <c r="E20" s="34">
        <v>1</v>
      </c>
      <c r="F20" s="35" t="str">
        <f>VLOOKUP(Tableau5[[#This Row],[Code APE]],[1]!Tableau9[#All],2,FALSE)</f>
        <v>Ingénierie, études techniques</v>
      </c>
      <c r="G20" s="36" t="str">
        <f>IFERROR(Tableau5[[#This Row],[Code APE]]&amp;" - "&amp;Tableau5[[#This Row],[Désignation APE]],Tableau5[[#This Row],[Code APE]])</f>
        <v>71.12B - Ingénierie, études techniques</v>
      </c>
    </row>
    <row r="21" spans="1:7" ht="15.95" customHeight="1" x14ac:dyDescent="0.25">
      <c r="A21" s="31" t="str">
        <f>Tableau5[[#This Row],[Code APE]]&amp;Tableau5[[#This Row],[Chapitres]]&amp;Tableau5[[#This Row],[Tranche]]</f>
        <v>71.12BAccueil HSE KNS0,9</v>
      </c>
      <c r="B21" s="17" t="s">
        <v>22</v>
      </c>
      <c r="C21" s="32" t="s">
        <v>153</v>
      </c>
      <c r="D21" s="33">
        <v>0.9</v>
      </c>
      <c r="E21" s="34">
        <v>1</v>
      </c>
      <c r="F21" s="35" t="str">
        <f>VLOOKUP(Tableau5[[#This Row],[Code APE]],[1]!Tableau9[#All],2,FALSE)</f>
        <v>Ingénierie, études techniques</v>
      </c>
      <c r="G21" s="36" t="str">
        <f>IFERROR(Tableau5[[#This Row],[Code APE]]&amp;" - "&amp;Tableau5[[#This Row],[Désignation APE]],Tableau5[[#This Row],[Code APE]])</f>
        <v>71.12B - Ingénierie, études techniques</v>
      </c>
    </row>
    <row r="22" spans="1:7" ht="15.95" customHeight="1" x14ac:dyDescent="0.25">
      <c r="A22" s="31" t="str">
        <f>Tableau5[[#This Row],[Code APE]]&amp;Tableau5[[#This Row],[Chapitres]]&amp;Tableau5[[#This Row],[Tranche]]</f>
        <v>71.12BAccueil HSE KNS1</v>
      </c>
      <c r="B22" s="17" t="s">
        <v>22</v>
      </c>
      <c r="C22" s="32" t="s">
        <v>153</v>
      </c>
      <c r="D22" s="33">
        <v>1</v>
      </c>
      <c r="E22" s="34">
        <v>1</v>
      </c>
      <c r="F22" s="35" t="str">
        <f>VLOOKUP(Tableau5[[#This Row],[Code APE]],[1]!Tableau9[#All],2,FALSE)</f>
        <v>Ingénierie, études techniques</v>
      </c>
      <c r="G22" s="36" t="str">
        <f>IFERROR(Tableau5[[#This Row],[Code APE]]&amp;" - "&amp;Tableau5[[#This Row],[Désignation APE]],Tableau5[[#This Row],[Code APE]])</f>
        <v>71.12B - Ingénierie, études techniques</v>
      </c>
    </row>
    <row r="23" spans="1:7" ht="15.95" customHeight="1" x14ac:dyDescent="0.25">
      <c r="A23" s="31" t="str">
        <f>Tableau5[[#This Row],[Code APE]]&amp;Tableau5[[#This Row],[Chapitres]]&amp;Tableau5[[#This Row],[Tranche]]</f>
        <v>50.10ZAccueil HSE KNS0,4</v>
      </c>
      <c r="B23" s="17" t="s">
        <v>22</v>
      </c>
      <c r="C23" s="32" t="s">
        <v>143</v>
      </c>
      <c r="D23" s="33">
        <v>0.4</v>
      </c>
      <c r="E23" s="34">
        <v>1</v>
      </c>
      <c r="F23" s="35" t="str">
        <f>VLOOKUP(Tableau5[[#This Row],[Code APE]],[1]!Tableau9[#All],2,FALSE)</f>
        <v>Transports maritimes et côtiers de passagers</v>
      </c>
      <c r="G23" s="36" t="str">
        <f>IFERROR(Tableau5[[#This Row],[Code APE]]&amp;" - "&amp;Tableau5[[#This Row],[Désignation APE]],Tableau5[[#This Row],[Code APE]])</f>
        <v>50.10Z - Transports maritimes et côtiers de passagers</v>
      </c>
    </row>
    <row r="24" spans="1:7" ht="15.95" customHeight="1" x14ac:dyDescent="0.25">
      <c r="A24" s="31" t="str">
        <f>Tableau5[[#This Row],[Code APE]]&amp;Tableau5[[#This Row],[Chapitres]]&amp;Tableau5[[#This Row],[Tranche]]</f>
        <v>50.10ZAccueil HSE KNS0,7</v>
      </c>
      <c r="B24" s="17" t="s">
        <v>22</v>
      </c>
      <c r="C24" s="32" t="s">
        <v>143</v>
      </c>
      <c r="D24" s="33">
        <v>0.7</v>
      </c>
      <c r="E24" s="34">
        <v>3</v>
      </c>
      <c r="F24" s="35" t="str">
        <f>VLOOKUP(Tableau5[[#This Row],[Code APE]],[1]!Tableau9[#All],2,FALSE)</f>
        <v>Transports maritimes et côtiers de passagers</v>
      </c>
      <c r="G24" s="36" t="str">
        <f>IFERROR(Tableau5[[#This Row],[Code APE]]&amp;" - "&amp;Tableau5[[#This Row],[Désignation APE]],Tableau5[[#This Row],[Code APE]])</f>
        <v>50.10Z - Transports maritimes et côtiers de passagers</v>
      </c>
    </row>
    <row r="25" spans="1:7" ht="15.95" customHeight="1" x14ac:dyDescent="0.25">
      <c r="A25" s="31" t="str">
        <f>Tableau5[[#This Row],[Code APE]]&amp;Tableau5[[#This Row],[Chapitres]]&amp;Tableau5[[#This Row],[Tranche]]</f>
        <v>50.10ZAccueil HSE KNS0,9</v>
      </c>
      <c r="B25" s="17" t="s">
        <v>22</v>
      </c>
      <c r="C25" s="32" t="s">
        <v>143</v>
      </c>
      <c r="D25" s="33">
        <v>0.9</v>
      </c>
      <c r="E25" s="34">
        <v>5</v>
      </c>
      <c r="F25" s="35" t="str">
        <f>VLOOKUP(Tableau5[[#This Row],[Code APE]],[1]!Tableau9[#All],2,FALSE)</f>
        <v>Transports maritimes et côtiers de passagers</v>
      </c>
      <c r="G25" s="36" t="str">
        <f>IFERROR(Tableau5[[#This Row],[Code APE]]&amp;" - "&amp;Tableau5[[#This Row],[Désignation APE]],Tableau5[[#This Row],[Code APE]])</f>
        <v>50.10Z - Transports maritimes et côtiers de passagers</v>
      </c>
    </row>
    <row r="26" spans="1:7" ht="15.95" customHeight="1" x14ac:dyDescent="0.25">
      <c r="A26" s="31" t="str">
        <f>Tableau5[[#This Row],[Code APE]]&amp;Tableau5[[#This Row],[Chapitres]]&amp;Tableau5[[#This Row],[Tranche]]</f>
        <v>46.74AAccueil HSE KNS0,9</v>
      </c>
      <c r="B26" s="17" t="s">
        <v>22</v>
      </c>
      <c r="C26" s="32" t="s">
        <v>219</v>
      </c>
      <c r="D26" s="33">
        <v>0.9</v>
      </c>
      <c r="E26" s="34">
        <v>1</v>
      </c>
      <c r="F26" s="35" t="str">
        <f>VLOOKUP(Tableau5[[#This Row],[Code APE]],[1]!Tableau9[#All],2,FALSE)</f>
        <v>Commerce de gros (commerce interentreprises) de quincaillerie</v>
      </c>
      <c r="G26" s="36" t="str">
        <f>IFERROR(Tableau5[[#This Row],[Code APE]]&amp;" - "&amp;Tableau5[[#This Row],[Désignation APE]],Tableau5[[#This Row],[Code APE]])</f>
        <v>46.74A - Commerce de gros (commerce interentreprises) de quincaillerie</v>
      </c>
    </row>
    <row r="27" spans="1:7" ht="15.95" customHeight="1" x14ac:dyDescent="0.25">
      <c r="A27" s="31" t="str">
        <f>Tableau5[[#This Row],[Code APE]]&amp;Tableau5[[#This Row],[Chapitres]]&amp;Tableau5[[#This Row],[Tranche]]</f>
        <v>46.63ZAccueil HSE KNS0,8</v>
      </c>
      <c r="B27" s="17" t="s">
        <v>22</v>
      </c>
      <c r="C27" s="32" t="s">
        <v>127</v>
      </c>
      <c r="D27" s="33">
        <v>0.8</v>
      </c>
      <c r="E27" s="34">
        <v>1</v>
      </c>
      <c r="F27" s="35" t="str">
        <f>VLOOKUP(Tableau5[[#This Row],[Code APE]],[1]!Tableau9[#All],2,FALSE)</f>
        <v>Commerce de gros (commerce interentreprises) de machines pour l'extraction, la construction et le génie civil</v>
      </c>
      <c r="G27" s="36" t="str">
        <f>IFERROR(Tableau5[[#This Row],[Code APE]]&amp;" - "&amp;Tableau5[[#This Row],[Désignation APE]],Tableau5[[#This Row],[Code APE]])</f>
        <v>46.63Z - Commerce de gros (commerce interentreprises) de machines pour l'extraction, la construction et le génie civil</v>
      </c>
    </row>
    <row r="28" spans="1:7" ht="15.95" customHeight="1" x14ac:dyDescent="0.25">
      <c r="A28" s="31" t="str">
        <f>Tableau5[[#This Row],[Code APE]]&amp;Tableau5[[#This Row],[Chapitres]]&amp;Tableau5[[#This Row],[Tranche]]</f>
        <v>46.63ZAccueil HSE KNS0,9</v>
      </c>
      <c r="B28" s="17" t="s">
        <v>22</v>
      </c>
      <c r="C28" s="32" t="s">
        <v>127</v>
      </c>
      <c r="D28" s="33">
        <v>0.9</v>
      </c>
      <c r="E28" s="34">
        <v>1</v>
      </c>
      <c r="F28" s="35" t="str">
        <f>VLOOKUP(Tableau5[[#This Row],[Code APE]],[1]!Tableau9[#All],2,FALSE)</f>
        <v>Commerce de gros (commerce interentreprises) de machines pour l'extraction, la construction et le génie civil</v>
      </c>
      <c r="G28" s="36" t="str">
        <f>IFERROR(Tableau5[[#This Row],[Code APE]]&amp;" - "&amp;Tableau5[[#This Row],[Désignation APE]],Tableau5[[#This Row],[Code APE]])</f>
        <v>46.63Z - Commerce de gros (commerce interentreprises) de machines pour l'extraction, la construction et le génie civil</v>
      </c>
    </row>
    <row r="29" spans="1:7" ht="15.95" customHeight="1" x14ac:dyDescent="0.25">
      <c r="A29" s="31" t="str">
        <f>Tableau5[[#This Row],[Code APE]]&amp;Tableau5[[#This Row],[Chapitres]]&amp;Tableau5[[#This Row],[Tranche]]</f>
        <v>46.19BAccueil HSE KNS0,7</v>
      </c>
      <c r="B29" s="17" t="s">
        <v>22</v>
      </c>
      <c r="C29" s="32" t="s">
        <v>192</v>
      </c>
      <c r="D29" s="33">
        <v>0.7</v>
      </c>
      <c r="E29" s="34">
        <v>1</v>
      </c>
      <c r="F29" s="35" t="str">
        <f>VLOOKUP(Tableau5[[#This Row],[Code APE]],[1]!Tableau9[#All],2,FALSE)</f>
        <v>Autres intermédiaires du commerce en produits divers</v>
      </c>
      <c r="G29" s="36" t="str">
        <f>IFERROR(Tableau5[[#This Row],[Code APE]]&amp;" - "&amp;Tableau5[[#This Row],[Désignation APE]],Tableau5[[#This Row],[Code APE]])</f>
        <v>46.19B - Autres intermédiaires du commerce en produits divers</v>
      </c>
    </row>
    <row r="30" spans="1:7" ht="15.95" customHeight="1" x14ac:dyDescent="0.25">
      <c r="A30" s="31" t="str">
        <f>Tableau5[[#This Row],[Code APE]]&amp;Tableau5[[#This Row],[Chapitres]]&amp;Tableau5[[#This Row],[Tranche]]</f>
        <v>46.19BAccueil HSE KNS0,8</v>
      </c>
      <c r="B30" s="17" t="s">
        <v>22</v>
      </c>
      <c r="C30" s="32" t="s">
        <v>192</v>
      </c>
      <c r="D30" s="33">
        <v>0.8</v>
      </c>
      <c r="E30" s="34">
        <v>3</v>
      </c>
      <c r="F30" s="35" t="str">
        <f>VLOOKUP(Tableau5[[#This Row],[Code APE]],[1]!Tableau9[#All],2,FALSE)</f>
        <v>Autres intermédiaires du commerce en produits divers</v>
      </c>
      <c r="G30" s="36" t="str">
        <f>IFERROR(Tableau5[[#This Row],[Code APE]]&amp;" - "&amp;Tableau5[[#This Row],[Désignation APE]],Tableau5[[#This Row],[Code APE]])</f>
        <v>46.19B - Autres intermédiaires du commerce en produits divers</v>
      </c>
    </row>
    <row r="31" spans="1:7" ht="15.95" customHeight="1" x14ac:dyDescent="0.25">
      <c r="A31" s="31" t="str">
        <f>Tableau5[[#This Row],[Code APE]]&amp;Tableau5[[#This Row],[Chapitres]]&amp;Tableau5[[#This Row],[Tranche]]</f>
        <v>46.19BAccueil HSE KNS0,9</v>
      </c>
      <c r="B31" s="17" t="s">
        <v>22</v>
      </c>
      <c r="C31" s="32" t="s">
        <v>192</v>
      </c>
      <c r="D31" s="33">
        <v>0.9</v>
      </c>
      <c r="E31" s="34">
        <v>1</v>
      </c>
      <c r="F31" s="35" t="str">
        <f>VLOOKUP(Tableau5[[#This Row],[Code APE]],[1]!Tableau9[#All],2,FALSE)</f>
        <v>Autres intermédiaires du commerce en produits divers</v>
      </c>
      <c r="G31" s="36" t="str">
        <f>IFERROR(Tableau5[[#This Row],[Code APE]]&amp;" - "&amp;Tableau5[[#This Row],[Désignation APE]],Tableau5[[#This Row],[Code APE]])</f>
        <v>46.19B - Autres intermédiaires du commerce en produits divers</v>
      </c>
    </row>
    <row r="32" spans="1:7" ht="15.95" customHeight="1" x14ac:dyDescent="0.25">
      <c r="A32" s="31" t="str">
        <f>Tableau5[[#This Row],[Code APE]]&amp;Tableau5[[#This Row],[Chapitres]]&amp;Tableau5[[#This Row],[Tranche]]</f>
        <v>43.99DAccueil HSE KNS0,5</v>
      </c>
      <c r="B32" s="17" t="s">
        <v>22</v>
      </c>
      <c r="C32" s="32" t="s">
        <v>116</v>
      </c>
      <c r="D32" s="33">
        <v>0.5</v>
      </c>
      <c r="E32" s="34">
        <v>1</v>
      </c>
      <c r="F32" s="35" t="str">
        <f>VLOOKUP(Tableau5[[#This Row],[Code APE]],[1]!Tableau9[#All],2,FALSE)</f>
        <v>Autres travaux spécialisés de construction</v>
      </c>
      <c r="G32" s="36" t="str">
        <f>IFERROR(Tableau5[[#This Row],[Code APE]]&amp;" - "&amp;Tableau5[[#This Row],[Désignation APE]],Tableau5[[#This Row],[Code APE]])</f>
        <v>43.99D - Autres travaux spécialisés de construction</v>
      </c>
    </row>
    <row r="33" spans="1:7" ht="15.95" customHeight="1" x14ac:dyDescent="0.25">
      <c r="A33" s="31" t="str">
        <f>Tableau5[[#This Row],[Code APE]]&amp;Tableau5[[#This Row],[Chapitres]]&amp;Tableau5[[#This Row],[Tranche]]</f>
        <v>43.99DAccueil HSE KNS0,7</v>
      </c>
      <c r="B33" s="17" t="s">
        <v>22</v>
      </c>
      <c r="C33" s="32" t="s">
        <v>116</v>
      </c>
      <c r="D33" s="33">
        <v>0.7</v>
      </c>
      <c r="E33" s="34">
        <v>1</v>
      </c>
      <c r="F33" s="35" t="str">
        <f>VLOOKUP(Tableau5[[#This Row],[Code APE]],[1]!Tableau9[#All],2,FALSE)</f>
        <v>Autres travaux spécialisés de construction</v>
      </c>
      <c r="G33" s="36" t="str">
        <f>IFERROR(Tableau5[[#This Row],[Code APE]]&amp;" - "&amp;Tableau5[[#This Row],[Désignation APE]],Tableau5[[#This Row],[Code APE]])</f>
        <v>43.99D - Autres travaux spécialisés de construction</v>
      </c>
    </row>
    <row r="34" spans="1:7" ht="15.95" customHeight="1" x14ac:dyDescent="0.25">
      <c r="A34" s="31" t="str">
        <f>Tableau5[[#This Row],[Code APE]]&amp;Tableau5[[#This Row],[Chapitres]]&amp;Tableau5[[#This Row],[Tranche]]</f>
        <v>43.99DAccueil HSE KNS0,8</v>
      </c>
      <c r="B34" s="17" t="s">
        <v>22</v>
      </c>
      <c r="C34" s="32" t="s">
        <v>116</v>
      </c>
      <c r="D34" s="33">
        <v>0.8</v>
      </c>
      <c r="E34" s="34">
        <v>4</v>
      </c>
      <c r="F34" s="35" t="str">
        <f>VLOOKUP(Tableau5[[#This Row],[Code APE]],[1]!Tableau9[#All],2,FALSE)</f>
        <v>Autres travaux spécialisés de construction</v>
      </c>
      <c r="G34" s="36" t="str">
        <f>IFERROR(Tableau5[[#This Row],[Code APE]]&amp;" - "&amp;Tableau5[[#This Row],[Désignation APE]],Tableau5[[#This Row],[Code APE]])</f>
        <v>43.99D - Autres travaux spécialisés de construction</v>
      </c>
    </row>
    <row r="35" spans="1:7" ht="15.95" customHeight="1" x14ac:dyDescent="0.25">
      <c r="A35" s="31" t="str">
        <f>Tableau5[[#This Row],[Code APE]]&amp;Tableau5[[#This Row],[Chapitres]]&amp;Tableau5[[#This Row],[Tranche]]</f>
        <v>43.99DAccueil HSE KNS1</v>
      </c>
      <c r="B35" s="17" t="s">
        <v>22</v>
      </c>
      <c r="C35" s="32" t="s">
        <v>116</v>
      </c>
      <c r="D35" s="33">
        <v>1</v>
      </c>
      <c r="E35" s="34">
        <v>1</v>
      </c>
      <c r="F35" s="35" t="str">
        <f>VLOOKUP(Tableau5[[#This Row],[Code APE]],[1]!Tableau9[#All],2,FALSE)</f>
        <v>Autres travaux spécialisés de construction</v>
      </c>
      <c r="G35" s="36" t="str">
        <f>IFERROR(Tableau5[[#This Row],[Code APE]]&amp;" - "&amp;Tableau5[[#This Row],[Désignation APE]],Tableau5[[#This Row],[Code APE]])</f>
        <v>43.99D - Autres travaux spécialisés de construction</v>
      </c>
    </row>
    <row r="36" spans="1:7" ht="15.95" customHeight="1" x14ac:dyDescent="0.25">
      <c r="A36" s="31" t="str">
        <f>Tableau5[[#This Row],[Code APE]]&amp;Tableau5[[#This Row],[Chapitres]]&amp;Tableau5[[#This Row],[Tranche]]</f>
        <v>43.12AAccueil HSE KNS0,5</v>
      </c>
      <c r="B36" s="17" t="s">
        <v>22</v>
      </c>
      <c r="C36" s="32" t="s">
        <v>101</v>
      </c>
      <c r="D36" s="33">
        <v>0.5</v>
      </c>
      <c r="E36" s="34">
        <v>1</v>
      </c>
      <c r="F36" s="35" t="str">
        <f>VLOOKUP(Tableau5[[#This Row],[Code APE]],[1]!Tableau9[#All],2,FALSE)</f>
        <v>Travaux de terrassement courants et travaux préparatoires</v>
      </c>
      <c r="G36" s="36" t="str">
        <f>IFERROR(Tableau5[[#This Row],[Code APE]]&amp;" - "&amp;Tableau5[[#This Row],[Désignation APE]],Tableau5[[#This Row],[Code APE]])</f>
        <v>43.12A - Travaux de terrassement courants et travaux préparatoires</v>
      </c>
    </row>
    <row r="37" spans="1:7" ht="15.95" customHeight="1" x14ac:dyDescent="0.25">
      <c r="A37" s="31" t="str">
        <f>Tableau5[[#This Row],[Code APE]]&amp;Tableau5[[#This Row],[Chapitres]]&amp;Tableau5[[#This Row],[Tranche]]</f>
        <v>43.12AAccueil HSE KNS0,8</v>
      </c>
      <c r="B37" s="17" t="s">
        <v>22</v>
      </c>
      <c r="C37" s="32" t="s">
        <v>101</v>
      </c>
      <c r="D37" s="33">
        <v>0.8</v>
      </c>
      <c r="E37" s="34">
        <v>1</v>
      </c>
      <c r="F37" s="35" t="str">
        <f>VLOOKUP(Tableau5[[#This Row],[Code APE]],[1]!Tableau9[#All],2,FALSE)</f>
        <v>Travaux de terrassement courants et travaux préparatoires</v>
      </c>
      <c r="G37" s="36" t="str">
        <f>IFERROR(Tableau5[[#This Row],[Code APE]]&amp;" - "&amp;Tableau5[[#This Row],[Désignation APE]],Tableau5[[#This Row],[Code APE]])</f>
        <v>43.12A - Travaux de terrassement courants et travaux préparatoires</v>
      </c>
    </row>
    <row r="38" spans="1:7" ht="15.95" customHeight="1" x14ac:dyDescent="0.25">
      <c r="A38" s="31" t="str">
        <f>Tableau5[[#This Row],[Code APE]]&amp;Tableau5[[#This Row],[Chapitres]]&amp;Tableau5[[#This Row],[Tranche]]</f>
        <v>43.12AAccueil HSE KNS0,9</v>
      </c>
      <c r="B38" s="17" t="s">
        <v>22</v>
      </c>
      <c r="C38" s="32" t="s">
        <v>101</v>
      </c>
      <c r="D38" s="33">
        <v>0.9</v>
      </c>
      <c r="E38" s="34">
        <v>1</v>
      </c>
      <c r="F38" s="35" t="str">
        <f>VLOOKUP(Tableau5[[#This Row],[Code APE]],[1]!Tableau9[#All],2,FALSE)</f>
        <v>Travaux de terrassement courants et travaux préparatoires</v>
      </c>
      <c r="G38" s="36" t="str">
        <f>IFERROR(Tableau5[[#This Row],[Code APE]]&amp;" - "&amp;Tableau5[[#This Row],[Désignation APE]],Tableau5[[#This Row],[Code APE]])</f>
        <v>43.12A - Travaux de terrassement courants et travaux préparatoires</v>
      </c>
    </row>
    <row r="39" spans="1:7" ht="15.95" customHeight="1" x14ac:dyDescent="0.25">
      <c r="A39" s="31" t="str">
        <f>Tableau5[[#This Row],[Code APE]]&amp;Tableau5[[#This Row],[Chapitres]]&amp;Tableau5[[#This Row],[Tranche]]</f>
        <v>37.20AAccueil HSE KNS0,9</v>
      </c>
      <c r="B39" s="17" t="s">
        <v>22</v>
      </c>
      <c r="C39" s="32" t="s">
        <v>88</v>
      </c>
      <c r="D39" s="33">
        <v>0.9</v>
      </c>
      <c r="E39" s="34">
        <v>1</v>
      </c>
      <c r="F39" s="35" t="e">
        <f>VLOOKUP(Tableau5[[#This Row],[Code APE]],[1]!Tableau9[#All],2,FALSE)</f>
        <v>#N/A</v>
      </c>
      <c r="G39" s="36" t="str">
        <f>IFERROR(Tableau5[[#This Row],[Code APE]]&amp;" - "&amp;Tableau5[[#This Row],[Désignation APE]],Tableau5[[#This Row],[Code APE]])</f>
        <v>37.20A</v>
      </c>
    </row>
    <row r="40" spans="1:7" ht="15.95" customHeight="1" x14ac:dyDescent="0.25">
      <c r="A40" s="31" t="str">
        <f>Tableau5[[#This Row],[Code APE]]&amp;Tableau5[[#This Row],[Chapitres]]&amp;Tableau5[[#This Row],[Tranche]]</f>
        <v>36.00ZAccueil HSE KNS0,7</v>
      </c>
      <c r="B40" s="17" t="s">
        <v>22</v>
      </c>
      <c r="C40" s="32" t="s">
        <v>86</v>
      </c>
      <c r="D40" s="33">
        <v>0.7</v>
      </c>
      <c r="E40" s="34">
        <v>1</v>
      </c>
      <c r="F40" s="35" t="str">
        <f>VLOOKUP(Tableau5[[#This Row],[Code APE]],[1]!Tableau9[#All],2,FALSE)</f>
        <v>Captage, traitement et distribution d'eau</v>
      </c>
      <c r="G40" s="36" t="str">
        <f>IFERROR(Tableau5[[#This Row],[Code APE]]&amp;" - "&amp;Tableau5[[#This Row],[Désignation APE]],Tableau5[[#This Row],[Code APE]])</f>
        <v>36.00Z - Captage, traitement et distribution d'eau</v>
      </c>
    </row>
    <row r="41" spans="1:7" ht="15.95" customHeight="1" x14ac:dyDescent="0.25">
      <c r="A41" s="31" t="str">
        <f>Tableau5[[#This Row],[Code APE]]&amp;Tableau5[[#This Row],[Chapitres]]&amp;Tableau5[[#This Row],[Tranche]]</f>
        <v>36.00ZAccueil HSE KNS0,9</v>
      </c>
      <c r="B41" s="17" t="s">
        <v>22</v>
      </c>
      <c r="C41" s="32" t="s">
        <v>86</v>
      </c>
      <c r="D41" s="33">
        <v>0.9</v>
      </c>
      <c r="E41" s="34">
        <v>1</v>
      </c>
      <c r="F41" s="35" t="str">
        <f>VLOOKUP(Tableau5[[#This Row],[Code APE]],[1]!Tableau9[#All],2,FALSE)</f>
        <v>Captage, traitement et distribution d'eau</v>
      </c>
      <c r="G41" s="36" t="str">
        <f>IFERROR(Tableau5[[#This Row],[Code APE]]&amp;" - "&amp;Tableau5[[#This Row],[Désignation APE]],Tableau5[[#This Row],[Code APE]])</f>
        <v>36.00Z - Captage, traitement et distribution d'eau</v>
      </c>
    </row>
    <row r="42" spans="1:7" ht="15.95" customHeight="1" x14ac:dyDescent="0.25">
      <c r="A42" s="31" t="str">
        <f>Tableau5[[#This Row],[Code APE]]&amp;Tableau5[[#This Row],[Chapitres]]&amp;Tableau5[[#This Row],[Tranche]]</f>
        <v>36.00ZAccueil HSE KNS1</v>
      </c>
      <c r="B42" s="17" t="s">
        <v>22</v>
      </c>
      <c r="C42" s="32" t="s">
        <v>86</v>
      </c>
      <c r="D42" s="33">
        <v>1</v>
      </c>
      <c r="E42" s="34">
        <v>1</v>
      </c>
      <c r="F42" s="35" t="str">
        <f>VLOOKUP(Tableau5[[#This Row],[Code APE]],[1]!Tableau9[#All],2,FALSE)</f>
        <v>Captage, traitement et distribution d'eau</v>
      </c>
      <c r="G42" s="36" t="str">
        <f>IFERROR(Tableau5[[#This Row],[Code APE]]&amp;" - "&amp;Tableau5[[#This Row],[Désignation APE]],Tableau5[[#This Row],[Code APE]])</f>
        <v>36.00Z - Captage, traitement et distribution d'eau</v>
      </c>
    </row>
    <row r="43" spans="1:7" ht="15.95" customHeight="1" x14ac:dyDescent="0.25">
      <c r="A43" s="31" t="str">
        <f>Tableau5[[#This Row],[Code APE]]&amp;Tableau5[[#This Row],[Chapitres]]&amp;Tableau5[[#This Row],[Tranche]]</f>
        <v>33.14ZAccueil HSE KNS0,9</v>
      </c>
      <c r="B43" s="17" t="s">
        <v>22</v>
      </c>
      <c r="C43" s="32" t="s">
        <v>81</v>
      </c>
      <c r="D43" s="33">
        <v>0.9</v>
      </c>
      <c r="E43" s="34">
        <v>1</v>
      </c>
      <c r="F43" s="35" t="str">
        <f>VLOOKUP(Tableau5[[#This Row],[Code APE]],[1]!Tableau9[#All],2,FALSE)</f>
        <v>Réparation d'équipements électriques</v>
      </c>
      <c r="G43" s="36" t="str">
        <f>IFERROR(Tableau5[[#This Row],[Code APE]]&amp;" - "&amp;Tableau5[[#This Row],[Désignation APE]],Tableau5[[#This Row],[Code APE]])</f>
        <v>33.14Z - Réparation d'équipements électriques</v>
      </c>
    </row>
    <row r="44" spans="1:7" ht="15.95" customHeight="1" x14ac:dyDescent="0.25">
      <c r="A44" s="31" t="str">
        <f>Tableau5[[#This Row],[Code APE]]&amp;Tableau5[[#This Row],[Chapitres]]&amp;Tableau5[[#This Row],[Tranche]]</f>
        <v>33.12ZAccueil HSE KNS0,7</v>
      </c>
      <c r="B44" s="17" t="s">
        <v>22</v>
      </c>
      <c r="C44" s="32" t="s">
        <v>1</v>
      </c>
      <c r="D44" s="33">
        <v>0.7</v>
      </c>
      <c r="E44" s="34">
        <v>2</v>
      </c>
      <c r="F44" s="35" t="str">
        <f>VLOOKUP(Tableau5[[#This Row],[Code APE]],[1]!Tableau9[#All],2,FALSE)</f>
        <v>Réparation de machines et équipements mécaniques</v>
      </c>
      <c r="G44" s="36" t="str">
        <f>IFERROR(Tableau5[[#This Row],[Code APE]]&amp;" - "&amp;Tableau5[[#This Row],[Désignation APE]],Tableau5[[#This Row],[Code APE]])</f>
        <v>33.12Z - Réparation de machines et équipements mécaniques</v>
      </c>
    </row>
    <row r="45" spans="1:7" ht="15.95" customHeight="1" x14ac:dyDescent="0.25">
      <c r="A45" s="31" t="str">
        <f>Tableau5[[#This Row],[Code APE]]&amp;Tableau5[[#This Row],[Chapitres]]&amp;Tableau5[[#This Row],[Tranche]]</f>
        <v>33.12ZAccueil HSE KNS0,8</v>
      </c>
      <c r="B45" s="17" t="s">
        <v>22</v>
      </c>
      <c r="C45" s="32" t="s">
        <v>1</v>
      </c>
      <c r="D45" s="33">
        <v>0.8</v>
      </c>
      <c r="E45" s="34">
        <v>4</v>
      </c>
      <c r="F45" s="35" t="str">
        <f>VLOOKUP(Tableau5[[#This Row],[Code APE]],[1]!Tableau9[#All],2,FALSE)</f>
        <v>Réparation de machines et équipements mécaniques</v>
      </c>
      <c r="G45" s="36" t="str">
        <f>IFERROR(Tableau5[[#This Row],[Code APE]]&amp;" - "&amp;Tableau5[[#This Row],[Désignation APE]],Tableau5[[#This Row],[Code APE]])</f>
        <v>33.12Z - Réparation de machines et équipements mécaniques</v>
      </c>
    </row>
    <row r="46" spans="1:7" ht="15.95" customHeight="1" x14ac:dyDescent="0.25">
      <c r="A46" s="31" t="str">
        <f>Tableau5[[#This Row],[Code APE]]&amp;Tableau5[[#This Row],[Chapitres]]&amp;Tableau5[[#This Row],[Tranche]]</f>
        <v>33.12ZAccueil HSE KNS0,9</v>
      </c>
      <c r="B46" s="17" t="s">
        <v>22</v>
      </c>
      <c r="C46" s="32" t="s">
        <v>1</v>
      </c>
      <c r="D46" s="33">
        <v>0.9</v>
      </c>
      <c r="E46" s="34">
        <v>1</v>
      </c>
      <c r="F46" s="35" t="str">
        <f>VLOOKUP(Tableau5[[#This Row],[Code APE]],[1]!Tableau9[#All],2,FALSE)</f>
        <v>Réparation de machines et équipements mécaniques</v>
      </c>
      <c r="G46" s="36" t="str">
        <f>IFERROR(Tableau5[[#This Row],[Code APE]]&amp;" - "&amp;Tableau5[[#This Row],[Désignation APE]],Tableau5[[#This Row],[Code APE]])</f>
        <v>33.12Z - Réparation de machines et équipements mécaniques</v>
      </c>
    </row>
    <row r="47" spans="1:7" ht="15.95" customHeight="1" x14ac:dyDescent="0.25">
      <c r="A47" s="31" t="str">
        <f>Tableau5[[#This Row],[Code APE]]&amp;Tableau5[[#This Row],[Chapitres]]&amp;Tableau5[[#This Row],[Tranche]]</f>
        <v>33.12ZAccueil HSE KNS1</v>
      </c>
      <c r="B47" s="17" t="s">
        <v>22</v>
      </c>
      <c r="C47" s="32" t="s">
        <v>1</v>
      </c>
      <c r="D47" s="33">
        <v>1</v>
      </c>
      <c r="E47" s="34">
        <v>1</v>
      </c>
      <c r="F47" s="35" t="str">
        <f>VLOOKUP(Tableau5[[#This Row],[Code APE]],[1]!Tableau9[#All],2,FALSE)</f>
        <v>Réparation de machines et équipements mécaniques</v>
      </c>
      <c r="G47" s="36" t="str">
        <f>IFERROR(Tableau5[[#This Row],[Code APE]]&amp;" - "&amp;Tableau5[[#This Row],[Désignation APE]],Tableau5[[#This Row],[Code APE]])</f>
        <v>33.12Z - Réparation de machines et équipements mécaniques</v>
      </c>
    </row>
    <row r="48" spans="1:7" ht="15.95" customHeight="1" x14ac:dyDescent="0.25">
      <c r="A48" s="31" t="str">
        <f>Tableau5[[#This Row],[Code APE]]&amp;Tableau5[[#This Row],[Chapitres]]&amp;Tableau5[[#This Row],[Tranche]]</f>
        <v>12.32CAccueil HSE KNS0,5</v>
      </c>
      <c r="B48" s="17" t="s">
        <v>22</v>
      </c>
      <c r="C48" s="32" t="s">
        <v>59</v>
      </c>
      <c r="D48" s="33">
        <v>0.5</v>
      </c>
      <c r="E48" s="34">
        <v>2</v>
      </c>
      <c r="F48" s="35" t="e">
        <f>VLOOKUP(Tableau5[[#This Row],[Code APE]],[1]!Tableau9[#All],2,FALSE)</f>
        <v>#N/A</v>
      </c>
      <c r="G48" s="36" t="str">
        <f>IFERROR(Tableau5[[#This Row],[Code APE]]&amp;" - "&amp;Tableau5[[#This Row],[Désignation APE]],Tableau5[[#This Row],[Code APE]])</f>
        <v>12.32C</v>
      </c>
    </row>
    <row r="49" spans="1:7" ht="15.95" customHeight="1" x14ac:dyDescent="0.25">
      <c r="A49" s="31" t="str">
        <f>Tableau5[[#This Row],[Code APE]]&amp;Tableau5[[#This Row],[Chapitres]]&amp;Tableau5[[#This Row],[Tranche]]</f>
        <v>12.32CAccueil HSE KNS0,7</v>
      </c>
      <c r="B49" s="17" t="s">
        <v>22</v>
      </c>
      <c r="C49" s="32" t="s">
        <v>59</v>
      </c>
      <c r="D49" s="33">
        <v>0.7</v>
      </c>
      <c r="E49" s="34">
        <v>1</v>
      </c>
      <c r="F49" s="35" t="e">
        <f>VLOOKUP(Tableau5[[#This Row],[Code APE]],[1]!Tableau9[#All],2,FALSE)</f>
        <v>#N/A</v>
      </c>
      <c r="G49" s="36" t="str">
        <f>IFERROR(Tableau5[[#This Row],[Code APE]]&amp;" - "&amp;Tableau5[[#This Row],[Désignation APE]],Tableau5[[#This Row],[Code APE]])</f>
        <v>12.32C</v>
      </c>
    </row>
    <row r="50" spans="1:7" ht="15.95" customHeight="1" x14ac:dyDescent="0.25">
      <c r="A50" s="31" t="str">
        <f>Tableau5[[#This Row],[Code APE]]&amp;Tableau5[[#This Row],[Chapitres]]&amp;Tableau5[[#This Row],[Tranche]]</f>
        <v>12.32CAccueil HSE KNS0,9</v>
      </c>
      <c r="B50" s="17" t="s">
        <v>22</v>
      </c>
      <c r="C50" s="32" t="s">
        <v>59</v>
      </c>
      <c r="D50" s="33">
        <v>0.9</v>
      </c>
      <c r="E50" s="34">
        <v>1</v>
      </c>
      <c r="F50" s="35" t="e">
        <f>VLOOKUP(Tableau5[[#This Row],[Code APE]],[1]!Tableau9[#All],2,FALSE)</f>
        <v>#N/A</v>
      </c>
      <c r="G50" s="36" t="str">
        <f>IFERROR(Tableau5[[#This Row],[Code APE]]&amp;" - "&amp;Tableau5[[#This Row],[Désignation APE]],Tableau5[[#This Row],[Code APE]])</f>
        <v>12.32C</v>
      </c>
    </row>
    <row r="51" spans="1:7" ht="15.95" customHeight="1" x14ac:dyDescent="0.25">
      <c r="A51" s="31" t="str">
        <f>Tableau5[[#This Row],[Code APE]]&amp;Tableau5[[#This Row],[Chapitres]]&amp;Tableau5[[#This Row],[Tranche]]</f>
        <v>09.90ZAccueil HSE KNS0,9</v>
      </c>
      <c r="B51" s="17" t="s">
        <v>22</v>
      </c>
      <c r="C51" s="32" t="s">
        <v>56</v>
      </c>
      <c r="D51" s="33">
        <v>0.9</v>
      </c>
      <c r="E51" s="34">
        <v>1</v>
      </c>
      <c r="F51" s="35" t="str">
        <f>VLOOKUP(Tableau5[[#This Row],[Code APE]],[1]!Tableau9[#All],2,FALSE)</f>
        <v>Activités de soutien aux autres industries extractives</v>
      </c>
      <c r="G51" s="36" t="str">
        <f>IFERROR(Tableau5[[#This Row],[Code APE]]&amp;" - "&amp;Tableau5[[#This Row],[Désignation APE]],Tableau5[[#This Row],[Code APE]])</f>
        <v>09.90Z - Activités de soutien aux autres industries extractives</v>
      </c>
    </row>
    <row r="52" spans="1:7" ht="15.95" customHeight="1" x14ac:dyDescent="0.25">
      <c r="A52" s="31" t="str">
        <f>Tableau5[[#This Row],[Code APE]]&amp;Tableau5[[#This Row],[Chapitres]]&amp;Tableau5[[#This Row],[Tranche]]</f>
        <v>00.00AAccueil HSE KNS0,4</v>
      </c>
      <c r="B52" s="17" t="s">
        <v>22</v>
      </c>
      <c r="C52" s="32" t="s">
        <v>45</v>
      </c>
      <c r="D52" s="33">
        <v>0.4</v>
      </c>
      <c r="E52" s="34">
        <v>1</v>
      </c>
      <c r="F52" s="35" t="e">
        <f>VLOOKUP(Tableau5[[#This Row],[Code APE]],[1]!Tableau9[#All],2,FALSE)</f>
        <v>#N/A</v>
      </c>
      <c r="G52" s="36" t="str">
        <f>IFERROR(Tableau5[[#This Row],[Code APE]]&amp;" - "&amp;Tableau5[[#This Row],[Désignation APE]],Tableau5[[#This Row],[Code APE]])</f>
        <v>00.00A</v>
      </c>
    </row>
    <row r="53" spans="1:7" ht="15.95" customHeight="1" x14ac:dyDescent="0.25">
      <c r="A53" s="31" t="str">
        <f>Tableau5[[#This Row],[Code APE]]&amp;Tableau5[[#This Row],[Chapitres]]&amp;Tableau5[[#This Row],[Tranche]]</f>
        <v>00.00AAccueil HSE KNS0,5</v>
      </c>
      <c r="B53" s="17" t="s">
        <v>22</v>
      </c>
      <c r="C53" s="32" t="s">
        <v>45</v>
      </c>
      <c r="D53" s="33">
        <v>0.5</v>
      </c>
      <c r="E53" s="34">
        <v>2</v>
      </c>
      <c r="F53" s="35" t="e">
        <f>VLOOKUP(Tableau5[[#This Row],[Code APE]],[1]!Tableau9[#All],2,FALSE)</f>
        <v>#N/A</v>
      </c>
      <c r="G53" s="36" t="str">
        <f>IFERROR(Tableau5[[#This Row],[Code APE]]&amp;" - "&amp;Tableau5[[#This Row],[Désignation APE]],Tableau5[[#This Row],[Code APE]])</f>
        <v>00.00A</v>
      </c>
    </row>
    <row r="54" spans="1:7" ht="15.95" customHeight="1" x14ac:dyDescent="0.25">
      <c r="A54" s="31" t="str">
        <f>Tableau5[[#This Row],[Code APE]]&amp;Tableau5[[#This Row],[Chapitres]]&amp;Tableau5[[#This Row],[Tranche]]</f>
        <v>00.00AAccueil HSE KNS0,7</v>
      </c>
      <c r="B54" s="17" t="s">
        <v>22</v>
      </c>
      <c r="C54" s="32" t="s">
        <v>45</v>
      </c>
      <c r="D54" s="33">
        <v>0.7</v>
      </c>
      <c r="E54" s="34">
        <v>2</v>
      </c>
      <c r="F54" s="35" t="e">
        <f>VLOOKUP(Tableau5[[#This Row],[Code APE]],[1]!Tableau9[#All],2,FALSE)</f>
        <v>#N/A</v>
      </c>
      <c r="G54" s="36" t="str">
        <f>IFERROR(Tableau5[[#This Row],[Code APE]]&amp;" - "&amp;Tableau5[[#This Row],[Désignation APE]],Tableau5[[#This Row],[Code APE]])</f>
        <v>00.00A</v>
      </c>
    </row>
    <row r="55" spans="1:7" ht="15.95" customHeight="1" x14ac:dyDescent="0.25">
      <c r="A55" s="31" t="str">
        <f>Tableau5[[#This Row],[Code APE]]&amp;Tableau5[[#This Row],[Chapitres]]&amp;Tableau5[[#This Row],[Tranche]]</f>
        <v>00.00AAccueil HSE KNS0,8</v>
      </c>
      <c r="B55" s="17" t="s">
        <v>22</v>
      </c>
      <c r="C55" s="32" t="s">
        <v>45</v>
      </c>
      <c r="D55" s="33">
        <v>0.8</v>
      </c>
      <c r="E55" s="34">
        <v>2</v>
      </c>
      <c r="F55" s="35" t="e">
        <f>VLOOKUP(Tableau5[[#This Row],[Code APE]],[1]!Tableau9[#All],2,FALSE)</f>
        <v>#N/A</v>
      </c>
      <c r="G55" s="36" t="str">
        <f>IFERROR(Tableau5[[#This Row],[Code APE]]&amp;" - "&amp;Tableau5[[#This Row],[Désignation APE]],Tableau5[[#This Row],[Code APE]])</f>
        <v>00.00A</v>
      </c>
    </row>
    <row r="56" spans="1:7" ht="15.95" customHeight="1" x14ac:dyDescent="0.25">
      <c r="A56" s="31" t="str">
        <f>Tableau5[[#This Row],[Code APE]]&amp;Tableau5[[#This Row],[Chapitres]]&amp;Tableau5[[#This Row],[Tranche]]</f>
        <v>00.00AAccueil HSE KNS0,9</v>
      </c>
      <c r="B56" s="17" t="s">
        <v>22</v>
      </c>
      <c r="C56" s="32" t="s">
        <v>45</v>
      </c>
      <c r="D56" s="33">
        <v>0.9</v>
      </c>
      <c r="E56" s="34">
        <v>1</v>
      </c>
      <c r="F56" s="35" t="e">
        <f>VLOOKUP(Tableau5[[#This Row],[Code APE]],[1]!Tableau9[#All],2,FALSE)</f>
        <v>#N/A</v>
      </c>
      <c r="G56" s="36" t="str">
        <f>IFERROR(Tableau5[[#This Row],[Code APE]]&amp;" - "&amp;Tableau5[[#This Row],[Désignation APE]],Tableau5[[#This Row],[Code APE]])</f>
        <v>00.00A</v>
      </c>
    </row>
    <row r="57" spans="1:7" ht="15.95" customHeight="1" x14ac:dyDescent="0.25">
      <c r="A57" s="31" t="str">
        <f>Tableau5[[#This Row],[Code APE]]&amp;Tableau5[[#This Row],[Chapitres]]&amp;Tableau5[[#This Row],[Tranche]]</f>
        <v>95.21ZAccueil HSE SLN Doniambo0,8</v>
      </c>
      <c r="B57" s="17" t="s">
        <v>23</v>
      </c>
      <c r="C57" s="32" t="s">
        <v>179</v>
      </c>
      <c r="D57" s="33">
        <v>0.8</v>
      </c>
      <c r="E57" s="34">
        <v>2</v>
      </c>
      <c r="F57" s="35" t="str">
        <f>VLOOKUP(Tableau5[[#This Row],[Code APE]],[1]!Tableau9[#All],2,FALSE)</f>
        <v>Réparation de produits électroniques grand public</v>
      </c>
      <c r="G57" s="36" t="str">
        <f>IFERROR(Tableau5[[#This Row],[Code APE]]&amp;" - "&amp;Tableau5[[#This Row],[Désignation APE]],Tableau5[[#This Row],[Code APE]])</f>
        <v>95.21Z - Réparation de produits électroniques grand public</v>
      </c>
    </row>
    <row r="58" spans="1:7" ht="15.95" customHeight="1" x14ac:dyDescent="0.25">
      <c r="A58" s="31" t="str">
        <f>Tableau5[[#This Row],[Code APE]]&amp;Tableau5[[#This Row],[Chapitres]]&amp;Tableau5[[#This Row],[Tranche]]</f>
        <v>94.99ZAccueil HSE SLN Doniambo0,7</v>
      </c>
      <c r="B58" s="17" t="s">
        <v>23</v>
      </c>
      <c r="C58" s="32" t="s">
        <v>178</v>
      </c>
      <c r="D58" s="33">
        <v>0.7</v>
      </c>
      <c r="E58" s="34">
        <v>1</v>
      </c>
      <c r="F58" s="35" t="str">
        <f>VLOOKUP(Tableau5[[#This Row],[Code APE]],[1]!Tableau9[#All],2,FALSE)</f>
        <v>Autres organisations fonctionnant par adhésion volontaire</v>
      </c>
      <c r="G58" s="36" t="str">
        <f>IFERROR(Tableau5[[#This Row],[Code APE]]&amp;" - "&amp;Tableau5[[#This Row],[Désignation APE]],Tableau5[[#This Row],[Code APE]])</f>
        <v>94.99Z - Autres organisations fonctionnant par adhésion volontaire</v>
      </c>
    </row>
    <row r="59" spans="1:7" ht="15.95" customHeight="1" x14ac:dyDescent="0.25">
      <c r="A59" s="31" t="str">
        <f>Tableau5[[#This Row],[Code APE]]&amp;Tableau5[[#This Row],[Chapitres]]&amp;Tableau5[[#This Row],[Tranche]]</f>
        <v>94.99ZAccueil HSE SLN Doniambo0,8</v>
      </c>
      <c r="B59" s="17" t="s">
        <v>23</v>
      </c>
      <c r="C59" s="32" t="s">
        <v>178</v>
      </c>
      <c r="D59" s="33">
        <v>0.8</v>
      </c>
      <c r="E59" s="34">
        <v>3</v>
      </c>
      <c r="F59" s="35" t="str">
        <f>VLOOKUP(Tableau5[[#This Row],[Code APE]],[1]!Tableau9[#All],2,FALSE)</f>
        <v>Autres organisations fonctionnant par adhésion volontaire</v>
      </c>
      <c r="G59" s="36" t="str">
        <f>IFERROR(Tableau5[[#This Row],[Code APE]]&amp;" - "&amp;Tableau5[[#This Row],[Désignation APE]],Tableau5[[#This Row],[Code APE]])</f>
        <v>94.99Z - Autres organisations fonctionnant par adhésion volontaire</v>
      </c>
    </row>
    <row r="60" spans="1:7" ht="15.95" customHeight="1" x14ac:dyDescent="0.25">
      <c r="A60" s="31" t="str">
        <f>Tableau5[[#This Row],[Code APE]]&amp;Tableau5[[#This Row],[Chapitres]]&amp;Tableau5[[#This Row],[Tranche]]</f>
        <v>94.99ZAccueil HSE SLN Doniambo1</v>
      </c>
      <c r="B60" s="17" t="s">
        <v>23</v>
      </c>
      <c r="C60" s="32" t="s">
        <v>178</v>
      </c>
      <c r="D60" s="33">
        <v>1</v>
      </c>
      <c r="E60" s="34">
        <v>2</v>
      </c>
      <c r="F60" s="35" t="str">
        <f>VLOOKUP(Tableau5[[#This Row],[Code APE]],[1]!Tableau9[#All],2,FALSE)</f>
        <v>Autres organisations fonctionnant par adhésion volontaire</v>
      </c>
      <c r="G60" s="36" t="str">
        <f>IFERROR(Tableau5[[#This Row],[Code APE]]&amp;" - "&amp;Tableau5[[#This Row],[Désignation APE]],Tableau5[[#This Row],[Code APE]])</f>
        <v>94.99Z - Autres organisations fonctionnant par adhésion volontaire</v>
      </c>
    </row>
    <row r="61" spans="1:7" ht="15.95" customHeight="1" x14ac:dyDescent="0.25">
      <c r="A61" s="31" t="str">
        <f>Tableau5[[#This Row],[Code APE]]&amp;Tableau5[[#This Row],[Chapitres]]&amp;Tableau5[[#This Row],[Tranche]]</f>
        <v>78.20ZAccueil HSE SLN Doniambo0,4</v>
      </c>
      <c r="B61" s="17" t="s">
        <v>23</v>
      </c>
      <c r="C61" s="32" t="s">
        <v>166</v>
      </c>
      <c r="D61" s="33">
        <v>0.4</v>
      </c>
      <c r="E61" s="34">
        <v>1</v>
      </c>
      <c r="F61" s="35" t="str">
        <f>VLOOKUP(Tableau5[[#This Row],[Code APE]],[1]!Tableau9[#All],2,FALSE)</f>
        <v>Activités des agences de travail temporaire</v>
      </c>
      <c r="G61" s="36" t="str">
        <f>IFERROR(Tableau5[[#This Row],[Code APE]]&amp;" - "&amp;Tableau5[[#This Row],[Désignation APE]],Tableau5[[#This Row],[Code APE]])</f>
        <v>78.20Z - Activités des agences de travail temporaire</v>
      </c>
    </row>
    <row r="62" spans="1:7" ht="15.95" customHeight="1" x14ac:dyDescent="0.25">
      <c r="A62" s="31" t="str">
        <f>Tableau5[[#This Row],[Code APE]]&amp;Tableau5[[#This Row],[Chapitres]]&amp;Tableau5[[#This Row],[Tranche]]</f>
        <v>78.20ZAccueil HSE SLN Doniambo0,5</v>
      </c>
      <c r="B62" s="17" t="s">
        <v>23</v>
      </c>
      <c r="C62" s="32" t="s">
        <v>166</v>
      </c>
      <c r="D62" s="33">
        <v>0.5</v>
      </c>
      <c r="E62" s="34">
        <v>3</v>
      </c>
      <c r="F62" s="35" t="str">
        <f>VLOOKUP(Tableau5[[#This Row],[Code APE]],[1]!Tableau9[#All],2,FALSE)</f>
        <v>Activités des agences de travail temporaire</v>
      </c>
      <c r="G62" s="36" t="str">
        <f>IFERROR(Tableau5[[#This Row],[Code APE]]&amp;" - "&amp;Tableau5[[#This Row],[Désignation APE]],Tableau5[[#This Row],[Code APE]])</f>
        <v>78.20Z - Activités des agences de travail temporaire</v>
      </c>
    </row>
    <row r="63" spans="1:7" ht="15.95" customHeight="1" x14ac:dyDescent="0.25">
      <c r="A63" s="31" t="str">
        <f>Tableau5[[#This Row],[Code APE]]&amp;Tableau5[[#This Row],[Chapitres]]&amp;Tableau5[[#This Row],[Tranche]]</f>
        <v>78.20ZAccueil HSE SLN Doniambo0,7</v>
      </c>
      <c r="B63" s="17" t="s">
        <v>23</v>
      </c>
      <c r="C63" s="32" t="s">
        <v>166</v>
      </c>
      <c r="D63" s="33">
        <v>0.7</v>
      </c>
      <c r="E63" s="34">
        <v>3</v>
      </c>
      <c r="F63" s="35" t="str">
        <f>VLOOKUP(Tableau5[[#This Row],[Code APE]],[1]!Tableau9[#All],2,FALSE)</f>
        <v>Activités des agences de travail temporaire</v>
      </c>
      <c r="G63" s="36" t="str">
        <f>IFERROR(Tableau5[[#This Row],[Code APE]]&amp;" - "&amp;Tableau5[[#This Row],[Désignation APE]],Tableau5[[#This Row],[Code APE]])</f>
        <v>78.20Z - Activités des agences de travail temporaire</v>
      </c>
    </row>
    <row r="64" spans="1:7" ht="15.95" customHeight="1" x14ac:dyDescent="0.25">
      <c r="A64" s="31" t="str">
        <f>Tableau5[[#This Row],[Code APE]]&amp;Tableau5[[#This Row],[Chapitres]]&amp;Tableau5[[#This Row],[Tranche]]</f>
        <v>78.20ZAccueil HSE SLN Doniambo0,8</v>
      </c>
      <c r="B64" s="17" t="s">
        <v>23</v>
      </c>
      <c r="C64" s="32" t="s">
        <v>166</v>
      </c>
      <c r="D64" s="33">
        <v>0.8</v>
      </c>
      <c r="E64" s="34">
        <v>3</v>
      </c>
      <c r="F64" s="35" t="str">
        <f>VLOOKUP(Tableau5[[#This Row],[Code APE]],[1]!Tableau9[#All],2,FALSE)</f>
        <v>Activités des agences de travail temporaire</v>
      </c>
      <c r="G64" s="36" t="str">
        <f>IFERROR(Tableau5[[#This Row],[Code APE]]&amp;" - "&amp;Tableau5[[#This Row],[Désignation APE]],Tableau5[[#This Row],[Code APE]])</f>
        <v>78.20Z - Activités des agences de travail temporaire</v>
      </c>
    </row>
    <row r="65" spans="1:7" ht="15.95" customHeight="1" x14ac:dyDescent="0.25">
      <c r="A65" s="31" t="str">
        <f>Tableau5[[#This Row],[Code APE]]&amp;Tableau5[[#This Row],[Chapitres]]&amp;Tableau5[[#This Row],[Tranche]]</f>
        <v>78.20ZAccueil HSE SLN Doniambo0,9</v>
      </c>
      <c r="B65" s="17" t="s">
        <v>23</v>
      </c>
      <c r="C65" s="32" t="s">
        <v>166</v>
      </c>
      <c r="D65" s="33">
        <v>0.9</v>
      </c>
      <c r="E65" s="34">
        <v>4</v>
      </c>
      <c r="F65" s="35" t="str">
        <f>VLOOKUP(Tableau5[[#This Row],[Code APE]],[1]!Tableau9[#All],2,FALSE)</f>
        <v>Activités des agences de travail temporaire</v>
      </c>
      <c r="G65" s="36" t="str">
        <f>IFERROR(Tableau5[[#This Row],[Code APE]]&amp;" - "&amp;Tableau5[[#This Row],[Désignation APE]],Tableau5[[#This Row],[Code APE]])</f>
        <v>78.20Z - Activités des agences de travail temporaire</v>
      </c>
    </row>
    <row r="66" spans="1:7" ht="15.95" customHeight="1" x14ac:dyDescent="0.25">
      <c r="A66" s="31" t="str">
        <f>Tableau5[[#This Row],[Code APE]]&amp;Tableau5[[#This Row],[Chapitres]]&amp;Tableau5[[#This Row],[Tranche]]</f>
        <v>77.39ZAccueil HSE SLN Doniambo0,5</v>
      </c>
      <c r="B66" s="17" t="s">
        <v>23</v>
      </c>
      <c r="C66" s="32" t="s">
        <v>165</v>
      </c>
      <c r="D66" s="33">
        <v>0.5</v>
      </c>
      <c r="E66" s="34">
        <v>2</v>
      </c>
      <c r="F66" s="35" t="str">
        <f>VLOOKUP(Tableau5[[#This Row],[Code APE]],[1]!Tableau9[#All],2,FALSE)</f>
        <v>Location et location-bail d'autres machines, équipements et biens matériels n.c.a.</v>
      </c>
      <c r="G66" s="36" t="str">
        <f>IFERROR(Tableau5[[#This Row],[Code APE]]&amp;" - "&amp;Tableau5[[#This Row],[Désignation APE]],Tableau5[[#This Row],[Code APE]])</f>
        <v>77.39Z - Location et location-bail d'autres machines, équipements et biens matériels n.c.a.</v>
      </c>
    </row>
    <row r="67" spans="1:7" ht="15.95" customHeight="1" x14ac:dyDescent="0.25">
      <c r="A67" s="31" t="str">
        <f>Tableau5[[#This Row],[Code APE]]&amp;Tableau5[[#This Row],[Chapitres]]&amp;Tableau5[[#This Row],[Tranche]]</f>
        <v>77.39ZAccueil HSE SLN Doniambo0,7</v>
      </c>
      <c r="B67" s="17" t="s">
        <v>23</v>
      </c>
      <c r="C67" s="32" t="s">
        <v>165</v>
      </c>
      <c r="D67" s="33">
        <v>0.7</v>
      </c>
      <c r="E67" s="34">
        <v>1</v>
      </c>
      <c r="F67" s="35" t="str">
        <f>VLOOKUP(Tableau5[[#This Row],[Code APE]],[1]!Tableau9[#All],2,FALSE)</f>
        <v>Location et location-bail d'autres machines, équipements et biens matériels n.c.a.</v>
      </c>
      <c r="G67" s="36" t="str">
        <f>IFERROR(Tableau5[[#This Row],[Code APE]]&amp;" - "&amp;Tableau5[[#This Row],[Désignation APE]],Tableau5[[#This Row],[Code APE]])</f>
        <v>77.39Z - Location et location-bail d'autres machines, équipements et biens matériels n.c.a.</v>
      </c>
    </row>
    <row r="68" spans="1:7" ht="15.95" customHeight="1" x14ac:dyDescent="0.25">
      <c r="A68" s="31" t="str">
        <f>Tableau5[[#This Row],[Code APE]]&amp;Tableau5[[#This Row],[Chapitres]]&amp;Tableau5[[#This Row],[Tranche]]</f>
        <v>77.39ZAccueil HSE SLN Doniambo0,8</v>
      </c>
      <c r="B68" s="17" t="s">
        <v>23</v>
      </c>
      <c r="C68" s="32" t="s">
        <v>165</v>
      </c>
      <c r="D68" s="33">
        <v>0.8</v>
      </c>
      <c r="E68" s="34">
        <v>3</v>
      </c>
      <c r="F68" s="35" t="str">
        <f>VLOOKUP(Tableau5[[#This Row],[Code APE]],[1]!Tableau9[#All],2,FALSE)</f>
        <v>Location et location-bail d'autres machines, équipements et biens matériels n.c.a.</v>
      </c>
      <c r="G68" s="36" t="str">
        <f>IFERROR(Tableau5[[#This Row],[Code APE]]&amp;" - "&amp;Tableau5[[#This Row],[Désignation APE]],Tableau5[[#This Row],[Code APE]])</f>
        <v>77.39Z - Location et location-bail d'autres machines, équipements et biens matériels n.c.a.</v>
      </c>
    </row>
    <row r="69" spans="1:7" ht="15.95" customHeight="1" x14ac:dyDescent="0.25">
      <c r="A69" s="31" t="str">
        <f>Tableau5[[#This Row],[Code APE]]&amp;Tableau5[[#This Row],[Chapitres]]&amp;Tableau5[[#This Row],[Tranche]]</f>
        <v>74.90BAccueil HSE SLN Doniambo0,9</v>
      </c>
      <c r="B69" s="17" t="s">
        <v>23</v>
      </c>
      <c r="C69" s="32" t="s">
        <v>161</v>
      </c>
      <c r="D69" s="33">
        <v>0.9</v>
      </c>
      <c r="E69" s="34">
        <v>1</v>
      </c>
      <c r="F69" s="35" t="str">
        <f>VLOOKUP(Tableau5[[#This Row],[Code APE]],[1]!Tableau9[#All],2,FALSE)</f>
        <v>Activités spécialisées, scientifiques et techniques diverses</v>
      </c>
      <c r="G69" s="36" t="str">
        <f>IFERROR(Tableau5[[#This Row],[Code APE]]&amp;" - "&amp;Tableau5[[#This Row],[Désignation APE]],Tableau5[[#This Row],[Code APE]])</f>
        <v>74.90B - Activités spécialisées, scientifiques et techniques diverses</v>
      </c>
    </row>
    <row r="70" spans="1:7" ht="15.95" customHeight="1" x14ac:dyDescent="0.25">
      <c r="A70" s="31" t="str">
        <f>Tableau5[[#This Row],[Code APE]]&amp;Tableau5[[#This Row],[Chapitres]]&amp;Tableau5[[#This Row],[Tranche]]</f>
        <v>46.74AAccueil HSE SLN Doniambo0,4</v>
      </c>
      <c r="B70" s="17" t="s">
        <v>23</v>
      </c>
      <c r="C70" s="32" t="s">
        <v>219</v>
      </c>
      <c r="D70" s="33">
        <v>0.4</v>
      </c>
      <c r="E70" s="34">
        <v>1</v>
      </c>
      <c r="F70" s="35" t="str">
        <f>VLOOKUP(Tableau5[[#This Row],[Code APE]],[1]!Tableau9[#All],2,FALSE)</f>
        <v>Commerce de gros (commerce interentreprises) de quincaillerie</v>
      </c>
      <c r="G70" s="36" t="str">
        <f>IFERROR(Tableau5[[#This Row],[Code APE]]&amp;" - "&amp;Tableau5[[#This Row],[Désignation APE]],Tableau5[[#This Row],[Code APE]])</f>
        <v>46.74A - Commerce de gros (commerce interentreprises) de quincaillerie</v>
      </c>
    </row>
    <row r="71" spans="1:7" ht="15.95" customHeight="1" x14ac:dyDescent="0.25">
      <c r="A71" s="31" t="str">
        <f>Tableau5[[#This Row],[Code APE]]&amp;Tableau5[[#This Row],[Chapitres]]&amp;Tableau5[[#This Row],[Tranche]]</f>
        <v>46.74AAccueil HSE SLN Doniambo0,8</v>
      </c>
      <c r="B71" s="17" t="s">
        <v>23</v>
      </c>
      <c r="C71" s="32" t="s">
        <v>219</v>
      </c>
      <c r="D71" s="33">
        <v>0.8</v>
      </c>
      <c r="E71" s="34">
        <v>1</v>
      </c>
      <c r="F71" s="35" t="str">
        <f>VLOOKUP(Tableau5[[#This Row],[Code APE]],[1]!Tableau9[#All],2,FALSE)</f>
        <v>Commerce de gros (commerce interentreprises) de quincaillerie</v>
      </c>
      <c r="G71" s="36" t="str">
        <f>IFERROR(Tableau5[[#This Row],[Code APE]]&amp;" - "&amp;Tableau5[[#This Row],[Désignation APE]],Tableau5[[#This Row],[Code APE]])</f>
        <v>46.74A - Commerce de gros (commerce interentreprises) de quincaillerie</v>
      </c>
    </row>
    <row r="72" spans="1:7" ht="15.95" customHeight="1" x14ac:dyDescent="0.25">
      <c r="A72" s="31" t="str">
        <f>Tableau5[[#This Row],[Code APE]]&amp;Tableau5[[#This Row],[Chapitres]]&amp;Tableau5[[#This Row],[Tranche]]</f>
        <v>46.74AAccueil HSE SLN Doniambo0,9</v>
      </c>
      <c r="B72" s="17" t="s">
        <v>23</v>
      </c>
      <c r="C72" s="32" t="s">
        <v>219</v>
      </c>
      <c r="D72" s="33">
        <v>0.9</v>
      </c>
      <c r="E72" s="34">
        <v>1</v>
      </c>
      <c r="F72" s="35" t="str">
        <f>VLOOKUP(Tableau5[[#This Row],[Code APE]],[1]!Tableau9[#All],2,FALSE)</f>
        <v>Commerce de gros (commerce interentreprises) de quincaillerie</v>
      </c>
      <c r="G72" s="36" t="str">
        <f>IFERROR(Tableau5[[#This Row],[Code APE]]&amp;" - "&amp;Tableau5[[#This Row],[Désignation APE]],Tableau5[[#This Row],[Code APE]])</f>
        <v>46.74A - Commerce de gros (commerce interentreprises) de quincaillerie</v>
      </c>
    </row>
    <row r="73" spans="1:7" ht="15.95" customHeight="1" x14ac:dyDescent="0.25">
      <c r="A73" s="31" t="str">
        <f>Tableau5[[#This Row],[Code APE]]&amp;Tableau5[[#This Row],[Chapitres]]&amp;Tableau5[[#This Row],[Tranche]]</f>
        <v>46.63ZAccueil HSE SLN Doniambo0,7</v>
      </c>
      <c r="B73" s="17" t="s">
        <v>23</v>
      </c>
      <c r="C73" s="32" t="s">
        <v>127</v>
      </c>
      <c r="D73" s="33">
        <v>0.7</v>
      </c>
      <c r="E73" s="34">
        <v>2</v>
      </c>
      <c r="F73" s="35" t="str">
        <f>VLOOKUP(Tableau5[[#This Row],[Code APE]],[1]!Tableau9[#All],2,FALSE)</f>
        <v>Commerce de gros (commerce interentreprises) de machines pour l'extraction, la construction et le génie civil</v>
      </c>
      <c r="G73" s="36" t="str">
        <f>IFERROR(Tableau5[[#This Row],[Code APE]]&amp;" - "&amp;Tableau5[[#This Row],[Désignation APE]],Tableau5[[#This Row],[Code APE]])</f>
        <v>46.63Z - Commerce de gros (commerce interentreprises) de machines pour l'extraction, la construction et le génie civil</v>
      </c>
    </row>
    <row r="74" spans="1:7" ht="15.95" customHeight="1" x14ac:dyDescent="0.25">
      <c r="A74" s="31" t="str">
        <f>Tableau5[[#This Row],[Code APE]]&amp;Tableau5[[#This Row],[Chapitres]]&amp;Tableau5[[#This Row],[Tranche]]</f>
        <v>46.63ZAccueil HSE SLN Doniambo0,8</v>
      </c>
      <c r="B74" s="17" t="s">
        <v>23</v>
      </c>
      <c r="C74" s="32" t="s">
        <v>127</v>
      </c>
      <c r="D74" s="33">
        <v>0.8</v>
      </c>
      <c r="E74" s="34">
        <v>2</v>
      </c>
      <c r="F74" s="35" t="str">
        <f>VLOOKUP(Tableau5[[#This Row],[Code APE]],[1]!Tableau9[#All],2,FALSE)</f>
        <v>Commerce de gros (commerce interentreprises) de machines pour l'extraction, la construction et le génie civil</v>
      </c>
      <c r="G74" s="36" t="str">
        <f>IFERROR(Tableau5[[#This Row],[Code APE]]&amp;" - "&amp;Tableau5[[#This Row],[Désignation APE]],Tableau5[[#This Row],[Code APE]])</f>
        <v>46.63Z - Commerce de gros (commerce interentreprises) de machines pour l'extraction, la construction et le génie civil</v>
      </c>
    </row>
    <row r="75" spans="1:7" ht="15.95" customHeight="1" x14ac:dyDescent="0.25">
      <c r="A75" s="31" t="str">
        <f>Tableau5[[#This Row],[Code APE]]&amp;Tableau5[[#This Row],[Chapitres]]&amp;Tableau5[[#This Row],[Tranche]]</f>
        <v>46.63ZAccueil HSE SLN Doniambo0,9</v>
      </c>
      <c r="B75" s="17" t="s">
        <v>23</v>
      </c>
      <c r="C75" s="32" t="s">
        <v>127</v>
      </c>
      <c r="D75" s="33">
        <v>0.9</v>
      </c>
      <c r="E75" s="34">
        <v>1</v>
      </c>
      <c r="F75" s="35" t="str">
        <f>VLOOKUP(Tableau5[[#This Row],[Code APE]],[1]!Tableau9[#All],2,FALSE)</f>
        <v>Commerce de gros (commerce interentreprises) de machines pour l'extraction, la construction et le génie civil</v>
      </c>
      <c r="G75" s="36" t="str">
        <f>IFERROR(Tableau5[[#This Row],[Code APE]]&amp;" - "&amp;Tableau5[[#This Row],[Désignation APE]],Tableau5[[#This Row],[Code APE]])</f>
        <v>46.63Z - Commerce de gros (commerce interentreprises) de machines pour l'extraction, la construction et le génie civil</v>
      </c>
    </row>
    <row r="76" spans="1:7" ht="15.95" customHeight="1" x14ac:dyDescent="0.25">
      <c r="A76" s="31" t="str">
        <f>Tableau5[[#This Row],[Code APE]]&amp;Tableau5[[#This Row],[Chapitres]]&amp;Tableau5[[#This Row],[Tranche]]</f>
        <v>43.99DAccueil HSE SLN Doniambo0,5</v>
      </c>
      <c r="B76" s="17" t="s">
        <v>23</v>
      </c>
      <c r="C76" s="32" t="s">
        <v>116</v>
      </c>
      <c r="D76" s="33">
        <v>0.5</v>
      </c>
      <c r="E76" s="34">
        <v>1</v>
      </c>
      <c r="F76" s="35" t="str">
        <f>VLOOKUP(Tableau5[[#This Row],[Code APE]],[1]!Tableau9[#All],2,FALSE)</f>
        <v>Autres travaux spécialisés de construction</v>
      </c>
      <c r="G76" s="36" t="str">
        <f>IFERROR(Tableau5[[#This Row],[Code APE]]&amp;" - "&amp;Tableau5[[#This Row],[Désignation APE]],Tableau5[[#This Row],[Code APE]])</f>
        <v>43.99D - Autres travaux spécialisés de construction</v>
      </c>
    </row>
    <row r="77" spans="1:7" ht="15.95" customHeight="1" x14ac:dyDescent="0.25">
      <c r="A77" s="31" t="str">
        <f>Tableau5[[#This Row],[Code APE]]&amp;Tableau5[[#This Row],[Chapitres]]&amp;Tableau5[[#This Row],[Tranche]]</f>
        <v>43.99DAccueil HSE SLN Doniambo0,9</v>
      </c>
      <c r="B77" s="17" t="s">
        <v>23</v>
      </c>
      <c r="C77" s="32" t="s">
        <v>116</v>
      </c>
      <c r="D77" s="33">
        <v>0.9</v>
      </c>
      <c r="E77" s="34">
        <v>1</v>
      </c>
      <c r="F77" s="35" t="str">
        <f>VLOOKUP(Tableau5[[#This Row],[Code APE]],[1]!Tableau9[#All],2,FALSE)</f>
        <v>Autres travaux spécialisés de construction</v>
      </c>
      <c r="G77" s="36" t="str">
        <f>IFERROR(Tableau5[[#This Row],[Code APE]]&amp;" - "&amp;Tableau5[[#This Row],[Désignation APE]],Tableau5[[#This Row],[Code APE]])</f>
        <v>43.99D - Autres travaux spécialisés de construction</v>
      </c>
    </row>
    <row r="78" spans="1:7" ht="15.95" customHeight="1" x14ac:dyDescent="0.25">
      <c r="A78" s="31" t="str">
        <f>Tableau5[[#This Row],[Code APE]]&amp;Tableau5[[#This Row],[Chapitres]]&amp;Tableau5[[#This Row],[Tranche]]</f>
        <v>37.20AAccueil HSE SLN Doniambo0,7</v>
      </c>
      <c r="B78" s="17" t="s">
        <v>23</v>
      </c>
      <c r="C78" s="32" t="s">
        <v>88</v>
      </c>
      <c r="D78" s="33">
        <v>0.7</v>
      </c>
      <c r="E78" s="34">
        <v>1</v>
      </c>
      <c r="F78" s="35" t="e">
        <f>VLOOKUP(Tableau5[[#This Row],[Code APE]],[1]!Tableau9[#All],2,FALSE)</f>
        <v>#N/A</v>
      </c>
      <c r="G78" s="36" t="str">
        <f>IFERROR(Tableau5[[#This Row],[Code APE]]&amp;" - "&amp;Tableau5[[#This Row],[Désignation APE]],Tableau5[[#This Row],[Code APE]])</f>
        <v>37.20A</v>
      </c>
    </row>
    <row r="79" spans="1:7" ht="15.95" customHeight="1" x14ac:dyDescent="0.25">
      <c r="A79" s="31" t="str">
        <f>Tableau5[[#This Row],[Code APE]]&amp;Tableau5[[#This Row],[Chapitres]]&amp;Tableau5[[#This Row],[Tranche]]</f>
        <v>37.20AAccueil HSE SLN Doniambo0,8</v>
      </c>
      <c r="B79" s="17" t="s">
        <v>23</v>
      </c>
      <c r="C79" s="32" t="s">
        <v>88</v>
      </c>
      <c r="D79" s="33">
        <v>0.8</v>
      </c>
      <c r="E79" s="34">
        <v>1</v>
      </c>
      <c r="F79" s="35" t="e">
        <f>VLOOKUP(Tableau5[[#This Row],[Code APE]],[1]!Tableau9[#All],2,FALSE)</f>
        <v>#N/A</v>
      </c>
      <c r="G79" s="36" t="str">
        <f>IFERROR(Tableau5[[#This Row],[Code APE]]&amp;" - "&amp;Tableau5[[#This Row],[Désignation APE]],Tableau5[[#This Row],[Code APE]])</f>
        <v>37.20A</v>
      </c>
    </row>
    <row r="80" spans="1:7" ht="15.95" customHeight="1" x14ac:dyDescent="0.25">
      <c r="A80" s="31" t="str">
        <f>Tableau5[[#This Row],[Code APE]]&amp;Tableau5[[#This Row],[Chapitres]]&amp;Tableau5[[#This Row],[Tranche]]</f>
        <v>33.12ZAccueil HSE SLN Doniambo0,7</v>
      </c>
      <c r="B80" s="17" t="s">
        <v>23</v>
      </c>
      <c r="C80" s="32" t="s">
        <v>1</v>
      </c>
      <c r="D80" s="33">
        <v>0.7</v>
      </c>
      <c r="E80" s="34">
        <v>1</v>
      </c>
      <c r="F80" s="35" t="str">
        <f>VLOOKUP(Tableau5[[#This Row],[Code APE]],[1]!Tableau9[#All],2,FALSE)</f>
        <v>Réparation de machines et équipements mécaniques</v>
      </c>
      <c r="G80" s="36" t="str">
        <f>IFERROR(Tableau5[[#This Row],[Code APE]]&amp;" - "&amp;Tableau5[[#This Row],[Désignation APE]],Tableau5[[#This Row],[Code APE]])</f>
        <v>33.12Z - Réparation de machines et équipements mécaniques</v>
      </c>
    </row>
    <row r="81" spans="1:7" ht="15.95" customHeight="1" x14ac:dyDescent="0.25">
      <c r="A81" s="31" t="str">
        <f>Tableau5[[#This Row],[Code APE]]&amp;Tableau5[[#This Row],[Chapitres]]&amp;Tableau5[[#This Row],[Tranche]]</f>
        <v>33.12ZAccueil HSE SLN Doniambo0,8</v>
      </c>
      <c r="B81" s="17" t="s">
        <v>23</v>
      </c>
      <c r="C81" s="32" t="s">
        <v>1</v>
      </c>
      <c r="D81" s="33">
        <v>0.8</v>
      </c>
      <c r="E81" s="34">
        <v>2</v>
      </c>
      <c r="F81" s="35" t="str">
        <f>VLOOKUP(Tableau5[[#This Row],[Code APE]],[1]!Tableau9[#All],2,FALSE)</f>
        <v>Réparation de machines et équipements mécaniques</v>
      </c>
      <c r="G81" s="36" t="str">
        <f>IFERROR(Tableau5[[#This Row],[Code APE]]&amp;" - "&amp;Tableau5[[#This Row],[Désignation APE]],Tableau5[[#This Row],[Code APE]])</f>
        <v>33.12Z - Réparation de machines et équipements mécaniques</v>
      </c>
    </row>
    <row r="82" spans="1:7" ht="15.95" customHeight="1" x14ac:dyDescent="0.25">
      <c r="A82" s="31" t="str">
        <f>Tableau5[[#This Row],[Code APE]]&amp;Tableau5[[#This Row],[Chapitres]]&amp;Tableau5[[#This Row],[Tranche]]</f>
        <v>33.12ZAccueil HSE SLN Doniambo0,9</v>
      </c>
      <c r="B82" s="17" t="s">
        <v>23</v>
      </c>
      <c r="C82" s="32" t="s">
        <v>1</v>
      </c>
      <c r="D82" s="33">
        <v>0.9</v>
      </c>
      <c r="E82" s="34">
        <v>1</v>
      </c>
      <c r="F82" s="35" t="str">
        <f>VLOOKUP(Tableau5[[#This Row],[Code APE]],[1]!Tableau9[#All],2,FALSE)</f>
        <v>Réparation de machines et équipements mécaniques</v>
      </c>
      <c r="G82" s="36" t="str">
        <f>IFERROR(Tableau5[[#This Row],[Code APE]]&amp;" - "&amp;Tableau5[[#This Row],[Désignation APE]],Tableau5[[#This Row],[Code APE]])</f>
        <v>33.12Z - Réparation de machines et équipements mécaniques</v>
      </c>
    </row>
    <row r="83" spans="1:7" ht="15.95" customHeight="1" x14ac:dyDescent="0.25">
      <c r="A83" s="31" t="str">
        <f>Tableau5[[#This Row],[Code APE]]&amp;Tableau5[[#This Row],[Chapitres]]&amp;Tableau5[[#This Row],[Tranche]]</f>
        <v>28.99AAccueil HSE SLN Doniambo0,7</v>
      </c>
      <c r="B83" s="17" t="s">
        <v>23</v>
      </c>
      <c r="C83" s="32" t="s">
        <v>77</v>
      </c>
      <c r="D83" s="33">
        <v>0.7</v>
      </c>
      <c r="E83" s="34">
        <v>2</v>
      </c>
      <c r="F83" s="35" t="str">
        <f>VLOOKUP(Tableau5[[#This Row],[Code APE]],[1]!Tableau9[#All],2,FALSE)</f>
        <v>Fabrication de machines d'imprimerie</v>
      </c>
      <c r="G83" s="36" t="str">
        <f>IFERROR(Tableau5[[#This Row],[Code APE]]&amp;" - "&amp;Tableau5[[#This Row],[Désignation APE]],Tableau5[[#This Row],[Code APE]])</f>
        <v>28.99A - Fabrication de machines d'imprimerie</v>
      </c>
    </row>
    <row r="84" spans="1:7" ht="15.95" customHeight="1" x14ac:dyDescent="0.25">
      <c r="A84" s="31" t="str">
        <f>Tableau5[[#This Row],[Code APE]]&amp;Tableau5[[#This Row],[Chapitres]]&amp;Tableau5[[#This Row],[Tranche]]</f>
        <v>28.99AAccueil HSE SLN Doniambo0,9</v>
      </c>
      <c r="B84" s="17" t="s">
        <v>23</v>
      </c>
      <c r="C84" s="32" t="s">
        <v>77</v>
      </c>
      <c r="D84" s="33">
        <v>0.9</v>
      </c>
      <c r="E84" s="34">
        <v>2</v>
      </c>
      <c r="F84" s="35" t="str">
        <f>VLOOKUP(Tableau5[[#This Row],[Code APE]],[1]!Tableau9[#All],2,FALSE)</f>
        <v>Fabrication de machines d'imprimerie</v>
      </c>
      <c r="G84" s="36" t="str">
        <f>IFERROR(Tableau5[[#This Row],[Code APE]]&amp;" - "&amp;Tableau5[[#This Row],[Désignation APE]],Tableau5[[#This Row],[Code APE]])</f>
        <v>28.99A - Fabrication de machines d'imprimerie</v>
      </c>
    </row>
    <row r="85" spans="1:7" ht="15.95" customHeight="1" x14ac:dyDescent="0.25">
      <c r="A85" s="31" t="str">
        <f>Tableau5[[#This Row],[Code APE]]&amp;Tableau5[[#This Row],[Chapitres]]&amp;Tableau5[[#This Row],[Tranche]]</f>
        <v>28.99AAccueil HSE SLN Doniambo1</v>
      </c>
      <c r="B85" s="17" t="s">
        <v>23</v>
      </c>
      <c r="C85" s="32" t="s">
        <v>77</v>
      </c>
      <c r="D85" s="33">
        <v>1</v>
      </c>
      <c r="E85" s="34">
        <v>1</v>
      </c>
      <c r="F85" s="35" t="str">
        <f>VLOOKUP(Tableau5[[#This Row],[Code APE]],[1]!Tableau9[#All],2,FALSE)</f>
        <v>Fabrication de machines d'imprimerie</v>
      </c>
      <c r="G85" s="36" t="str">
        <f>IFERROR(Tableau5[[#This Row],[Code APE]]&amp;" - "&amp;Tableau5[[#This Row],[Désignation APE]],Tableau5[[#This Row],[Code APE]])</f>
        <v>28.99A - Fabrication de machines d'imprimerie</v>
      </c>
    </row>
    <row r="86" spans="1:7" ht="15.95" customHeight="1" x14ac:dyDescent="0.25">
      <c r="A86" s="31" t="str">
        <f>Tableau5[[#This Row],[Code APE]]&amp;Tableau5[[#This Row],[Chapitres]]&amp;Tableau5[[#This Row],[Tranche]]</f>
        <v>95.21ZAccueil HSE VALE NC0,8</v>
      </c>
      <c r="B86" s="17" t="s">
        <v>24</v>
      </c>
      <c r="C86" s="32" t="s">
        <v>179</v>
      </c>
      <c r="D86" s="33">
        <v>0.8</v>
      </c>
      <c r="E86" s="34">
        <v>1</v>
      </c>
      <c r="F86" s="35" t="str">
        <f>VLOOKUP(Tableau5[[#This Row],[Code APE]],[1]!Tableau9[#All],2,FALSE)</f>
        <v>Réparation de produits électroniques grand public</v>
      </c>
      <c r="G86" s="36" t="str">
        <f>IFERROR(Tableau5[[#This Row],[Code APE]]&amp;" - "&amp;Tableau5[[#This Row],[Désignation APE]],Tableau5[[#This Row],[Code APE]])</f>
        <v>95.21Z - Réparation de produits électroniques grand public</v>
      </c>
    </row>
    <row r="87" spans="1:7" ht="15.95" customHeight="1" x14ac:dyDescent="0.25">
      <c r="A87" s="31" t="str">
        <f>Tableau5[[#This Row],[Code APE]]&amp;Tableau5[[#This Row],[Chapitres]]&amp;Tableau5[[#This Row],[Tranche]]</f>
        <v>95.21ZAccueil HSE VALE NC0,9</v>
      </c>
      <c r="B87" s="17" t="s">
        <v>24</v>
      </c>
      <c r="C87" s="32" t="s">
        <v>179</v>
      </c>
      <c r="D87" s="33">
        <v>0.9</v>
      </c>
      <c r="E87" s="34">
        <v>3</v>
      </c>
      <c r="F87" s="35" t="str">
        <f>VLOOKUP(Tableau5[[#This Row],[Code APE]],[1]!Tableau9[#All],2,FALSE)</f>
        <v>Réparation de produits électroniques grand public</v>
      </c>
      <c r="G87" s="36" t="str">
        <f>IFERROR(Tableau5[[#This Row],[Code APE]]&amp;" - "&amp;Tableau5[[#This Row],[Désignation APE]],Tableau5[[#This Row],[Code APE]])</f>
        <v>95.21Z - Réparation de produits électroniques grand public</v>
      </c>
    </row>
    <row r="88" spans="1:7" ht="15.95" customHeight="1" x14ac:dyDescent="0.25">
      <c r="A88" s="31" t="str">
        <f>Tableau5[[#This Row],[Code APE]]&amp;Tableau5[[#This Row],[Chapitres]]&amp;Tableau5[[#This Row],[Tranche]]</f>
        <v>94.99ZAccueil HSE VALE NC1</v>
      </c>
      <c r="B88" s="17" t="s">
        <v>24</v>
      </c>
      <c r="C88" s="32" t="s">
        <v>178</v>
      </c>
      <c r="D88" s="33">
        <v>1</v>
      </c>
      <c r="E88" s="34">
        <v>1</v>
      </c>
      <c r="F88" s="35" t="str">
        <f>VLOOKUP(Tableau5[[#This Row],[Code APE]],[1]!Tableau9[#All],2,FALSE)</f>
        <v>Autres organisations fonctionnant par adhésion volontaire</v>
      </c>
      <c r="G88" s="36" t="str">
        <f>IFERROR(Tableau5[[#This Row],[Code APE]]&amp;" - "&amp;Tableau5[[#This Row],[Désignation APE]],Tableau5[[#This Row],[Code APE]])</f>
        <v>94.99Z - Autres organisations fonctionnant par adhésion volontaire</v>
      </c>
    </row>
    <row r="89" spans="1:7" ht="15.95" customHeight="1" x14ac:dyDescent="0.25">
      <c r="A89" s="31" t="str">
        <f>Tableau5[[#This Row],[Code APE]]&amp;Tableau5[[#This Row],[Chapitres]]&amp;Tableau5[[#This Row],[Tranche]]</f>
        <v>78.20ZAccueil HSE VALE NC0,5</v>
      </c>
      <c r="B89" s="17" t="s">
        <v>24</v>
      </c>
      <c r="C89" s="32" t="s">
        <v>166</v>
      </c>
      <c r="D89" s="33">
        <v>0.5</v>
      </c>
      <c r="E89" s="34">
        <v>1</v>
      </c>
      <c r="F89" s="35" t="str">
        <f>VLOOKUP(Tableau5[[#This Row],[Code APE]],[1]!Tableau9[#All],2,FALSE)</f>
        <v>Activités des agences de travail temporaire</v>
      </c>
      <c r="G89" s="36" t="str">
        <f>IFERROR(Tableau5[[#This Row],[Code APE]]&amp;" - "&amp;Tableau5[[#This Row],[Désignation APE]],Tableau5[[#This Row],[Code APE]])</f>
        <v>78.20Z - Activités des agences de travail temporaire</v>
      </c>
    </row>
    <row r="90" spans="1:7" ht="15.95" customHeight="1" x14ac:dyDescent="0.25">
      <c r="A90" s="31" t="str">
        <f>Tableau5[[#This Row],[Code APE]]&amp;Tableau5[[#This Row],[Chapitres]]&amp;Tableau5[[#This Row],[Tranche]]</f>
        <v>78.20ZAccueil HSE VALE NC0,7</v>
      </c>
      <c r="B90" s="17" t="s">
        <v>24</v>
      </c>
      <c r="C90" s="32" t="s">
        <v>166</v>
      </c>
      <c r="D90" s="33">
        <v>0.7</v>
      </c>
      <c r="E90" s="34">
        <v>1</v>
      </c>
      <c r="F90" s="35" t="str">
        <f>VLOOKUP(Tableau5[[#This Row],[Code APE]],[1]!Tableau9[#All],2,FALSE)</f>
        <v>Activités des agences de travail temporaire</v>
      </c>
      <c r="G90" s="36" t="str">
        <f>IFERROR(Tableau5[[#This Row],[Code APE]]&amp;" - "&amp;Tableau5[[#This Row],[Désignation APE]],Tableau5[[#This Row],[Code APE]])</f>
        <v>78.20Z - Activités des agences de travail temporaire</v>
      </c>
    </row>
    <row r="91" spans="1:7" ht="15.95" customHeight="1" x14ac:dyDescent="0.25">
      <c r="A91" s="31" t="str">
        <f>Tableau5[[#This Row],[Code APE]]&amp;Tableau5[[#This Row],[Chapitres]]&amp;Tableau5[[#This Row],[Tranche]]</f>
        <v>78.20ZAccueil HSE VALE NC0,8</v>
      </c>
      <c r="B91" s="17" t="s">
        <v>24</v>
      </c>
      <c r="C91" s="32" t="s">
        <v>166</v>
      </c>
      <c r="D91" s="33">
        <v>0.8</v>
      </c>
      <c r="E91" s="34">
        <v>2</v>
      </c>
      <c r="F91" s="35" t="str">
        <f>VLOOKUP(Tableau5[[#This Row],[Code APE]],[1]!Tableau9[#All],2,FALSE)</f>
        <v>Activités des agences de travail temporaire</v>
      </c>
      <c r="G91" s="36" t="str">
        <f>IFERROR(Tableau5[[#This Row],[Code APE]]&amp;" - "&amp;Tableau5[[#This Row],[Désignation APE]],Tableau5[[#This Row],[Code APE]])</f>
        <v>78.20Z - Activités des agences de travail temporaire</v>
      </c>
    </row>
    <row r="92" spans="1:7" ht="15.95" customHeight="1" x14ac:dyDescent="0.25">
      <c r="A92" s="31" t="str">
        <f>Tableau5[[#This Row],[Code APE]]&amp;Tableau5[[#This Row],[Chapitres]]&amp;Tableau5[[#This Row],[Tranche]]</f>
        <v>78.20ZAccueil HSE VALE NC0,9</v>
      </c>
      <c r="B92" s="17" t="s">
        <v>24</v>
      </c>
      <c r="C92" s="32" t="s">
        <v>166</v>
      </c>
      <c r="D92" s="33">
        <v>0.9</v>
      </c>
      <c r="E92" s="34">
        <v>4</v>
      </c>
      <c r="F92" s="35" t="str">
        <f>VLOOKUP(Tableau5[[#This Row],[Code APE]],[1]!Tableau9[#All],2,FALSE)</f>
        <v>Activités des agences de travail temporaire</v>
      </c>
      <c r="G92" s="36" t="str">
        <f>IFERROR(Tableau5[[#This Row],[Code APE]]&amp;" - "&amp;Tableau5[[#This Row],[Désignation APE]],Tableau5[[#This Row],[Code APE]])</f>
        <v>78.20Z - Activités des agences de travail temporaire</v>
      </c>
    </row>
    <row r="93" spans="1:7" ht="15.95" customHeight="1" x14ac:dyDescent="0.25">
      <c r="A93" s="31" t="str">
        <f>Tableau5[[#This Row],[Code APE]]&amp;Tableau5[[#This Row],[Chapitres]]&amp;Tableau5[[#This Row],[Tranche]]</f>
        <v>77.39ZAccueil HSE VALE NC1</v>
      </c>
      <c r="B93" s="17" t="s">
        <v>24</v>
      </c>
      <c r="C93" s="32" t="s">
        <v>165</v>
      </c>
      <c r="D93" s="33">
        <v>1</v>
      </c>
      <c r="E93" s="34">
        <v>1</v>
      </c>
      <c r="F93" s="35" t="str">
        <f>VLOOKUP(Tableau5[[#This Row],[Code APE]],[1]!Tableau9[#All],2,FALSE)</f>
        <v>Location et location-bail d'autres machines, équipements et biens matériels n.c.a.</v>
      </c>
      <c r="G93" s="36" t="str">
        <f>IFERROR(Tableau5[[#This Row],[Code APE]]&amp;" - "&amp;Tableau5[[#This Row],[Désignation APE]],Tableau5[[#This Row],[Code APE]])</f>
        <v>77.39Z - Location et location-bail d'autres machines, équipements et biens matériels n.c.a.</v>
      </c>
    </row>
    <row r="94" spans="1:7" ht="15.95" customHeight="1" x14ac:dyDescent="0.25">
      <c r="A94" s="31" t="str">
        <f>Tableau5[[#This Row],[Code APE]]&amp;Tableau5[[#This Row],[Chapitres]]&amp;Tableau5[[#This Row],[Tranche]]</f>
        <v>74.90BAccueil HSE VALE NC1</v>
      </c>
      <c r="B94" s="17" t="s">
        <v>24</v>
      </c>
      <c r="C94" s="32" t="s">
        <v>161</v>
      </c>
      <c r="D94" s="33">
        <v>1</v>
      </c>
      <c r="E94" s="34">
        <v>1</v>
      </c>
      <c r="F94" s="35" t="str">
        <f>VLOOKUP(Tableau5[[#This Row],[Code APE]],[1]!Tableau9[#All],2,FALSE)</f>
        <v>Activités spécialisées, scientifiques et techniques diverses</v>
      </c>
      <c r="G94" s="36" t="str">
        <f>IFERROR(Tableau5[[#This Row],[Code APE]]&amp;" - "&amp;Tableau5[[#This Row],[Désignation APE]],Tableau5[[#This Row],[Code APE]])</f>
        <v>74.90B - Activités spécialisées, scientifiques et techniques diverses</v>
      </c>
    </row>
    <row r="95" spans="1:7" ht="15.95" customHeight="1" x14ac:dyDescent="0.25">
      <c r="A95" s="31" t="str">
        <f>Tableau5[[#This Row],[Code APE]]&amp;Tableau5[[#This Row],[Chapitres]]&amp;Tableau5[[#This Row],[Tranche]]</f>
        <v>72.19ZAccueil HSE VALE NC1</v>
      </c>
      <c r="B95" s="17" t="s">
        <v>24</v>
      </c>
      <c r="C95" s="32" t="s">
        <v>156</v>
      </c>
      <c r="D95" s="33">
        <v>1</v>
      </c>
      <c r="E95" s="34">
        <v>1</v>
      </c>
      <c r="F95" s="35" t="str">
        <f>VLOOKUP(Tableau5[[#This Row],[Code APE]],[1]!Tableau9[#All],2,FALSE)</f>
        <v>Recherche-développement en autres sciences physiques et naturelles</v>
      </c>
      <c r="G95" s="36" t="str">
        <f>IFERROR(Tableau5[[#This Row],[Code APE]]&amp;" - "&amp;Tableau5[[#This Row],[Désignation APE]],Tableau5[[#This Row],[Code APE]])</f>
        <v>72.19Z - Recherche-développement en autres sciences physiques et naturelles</v>
      </c>
    </row>
    <row r="96" spans="1:7" ht="15.95" customHeight="1" x14ac:dyDescent="0.25">
      <c r="A96" s="31" t="str">
        <f>Tableau5[[#This Row],[Code APE]]&amp;Tableau5[[#This Row],[Chapitres]]&amp;Tableau5[[#This Row],[Tranche]]</f>
        <v>71.12BAccueil HSE VALE NC0,8</v>
      </c>
      <c r="B96" s="17" t="s">
        <v>24</v>
      </c>
      <c r="C96" s="32" t="s">
        <v>153</v>
      </c>
      <c r="D96" s="33">
        <v>0.8</v>
      </c>
      <c r="E96" s="34">
        <v>6</v>
      </c>
      <c r="F96" s="35" t="str">
        <f>VLOOKUP(Tableau5[[#This Row],[Code APE]],[1]!Tableau9[#All],2,FALSE)</f>
        <v>Ingénierie, études techniques</v>
      </c>
      <c r="G96" s="36" t="str">
        <f>IFERROR(Tableau5[[#This Row],[Code APE]]&amp;" - "&amp;Tableau5[[#This Row],[Désignation APE]],Tableau5[[#This Row],[Code APE]])</f>
        <v>71.12B - Ingénierie, études techniques</v>
      </c>
    </row>
    <row r="97" spans="1:7" ht="15.95" customHeight="1" x14ac:dyDescent="0.25">
      <c r="A97" s="31" t="str">
        <f>Tableau5[[#This Row],[Code APE]]&amp;Tableau5[[#This Row],[Chapitres]]&amp;Tableau5[[#This Row],[Tranche]]</f>
        <v>71.12BAccueil HSE VALE NC0,9</v>
      </c>
      <c r="B97" s="17" t="s">
        <v>24</v>
      </c>
      <c r="C97" s="32" t="s">
        <v>153</v>
      </c>
      <c r="D97" s="33">
        <v>0.9</v>
      </c>
      <c r="E97" s="34">
        <v>2</v>
      </c>
      <c r="F97" s="35" t="str">
        <f>VLOOKUP(Tableau5[[#This Row],[Code APE]],[1]!Tableau9[#All],2,FALSE)</f>
        <v>Ingénierie, études techniques</v>
      </c>
      <c r="G97" s="36" t="str">
        <f>IFERROR(Tableau5[[#This Row],[Code APE]]&amp;" - "&amp;Tableau5[[#This Row],[Désignation APE]],Tableau5[[#This Row],[Code APE]])</f>
        <v>71.12B - Ingénierie, études techniques</v>
      </c>
    </row>
    <row r="98" spans="1:7" ht="15.95" customHeight="1" x14ac:dyDescent="0.25">
      <c r="A98" s="31" t="str">
        <f>Tableau5[[#This Row],[Code APE]]&amp;Tableau5[[#This Row],[Chapitres]]&amp;Tableau5[[#This Row],[Tranche]]</f>
        <v>56.29BAccueil HSE VALE NC0,4</v>
      </c>
      <c r="B98" s="17" t="s">
        <v>24</v>
      </c>
      <c r="C98" s="32" t="s">
        <v>146</v>
      </c>
      <c r="D98" s="33">
        <v>0.4</v>
      </c>
      <c r="E98" s="34">
        <v>1</v>
      </c>
      <c r="F98" s="35" t="str">
        <f>VLOOKUP(Tableau5[[#This Row],[Code APE]],[1]!Tableau9[#All],2,FALSE)</f>
        <v>Autres services de restauration n.c.a.</v>
      </c>
      <c r="G98" s="36" t="str">
        <f>IFERROR(Tableau5[[#This Row],[Code APE]]&amp;" - "&amp;Tableau5[[#This Row],[Désignation APE]],Tableau5[[#This Row],[Code APE]])</f>
        <v>56.29B - Autres services de restauration n.c.a.</v>
      </c>
    </row>
    <row r="99" spans="1:7" ht="15.95" customHeight="1" x14ac:dyDescent="0.25">
      <c r="A99" s="31" t="str">
        <f>Tableau5[[#This Row],[Code APE]]&amp;Tableau5[[#This Row],[Chapitres]]&amp;Tableau5[[#This Row],[Tranche]]</f>
        <v>56.29BAccueil HSE VALE NC0,7</v>
      </c>
      <c r="B99" s="17" t="s">
        <v>24</v>
      </c>
      <c r="C99" s="32" t="s">
        <v>146</v>
      </c>
      <c r="D99" s="33">
        <v>0.7</v>
      </c>
      <c r="E99" s="34">
        <v>1</v>
      </c>
      <c r="F99" s="35" t="str">
        <f>VLOOKUP(Tableau5[[#This Row],[Code APE]],[1]!Tableau9[#All],2,FALSE)</f>
        <v>Autres services de restauration n.c.a.</v>
      </c>
      <c r="G99" s="36" t="str">
        <f>IFERROR(Tableau5[[#This Row],[Code APE]]&amp;" - "&amp;Tableau5[[#This Row],[Désignation APE]],Tableau5[[#This Row],[Code APE]])</f>
        <v>56.29B - Autres services de restauration n.c.a.</v>
      </c>
    </row>
    <row r="100" spans="1:7" ht="15.95" customHeight="1" x14ac:dyDescent="0.25">
      <c r="A100" s="31" t="str">
        <f>Tableau5[[#This Row],[Code APE]]&amp;Tableau5[[#This Row],[Chapitres]]&amp;Tableau5[[#This Row],[Tranche]]</f>
        <v>56.29BAccueil HSE VALE NC0,8</v>
      </c>
      <c r="B100" s="17" t="s">
        <v>24</v>
      </c>
      <c r="C100" s="32" t="s">
        <v>146</v>
      </c>
      <c r="D100" s="33">
        <v>0.8</v>
      </c>
      <c r="E100" s="34">
        <v>1</v>
      </c>
      <c r="F100" s="35" t="str">
        <f>VLOOKUP(Tableau5[[#This Row],[Code APE]],[1]!Tableau9[#All],2,FALSE)</f>
        <v>Autres services de restauration n.c.a.</v>
      </c>
      <c r="G100" s="36" t="str">
        <f>IFERROR(Tableau5[[#This Row],[Code APE]]&amp;" - "&amp;Tableau5[[#This Row],[Désignation APE]],Tableau5[[#This Row],[Code APE]])</f>
        <v>56.29B - Autres services de restauration n.c.a.</v>
      </c>
    </row>
    <row r="101" spans="1:7" ht="15.95" customHeight="1" x14ac:dyDescent="0.25">
      <c r="A101" s="31" t="str">
        <f>Tableau5[[#This Row],[Code APE]]&amp;Tableau5[[#This Row],[Chapitres]]&amp;Tableau5[[#This Row],[Tranche]]</f>
        <v>56.29BAccueil HSE VALE NC0,9</v>
      </c>
      <c r="B101" s="17" t="s">
        <v>24</v>
      </c>
      <c r="C101" s="32" t="s">
        <v>146</v>
      </c>
      <c r="D101" s="33">
        <v>0.9</v>
      </c>
      <c r="E101" s="34">
        <v>1</v>
      </c>
      <c r="F101" s="35" t="str">
        <f>VLOOKUP(Tableau5[[#This Row],[Code APE]],[1]!Tableau9[#All],2,FALSE)</f>
        <v>Autres services de restauration n.c.a.</v>
      </c>
      <c r="G101" s="36" t="str">
        <f>IFERROR(Tableau5[[#This Row],[Code APE]]&amp;" - "&amp;Tableau5[[#This Row],[Désignation APE]],Tableau5[[#This Row],[Code APE]])</f>
        <v>56.29B - Autres services de restauration n.c.a.</v>
      </c>
    </row>
    <row r="102" spans="1:7" ht="15.95" customHeight="1" x14ac:dyDescent="0.25">
      <c r="A102" s="31" t="str">
        <f>Tableau5[[#This Row],[Code APE]]&amp;Tableau5[[#This Row],[Chapitres]]&amp;Tableau5[[#This Row],[Tranche]]</f>
        <v>46.74AAccueil HSE VALE NC1</v>
      </c>
      <c r="B102" s="17" t="s">
        <v>24</v>
      </c>
      <c r="C102" s="32" t="s">
        <v>219</v>
      </c>
      <c r="D102" s="33">
        <v>1</v>
      </c>
      <c r="E102" s="34">
        <v>1</v>
      </c>
      <c r="F102" s="35" t="str">
        <f>VLOOKUP(Tableau5[[#This Row],[Code APE]],[1]!Tableau9[#All],2,FALSE)</f>
        <v>Commerce de gros (commerce interentreprises) de quincaillerie</v>
      </c>
      <c r="G102" s="36" t="str">
        <f>IFERROR(Tableau5[[#This Row],[Code APE]]&amp;" - "&amp;Tableau5[[#This Row],[Désignation APE]],Tableau5[[#This Row],[Code APE]])</f>
        <v>46.74A - Commerce de gros (commerce interentreprises) de quincaillerie</v>
      </c>
    </row>
    <row r="103" spans="1:7" ht="15.95" customHeight="1" x14ac:dyDescent="0.25">
      <c r="A103" s="31" t="str">
        <f>Tableau5[[#This Row],[Code APE]]&amp;Tableau5[[#This Row],[Chapitres]]&amp;Tableau5[[#This Row],[Tranche]]</f>
        <v>46.63ZAccueil HSE VALE NC0,7</v>
      </c>
      <c r="B103" s="17" t="s">
        <v>24</v>
      </c>
      <c r="C103" s="32" t="s">
        <v>127</v>
      </c>
      <c r="D103" s="33">
        <v>0.7</v>
      </c>
      <c r="E103" s="34">
        <v>1</v>
      </c>
      <c r="F103" s="35" t="str">
        <f>VLOOKUP(Tableau5[[#This Row],[Code APE]],[1]!Tableau9[#All],2,FALSE)</f>
        <v>Commerce de gros (commerce interentreprises) de machines pour l'extraction, la construction et le génie civil</v>
      </c>
      <c r="G103" s="36" t="str">
        <f>IFERROR(Tableau5[[#This Row],[Code APE]]&amp;" - "&amp;Tableau5[[#This Row],[Désignation APE]],Tableau5[[#This Row],[Code APE]])</f>
        <v>46.63Z - Commerce de gros (commerce interentreprises) de machines pour l'extraction, la construction et le génie civil</v>
      </c>
    </row>
    <row r="104" spans="1:7" ht="15.95" customHeight="1" x14ac:dyDescent="0.25">
      <c r="A104" s="31" t="str">
        <f>Tableau5[[#This Row],[Code APE]]&amp;Tableau5[[#This Row],[Chapitres]]&amp;Tableau5[[#This Row],[Tranche]]</f>
        <v>46.63ZAccueil HSE VALE NC0,8</v>
      </c>
      <c r="B104" s="17" t="s">
        <v>24</v>
      </c>
      <c r="C104" s="32" t="s">
        <v>127</v>
      </c>
      <c r="D104" s="33">
        <v>0.8</v>
      </c>
      <c r="E104" s="34">
        <v>4</v>
      </c>
      <c r="F104" s="35" t="str">
        <f>VLOOKUP(Tableau5[[#This Row],[Code APE]],[1]!Tableau9[#All],2,FALSE)</f>
        <v>Commerce de gros (commerce interentreprises) de machines pour l'extraction, la construction et le génie civil</v>
      </c>
      <c r="G104" s="36" t="str">
        <f>IFERROR(Tableau5[[#This Row],[Code APE]]&amp;" - "&amp;Tableau5[[#This Row],[Désignation APE]],Tableau5[[#This Row],[Code APE]])</f>
        <v>46.63Z - Commerce de gros (commerce interentreprises) de machines pour l'extraction, la construction et le génie civil</v>
      </c>
    </row>
    <row r="105" spans="1:7" ht="15.95" customHeight="1" x14ac:dyDescent="0.25">
      <c r="A105" s="31" t="str">
        <f>Tableau5[[#This Row],[Code APE]]&amp;Tableau5[[#This Row],[Chapitres]]&amp;Tableau5[[#This Row],[Tranche]]</f>
        <v>46.63ZAccueil HSE VALE NC0,9</v>
      </c>
      <c r="B105" s="17" t="s">
        <v>24</v>
      </c>
      <c r="C105" s="32" t="s">
        <v>127</v>
      </c>
      <c r="D105" s="33">
        <v>0.9</v>
      </c>
      <c r="E105" s="34">
        <v>8</v>
      </c>
      <c r="F105" s="35" t="str">
        <f>VLOOKUP(Tableau5[[#This Row],[Code APE]],[1]!Tableau9[#All],2,FALSE)</f>
        <v>Commerce de gros (commerce interentreprises) de machines pour l'extraction, la construction et le génie civil</v>
      </c>
      <c r="G105" s="36" t="str">
        <f>IFERROR(Tableau5[[#This Row],[Code APE]]&amp;" - "&amp;Tableau5[[#This Row],[Désignation APE]],Tableau5[[#This Row],[Code APE]])</f>
        <v>46.63Z - Commerce de gros (commerce interentreprises) de machines pour l'extraction, la construction et le génie civil</v>
      </c>
    </row>
    <row r="106" spans="1:7" ht="15.95" customHeight="1" x14ac:dyDescent="0.25">
      <c r="A106" s="31" t="str">
        <f>Tableau5[[#This Row],[Code APE]]&amp;Tableau5[[#This Row],[Chapitres]]&amp;Tableau5[[#This Row],[Tranche]]</f>
        <v>46.63ZAccueil HSE VALE NC1</v>
      </c>
      <c r="B106" s="17" t="s">
        <v>24</v>
      </c>
      <c r="C106" s="32" t="s">
        <v>127</v>
      </c>
      <c r="D106" s="33">
        <v>1</v>
      </c>
      <c r="E106" s="34">
        <v>2</v>
      </c>
      <c r="F106" s="35" t="str">
        <f>VLOOKUP(Tableau5[[#This Row],[Code APE]],[1]!Tableau9[#All],2,FALSE)</f>
        <v>Commerce de gros (commerce interentreprises) de machines pour l'extraction, la construction et le génie civil</v>
      </c>
      <c r="G106" s="36" t="str">
        <f>IFERROR(Tableau5[[#This Row],[Code APE]]&amp;" - "&amp;Tableau5[[#This Row],[Désignation APE]],Tableau5[[#This Row],[Code APE]])</f>
        <v>46.63Z - Commerce de gros (commerce interentreprises) de machines pour l'extraction, la construction et le génie civil</v>
      </c>
    </row>
    <row r="107" spans="1:7" ht="15.95" customHeight="1" x14ac:dyDescent="0.25">
      <c r="A107" s="31" t="str">
        <f>Tableau5[[#This Row],[Code APE]]&amp;Tableau5[[#This Row],[Chapitres]]&amp;Tableau5[[#This Row],[Tranche]]</f>
        <v>45.20ZAccueil HSE VALE NC0,8</v>
      </c>
      <c r="B107" s="17" t="s">
        <v>24</v>
      </c>
      <c r="C107" s="32" t="s">
        <v>123</v>
      </c>
      <c r="D107" s="33">
        <v>0.8</v>
      </c>
      <c r="E107" s="34">
        <v>1</v>
      </c>
      <c r="F107" s="35" t="e">
        <f>VLOOKUP(Tableau5[[#This Row],[Code APE]],[1]!Tableau9[#All],2,FALSE)</f>
        <v>#N/A</v>
      </c>
      <c r="G107" s="36" t="str">
        <f>IFERROR(Tableau5[[#This Row],[Code APE]]&amp;" - "&amp;Tableau5[[#This Row],[Désignation APE]],Tableau5[[#This Row],[Code APE]])</f>
        <v>45.20Z</v>
      </c>
    </row>
    <row r="108" spans="1:7" ht="15.95" customHeight="1" x14ac:dyDescent="0.25">
      <c r="A108" s="31" t="str">
        <f>Tableau5[[#This Row],[Code APE]]&amp;Tableau5[[#This Row],[Chapitres]]&amp;Tableau5[[#This Row],[Tranche]]</f>
        <v>45.20ZAccueil HSE VALE NC0,9</v>
      </c>
      <c r="B108" s="17" t="s">
        <v>24</v>
      </c>
      <c r="C108" s="32" t="s">
        <v>123</v>
      </c>
      <c r="D108" s="33">
        <v>0.9</v>
      </c>
      <c r="E108" s="34">
        <v>1</v>
      </c>
      <c r="F108" s="35" t="e">
        <f>VLOOKUP(Tableau5[[#This Row],[Code APE]],[1]!Tableau9[#All],2,FALSE)</f>
        <v>#N/A</v>
      </c>
      <c r="G108" s="36" t="str">
        <f>IFERROR(Tableau5[[#This Row],[Code APE]]&amp;" - "&amp;Tableau5[[#This Row],[Désignation APE]],Tableau5[[#This Row],[Code APE]])</f>
        <v>45.20Z</v>
      </c>
    </row>
    <row r="109" spans="1:7" ht="15.95" customHeight="1" x14ac:dyDescent="0.25">
      <c r="A109" s="31" t="str">
        <f>Tableau5[[#This Row],[Code APE]]&amp;Tableau5[[#This Row],[Chapitres]]&amp;Tableau5[[#This Row],[Tranche]]</f>
        <v>43.99DAccueil HSE VALE NC0,9</v>
      </c>
      <c r="B109" s="17" t="s">
        <v>24</v>
      </c>
      <c r="C109" s="32" t="s">
        <v>116</v>
      </c>
      <c r="D109" s="33">
        <v>0.9</v>
      </c>
      <c r="E109" s="34">
        <v>1</v>
      </c>
      <c r="F109" s="35" t="str">
        <f>VLOOKUP(Tableau5[[#This Row],[Code APE]],[1]!Tableau9[#All],2,FALSE)</f>
        <v>Autres travaux spécialisés de construction</v>
      </c>
      <c r="G109" s="36" t="str">
        <f>IFERROR(Tableau5[[#This Row],[Code APE]]&amp;" - "&amp;Tableau5[[#This Row],[Désignation APE]],Tableau5[[#This Row],[Code APE]])</f>
        <v>43.99D - Autres travaux spécialisés de construction</v>
      </c>
    </row>
    <row r="110" spans="1:7" ht="15.95" customHeight="1" x14ac:dyDescent="0.25">
      <c r="A110" s="31" t="str">
        <f>Tableau5[[#This Row],[Code APE]]&amp;Tableau5[[#This Row],[Chapitres]]&amp;Tableau5[[#This Row],[Tranche]]</f>
        <v>43.29AAccueil HSE VALE NC0,5</v>
      </c>
      <c r="B110" s="17" t="s">
        <v>24</v>
      </c>
      <c r="C110" s="32" t="s">
        <v>106</v>
      </c>
      <c r="D110" s="33">
        <v>0.5</v>
      </c>
      <c r="E110" s="34">
        <v>3</v>
      </c>
      <c r="F110" s="35" t="str">
        <f>VLOOKUP(Tableau5[[#This Row],[Code APE]],[1]!Tableau9[#All],2,FALSE)</f>
        <v>Travaux d'isolation</v>
      </c>
      <c r="G110" s="36" t="str">
        <f>IFERROR(Tableau5[[#This Row],[Code APE]]&amp;" - "&amp;Tableau5[[#This Row],[Désignation APE]],Tableau5[[#This Row],[Code APE]])</f>
        <v>43.29A - Travaux d'isolation</v>
      </c>
    </row>
    <row r="111" spans="1:7" ht="15.95" customHeight="1" x14ac:dyDescent="0.25">
      <c r="A111" s="31" t="str">
        <f>Tableau5[[#This Row],[Code APE]]&amp;Tableau5[[#This Row],[Chapitres]]&amp;Tableau5[[#This Row],[Tranche]]</f>
        <v>43.29AAccueil HSE VALE NC0,7</v>
      </c>
      <c r="B111" s="17" t="s">
        <v>24</v>
      </c>
      <c r="C111" s="32" t="s">
        <v>106</v>
      </c>
      <c r="D111" s="33">
        <v>0.7</v>
      </c>
      <c r="E111" s="34">
        <v>6</v>
      </c>
      <c r="F111" s="35" t="str">
        <f>VLOOKUP(Tableau5[[#This Row],[Code APE]],[1]!Tableau9[#All],2,FALSE)</f>
        <v>Travaux d'isolation</v>
      </c>
      <c r="G111" s="36" t="str">
        <f>IFERROR(Tableau5[[#This Row],[Code APE]]&amp;" - "&amp;Tableau5[[#This Row],[Désignation APE]],Tableau5[[#This Row],[Code APE]])</f>
        <v>43.29A - Travaux d'isolation</v>
      </c>
    </row>
    <row r="112" spans="1:7" ht="15.95" customHeight="1" x14ac:dyDescent="0.25">
      <c r="A112" s="31" t="str">
        <f>Tableau5[[#This Row],[Code APE]]&amp;Tableau5[[#This Row],[Chapitres]]&amp;Tableau5[[#This Row],[Tranche]]</f>
        <v>43.29AAccueil HSE VALE NC0,8</v>
      </c>
      <c r="B112" s="17" t="s">
        <v>24</v>
      </c>
      <c r="C112" s="32" t="s">
        <v>106</v>
      </c>
      <c r="D112" s="33">
        <v>0.8</v>
      </c>
      <c r="E112" s="34">
        <v>9</v>
      </c>
      <c r="F112" s="35" t="str">
        <f>VLOOKUP(Tableau5[[#This Row],[Code APE]],[1]!Tableau9[#All],2,FALSE)</f>
        <v>Travaux d'isolation</v>
      </c>
      <c r="G112" s="36" t="str">
        <f>IFERROR(Tableau5[[#This Row],[Code APE]]&amp;" - "&amp;Tableau5[[#This Row],[Désignation APE]],Tableau5[[#This Row],[Code APE]])</f>
        <v>43.29A - Travaux d'isolation</v>
      </c>
    </row>
    <row r="113" spans="1:7" ht="15.95" customHeight="1" x14ac:dyDescent="0.25">
      <c r="A113" s="31" t="str">
        <f>Tableau5[[#This Row],[Code APE]]&amp;Tableau5[[#This Row],[Chapitres]]&amp;Tableau5[[#This Row],[Tranche]]</f>
        <v>43.29AAccueil HSE VALE NC0,9</v>
      </c>
      <c r="B113" s="17" t="s">
        <v>24</v>
      </c>
      <c r="C113" s="32" t="s">
        <v>106</v>
      </c>
      <c r="D113" s="33">
        <v>0.9</v>
      </c>
      <c r="E113" s="34">
        <v>11</v>
      </c>
      <c r="F113" s="35" t="str">
        <f>VLOOKUP(Tableau5[[#This Row],[Code APE]],[1]!Tableau9[#All],2,FALSE)</f>
        <v>Travaux d'isolation</v>
      </c>
      <c r="G113" s="36" t="str">
        <f>IFERROR(Tableau5[[#This Row],[Code APE]]&amp;" - "&amp;Tableau5[[#This Row],[Désignation APE]],Tableau5[[#This Row],[Code APE]])</f>
        <v>43.29A - Travaux d'isolation</v>
      </c>
    </row>
    <row r="114" spans="1:7" ht="15.95" customHeight="1" x14ac:dyDescent="0.25">
      <c r="A114" s="31" t="str">
        <f>Tableau5[[#This Row],[Code APE]]&amp;Tableau5[[#This Row],[Chapitres]]&amp;Tableau5[[#This Row],[Tranche]]</f>
        <v>43.29AAccueil HSE VALE NC1</v>
      </c>
      <c r="B114" s="17" t="s">
        <v>24</v>
      </c>
      <c r="C114" s="32" t="s">
        <v>106</v>
      </c>
      <c r="D114" s="33">
        <v>1</v>
      </c>
      <c r="E114" s="34">
        <v>2</v>
      </c>
      <c r="F114" s="35" t="str">
        <f>VLOOKUP(Tableau5[[#This Row],[Code APE]],[1]!Tableau9[#All],2,FALSE)</f>
        <v>Travaux d'isolation</v>
      </c>
      <c r="G114" s="36" t="str">
        <f>IFERROR(Tableau5[[#This Row],[Code APE]]&amp;" - "&amp;Tableau5[[#This Row],[Désignation APE]],Tableau5[[#This Row],[Code APE]])</f>
        <v>43.29A - Travaux d'isolation</v>
      </c>
    </row>
    <row r="115" spans="1:7" ht="15.95" customHeight="1" x14ac:dyDescent="0.25">
      <c r="A115" s="31" t="str">
        <f>Tableau5[[#This Row],[Code APE]]&amp;Tableau5[[#This Row],[Chapitres]]&amp;Tableau5[[#This Row],[Tranche]]</f>
        <v>43.12BAccueil HSE VALE NC0,8</v>
      </c>
      <c r="B115" s="17" t="s">
        <v>24</v>
      </c>
      <c r="C115" s="32" t="s">
        <v>102</v>
      </c>
      <c r="D115" s="33">
        <v>0.8</v>
      </c>
      <c r="E115" s="34">
        <v>1</v>
      </c>
      <c r="F115" s="35" t="str">
        <f>VLOOKUP(Tableau5[[#This Row],[Code APE]],[1]!Tableau9[#All],2,FALSE)</f>
        <v>Travaux de terrassement spécialisés ou de grande masse</v>
      </c>
      <c r="G115" s="36" t="str">
        <f>IFERROR(Tableau5[[#This Row],[Code APE]]&amp;" - "&amp;Tableau5[[#This Row],[Désignation APE]],Tableau5[[#This Row],[Code APE]])</f>
        <v>43.12B - Travaux de terrassement spécialisés ou de grande masse</v>
      </c>
    </row>
    <row r="116" spans="1:7" ht="15.95" customHeight="1" x14ac:dyDescent="0.25">
      <c r="A116" s="31" t="str">
        <f>Tableau5[[#This Row],[Code APE]]&amp;Tableau5[[#This Row],[Chapitres]]&amp;Tableau5[[#This Row],[Tranche]]</f>
        <v>43.12BAccueil HSE VALE NC1</v>
      </c>
      <c r="B116" s="17" t="s">
        <v>24</v>
      </c>
      <c r="C116" s="32" t="s">
        <v>102</v>
      </c>
      <c r="D116" s="33">
        <v>1</v>
      </c>
      <c r="E116" s="34">
        <v>1</v>
      </c>
      <c r="F116" s="35" t="str">
        <f>VLOOKUP(Tableau5[[#This Row],[Code APE]],[1]!Tableau9[#All],2,FALSE)</f>
        <v>Travaux de terrassement spécialisés ou de grande masse</v>
      </c>
      <c r="G116" s="36" t="str">
        <f>IFERROR(Tableau5[[#This Row],[Code APE]]&amp;" - "&amp;Tableau5[[#This Row],[Désignation APE]],Tableau5[[#This Row],[Code APE]])</f>
        <v>43.12B - Travaux de terrassement spécialisés ou de grande masse</v>
      </c>
    </row>
    <row r="117" spans="1:7" ht="15.95" customHeight="1" x14ac:dyDescent="0.25">
      <c r="A117" s="31" t="str">
        <f>Tableau5[[#This Row],[Code APE]]&amp;Tableau5[[#This Row],[Chapitres]]&amp;Tableau5[[#This Row],[Tranche]]</f>
        <v>42.11ZAccueil HSE VALE NC0,7</v>
      </c>
      <c r="B117" s="17" t="s">
        <v>24</v>
      </c>
      <c r="C117" s="32" t="s">
        <v>95</v>
      </c>
      <c r="D117" s="33">
        <v>0.7</v>
      </c>
      <c r="E117" s="34">
        <v>1</v>
      </c>
      <c r="F117" s="35" t="str">
        <f>VLOOKUP(Tableau5[[#This Row],[Code APE]],[1]!Tableau9[#All],2,FALSE)</f>
        <v>Construction de routes et autoroutes</v>
      </c>
      <c r="G117" s="36" t="str">
        <f>IFERROR(Tableau5[[#This Row],[Code APE]]&amp;" - "&amp;Tableau5[[#This Row],[Désignation APE]],Tableau5[[#This Row],[Code APE]])</f>
        <v>42.11Z - Construction de routes et autoroutes</v>
      </c>
    </row>
    <row r="118" spans="1:7" ht="15.95" customHeight="1" x14ac:dyDescent="0.25">
      <c r="A118" s="31" t="str">
        <f>Tableau5[[#This Row],[Code APE]]&amp;Tableau5[[#This Row],[Chapitres]]&amp;Tableau5[[#This Row],[Tranche]]</f>
        <v>42.11ZAccueil HSE VALE NC0,8</v>
      </c>
      <c r="B118" s="17" t="s">
        <v>24</v>
      </c>
      <c r="C118" s="32" t="s">
        <v>95</v>
      </c>
      <c r="D118" s="33">
        <v>0.8</v>
      </c>
      <c r="E118" s="34">
        <v>3</v>
      </c>
      <c r="F118" s="35" t="str">
        <f>VLOOKUP(Tableau5[[#This Row],[Code APE]],[1]!Tableau9[#All],2,FALSE)</f>
        <v>Construction de routes et autoroutes</v>
      </c>
      <c r="G118" s="36" t="str">
        <f>IFERROR(Tableau5[[#This Row],[Code APE]]&amp;" - "&amp;Tableau5[[#This Row],[Désignation APE]],Tableau5[[#This Row],[Code APE]])</f>
        <v>42.11Z - Construction de routes et autoroutes</v>
      </c>
    </row>
    <row r="119" spans="1:7" ht="15.95" customHeight="1" x14ac:dyDescent="0.25">
      <c r="A119" s="31" t="str">
        <f>Tableau5[[#This Row],[Code APE]]&amp;Tableau5[[#This Row],[Chapitres]]&amp;Tableau5[[#This Row],[Tranche]]</f>
        <v>42.11ZAccueil HSE VALE NC0,9</v>
      </c>
      <c r="B119" s="17" t="s">
        <v>24</v>
      </c>
      <c r="C119" s="32" t="s">
        <v>95</v>
      </c>
      <c r="D119" s="33">
        <v>0.9</v>
      </c>
      <c r="E119" s="34">
        <v>2</v>
      </c>
      <c r="F119" s="35" t="str">
        <f>VLOOKUP(Tableau5[[#This Row],[Code APE]],[1]!Tableau9[#All],2,FALSE)</f>
        <v>Construction de routes et autoroutes</v>
      </c>
      <c r="G119" s="36" t="str">
        <f>IFERROR(Tableau5[[#This Row],[Code APE]]&amp;" - "&amp;Tableau5[[#This Row],[Désignation APE]],Tableau5[[#This Row],[Code APE]])</f>
        <v>42.11Z - Construction de routes et autoroutes</v>
      </c>
    </row>
    <row r="120" spans="1:7" ht="15.95" customHeight="1" x14ac:dyDescent="0.25">
      <c r="A120" s="31" t="str">
        <f>Tableau5[[#This Row],[Code APE]]&amp;Tableau5[[#This Row],[Chapitres]]&amp;Tableau5[[#This Row],[Tranche]]</f>
        <v>42.11ZAccueil HSE VALE NC1</v>
      </c>
      <c r="B120" s="17" t="s">
        <v>24</v>
      </c>
      <c r="C120" s="32" t="s">
        <v>95</v>
      </c>
      <c r="D120" s="33">
        <v>1</v>
      </c>
      <c r="E120" s="34">
        <v>1</v>
      </c>
      <c r="F120" s="35" t="str">
        <f>VLOOKUP(Tableau5[[#This Row],[Code APE]],[1]!Tableau9[#All],2,FALSE)</f>
        <v>Construction de routes et autoroutes</v>
      </c>
      <c r="G120" s="36" t="str">
        <f>IFERROR(Tableau5[[#This Row],[Code APE]]&amp;" - "&amp;Tableau5[[#This Row],[Désignation APE]],Tableau5[[#This Row],[Code APE]])</f>
        <v>42.11Z - Construction de routes et autoroutes</v>
      </c>
    </row>
    <row r="121" spans="1:7" ht="15.95" customHeight="1" x14ac:dyDescent="0.25">
      <c r="A121" s="31" t="str">
        <f>Tableau5[[#This Row],[Code APE]]&amp;Tableau5[[#This Row],[Chapitres]]&amp;Tableau5[[#This Row],[Tranche]]</f>
        <v>41.20BAccueil HSE VALE NC1</v>
      </c>
      <c r="B121" s="17" t="s">
        <v>24</v>
      </c>
      <c r="C121" s="32" t="s">
        <v>94</v>
      </c>
      <c r="D121" s="33">
        <v>1</v>
      </c>
      <c r="E121" s="34">
        <v>1</v>
      </c>
      <c r="F121" s="35" t="str">
        <f>VLOOKUP(Tableau5[[#This Row],[Code APE]],[1]!Tableau9[#All],2,FALSE)</f>
        <v>Construction d'autres bâtiments</v>
      </c>
      <c r="G121" s="36" t="str">
        <f>IFERROR(Tableau5[[#This Row],[Code APE]]&amp;" - "&amp;Tableau5[[#This Row],[Désignation APE]],Tableau5[[#This Row],[Code APE]])</f>
        <v>41.20B - Construction d'autres bâtiments</v>
      </c>
    </row>
    <row r="122" spans="1:7" ht="15.95" customHeight="1" x14ac:dyDescent="0.25">
      <c r="A122" s="31" t="str">
        <f>Tableau5[[#This Row],[Code APE]]&amp;Tableau5[[#This Row],[Chapitres]]&amp;Tableau5[[#This Row],[Tranche]]</f>
        <v>37.20AAccueil HSE VALE NC0,9</v>
      </c>
      <c r="B122" s="17" t="s">
        <v>24</v>
      </c>
      <c r="C122" s="32" t="s">
        <v>88</v>
      </c>
      <c r="D122" s="33">
        <v>0.9</v>
      </c>
      <c r="E122" s="34">
        <v>1</v>
      </c>
      <c r="F122" s="35" t="e">
        <f>VLOOKUP(Tableau5[[#This Row],[Code APE]],[1]!Tableau9[#All],2,FALSE)</f>
        <v>#N/A</v>
      </c>
      <c r="G122" s="36" t="str">
        <f>IFERROR(Tableau5[[#This Row],[Code APE]]&amp;" - "&amp;Tableau5[[#This Row],[Désignation APE]],Tableau5[[#This Row],[Code APE]])</f>
        <v>37.20A</v>
      </c>
    </row>
    <row r="123" spans="1:7" ht="15.95" customHeight="1" x14ac:dyDescent="0.25">
      <c r="A123" s="31" t="str">
        <f>Tableau5[[#This Row],[Code APE]]&amp;Tableau5[[#This Row],[Chapitres]]&amp;Tableau5[[#This Row],[Tranche]]</f>
        <v>33.12ZAccueil HSE VALE NC1</v>
      </c>
      <c r="B123" s="17" t="s">
        <v>24</v>
      </c>
      <c r="C123" s="32" t="s">
        <v>1</v>
      </c>
      <c r="D123" s="33">
        <v>1</v>
      </c>
      <c r="E123" s="34">
        <v>1</v>
      </c>
      <c r="F123" s="35" t="str">
        <f>VLOOKUP(Tableau5[[#This Row],[Code APE]],[1]!Tableau9[#All],2,FALSE)</f>
        <v>Réparation de machines et équipements mécaniques</v>
      </c>
      <c r="G123" s="36" t="str">
        <f>IFERROR(Tableau5[[#This Row],[Code APE]]&amp;" - "&amp;Tableau5[[#This Row],[Désignation APE]],Tableau5[[#This Row],[Code APE]])</f>
        <v>33.12Z - Réparation de machines et équipements mécaniques</v>
      </c>
    </row>
    <row r="124" spans="1:7" ht="15.95" customHeight="1" x14ac:dyDescent="0.25">
      <c r="A124" s="31" t="str">
        <f>Tableau5[[#This Row],[Code APE]]&amp;Tableau5[[#This Row],[Chapitres]]&amp;Tableau5[[#This Row],[Tranche]]</f>
        <v>28.14ZAccueil HSE VALE NC0,8</v>
      </c>
      <c r="B124" s="17" t="s">
        <v>24</v>
      </c>
      <c r="C124" s="32" t="s">
        <v>72</v>
      </c>
      <c r="D124" s="33">
        <v>0.8</v>
      </c>
      <c r="E124" s="34">
        <v>1</v>
      </c>
      <c r="F124" s="35" t="str">
        <f>VLOOKUP(Tableau5[[#This Row],[Code APE]],[1]!Tableau9[#All],2,FALSE)</f>
        <v>Fabrication d'autres articles de robinetterie</v>
      </c>
      <c r="G124" s="36" t="str">
        <f>IFERROR(Tableau5[[#This Row],[Code APE]]&amp;" - "&amp;Tableau5[[#This Row],[Désignation APE]],Tableau5[[#This Row],[Code APE]])</f>
        <v>28.14Z - Fabrication d'autres articles de robinetterie</v>
      </c>
    </row>
    <row r="125" spans="1:7" ht="15.95" customHeight="1" x14ac:dyDescent="0.25">
      <c r="A125" s="31" t="str">
        <f>Tableau5[[#This Row],[Code APE]]&amp;Tableau5[[#This Row],[Chapitres]]&amp;Tableau5[[#This Row],[Tranche]]</f>
        <v>28.14ZAccueil HSE VALE NC1</v>
      </c>
      <c r="B125" s="17" t="s">
        <v>24</v>
      </c>
      <c r="C125" s="32" t="s">
        <v>72</v>
      </c>
      <c r="D125" s="33">
        <v>1</v>
      </c>
      <c r="E125" s="34">
        <v>1</v>
      </c>
      <c r="F125" s="35" t="str">
        <f>VLOOKUP(Tableau5[[#This Row],[Code APE]],[1]!Tableau9[#All],2,FALSE)</f>
        <v>Fabrication d'autres articles de robinetterie</v>
      </c>
      <c r="G125" s="36" t="str">
        <f>IFERROR(Tableau5[[#This Row],[Code APE]]&amp;" - "&amp;Tableau5[[#This Row],[Désignation APE]],Tableau5[[#This Row],[Code APE]])</f>
        <v>28.14Z - Fabrication d'autres articles de robinetterie</v>
      </c>
    </row>
    <row r="126" spans="1:7" ht="15.95" customHeight="1" x14ac:dyDescent="0.25">
      <c r="A126" s="31" t="str">
        <f>Tableau5[[#This Row],[Code APE]]&amp;Tableau5[[#This Row],[Chapitres]]&amp;Tableau5[[#This Row],[Tranche]]</f>
        <v>95.21ZCadre général0,8</v>
      </c>
      <c r="B126" s="17" t="s">
        <v>26</v>
      </c>
      <c r="C126" s="32" t="s">
        <v>179</v>
      </c>
      <c r="D126" s="33">
        <v>0.8</v>
      </c>
      <c r="E126" s="34">
        <v>1</v>
      </c>
      <c r="F126" s="35" t="str">
        <f>VLOOKUP(Tableau5[[#This Row],[Code APE]],[1]!Tableau9[#All],2,FALSE)</f>
        <v>Réparation de produits électroniques grand public</v>
      </c>
      <c r="G126" s="36" t="str">
        <f>IFERROR(Tableau5[[#This Row],[Code APE]]&amp;" - "&amp;Tableau5[[#This Row],[Désignation APE]],Tableau5[[#This Row],[Code APE]])</f>
        <v>95.21Z - Réparation de produits électroniques grand public</v>
      </c>
    </row>
    <row r="127" spans="1:7" ht="15.95" customHeight="1" x14ac:dyDescent="0.25">
      <c r="A127" s="31" t="str">
        <f>Tableau5[[#This Row],[Code APE]]&amp;Tableau5[[#This Row],[Chapitres]]&amp;Tableau5[[#This Row],[Tranche]]</f>
        <v>95.21ZCadre général1</v>
      </c>
      <c r="B127" s="17" t="s">
        <v>26</v>
      </c>
      <c r="C127" s="32" t="s">
        <v>179</v>
      </c>
      <c r="D127" s="33">
        <v>1</v>
      </c>
      <c r="E127" s="34">
        <v>2</v>
      </c>
      <c r="F127" s="35" t="str">
        <f>VLOOKUP(Tableau5[[#This Row],[Code APE]],[1]!Tableau9[#All],2,FALSE)</f>
        <v>Réparation de produits électroniques grand public</v>
      </c>
      <c r="G127" s="36" t="str">
        <f>IFERROR(Tableau5[[#This Row],[Code APE]]&amp;" - "&amp;Tableau5[[#This Row],[Désignation APE]],Tableau5[[#This Row],[Code APE]])</f>
        <v>95.21Z - Réparation de produits électroniques grand public</v>
      </c>
    </row>
    <row r="128" spans="1:7" ht="15.95" customHeight="1" x14ac:dyDescent="0.25">
      <c r="A128" s="31" t="str">
        <f>Tableau5[[#This Row],[Code APE]]&amp;Tableau5[[#This Row],[Chapitres]]&amp;Tableau5[[#This Row],[Tranche]]</f>
        <v>95.11ZCadre général0,8</v>
      </c>
      <c r="B128" s="17" t="s">
        <v>26</v>
      </c>
      <c r="C128" s="32" t="s">
        <v>204</v>
      </c>
      <c r="D128" s="33">
        <v>0.8</v>
      </c>
      <c r="E128" s="34">
        <v>1</v>
      </c>
      <c r="F128" s="35" t="str">
        <f>VLOOKUP(Tableau5[[#This Row],[Code APE]],[1]!Tableau9[#All],2,FALSE)</f>
        <v>Réparation d'ordinateurs et d'équipements périphériques</v>
      </c>
      <c r="G128" s="36" t="str">
        <f>IFERROR(Tableau5[[#This Row],[Code APE]]&amp;" - "&amp;Tableau5[[#This Row],[Désignation APE]],Tableau5[[#This Row],[Code APE]])</f>
        <v>95.11Z - Réparation d'ordinateurs et d'équipements périphériques</v>
      </c>
    </row>
    <row r="129" spans="1:7" ht="15.95" customHeight="1" x14ac:dyDescent="0.25">
      <c r="A129" s="31" t="str">
        <f>Tableau5[[#This Row],[Code APE]]&amp;Tableau5[[#This Row],[Chapitres]]&amp;Tableau5[[#This Row],[Tranche]]</f>
        <v>94.99ZCadre général0,1</v>
      </c>
      <c r="B129" s="17" t="s">
        <v>26</v>
      </c>
      <c r="C129" s="32" t="s">
        <v>178</v>
      </c>
      <c r="D129" s="33">
        <v>0.1</v>
      </c>
      <c r="E129" s="34">
        <v>4</v>
      </c>
      <c r="F129" s="35" t="str">
        <f>VLOOKUP(Tableau5[[#This Row],[Code APE]],[1]!Tableau9[#All],2,FALSE)</f>
        <v>Autres organisations fonctionnant par adhésion volontaire</v>
      </c>
      <c r="G129" s="36" t="str">
        <f>IFERROR(Tableau5[[#This Row],[Code APE]]&amp;" - "&amp;Tableau5[[#This Row],[Désignation APE]],Tableau5[[#This Row],[Code APE]])</f>
        <v>94.99Z - Autres organisations fonctionnant par adhésion volontaire</v>
      </c>
    </row>
    <row r="130" spans="1:7" ht="15.95" customHeight="1" x14ac:dyDescent="0.25">
      <c r="A130" s="31" t="str">
        <f>Tableau5[[#This Row],[Code APE]]&amp;Tableau5[[#This Row],[Chapitres]]&amp;Tableau5[[#This Row],[Tranche]]</f>
        <v>94.99ZCadre général1</v>
      </c>
      <c r="B130" s="17" t="s">
        <v>26</v>
      </c>
      <c r="C130" s="32" t="s">
        <v>178</v>
      </c>
      <c r="D130" s="33">
        <v>1</v>
      </c>
      <c r="E130" s="34">
        <v>9</v>
      </c>
      <c r="F130" s="35" t="str">
        <f>VLOOKUP(Tableau5[[#This Row],[Code APE]],[1]!Tableau9[#All],2,FALSE)</f>
        <v>Autres organisations fonctionnant par adhésion volontaire</v>
      </c>
      <c r="G130" s="36" t="str">
        <f>IFERROR(Tableau5[[#This Row],[Code APE]]&amp;" - "&amp;Tableau5[[#This Row],[Désignation APE]],Tableau5[[#This Row],[Code APE]])</f>
        <v>94.99Z - Autres organisations fonctionnant par adhésion volontaire</v>
      </c>
    </row>
    <row r="131" spans="1:7" ht="15.95" customHeight="1" x14ac:dyDescent="0.25">
      <c r="A131" s="31" t="str">
        <f>Tableau5[[#This Row],[Code APE]]&amp;Tableau5[[#This Row],[Chapitres]]&amp;Tableau5[[#This Row],[Tranche]]</f>
        <v>85.89BCadre général1</v>
      </c>
      <c r="B131" s="17" t="s">
        <v>26</v>
      </c>
      <c r="C131" s="32" t="s">
        <v>203</v>
      </c>
      <c r="D131" s="33">
        <v>1</v>
      </c>
      <c r="E131" s="34">
        <v>2</v>
      </c>
      <c r="F131" s="35" t="e">
        <f>VLOOKUP(Tableau5[[#This Row],[Code APE]],[1]!Tableau9[#All],2,FALSE)</f>
        <v>#N/A</v>
      </c>
      <c r="G131" s="36" t="str">
        <f>IFERROR(Tableau5[[#This Row],[Code APE]]&amp;" - "&amp;Tableau5[[#This Row],[Désignation APE]],Tableau5[[#This Row],[Code APE]])</f>
        <v>85.89B</v>
      </c>
    </row>
    <row r="132" spans="1:7" ht="15.95" customHeight="1" x14ac:dyDescent="0.25">
      <c r="A132" s="31" t="str">
        <f>Tableau5[[#This Row],[Code APE]]&amp;Tableau5[[#This Row],[Chapitres]]&amp;Tableau5[[#This Row],[Tranche]]</f>
        <v>85.59BCadre général0,8</v>
      </c>
      <c r="B132" s="17" t="s">
        <v>26</v>
      </c>
      <c r="C132" s="32" t="s">
        <v>177</v>
      </c>
      <c r="D132" s="33">
        <v>0.8</v>
      </c>
      <c r="E132" s="34">
        <v>1</v>
      </c>
      <c r="F132" s="35" t="str">
        <f>VLOOKUP(Tableau5[[#This Row],[Code APE]],[1]!Tableau9[#All],2,FALSE)</f>
        <v>Autres enseignements</v>
      </c>
      <c r="G132" s="36" t="str">
        <f>IFERROR(Tableau5[[#This Row],[Code APE]]&amp;" - "&amp;Tableau5[[#This Row],[Désignation APE]],Tableau5[[#This Row],[Code APE]])</f>
        <v>85.59B - Autres enseignements</v>
      </c>
    </row>
    <row r="133" spans="1:7" ht="15.95" customHeight="1" x14ac:dyDescent="0.25">
      <c r="A133" s="31" t="str">
        <f>Tableau5[[#This Row],[Code APE]]&amp;Tableau5[[#This Row],[Chapitres]]&amp;Tableau5[[#This Row],[Tranche]]</f>
        <v>85.59BCadre général1</v>
      </c>
      <c r="B133" s="17" t="s">
        <v>26</v>
      </c>
      <c r="C133" s="32" t="s">
        <v>177</v>
      </c>
      <c r="D133" s="33">
        <v>1</v>
      </c>
      <c r="E133" s="34">
        <v>2</v>
      </c>
      <c r="F133" s="35" t="str">
        <f>VLOOKUP(Tableau5[[#This Row],[Code APE]],[1]!Tableau9[#All],2,FALSE)</f>
        <v>Autres enseignements</v>
      </c>
      <c r="G133" s="36" t="str">
        <f>IFERROR(Tableau5[[#This Row],[Code APE]]&amp;" - "&amp;Tableau5[[#This Row],[Désignation APE]],Tableau5[[#This Row],[Code APE]])</f>
        <v>85.59B - Autres enseignements</v>
      </c>
    </row>
    <row r="134" spans="1:7" ht="15.95" customHeight="1" x14ac:dyDescent="0.25">
      <c r="A134" s="31" t="str">
        <f>Tableau5[[#This Row],[Code APE]]&amp;Tableau5[[#This Row],[Chapitres]]&amp;Tableau5[[#This Row],[Tranche]]</f>
        <v>85.59ACadre général0,6</v>
      </c>
      <c r="B134" s="17" t="s">
        <v>26</v>
      </c>
      <c r="C134" s="32" t="s">
        <v>176</v>
      </c>
      <c r="D134" s="33">
        <v>0.6</v>
      </c>
      <c r="E134" s="34">
        <v>1</v>
      </c>
      <c r="F134" s="35" t="str">
        <f>VLOOKUP(Tableau5[[#This Row],[Code APE]],[1]!Tableau9[#All],2,FALSE)</f>
        <v>Formation continue d'adultes</v>
      </c>
      <c r="G134" s="36" t="str">
        <f>IFERROR(Tableau5[[#This Row],[Code APE]]&amp;" - "&amp;Tableau5[[#This Row],[Désignation APE]],Tableau5[[#This Row],[Code APE]])</f>
        <v>85.59A - Formation continue d'adultes</v>
      </c>
    </row>
    <row r="135" spans="1:7" ht="15.95" customHeight="1" x14ac:dyDescent="0.25">
      <c r="A135" s="31" t="str">
        <f>Tableau5[[#This Row],[Code APE]]&amp;Tableau5[[#This Row],[Chapitres]]&amp;Tableau5[[#This Row],[Tranche]]</f>
        <v>85.59ACadre général0,8</v>
      </c>
      <c r="B135" s="17" t="s">
        <v>26</v>
      </c>
      <c r="C135" s="32" t="s">
        <v>176</v>
      </c>
      <c r="D135" s="33">
        <v>0.8</v>
      </c>
      <c r="E135" s="34">
        <v>1</v>
      </c>
      <c r="F135" s="35" t="str">
        <f>VLOOKUP(Tableau5[[#This Row],[Code APE]],[1]!Tableau9[#All],2,FALSE)</f>
        <v>Formation continue d'adultes</v>
      </c>
      <c r="G135" s="36" t="str">
        <f>IFERROR(Tableau5[[#This Row],[Code APE]]&amp;" - "&amp;Tableau5[[#This Row],[Désignation APE]],Tableau5[[#This Row],[Code APE]])</f>
        <v>85.59A - Formation continue d'adultes</v>
      </c>
    </row>
    <row r="136" spans="1:7" ht="15.95" customHeight="1" x14ac:dyDescent="0.25">
      <c r="A136" s="31" t="str">
        <f>Tableau5[[#This Row],[Code APE]]&amp;Tableau5[[#This Row],[Chapitres]]&amp;Tableau5[[#This Row],[Tranche]]</f>
        <v>85.59ACadre général1</v>
      </c>
      <c r="B136" s="17" t="s">
        <v>26</v>
      </c>
      <c r="C136" s="32" t="s">
        <v>176</v>
      </c>
      <c r="D136" s="33">
        <v>1</v>
      </c>
      <c r="E136" s="34">
        <v>17</v>
      </c>
      <c r="F136" s="35" t="str">
        <f>VLOOKUP(Tableau5[[#This Row],[Code APE]],[1]!Tableau9[#All],2,FALSE)</f>
        <v>Formation continue d'adultes</v>
      </c>
      <c r="G136" s="36" t="str">
        <f>IFERROR(Tableau5[[#This Row],[Code APE]]&amp;" - "&amp;Tableau5[[#This Row],[Désignation APE]],Tableau5[[#This Row],[Code APE]])</f>
        <v>85.59A - Formation continue d'adultes</v>
      </c>
    </row>
    <row r="137" spans="1:7" ht="15.95" customHeight="1" x14ac:dyDescent="0.25">
      <c r="A137" s="31" t="str">
        <f>Tableau5[[#This Row],[Code APE]]&amp;Tableau5[[#This Row],[Chapitres]]&amp;Tableau5[[#This Row],[Tranche]]</f>
        <v>85.51ZCadre général1</v>
      </c>
      <c r="B137" s="17" t="s">
        <v>26</v>
      </c>
      <c r="C137" s="32" t="s">
        <v>222</v>
      </c>
      <c r="D137" s="33">
        <v>1</v>
      </c>
      <c r="E137" s="34">
        <v>1</v>
      </c>
      <c r="F137" s="35" t="str">
        <f>VLOOKUP(Tableau5[[#This Row],[Code APE]],[1]!Tableau9[#All],2,FALSE)</f>
        <v>Enseignement de disciplines sportives et d'activités de loisirs</v>
      </c>
      <c r="G137" s="36" t="str">
        <f>IFERROR(Tableau5[[#This Row],[Code APE]]&amp;" - "&amp;Tableau5[[#This Row],[Désignation APE]],Tableau5[[#This Row],[Code APE]])</f>
        <v>85.51Z - Enseignement de disciplines sportives et d'activités de loisirs</v>
      </c>
    </row>
    <row r="138" spans="1:7" ht="15.95" customHeight="1" x14ac:dyDescent="0.25">
      <c r="A138" s="31" t="str">
        <f>Tableau5[[#This Row],[Code APE]]&amp;Tableau5[[#This Row],[Chapitres]]&amp;Tableau5[[#This Row],[Tranche]]</f>
        <v>84.30ACadre général0,8</v>
      </c>
      <c r="B138" s="17" t="s">
        <v>26</v>
      </c>
      <c r="C138" s="32" t="s">
        <v>175</v>
      </c>
      <c r="D138" s="33">
        <v>0.8</v>
      </c>
      <c r="E138" s="34">
        <v>2</v>
      </c>
      <c r="F138" s="35" t="str">
        <f>VLOOKUP(Tableau5[[#This Row],[Code APE]],[1]!Tableau9[#All],2,FALSE)</f>
        <v>Activités générales de sécurité sociale</v>
      </c>
      <c r="G138" s="36" t="str">
        <f>IFERROR(Tableau5[[#This Row],[Code APE]]&amp;" - "&amp;Tableau5[[#This Row],[Désignation APE]],Tableau5[[#This Row],[Code APE]])</f>
        <v>84.30A - Activités générales de sécurité sociale</v>
      </c>
    </row>
    <row r="139" spans="1:7" ht="15.95" customHeight="1" x14ac:dyDescent="0.25">
      <c r="A139" s="31" t="str">
        <f>Tableau5[[#This Row],[Code APE]]&amp;Tableau5[[#This Row],[Chapitres]]&amp;Tableau5[[#This Row],[Tranche]]</f>
        <v>84.30ACadre général1</v>
      </c>
      <c r="B139" s="17" t="s">
        <v>26</v>
      </c>
      <c r="C139" s="32" t="s">
        <v>175</v>
      </c>
      <c r="D139" s="33">
        <v>1</v>
      </c>
      <c r="E139" s="34">
        <v>5</v>
      </c>
      <c r="F139" s="35" t="str">
        <f>VLOOKUP(Tableau5[[#This Row],[Code APE]],[1]!Tableau9[#All],2,FALSE)</f>
        <v>Activités générales de sécurité sociale</v>
      </c>
      <c r="G139" s="36" t="str">
        <f>IFERROR(Tableau5[[#This Row],[Code APE]]&amp;" - "&amp;Tableau5[[#This Row],[Désignation APE]],Tableau5[[#This Row],[Code APE]])</f>
        <v>84.30A - Activités générales de sécurité sociale</v>
      </c>
    </row>
    <row r="140" spans="1:7" ht="15.95" customHeight="1" x14ac:dyDescent="0.25">
      <c r="A140" s="31" t="str">
        <f>Tableau5[[#This Row],[Code APE]]&amp;Tableau5[[#This Row],[Chapitres]]&amp;Tableau5[[#This Row],[Tranche]]</f>
        <v>82.99ZCadre général0,6</v>
      </c>
      <c r="B140" s="17" t="s">
        <v>26</v>
      </c>
      <c r="C140" s="32" t="s">
        <v>174</v>
      </c>
      <c r="D140" s="33">
        <v>0.6</v>
      </c>
      <c r="E140" s="34">
        <v>2</v>
      </c>
      <c r="F140" s="35" t="str">
        <f>VLOOKUP(Tableau5[[#This Row],[Code APE]],[1]!Tableau9[#All],2,FALSE)</f>
        <v>Autres activités de soutien aux entreprises n.c.a.</v>
      </c>
      <c r="G140" s="36" t="str">
        <f>IFERROR(Tableau5[[#This Row],[Code APE]]&amp;" - "&amp;Tableau5[[#This Row],[Désignation APE]],Tableau5[[#This Row],[Code APE]])</f>
        <v>82.99Z - Autres activités de soutien aux entreprises n.c.a.</v>
      </c>
    </row>
    <row r="141" spans="1:7" ht="15.95" customHeight="1" x14ac:dyDescent="0.25">
      <c r="A141" s="31" t="str">
        <f>Tableau5[[#This Row],[Code APE]]&amp;Tableau5[[#This Row],[Chapitres]]&amp;Tableau5[[#This Row],[Tranche]]</f>
        <v>82.99ZCadre général0,8</v>
      </c>
      <c r="B141" s="17" t="s">
        <v>26</v>
      </c>
      <c r="C141" s="32" t="s">
        <v>174</v>
      </c>
      <c r="D141" s="33">
        <v>0.8</v>
      </c>
      <c r="E141" s="34">
        <v>5</v>
      </c>
      <c r="F141" s="35" t="str">
        <f>VLOOKUP(Tableau5[[#This Row],[Code APE]],[1]!Tableau9[#All],2,FALSE)</f>
        <v>Autres activités de soutien aux entreprises n.c.a.</v>
      </c>
      <c r="G141" s="36" t="str">
        <f>IFERROR(Tableau5[[#This Row],[Code APE]]&amp;" - "&amp;Tableau5[[#This Row],[Désignation APE]],Tableau5[[#This Row],[Code APE]])</f>
        <v>82.99Z - Autres activités de soutien aux entreprises n.c.a.</v>
      </c>
    </row>
    <row r="142" spans="1:7" ht="15.95" customHeight="1" x14ac:dyDescent="0.25">
      <c r="A142" s="31" t="str">
        <f>Tableau5[[#This Row],[Code APE]]&amp;Tableau5[[#This Row],[Chapitres]]&amp;Tableau5[[#This Row],[Tranche]]</f>
        <v>82.99ZCadre général1</v>
      </c>
      <c r="B142" s="17" t="s">
        <v>26</v>
      </c>
      <c r="C142" s="32" t="s">
        <v>174</v>
      </c>
      <c r="D142" s="33">
        <v>1</v>
      </c>
      <c r="E142" s="34">
        <v>9</v>
      </c>
      <c r="F142" s="35" t="str">
        <f>VLOOKUP(Tableau5[[#This Row],[Code APE]],[1]!Tableau9[#All],2,FALSE)</f>
        <v>Autres activités de soutien aux entreprises n.c.a.</v>
      </c>
      <c r="G142" s="36" t="str">
        <f>IFERROR(Tableau5[[#This Row],[Code APE]]&amp;" - "&amp;Tableau5[[#This Row],[Désignation APE]],Tableau5[[#This Row],[Code APE]])</f>
        <v>82.99Z - Autres activités de soutien aux entreprises n.c.a.</v>
      </c>
    </row>
    <row r="143" spans="1:7" ht="15.95" customHeight="1" x14ac:dyDescent="0.25">
      <c r="A143" s="31" t="str">
        <f>Tableau5[[#This Row],[Code APE]]&amp;Tableau5[[#This Row],[Chapitres]]&amp;Tableau5[[#This Row],[Tranche]]</f>
        <v>82.19ZCadre général1</v>
      </c>
      <c r="B143" s="17" t="s">
        <v>26</v>
      </c>
      <c r="C143" s="32" t="s">
        <v>221</v>
      </c>
      <c r="D143" s="33">
        <v>1</v>
      </c>
      <c r="E143" s="34">
        <v>1</v>
      </c>
      <c r="F143" s="35" t="str">
        <f>VLOOKUP(Tableau5[[#This Row],[Code APE]],[1]!Tableau9[#All],2,FALSE)</f>
        <v>Photocopie, préparation de documents et autres activités spécialisées de soutien de bureau</v>
      </c>
      <c r="G143" s="36" t="str">
        <f>IFERROR(Tableau5[[#This Row],[Code APE]]&amp;" - "&amp;Tableau5[[#This Row],[Désignation APE]],Tableau5[[#This Row],[Code APE]])</f>
        <v>82.19Z - Photocopie, préparation de documents et autres activités spécialisées de soutien de bureau</v>
      </c>
    </row>
    <row r="144" spans="1:7" ht="15.95" customHeight="1" x14ac:dyDescent="0.25">
      <c r="A144" s="31" t="str">
        <f>Tableau5[[#This Row],[Code APE]]&amp;Tableau5[[#This Row],[Chapitres]]&amp;Tableau5[[#This Row],[Tranche]]</f>
        <v>82.11ZCadre général1</v>
      </c>
      <c r="B144" s="17" t="s">
        <v>26</v>
      </c>
      <c r="C144" s="32" t="s">
        <v>220</v>
      </c>
      <c r="D144" s="33">
        <v>1</v>
      </c>
      <c r="E144" s="34">
        <v>1</v>
      </c>
      <c r="F144" s="35" t="str">
        <f>VLOOKUP(Tableau5[[#This Row],[Code APE]],[1]!Tableau9[#All],2,FALSE)</f>
        <v>Services administratifs combinés de bureau</v>
      </c>
      <c r="G144" s="36" t="str">
        <f>IFERROR(Tableau5[[#This Row],[Code APE]]&amp;" - "&amp;Tableau5[[#This Row],[Désignation APE]],Tableau5[[#This Row],[Code APE]])</f>
        <v>82.11Z - Services administratifs combinés de bureau</v>
      </c>
    </row>
    <row r="145" spans="1:7" ht="15.95" customHeight="1" x14ac:dyDescent="0.25">
      <c r="A145" s="31" t="str">
        <f>Tableau5[[#This Row],[Code APE]]&amp;Tableau5[[#This Row],[Chapitres]]&amp;Tableau5[[#This Row],[Tranche]]</f>
        <v>81.30ZCadre général0,4</v>
      </c>
      <c r="B145" s="17" t="s">
        <v>26</v>
      </c>
      <c r="C145" s="32" t="s">
        <v>173</v>
      </c>
      <c r="D145" s="33">
        <v>0.4</v>
      </c>
      <c r="E145" s="34">
        <v>2</v>
      </c>
      <c r="F145" s="35" t="str">
        <f>VLOOKUP(Tableau5[[#This Row],[Code APE]],[1]!Tableau9[#All],2,FALSE)</f>
        <v>Services d'aménagement paysager</v>
      </c>
      <c r="G145" s="36" t="str">
        <f>IFERROR(Tableau5[[#This Row],[Code APE]]&amp;" - "&amp;Tableau5[[#This Row],[Désignation APE]],Tableau5[[#This Row],[Code APE]])</f>
        <v>81.30Z - Services d'aménagement paysager</v>
      </c>
    </row>
    <row r="146" spans="1:7" ht="15.95" customHeight="1" x14ac:dyDescent="0.25">
      <c r="A146" s="31" t="str">
        <f>Tableau5[[#This Row],[Code APE]]&amp;Tableau5[[#This Row],[Chapitres]]&amp;Tableau5[[#This Row],[Tranche]]</f>
        <v>81.30ZCadre général0,6</v>
      </c>
      <c r="B146" s="17" t="s">
        <v>26</v>
      </c>
      <c r="C146" s="32" t="s">
        <v>173</v>
      </c>
      <c r="D146" s="33">
        <v>0.6</v>
      </c>
      <c r="E146" s="34">
        <v>2</v>
      </c>
      <c r="F146" s="35" t="str">
        <f>VLOOKUP(Tableau5[[#This Row],[Code APE]],[1]!Tableau9[#All],2,FALSE)</f>
        <v>Services d'aménagement paysager</v>
      </c>
      <c r="G146" s="36" t="str">
        <f>IFERROR(Tableau5[[#This Row],[Code APE]]&amp;" - "&amp;Tableau5[[#This Row],[Désignation APE]],Tableau5[[#This Row],[Code APE]])</f>
        <v>81.30Z - Services d'aménagement paysager</v>
      </c>
    </row>
    <row r="147" spans="1:7" ht="15.95" customHeight="1" x14ac:dyDescent="0.25">
      <c r="A147" s="31" t="str">
        <f>Tableau5[[#This Row],[Code APE]]&amp;Tableau5[[#This Row],[Chapitres]]&amp;Tableau5[[#This Row],[Tranche]]</f>
        <v>81.30ZCadre général0,8</v>
      </c>
      <c r="B147" s="17" t="s">
        <v>26</v>
      </c>
      <c r="C147" s="32" t="s">
        <v>173</v>
      </c>
      <c r="D147" s="33">
        <v>0.8</v>
      </c>
      <c r="E147" s="34">
        <v>5</v>
      </c>
      <c r="F147" s="35" t="str">
        <f>VLOOKUP(Tableau5[[#This Row],[Code APE]],[1]!Tableau9[#All],2,FALSE)</f>
        <v>Services d'aménagement paysager</v>
      </c>
      <c r="G147" s="36" t="str">
        <f>IFERROR(Tableau5[[#This Row],[Code APE]]&amp;" - "&amp;Tableau5[[#This Row],[Désignation APE]],Tableau5[[#This Row],[Code APE]])</f>
        <v>81.30Z - Services d'aménagement paysager</v>
      </c>
    </row>
    <row r="148" spans="1:7" ht="15.95" customHeight="1" x14ac:dyDescent="0.25">
      <c r="A148" s="31" t="str">
        <f>Tableau5[[#This Row],[Code APE]]&amp;Tableau5[[#This Row],[Chapitres]]&amp;Tableau5[[#This Row],[Tranche]]</f>
        <v>81.30ZCadre général1</v>
      </c>
      <c r="B148" s="17" t="s">
        <v>26</v>
      </c>
      <c r="C148" s="32" t="s">
        <v>173</v>
      </c>
      <c r="D148" s="33">
        <v>1</v>
      </c>
      <c r="E148" s="34">
        <v>7</v>
      </c>
      <c r="F148" s="35" t="str">
        <f>VLOOKUP(Tableau5[[#This Row],[Code APE]],[1]!Tableau9[#All],2,FALSE)</f>
        <v>Services d'aménagement paysager</v>
      </c>
      <c r="G148" s="36" t="str">
        <f>IFERROR(Tableau5[[#This Row],[Code APE]]&amp;" - "&amp;Tableau5[[#This Row],[Désignation APE]],Tableau5[[#This Row],[Code APE]])</f>
        <v>81.30Z - Services d'aménagement paysager</v>
      </c>
    </row>
    <row r="149" spans="1:7" ht="15.95" customHeight="1" x14ac:dyDescent="0.25">
      <c r="A149" s="31" t="str">
        <f>Tableau5[[#This Row],[Code APE]]&amp;Tableau5[[#This Row],[Chapitres]]&amp;Tableau5[[#This Row],[Tranche]]</f>
        <v>81.29BCadre général0,8</v>
      </c>
      <c r="B149" s="17" t="s">
        <v>26</v>
      </c>
      <c r="C149" s="32" t="s">
        <v>172</v>
      </c>
      <c r="D149" s="33">
        <v>0.8</v>
      </c>
      <c r="E149" s="34">
        <v>2</v>
      </c>
      <c r="F149" s="35" t="str">
        <f>VLOOKUP(Tableau5[[#This Row],[Code APE]],[1]!Tableau9[#All],2,FALSE)</f>
        <v>Autres activités de nettoyage n.c.a.</v>
      </c>
      <c r="G149" s="36" t="str">
        <f>IFERROR(Tableau5[[#This Row],[Code APE]]&amp;" - "&amp;Tableau5[[#This Row],[Désignation APE]],Tableau5[[#This Row],[Code APE]])</f>
        <v>81.29B - Autres activités de nettoyage n.c.a.</v>
      </c>
    </row>
    <row r="150" spans="1:7" ht="15.95" customHeight="1" x14ac:dyDescent="0.25">
      <c r="A150" s="31" t="str">
        <f>Tableau5[[#This Row],[Code APE]]&amp;Tableau5[[#This Row],[Chapitres]]&amp;Tableau5[[#This Row],[Tranche]]</f>
        <v>81.29ACadre général0,6</v>
      </c>
      <c r="B150" s="17" t="s">
        <v>26</v>
      </c>
      <c r="C150" s="32" t="s">
        <v>171</v>
      </c>
      <c r="D150" s="33">
        <v>0.6</v>
      </c>
      <c r="E150" s="34">
        <v>1</v>
      </c>
      <c r="F150" s="35" t="str">
        <f>VLOOKUP(Tableau5[[#This Row],[Code APE]],[1]!Tableau9[#All],2,FALSE)</f>
        <v>Désinfection, désinsectisation, dératisation</v>
      </c>
      <c r="G150" s="36" t="str">
        <f>IFERROR(Tableau5[[#This Row],[Code APE]]&amp;" - "&amp;Tableau5[[#This Row],[Désignation APE]],Tableau5[[#This Row],[Code APE]])</f>
        <v>81.29A - Désinfection, désinsectisation, dératisation</v>
      </c>
    </row>
    <row r="151" spans="1:7" ht="15.95" customHeight="1" x14ac:dyDescent="0.25">
      <c r="A151" s="31" t="str">
        <f>Tableau5[[#This Row],[Code APE]]&amp;Tableau5[[#This Row],[Chapitres]]&amp;Tableau5[[#This Row],[Tranche]]</f>
        <v>81.29ACadre général0,8</v>
      </c>
      <c r="B151" s="17" t="s">
        <v>26</v>
      </c>
      <c r="C151" s="32" t="s">
        <v>171</v>
      </c>
      <c r="D151" s="33">
        <v>0.8</v>
      </c>
      <c r="E151" s="34">
        <v>1</v>
      </c>
      <c r="F151" s="35" t="str">
        <f>VLOOKUP(Tableau5[[#This Row],[Code APE]],[1]!Tableau9[#All],2,FALSE)</f>
        <v>Désinfection, désinsectisation, dératisation</v>
      </c>
      <c r="G151" s="36" t="str">
        <f>IFERROR(Tableau5[[#This Row],[Code APE]]&amp;" - "&amp;Tableau5[[#This Row],[Désignation APE]],Tableau5[[#This Row],[Code APE]])</f>
        <v>81.29A - Désinfection, désinsectisation, dératisation</v>
      </c>
    </row>
    <row r="152" spans="1:7" ht="15.95" customHeight="1" x14ac:dyDescent="0.25">
      <c r="A152" s="31" t="str">
        <f>Tableau5[[#This Row],[Code APE]]&amp;Tableau5[[#This Row],[Chapitres]]&amp;Tableau5[[#This Row],[Tranche]]</f>
        <v>81.29ACadre général1</v>
      </c>
      <c r="B152" s="17" t="s">
        <v>26</v>
      </c>
      <c r="C152" s="32" t="s">
        <v>171</v>
      </c>
      <c r="D152" s="33">
        <v>1</v>
      </c>
      <c r="E152" s="34">
        <v>4</v>
      </c>
      <c r="F152" s="35" t="str">
        <f>VLOOKUP(Tableau5[[#This Row],[Code APE]],[1]!Tableau9[#All],2,FALSE)</f>
        <v>Désinfection, désinsectisation, dératisation</v>
      </c>
      <c r="G152" s="36" t="str">
        <f>IFERROR(Tableau5[[#This Row],[Code APE]]&amp;" - "&amp;Tableau5[[#This Row],[Désignation APE]],Tableau5[[#This Row],[Code APE]])</f>
        <v>81.29A - Désinfection, désinsectisation, dératisation</v>
      </c>
    </row>
    <row r="153" spans="1:7" ht="15.95" customHeight="1" x14ac:dyDescent="0.25">
      <c r="A153" s="31" t="str">
        <f>Tableau5[[#This Row],[Code APE]]&amp;Tableau5[[#This Row],[Chapitres]]&amp;Tableau5[[#This Row],[Tranche]]</f>
        <v>81.22ZCadre général0,4</v>
      </c>
      <c r="B153" s="17" t="s">
        <v>26</v>
      </c>
      <c r="C153" s="32" t="s">
        <v>170</v>
      </c>
      <c r="D153" s="33">
        <v>0.4</v>
      </c>
      <c r="E153" s="34">
        <v>1</v>
      </c>
      <c r="F153" s="35" t="str">
        <f>VLOOKUP(Tableau5[[#This Row],[Code APE]],[1]!Tableau9[#All],2,FALSE)</f>
        <v>Autres activités de nettoyage des bâtiments et nettoyage industriel</v>
      </c>
      <c r="G153" s="36" t="str">
        <f>IFERROR(Tableau5[[#This Row],[Code APE]]&amp;" - "&amp;Tableau5[[#This Row],[Désignation APE]],Tableau5[[#This Row],[Code APE]])</f>
        <v>81.22Z - Autres activités de nettoyage des bâtiments et nettoyage industriel</v>
      </c>
    </row>
    <row r="154" spans="1:7" ht="15.95" customHeight="1" x14ac:dyDescent="0.25">
      <c r="A154" s="31" t="str">
        <f>Tableau5[[#This Row],[Code APE]]&amp;Tableau5[[#This Row],[Chapitres]]&amp;Tableau5[[#This Row],[Tranche]]</f>
        <v>81.22ZCadre général0,8</v>
      </c>
      <c r="B154" s="17" t="s">
        <v>26</v>
      </c>
      <c r="C154" s="32" t="s">
        <v>170</v>
      </c>
      <c r="D154" s="33">
        <v>0.8</v>
      </c>
      <c r="E154" s="34">
        <v>8</v>
      </c>
      <c r="F154" s="35" t="str">
        <f>VLOOKUP(Tableau5[[#This Row],[Code APE]],[1]!Tableau9[#All],2,FALSE)</f>
        <v>Autres activités de nettoyage des bâtiments et nettoyage industriel</v>
      </c>
      <c r="G154" s="36" t="str">
        <f>IFERROR(Tableau5[[#This Row],[Code APE]]&amp;" - "&amp;Tableau5[[#This Row],[Désignation APE]],Tableau5[[#This Row],[Code APE]])</f>
        <v>81.22Z - Autres activités de nettoyage des bâtiments et nettoyage industriel</v>
      </c>
    </row>
    <row r="155" spans="1:7" ht="15.95" customHeight="1" x14ac:dyDescent="0.25">
      <c r="A155" s="31" t="str">
        <f>Tableau5[[#This Row],[Code APE]]&amp;Tableau5[[#This Row],[Chapitres]]&amp;Tableau5[[#This Row],[Tranche]]</f>
        <v>81.22ZCadre général1</v>
      </c>
      <c r="B155" s="17" t="s">
        <v>26</v>
      </c>
      <c r="C155" s="32" t="s">
        <v>170</v>
      </c>
      <c r="D155" s="33">
        <v>1</v>
      </c>
      <c r="E155" s="34">
        <v>32</v>
      </c>
      <c r="F155" s="35" t="str">
        <f>VLOOKUP(Tableau5[[#This Row],[Code APE]],[1]!Tableau9[#All],2,FALSE)</f>
        <v>Autres activités de nettoyage des bâtiments et nettoyage industriel</v>
      </c>
      <c r="G155" s="36" t="str">
        <f>IFERROR(Tableau5[[#This Row],[Code APE]]&amp;" - "&amp;Tableau5[[#This Row],[Désignation APE]],Tableau5[[#This Row],[Code APE]])</f>
        <v>81.22Z - Autres activités de nettoyage des bâtiments et nettoyage industriel</v>
      </c>
    </row>
    <row r="156" spans="1:7" ht="15.95" customHeight="1" x14ac:dyDescent="0.25">
      <c r="A156" s="31" t="str">
        <f>Tableau5[[#This Row],[Code APE]]&amp;Tableau5[[#This Row],[Chapitres]]&amp;Tableau5[[#This Row],[Tranche]]</f>
        <v>81.21ZCadre général0,4</v>
      </c>
      <c r="B156" s="17" t="s">
        <v>26</v>
      </c>
      <c r="C156" s="32" t="s">
        <v>169</v>
      </c>
      <c r="D156" s="33">
        <v>0.4</v>
      </c>
      <c r="E156" s="34">
        <v>1</v>
      </c>
      <c r="F156" s="35" t="str">
        <f>VLOOKUP(Tableau5[[#This Row],[Code APE]],[1]!Tableau9[#All],2,FALSE)</f>
        <v>Nettoyage courant des bâtiments</v>
      </c>
      <c r="G156" s="36" t="str">
        <f>IFERROR(Tableau5[[#This Row],[Code APE]]&amp;" - "&amp;Tableau5[[#This Row],[Désignation APE]],Tableau5[[#This Row],[Code APE]])</f>
        <v>81.21Z - Nettoyage courant des bâtiments</v>
      </c>
    </row>
    <row r="157" spans="1:7" ht="15.95" customHeight="1" x14ac:dyDescent="0.25">
      <c r="A157" s="31" t="str">
        <f>Tableau5[[#This Row],[Code APE]]&amp;Tableau5[[#This Row],[Chapitres]]&amp;Tableau5[[#This Row],[Tranche]]</f>
        <v>81.21ZCadre général0,6</v>
      </c>
      <c r="B157" s="17" t="s">
        <v>26</v>
      </c>
      <c r="C157" s="32" t="s">
        <v>169</v>
      </c>
      <c r="D157" s="33">
        <v>0.6</v>
      </c>
      <c r="E157" s="34">
        <v>3</v>
      </c>
      <c r="F157" s="35" t="str">
        <f>VLOOKUP(Tableau5[[#This Row],[Code APE]],[1]!Tableau9[#All],2,FALSE)</f>
        <v>Nettoyage courant des bâtiments</v>
      </c>
      <c r="G157" s="36" t="str">
        <f>IFERROR(Tableau5[[#This Row],[Code APE]]&amp;" - "&amp;Tableau5[[#This Row],[Désignation APE]],Tableau5[[#This Row],[Code APE]])</f>
        <v>81.21Z - Nettoyage courant des bâtiments</v>
      </c>
    </row>
    <row r="158" spans="1:7" ht="15.95" customHeight="1" x14ac:dyDescent="0.25">
      <c r="A158" s="31" t="str">
        <f>Tableau5[[#This Row],[Code APE]]&amp;Tableau5[[#This Row],[Chapitres]]&amp;Tableau5[[#This Row],[Tranche]]</f>
        <v>81.21ZCadre général0,8</v>
      </c>
      <c r="B158" s="17" t="s">
        <v>26</v>
      </c>
      <c r="C158" s="32" t="s">
        <v>169</v>
      </c>
      <c r="D158" s="33">
        <v>0.8</v>
      </c>
      <c r="E158" s="34">
        <v>17</v>
      </c>
      <c r="F158" s="35" t="str">
        <f>VLOOKUP(Tableau5[[#This Row],[Code APE]],[1]!Tableau9[#All],2,FALSE)</f>
        <v>Nettoyage courant des bâtiments</v>
      </c>
      <c r="G158" s="36" t="str">
        <f>IFERROR(Tableau5[[#This Row],[Code APE]]&amp;" - "&amp;Tableau5[[#This Row],[Désignation APE]],Tableau5[[#This Row],[Code APE]])</f>
        <v>81.21Z - Nettoyage courant des bâtiments</v>
      </c>
    </row>
    <row r="159" spans="1:7" ht="15.95" customHeight="1" x14ac:dyDescent="0.25">
      <c r="A159" s="31" t="str">
        <f>Tableau5[[#This Row],[Code APE]]&amp;Tableau5[[#This Row],[Chapitres]]&amp;Tableau5[[#This Row],[Tranche]]</f>
        <v>81.21ZCadre général1</v>
      </c>
      <c r="B159" s="17" t="s">
        <v>26</v>
      </c>
      <c r="C159" s="32" t="s">
        <v>169</v>
      </c>
      <c r="D159" s="33">
        <v>1</v>
      </c>
      <c r="E159" s="34">
        <v>68</v>
      </c>
      <c r="F159" s="35" t="str">
        <f>VLOOKUP(Tableau5[[#This Row],[Code APE]],[1]!Tableau9[#All],2,FALSE)</f>
        <v>Nettoyage courant des bâtiments</v>
      </c>
      <c r="G159" s="36" t="str">
        <f>IFERROR(Tableau5[[#This Row],[Code APE]]&amp;" - "&amp;Tableau5[[#This Row],[Désignation APE]],Tableau5[[#This Row],[Code APE]])</f>
        <v>81.21Z - Nettoyage courant des bâtiments</v>
      </c>
    </row>
    <row r="160" spans="1:7" ht="15.95" customHeight="1" x14ac:dyDescent="0.25">
      <c r="A160" s="31" t="str">
        <f>Tableau5[[#This Row],[Code APE]]&amp;Tableau5[[#This Row],[Chapitres]]&amp;Tableau5[[#This Row],[Tranche]]</f>
        <v>80.20ZCadre général0,4</v>
      </c>
      <c r="B160" s="17" t="s">
        <v>26</v>
      </c>
      <c r="C160" s="32" t="s">
        <v>168</v>
      </c>
      <c r="D160" s="33">
        <v>0.4</v>
      </c>
      <c r="E160" s="34">
        <v>1</v>
      </c>
      <c r="F160" s="35" t="str">
        <f>VLOOKUP(Tableau5[[#This Row],[Code APE]],[1]!Tableau9[#All],2,FALSE)</f>
        <v>Activités liées aux systèmes de sécurité</v>
      </c>
      <c r="G160" s="36" t="str">
        <f>IFERROR(Tableau5[[#This Row],[Code APE]]&amp;" - "&amp;Tableau5[[#This Row],[Désignation APE]],Tableau5[[#This Row],[Code APE]])</f>
        <v>80.20Z - Activités liées aux systèmes de sécurité</v>
      </c>
    </row>
    <row r="161" spans="1:7" ht="15.95" customHeight="1" x14ac:dyDescent="0.25">
      <c r="A161" s="31" t="str">
        <f>Tableau5[[#This Row],[Code APE]]&amp;Tableau5[[#This Row],[Chapitres]]&amp;Tableau5[[#This Row],[Tranche]]</f>
        <v>80.20ZCadre général0,6</v>
      </c>
      <c r="B161" s="17" t="s">
        <v>26</v>
      </c>
      <c r="C161" s="32" t="s">
        <v>168</v>
      </c>
      <c r="D161" s="33">
        <v>0.6</v>
      </c>
      <c r="E161" s="34">
        <v>1</v>
      </c>
      <c r="F161" s="35" t="str">
        <f>VLOOKUP(Tableau5[[#This Row],[Code APE]],[1]!Tableau9[#All],2,FALSE)</f>
        <v>Activités liées aux systèmes de sécurité</v>
      </c>
      <c r="G161" s="36" t="str">
        <f>IFERROR(Tableau5[[#This Row],[Code APE]]&amp;" - "&amp;Tableau5[[#This Row],[Désignation APE]],Tableau5[[#This Row],[Code APE]])</f>
        <v>80.20Z - Activités liées aux systèmes de sécurité</v>
      </c>
    </row>
    <row r="162" spans="1:7" ht="15.95" customHeight="1" x14ac:dyDescent="0.25">
      <c r="A162" s="31" t="str">
        <f>Tableau5[[#This Row],[Code APE]]&amp;Tableau5[[#This Row],[Chapitres]]&amp;Tableau5[[#This Row],[Tranche]]</f>
        <v>80.20ZCadre général0,8</v>
      </c>
      <c r="B162" s="17" t="s">
        <v>26</v>
      </c>
      <c r="C162" s="32" t="s">
        <v>168</v>
      </c>
      <c r="D162" s="33">
        <v>0.8</v>
      </c>
      <c r="E162" s="34">
        <v>3</v>
      </c>
      <c r="F162" s="35" t="str">
        <f>VLOOKUP(Tableau5[[#This Row],[Code APE]],[1]!Tableau9[#All],2,FALSE)</f>
        <v>Activités liées aux systèmes de sécurité</v>
      </c>
      <c r="G162" s="36" t="str">
        <f>IFERROR(Tableau5[[#This Row],[Code APE]]&amp;" - "&amp;Tableau5[[#This Row],[Désignation APE]],Tableau5[[#This Row],[Code APE]])</f>
        <v>80.20Z - Activités liées aux systèmes de sécurité</v>
      </c>
    </row>
    <row r="163" spans="1:7" ht="15.95" customHeight="1" x14ac:dyDescent="0.25">
      <c r="A163" s="31" t="str">
        <f>Tableau5[[#This Row],[Code APE]]&amp;Tableau5[[#This Row],[Chapitres]]&amp;Tableau5[[#This Row],[Tranche]]</f>
        <v>80.20ZCadre général1</v>
      </c>
      <c r="B163" s="17" t="s">
        <v>26</v>
      </c>
      <c r="C163" s="32" t="s">
        <v>168</v>
      </c>
      <c r="D163" s="33">
        <v>1</v>
      </c>
      <c r="E163" s="34">
        <v>4</v>
      </c>
      <c r="F163" s="35" t="str">
        <f>VLOOKUP(Tableau5[[#This Row],[Code APE]],[1]!Tableau9[#All],2,FALSE)</f>
        <v>Activités liées aux systèmes de sécurité</v>
      </c>
      <c r="G163" s="36" t="str">
        <f>IFERROR(Tableau5[[#This Row],[Code APE]]&amp;" - "&amp;Tableau5[[#This Row],[Désignation APE]],Tableau5[[#This Row],[Code APE]])</f>
        <v>80.20Z - Activités liées aux systèmes de sécurité</v>
      </c>
    </row>
    <row r="164" spans="1:7" ht="15.95" customHeight="1" x14ac:dyDescent="0.25">
      <c r="A164" s="31" t="str">
        <f>Tableau5[[#This Row],[Code APE]]&amp;Tableau5[[#This Row],[Chapitres]]&amp;Tableau5[[#This Row],[Tranche]]</f>
        <v>80.10ZCadre général0,4</v>
      </c>
      <c r="B164" s="17" t="s">
        <v>26</v>
      </c>
      <c r="C164" s="32" t="s">
        <v>167</v>
      </c>
      <c r="D164" s="33">
        <v>0.4</v>
      </c>
      <c r="E164" s="34">
        <v>3</v>
      </c>
      <c r="F164" s="35" t="str">
        <f>VLOOKUP(Tableau5[[#This Row],[Code APE]],[1]!Tableau9[#All],2,FALSE)</f>
        <v>Activités de sécurité privée</v>
      </c>
      <c r="G164" s="36" t="str">
        <f>IFERROR(Tableau5[[#This Row],[Code APE]]&amp;" - "&amp;Tableau5[[#This Row],[Désignation APE]],Tableau5[[#This Row],[Code APE]])</f>
        <v>80.10Z - Activités de sécurité privée</v>
      </c>
    </row>
    <row r="165" spans="1:7" ht="15.95" customHeight="1" x14ac:dyDescent="0.25">
      <c r="A165" s="31" t="str">
        <f>Tableau5[[#This Row],[Code APE]]&amp;Tableau5[[#This Row],[Chapitres]]&amp;Tableau5[[#This Row],[Tranche]]</f>
        <v>80.10ZCadre général0,6</v>
      </c>
      <c r="B165" s="17" t="s">
        <v>26</v>
      </c>
      <c r="C165" s="32" t="s">
        <v>167</v>
      </c>
      <c r="D165" s="33">
        <v>0.6</v>
      </c>
      <c r="E165" s="34">
        <v>8</v>
      </c>
      <c r="F165" s="35" t="str">
        <f>VLOOKUP(Tableau5[[#This Row],[Code APE]],[1]!Tableau9[#All],2,FALSE)</f>
        <v>Activités de sécurité privée</v>
      </c>
      <c r="G165" s="36" t="str">
        <f>IFERROR(Tableau5[[#This Row],[Code APE]]&amp;" - "&amp;Tableau5[[#This Row],[Désignation APE]],Tableau5[[#This Row],[Code APE]])</f>
        <v>80.10Z - Activités de sécurité privée</v>
      </c>
    </row>
    <row r="166" spans="1:7" ht="15.95" customHeight="1" x14ac:dyDescent="0.25">
      <c r="A166" s="31" t="str">
        <f>Tableau5[[#This Row],[Code APE]]&amp;Tableau5[[#This Row],[Chapitres]]&amp;Tableau5[[#This Row],[Tranche]]</f>
        <v>80.10ZCadre général0,8</v>
      </c>
      <c r="B166" s="17" t="s">
        <v>26</v>
      </c>
      <c r="C166" s="32" t="s">
        <v>167</v>
      </c>
      <c r="D166" s="33">
        <v>0.8</v>
      </c>
      <c r="E166" s="34">
        <v>25</v>
      </c>
      <c r="F166" s="35" t="str">
        <f>VLOOKUP(Tableau5[[#This Row],[Code APE]],[1]!Tableau9[#All],2,FALSE)</f>
        <v>Activités de sécurité privée</v>
      </c>
      <c r="G166" s="36" t="str">
        <f>IFERROR(Tableau5[[#This Row],[Code APE]]&amp;" - "&amp;Tableau5[[#This Row],[Désignation APE]],Tableau5[[#This Row],[Code APE]])</f>
        <v>80.10Z - Activités de sécurité privée</v>
      </c>
    </row>
    <row r="167" spans="1:7" ht="15.95" customHeight="1" x14ac:dyDescent="0.25">
      <c r="A167" s="31" t="str">
        <f>Tableau5[[#This Row],[Code APE]]&amp;Tableau5[[#This Row],[Chapitres]]&amp;Tableau5[[#This Row],[Tranche]]</f>
        <v>80.10ZCadre général1</v>
      </c>
      <c r="B167" s="17" t="s">
        <v>26</v>
      </c>
      <c r="C167" s="32" t="s">
        <v>167</v>
      </c>
      <c r="D167" s="33">
        <v>1</v>
      </c>
      <c r="E167" s="34">
        <v>30</v>
      </c>
      <c r="F167" s="35" t="str">
        <f>VLOOKUP(Tableau5[[#This Row],[Code APE]],[1]!Tableau9[#All],2,FALSE)</f>
        <v>Activités de sécurité privée</v>
      </c>
      <c r="G167" s="36" t="str">
        <f>IFERROR(Tableau5[[#This Row],[Code APE]]&amp;" - "&amp;Tableau5[[#This Row],[Désignation APE]],Tableau5[[#This Row],[Code APE]])</f>
        <v>80.10Z - Activités de sécurité privée</v>
      </c>
    </row>
    <row r="168" spans="1:7" ht="15.95" customHeight="1" x14ac:dyDescent="0.25">
      <c r="A168" s="31" t="str">
        <f>Tableau5[[#This Row],[Code APE]]&amp;Tableau5[[#This Row],[Chapitres]]&amp;Tableau5[[#This Row],[Tranche]]</f>
        <v>78.20ZCadre général0,1</v>
      </c>
      <c r="B168" s="17" t="s">
        <v>26</v>
      </c>
      <c r="C168" s="32" t="s">
        <v>166</v>
      </c>
      <c r="D168" s="33">
        <v>0.1</v>
      </c>
      <c r="E168" s="34">
        <v>3</v>
      </c>
      <c r="F168" s="35" t="str">
        <f>VLOOKUP(Tableau5[[#This Row],[Code APE]],[1]!Tableau9[#All],2,FALSE)</f>
        <v>Activités des agences de travail temporaire</v>
      </c>
      <c r="G168" s="36" t="str">
        <f>IFERROR(Tableau5[[#This Row],[Code APE]]&amp;" - "&amp;Tableau5[[#This Row],[Désignation APE]],Tableau5[[#This Row],[Code APE]])</f>
        <v>78.20Z - Activités des agences de travail temporaire</v>
      </c>
    </row>
    <row r="169" spans="1:7" ht="15.95" customHeight="1" x14ac:dyDescent="0.25">
      <c r="A169" s="31" t="str">
        <f>Tableau5[[#This Row],[Code APE]]&amp;Tableau5[[#This Row],[Chapitres]]&amp;Tableau5[[#This Row],[Tranche]]</f>
        <v>78.20ZCadre général0,2</v>
      </c>
      <c r="B169" s="17" t="s">
        <v>26</v>
      </c>
      <c r="C169" s="32" t="s">
        <v>166</v>
      </c>
      <c r="D169" s="33">
        <v>0.2</v>
      </c>
      <c r="E169" s="34">
        <v>3</v>
      </c>
      <c r="F169" s="35" t="str">
        <f>VLOOKUP(Tableau5[[#This Row],[Code APE]],[1]!Tableau9[#All],2,FALSE)</f>
        <v>Activités des agences de travail temporaire</v>
      </c>
      <c r="G169" s="36" t="str">
        <f>IFERROR(Tableau5[[#This Row],[Code APE]]&amp;" - "&amp;Tableau5[[#This Row],[Désignation APE]],Tableau5[[#This Row],[Code APE]])</f>
        <v>78.20Z - Activités des agences de travail temporaire</v>
      </c>
    </row>
    <row r="170" spans="1:7" ht="15.95" customHeight="1" x14ac:dyDescent="0.25">
      <c r="A170" s="31" t="str">
        <f>Tableau5[[#This Row],[Code APE]]&amp;Tableau5[[#This Row],[Chapitres]]&amp;Tableau5[[#This Row],[Tranche]]</f>
        <v>78.20ZCadre général0,4</v>
      </c>
      <c r="B170" s="17" t="s">
        <v>26</v>
      </c>
      <c r="C170" s="32" t="s">
        <v>166</v>
      </c>
      <c r="D170" s="33">
        <v>0.4</v>
      </c>
      <c r="E170" s="34">
        <v>29</v>
      </c>
      <c r="F170" s="35" t="str">
        <f>VLOOKUP(Tableau5[[#This Row],[Code APE]],[1]!Tableau9[#All],2,FALSE)</f>
        <v>Activités des agences de travail temporaire</v>
      </c>
      <c r="G170" s="36" t="str">
        <f>IFERROR(Tableau5[[#This Row],[Code APE]]&amp;" - "&amp;Tableau5[[#This Row],[Désignation APE]],Tableau5[[#This Row],[Code APE]])</f>
        <v>78.20Z - Activités des agences de travail temporaire</v>
      </c>
    </row>
    <row r="171" spans="1:7" ht="15.95" customHeight="1" x14ac:dyDescent="0.25">
      <c r="A171" s="31" t="str">
        <f>Tableau5[[#This Row],[Code APE]]&amp;Tableau5[[#This Row],[Chapitres]]&amp;Tableau5[[#This Row],[Tranche]]</f>
        <v>78.20ZCadre général0,6</v>
      </c>
      <c r="B171" s="17" t="s">
        <v>26</v>
      </c>
      <c r="C171" s="32" t="s">
        <v>166</v>
      </c>
      <c r="D171" s="33">
        <v>0.6</v>
      </c>
      <c r="E171" s="34">
        <v>68</v>
      </c>
      <c r="F171" s="35" t="str">
        <f>VLOOKUP(Tableau5[[#This Row],[Code APE]],[1]!Tableau9[#All],2,FALSE)</f>
        <v>Activités des agences de travail temporaire</v>
      </c>
      <c r="G171" s="36" t="str">
        <f>IFERROR(Tableau5[[#This Row],[Code APE]]&amp;" - "&amp;Tableau5[[#This Row],[Désignation APE]],Tableau5[[#This Row],[Code APE]])</f>
        <v>78.20Z - Activités des agences de travail temporaire</v>
      </c>
    </row>
    <row r="172" spans="1:7" ht="15.95" customHeight="1" x14ac:dyDescent="0.25">
      <c r="A172" s="31" t="str">
        <f>Tableau5[[#This Row],[Code APE]]&amp;Tableau5[[#This Row],[Chapitres]]&amp;Tableau5[[#This Row],[Tranche]]</f>
        <v>78.20ZCadre général0,8</v>
      </c>
      <c r="B172" s="17" t="s">
        <v>26</v>
      </c>
      <c r="C172" s="32" t="s">
        <v>166</v>
      </c>
      <c r="D172" s="33">
        <v>0.8</v>
      </c>
      <c r="E172" s="34">
        <v>177</v>
      </c>
      <c r="F172" s="35" t="str">
        <f>VLOOKUP(Tableau5[[#This Row],[Code APE]],[1]!Tableau9[#All],2,FALSE)</f>
        <v>Activités des agences de travail temporaire</v>
      </c>
      <c r="G172" s="36" t="str">
        <f>IFERROR(Tableau5[[#This Row],[Code APE]]&amp;" - "&amp;Tableau5[[#This Row],[Désignation APE]],Tableau5[[#This Row],[Code APE]])</f>
        <v>78.20Z - Activités des agences de travail temporaire</v>
      </c>
    </row>
    <row r="173" spans="1:7" ht="15.95" customHeight="1" x14ac:dyDescent="0.25">
      <c r="A173" s="31" t="str">
        <f>Tableau5[[#This Row],[Code APE]]&amp;Tableau5[[#This Row],[Chapitres]]&amp;Tableau5[[#This Row],[Tranche]]</f>
        <v>78.20ZCadre général1</v>
      </c>
      <c r="B173" s="17" t="s">
        <v>26</v>
      </c>
      <c r="C173" s="32" t="s">
        <v>166</v>
      </c>
      <c r="D173" s="33">
        <v>1</v>
      </c>
      <c r="E173" s="34">
        <v>348</v>
      </c>
      <c r="F173" s="35" t="str">
        <f>VLOOKUP(Tableau5[[#This Row],[Code APE]],[1]!Tableau9[#All],2,FALSE)</f>
        <v>Activités des agences de travail temporaire</v>
      </c>
      <c r="G173" s="36" t="str">
        <f>IFERROR(Tableau5[[#This Row],[Code APE]]&amp;" - "&amp;Tableau5[[#This Row],[Désignation APE]],Tableau5[[#This Row],[Code APE]])</f>
        <v>78.20Z - Activités des agences de travail temporaire</v>
      </c>
    </row>
    <row r="174" spans="1:7" ht="15.95" customHeight="1" x14ac:dyDescent="0.25">
      <c r="A174" s="31" t="str">
        <f>Tableau5[[#This Row],[Code APE]]&amp;Tableau5[[#This Row],[Chapitres]]&amp;Tableau5[[#This Row],[Tranche]]</f>
        <v>77.39ZCadre général0,6</v>
      </c>
      <c r="B174" s="17" t="s">
        <v>26</v>
      </c>
      <c r="C174" s="32" t="s">
        <v>165</v>
      </c>
      <c r="D174" s="33">
        <v>0.6</v>
      </c>
      <c r="E174" s="34">
        <v>1</v>
      </c>
      <c r="F174" s="35" t="str">
        <f>VLOOKUP(Tableau5[[#This Row],[Code APE]],[1]!Tableau9[#All],2,FALSE)</f>
        <v>Location et location-bail d'autres machines, équipements et biens matériels n.c.a.</v>
      </c>
      <c r="G174" s="36" t="str">
        <f>IFERROR(Tableau5[[#This Row],[Code APE]]&amp;" - "&amp;Tableau5[[#This Row],[Désignation APE]],Tableau5[[#This Row],[Code APE]])</f>
        <v>77.39Z - Location et location-bail d'autres machines, équipements et biens matériels n.c.a.</v>
      </c>
    </row>
    <row r="175" spans="1:7" ht="15.95" customHeight="1" x14ac:dyDescent="0.25">
      <c r="A175" s="31" t="str">
        <f>Tableau5[[#This Row],[Code APE]]&amp;Tableau5[[#This Row],[Chapitres]]&amp;Tableau5[[#This Row],[Tranche]]</f>
        <v>77.39ZCadre général0,8</v>
      </c>
      <c r="B175" s="17" t="s">
        <v>26</v>
      </c>
      <c r="C175" s="32" t="s">
        <v>165</v>
      </c>
      <c r="D175" s="33">
        <v>0.8</v>
      </c>
      <c r="E175" s="34">
        <v>13</v>
      </c>
      <c r="F175" s="35" t="str">
        <f>VLOOKUP(Tableau5[[#This Row],[Code APE]],[1]!Tableau9[#All],2,FALSE)</f>
        <v>Location et location-bail d'autres machines, équipements et biens matériels n.c.a.</v>
      </c>
      <c r="G175" s="36" t="str">
        <f>IFERROR(Tableau5[[#This Row],[Code APE]]&amp;" - "&amp;Tableau5[[#This Row],[Désignation APE]],Tableau5[[#This Row],[Code APE]])</f>
        <v>77.39Z - Location et location-bail d'autres machines, équipements et biens matériels n.c.a.</v>
      </c>
    </row>
    <row r="176" spans="1:7" ht="15.95" customHeight="1" x14ac:dyDescent="0.25">
      <c r="A176" s="31" t="str">
        <f>Tableau5[[#This Row],[Code APE]]&amp;Tableau5[[#This Row],[Chapitres]]&amp;Tableau5[[#This Row],[Tranche]]</f>
        <v>77.39ZCadre général1</v>
      </c>
      <c r="B176" s="17" t="s">
        <v>26</v>
      </c>
      <c r="C176" s="32" t="s">
        <v>165</v>
      </c>
      <c r="D176" s="33">
        <v>1</v>
      </c>
      <c r="E176" s="34">
        <v>18</v>
      </c>
      <c r="F176" s="35" t="str">
        <f>VLOOKUP(Tableau5[[#This Row],[Code APE]],[1]!Tableau9[#All],2,FALSE)</f>
        <v>Location et location-bail d'autres machines, équipements et biens matériels n.c.a.</v>
      </c>
      <c r="G176" s="36" t="str">
        <f>IFERROR(Tableau5[[#This Row],[Code APE]]&amp;" - "&amp;Tableau5[[#This Row],[Désignation APE]],Tableau5[[#This Row],[Code APE]])</f>
        <v>77.39Z - Location et location-bail d'autres machines, équipements et biens matériels n.c.a.</v>
      </c>
    </row>
    <row r="177" spans="1:7" ht="15.95" customHeight="1" x14ac:dyDescent="0.25">
      <c r="A177" s="31" t="str">
        <f>Tableau5[[#This Row],[Code APE]]&amp;Tableau5[[#This Row],[Chapitres]]&amp;Tableau5[[#This Row],[Tranche]]</f>
        <v>77.32ZCadre général0,6</v>
      </c>
      <c r="B177" s="17" t="s">
        <v>26</v>
      </c>
      <c r="C177" s="32" t="s">
        <v>164</v>
      </c>
      <c r="D177" s="33">
        <v>0.6</v>
      </c>
      <c r="E177" s="34">
        <v>2</v>
      </c>
      <c r="F177" s="35" t="str">
        <f>VLOOKUP(Tableau5[[#This Row],[Code APE]],[1]!Tableau9[#All],2,FALSE)</f>
        <v>Location et location-bail de machines et équipements pour la construction</v>
      </c>
      <c r="G177" s="36" t="str">
        <f>IFERROR(Tableau5[[#This Row],[Code APE]]&amp;" - "&amp;Tableau5[[#This Row],[Désignation APE]],Tableau5[[#This Row],[Code APE]])</f>
        <v>77.32Z - Location et location-bail de machines et équipements pour la construction</v>
      </c>
    </row>
    <row r="178" spans="1:7" ht="15.95" customHeight="1" x14ac:dyDescent="0.25">
      <c r="A178" s="31" t="str">
        <f>Tableau5[[#This Row],[Code APE]]&amp;Tableau5[[#This Row],[Chapitres]]&amp;Tableau5[[#This Row],[Tranche]]</f>
        <v>77.32ZCadre général0,8</v>
      </c>
      <c r="B178" s="17" t="s">
        <v>26</v>
      </c>
      <c r="C178" s="32" t="s">
        <v>164</v>
      </c>
      <c r="D178" s="33">
        <v>0.8</v>
      </c>
      <c r="E178" s="34">
        <v>6</v>
      </c>
      <c r="F178" s="35" t="str">
        <f>VLOOKUP(Tableau5[[#This Row],[Code APE]],[1]!Tableau9[#All],2,FALSE)</f>
        <v>Location et location-bail de machines et équipements pour la construction</v>
      </c>
      <c r="G178" s="36" t="str">
        <f>IFERROR(Tableau5[[#This Row],[Code APE]]&amp;" - "&amp;Tableau5[[#This Row],[Désignation APE]],Tableau5[[#This Row],[Code APE]])</f>
        <v>77.32Z - Location et location-bail de machines et équipements pour la construction</v>
      </c>
    </row>
    <row r="179" spans="1:7" ht="15.95" customHeight="1" x14ac:dyDescent="0.25">
      <c r="A179" s="31" t="str">
        <f>Tableau5[[#This Row],[Code APE]]&amp;Tableau5[[#This Row],[Chapitres]]&amp;Tableau5[[#This Row],[Tranche]]</f>
        <v>77.32ZCadre général1</v>
      </c>
      <c r="B179" s="17" t="s">
        <v>26</v>
      </c>
      <c r="C179" s="32" t="s">
        <v>164</v>
      </c>
      <c r="D179" s="33">
        <v>1</v>
      </c>
      <c r="E179" s="34">
        <v>7</v>
      </c>
      <c r="F179" s="35" t="str">
        <f>VLOOKUP(Tableau5[[#This Row],[Code APE]],[1]!Tableau9[#All],2,FALSE)</f>
        <v>Location et location-bail de machines et équipements pour la construction</v>
      </c>
      <c r="G179" s="36" t="str">
        <f>IFERROR(Tableau5[[#This Row],[Code APE]]&amp;" - "&amp;Tableau5[[#This Row],[Désignation APE]],Tableau5[[#This Row],[Code APE]])</f>
        <v>77.32Z - Location et location-bail de machines et équipements pour la construction</v>
      </c>
    </row>
    <row r="180" spans="1:7" ht="15.95" customHeight="1" x14ac:dyDescent="0.25">
      <c r="A180" s="31" t="str">
        <f>Tableau5[[#This Row],[Code APE]]&amp;Tableau5[[#This Row],[Chapitres]]&amp;Tableau5[[#This Row],[Tranche]]</f>
        <v>77.11ACadre général0,8</v>
      </c>
      <c r="B180" s="17" t="s">
        <v>26</v>
      </c>
      <c r="C180" s="32" t="s">
        <v>163</v>
      </c>
      <c r="D180" s="33">
        <v>0.8</v>
      </c>
      <c r="E180" s="34">
        <v>1</v>
      </c>
      <c r="F180" s="35" t="str">
        <f>VLOOKUP(Tableau5[[#This Row],[Code APE]],[1]!Tableau9[#All],2,FALSE)</f>
        <v>Location de courte durée de voitures et de véhicules automobiles légers</v>
      </c>
      <c r="G180" s="36" t="str">
        <f>IFERROR(Tableau5[[#This Row],[Code APE]]&amp;" - "&amp;Tableau5[[#This Row],[Désignation APE]],Tableau5[[#This Row],[Code APE]])</f>
        <v>77.11A - Location de courte durée de voitures et de véhicules automobiles légers</v>
      </c>
    </row>
    <row r="181" spans="1:7" ht="15.95" customHeight="1" x14ac:dyDescent="0.25">
      <c r="A181" s="31" t="str">
        <f>Tableau5[[#This Row],[Code APE]]&amp;Tableau5[[#This Row],[Chapitres]]&amp;Tableau5[[#This Row],[Tranche]]</f>
        <v>77.11ACadre général1</v>
      </c>
      <c r="B181" s="17" t="s">
        <v>26</v>
      </c>
      <c r="C181" s="32" t="s">
        <v>163</v>
      </c>
      <c r="D181" s="33">
        <v>1</v>
      </c>
      <c r="E181" s="34">
        <v>1</v>
      </c>
      <c r="F181" s="35" t="str">
        <f>VLOOKUP(Tableau5[[#This Row],[Code APE]],[1]!Tableau9[#All],2,FALSE)</f>
        <v>Location de courte durée de voitures et de véhicules automobiles légers</v>
      </c>
      <c r="G181" s="36" t="str">
        <f>IFERROR(Tableau5[[#This Row],[Code APE]]&amp;" - "&amp;Tableau5[[#This Row],[Désignation APE]],Tableau5[[#This Row],[Code APE]])</f>
        <v>77.11A - Location de courte durée de voitures et de véhicules automobiles légers</v>
      </c>
    </row>
    <row r="182" spans="1:7" ht="15.95" customHeight="1" x14ac:dyDescent="0.25">
      <c r="A182" s="31" t="str">
        <f>Tableau5[[#This Row],[Code APE]]&amp;Tableau5[[#This Row],[Chapitres]]&amp;Tableau5[[#This Row],[Tranche]]</f>
        <v>75.00ZCadre général1</v>
      </c>
      <c r="B182" s="17" t="s">
        <v>26</v>
      </c>
      <c r="C182" s="32" t="s">
        <v>202</v>
      </c>
      <c r="D182" s="33">
        <v>1</v>
      </c>
      <c r="E182" s="34">
        <v>1</v>
      </c>
      <c r="F182" s="35" t="str">
        <f>VLOOKUP(Tableau5[[#This Row],[Code APE]],[1]!Tableau9[#All],2,FALSE)</f>
        <v>Activités vétérinaires</v>
      </c>
      <c r="G182" s="36" t="str">
        <f>IFERROR(Tableau5[[#This Row],[Code APE]]&amp;" - "&amp;Tableau5[[#This Row],[Désignation APE]],Tableau5[[#This Row],[Code APE]])</f>
        <v>75.00Z - Activités vétérinaires</v>
      </c>
    </row>
    <row r="183" spans="1:7" ht="15.95" customHeight="1" x14ac:dyDescent="0.25">
      <c r="A183" s="31" t="str">
        <f>Tableau5[[#This Row],[Code APE]]&amp;Tableau5[[#This Row],[Chapitres]]&amp;Tableau5[[#This Row],[Tranche]]</f>
        <v>74.90ECadre général1</v>
      </c>
      <c r="B183" s="17" t="s">
        <v>26</v>
      </c>
      <c r="C183" s="32" t="s">
        <v>162</v>
      </c>
      <c r="D183" s="33">
        <v>1</v>
      </c>
      <c r="E183" s="34">
        <v>2</v>
      </c>
      <c r="F183" s="35" t="e">
        <f>VLOOKUP(Tableau5[[#This Row],[Code APE]],[1]!Tableau9[#All],2,FALSE)</f>
        <v>#N/A</v>
      </c>
      <c r="G183" s="36" t="str">
        <f>IFERROR(Tableau5[[#This Row],[Code APE]]&amp;" - "&amp;Tableau5[[#This Row],[Désignation APE]],Tableau5[[#This Row],[Code APE]])</f>
        <v>74.90E</v>
      </c>
    </row>
    <row r="184" spans="1:7" ht="15.95" customHeight="1" x14ac:dyDescent="0.25">
      <c r="A184" s="31" t="str">
        <f>Tableau5[[#This Row],[Code APE]]&amp;Tableau5[[#This Row],[Chapitres]]&amp;Tableau5[[#This Row],[Tranche]]</f>
        <v>74.90BCadre général0,6</v>
      </c>
      <c r="B184" s="17" t="s">
        <v>26</v>
      </c>
      <c r="C184" s="32" t="s">
        <v>161</v>
      </c>
      <c r="D184" s="33">
        <v>0.6</v>
      </c>
      <c r="E184" s="34">
        <v>5</v>
      </c>
      <c r="F184" s="35" t="str">
        <f>VLOOKUP(Tableau5[[#This Row],[Code APE]],[1]!Tableau9[#All],2,FALSE)</f>
        <v>Activités spécialisées, scientifiques et techniques diverses</v>
      </c>
      <c r="G184" s="36" t="str">
        <f>IFERROR(Tableau5[[#This Row],[Code APE]]&amp;" - "&amp;Tableau5[[#This Row],[Désignation APE]],Tableau5[[#This Row],[Code APE]])</f>
        <v>74.90B - Activités spécialisées, scientifiques et techniques diverses</v>
      </c>
    </row>
    <row r="185" spans="1:7" ht="15.95" customHeight="1" x14ac:dyDescent="0.25">
      <c r="A185" s="31" t="str">
        <f>Tableau5[[#This Row],[Code APE]]&amp;Tableau5[[#This Row],[Chapitres]]&amp;Tableau5[[#This Row],[Tranche]]</f>
        <v>74.90BCadre général0,8</v>
      </c>
      <c r="B185" s="17" t="s">
        <v>26</v>
      </c>
      <c r="C185" s="32" t="s">
        <v>161</v>
      </c>
      <c r="D185" s="33">
        <v>0.8</v>
      </c>
      <c r="E185" s="34">
        <v>12</v>
      </c>
      <c r="F185" s="35" t="str">
        <f>VLOOKUP(Tableau5[[#This Row],[Code APE]],[1]!Tableau9[#All],2,FALSE)</f>
        <v>Activités spécialisées, scientifiques et techniques diverses</v>
      </c>
      <c r="G185" s="36" t="str">
        <f>IFERROR(Tableau5[[#This Row],[Code APE]]&amp;" - "&amp;Tableau5[[#This Row],[Désignation APE]],Tableau5[[#This Row],[Code APE]])</f>
        <v>74.90B - Activités spécialisées, scientifiques et techniques diverses</v>
      </c>
    </row>
    <row r="186" spans="1:7" ht="15.95" customHeight="1" x14ac:dyDescent="0.25">
      <c r="A186" s="31" t="str">
        <f>Tableau5[[#This Row],[Code APE]]&amp;Tableau5[[#This Row],[Chapitres]]&amp;Tableau5[[#This Row],[Tranche]]</f>
        <v>74.90BCadre général1</v>
      </c>
      <c r="B186" s="17" t="s">
        <v>26</v>
      </c>
      <c r="C186" s="32" t="s">
        <v>161</v>
      </c>
      <c r="D186" s="33">
        <v>1</v>
      </c>
      <c r="E186" s="34">
        <v>25</v>
      </c>
      <c r="F186" s="35" t="str">
        <f>VLOOKUP(Tableau5[[#This Row],[Code APE]],[1]!Tableau9[#All],2,FALSE)</f>
        <v>Activités spécialisées, scientifiques et techniques diverses</v>
      </c>
      <c r="G186" s="36" t="str">
        <f>IFERROR(Tableau5[[#This Row],[Code APE]]&amp;" - "&amp;Tableau5[[#This Row],[Désignation APE]],Tableau5[[#This Row],[Code APE]])</f>
        <v>74.90B - Activités spécialisées, scientifiques et techniques diverses</v>
      </c>
    </row>
    <row r="187" spans="1:7" ht="15.95" customHeight="1" x14ac:dyDescent="0.25">
      <c r="A187" s="31" t="str">
        <f>Tableau5[[#This Row],[Code APE]]&amp;Tableau5[[#This Row],[Chapitres]]&amp;Tableau5[[#This Row],[Tranche]]</f>
        <v>74.90ACadre général0,4</v>
      </c>
      <c r="B187" s="17" t="s">
        <v>26</v>
      </c>
      <c r="C187" s="32" t="s">
        <v>160</v>
      </c>
      <c r="D187" s="33">
        <v>0.4</v>
      </c>
      <c r="E187" s="34">
        <v>4</v>
      </c>
      <c r="F187" s="35" t="str">
        <f>VLOOKUP(Tableau5[[#This Row],[Code APE]],[1]!Tableau9[#All],2,FALSE)</f>
        <v>Activité des économistes de la construction</v>
      </c>
      <c r="G187" s="36" t="str">
        <f>IFERROR(Tableau5[[#This Row],[Code APE]]&amp;" - "&amp;Tableau5[[#This Row],[Désignation APE]],Tableau5[[#This Row],[Code APE]])</f>
        <v>74.90A - Activité des économistes de la construction</v>
      </c>
    </row>
    <row r="188" spans="1:7" ht="15.95" customHeight="1" x14ac:dyDescent="0.25">
      <c r="A188" s="31" t="str">
        <f>Tableau5[[#This Row],[Code APE]]&amp;Tableau5[[#This Row],[Chapitres]]&amp;Tableau5[[#This Row],[Tranche]]</f>
        <v>74.90ACadre général0,6</v>
      </c>
      <c r="B188" s="17" t="s">
        <v>26</v>
      </c>
      <c r="C188" s="32" t="s">
        <v>160</v>
      </c>
      <c r="D188" s="33">
        <v>0.6</v>
      </c>
      <c r="E188" s="34">
        <v>15</v>
      </c>
      <c r="F188" s="35" t="str">
        <f>VLOOKUP(Tableau5[[#This Row],[Code APE]],[1]!Tableau9[#All],2,FALSE)</f>
        <v>Activité des économistes de la construction</v>
      </c>
      <c r="G188" s="36" t="str">
        <f>IFERROR(Tableau5[[#This Row],[Code APE]]&amp;" - "&amp;Tableau5[[#This Row],[Désignation APE]],Tableau5[[#This Row],[Code APE]])</f>
        <v>74.90A - Activité des économistes de la construction</v>
      </c>
    </row>
    <row r="189" spans="1:7" ht="15.95" customHeight="1" x14ac:dyDescent="0.25">
      <c r="A189" s="31" t="str">
        <f>Tableau5[[#This Row],[Code APE]]&amp;Tableau5[[#This Row],[Chapitres]]&amp;Tableau5[[#This Row],[Tranche]]</f>
        <v>74.90ACadre général0,8</v>
      </c>
      <c r="B189" s="17" t="s">
        <v>26</v>
      </c>
      <c r="C189" s="32" t="s">
        <v>160</v>
      </c>
      <c r="D189" s="33">
        <v>0.8</v>
      </c>
      <c r="E189" s="34">
        <v>18</v>
      </c>
      <c r="F189" s="35" t="str">
        <f>VLOOKUP(Tableau5[[#This Row],[Code APE]],[1]!Tableau9[#All],2,FALSE)</f>
        <v>Activité des économistes de la construction</v>
      </c>
      <c r="G189" s="36" t="str">
        <f>IFERROR(Tableau5[[#This Row],[Code APE]]&amp;" - "&amp;Tableau5[[#This Row],[Désignation APE]],Tableau5[[#This Row],[Code APE]])</f>
        <v>74.90A - Activité des économistes de la construction</v>
      </c>
    </row>
    <row r="190" spans="1:7" ht="15.95" customHeight="1" x14ac:dyDescent="0.25">
      <c r="A190" s="31" t="str">
        <f>Tableau5[[#This Row],[Code APE]]&amp;Tableau5[[#This Row],[Chapitres]]&amp;Tableau5[[#This Row],[Tranche]]</f>
        <v>74.90ACadre général1</v>
      </c>
      <c r="B190" s="17" t="s">
        <v>26</v>
      </c>
      <c r="C190" s="32" t="s">
        <v>160</v>
      </c>
      <c r="D190" s="33">
        <v>1</v>
      </c>
      <c r="E190" s="34">
        <v>40</v>
      </c>
      <c r="F190" s="35" t="str">
        <f>VLOOKUP(Tableau5[[#This Row],[Code APE]],[1]!Tableau9[#All],2,FALSE)</f>
        <v>Activité des économistes de la construction</v>
      </c>
      <c r="G190" s="36" t="str">
        <f>IFERROR(Tableau5[[#This Row],[Code APE]]&amp;" - "&amp;Tableau5[[#This Row],[Désignation APE]],Tableau5[[#This Row],[Code APE]])</f>
        <v>74.90A - Activité des économistes de la construction</v>
      </c>
    </row>
    <row r="191" spans="1:7" ht="15.95" customHeight="1" x14ac:dyDescent="0.25">
      <c r="A191" s="31" t="str">
        <f>Tableau5[[#This Row],[Code APE]]&amp;Tableau5[[#This Row],[Chapitres]]&amp;Tableau5[[#This Row],[Tranche]]</f>
        <v>74.70ZCadre général0,2</v>
      </c>
      <c r="B191" s="17" t="s">
        <v>26</v>
      </c>
      <c r="C191" s="32" t="s">
        <v>159</v>
      </c>
      <c r="D191" s="33">
        <v>0.2</v>
      </c>
      <c r="E191" s="34">
        <v>1</v>
      </c>
      <c r="F191" s="35" t="e">
        <f>VLOOKUP(Tableau5[[#This Row],[Code APE]],[1]!Tableau9[#All],2,FALSE)</f>
        <v>#N/A</v>
      </c>
      <c r="G191" s="36" t="str">
        <f>IFERROR(Tableau5[[#This Row],[Code APE]]&amp;" - "&amp;Tableau5[[#This Row],[Désignation APE]],Tableau5[[#This Row],[Code APE]])</f>
        <v>74.70Z</v>
      </c>
    </row>
    <row r="192" spans="1:7" ht="15.95" customHeight="1" x14ac:dyDescent="0.25">
      <c r="A192" s="31" t="str">
        <f>Tableau5[[#This Row],[Code APE]]&amp;Tableau5[[#This Row],[Chapitres]]&amp;Tableau5[[#This Row],[Tranche]]</f>
        <v>74.70ZCadre général0,4</v>
      </c>
      <c r="B192" s="17" t="s">
        <v>26</v>
      </c>
      <c r="C192" s="32" t="s">
        <v>159</v>
      </c>
      <c r="D192" s="33">
        <v>0.4</v>
      </c>
      <c r="E192" s="34">
        <v>1</v>
      </c>
      <c r="F192" s="35" t="e">
        <f>VLOOKUP(Tableau5[[#This Row],[Code APE]],[1]!Tableau9[#All],2,FALSE)</f>
        <v>#N/A</v>
      </c>
      <c r="G192" s="36" t="str">
        <f>IFERROR(Tableau5[[#This Row],[Code APE]]&amp;" - "&amp;Tableau5[[#This Row],[Désignation APE]],Tableau5[[#This Row],[Code APE]])</f>
        <v>74.70Z</v>
      </c>
    </row>
    <row r="193" spans="1:7" ht="15.95" customHeight="1" x14ac:dyDescent="0.25">
      <c r="A193" s="31" t="str">
        <f>Tableau5[[#This Row],[Code APE]]&amp;Tableau5[[#This Row],[Chapitres]]&amp;Tableau5[[#This Row],[Tranche]]</f>
        <v>74.70ZCadre général0,6</v>
      </c>
      <c r="B193" s="17" t="s">
        <v>26</v>
      </c>
      <c r="C193" s="32" t="s">
        <v>159</v>
      </c>
      <c r="D193" s="33">
        <v>0.6</v>
      </c>
      <c r="E193" s="34">
        <v>2</v>
      </c>
      <c r="F193" s="35" t="e">
        <f>VLOOKUP(Tableau5[[#This Row],[Code APE]],[1]!Tableau9[#All],2,FALSE)</f>
        <v>#N/A</v>
      </c>
      <c r="G193" s="36" t="str">
        <f>IFERROR(Tableau5[[#This Row],[Code APE]]&amp;" - "&amp;Tableau5[[#This Row],[Désignation APE]],Tableau5[[#This Row],[Code APE]])</f>
        <v>74.70Z</v>
      </c>
    </row>
    <row r="194" spans="1:7" ht="15.95" customHeight="1" x14ac:dyDescent="0.25">
      <c r="A194" s="31" t="str">
        <f>Tableau5[[#This Row],[Code APE]]&amp;Tableau5[[#This Row],[Chapitres]]&amp;Tableau5[[#This Row],[Tranche]]</f>
        <v>74.70ZCadre général0,8</v>
      </c>
      <c r="B194" s="17" t="s">
        <v>26</v>
      </c>
      <c r="C194" s="32" t="s">
        <v>159</v>
      </c>
      <c r="D194" s="33">
        <v>0.8</v>
      </c>
      <c r="E194" s="34">
        <v>5</v>
      </c>
      <c r="F194" s="35" t="e">
        <f>VLOOKUP(Tableau5[[#This Row],[Code APE]],[1]!Tableau9[#All],2,FALSE)</f>
        <v>#N/A</v>
      </c>
      <c r="G194" s="36" t="str">
        <f>IFERROR(Tableau5[[#This Row],[Code APE]]&amp;" - "&amp;Tableau5[[#This Row],[Désignation APE]],Tableau5[[#This Row],[Code APE]])</f>
        <v>74.70Z</v>
      </c>
    </row>
    <row r="195" spans="1:7" ht="15.95" customHeight="1" x14ac:dyDescent="0.25">
      <c r="A195" s="31" t="str">
        <f>Tableau5[[#This Row],[Code APE]]&amp;Tableau5[[#This Row],[Chapitres]]&amp;Tableau5[[#This Row],[Tranche]]</f>
        <v>74.70ZCadre général1</v>
      </c>
      <c r="B195" s="17" t="s">
        <v>26</v>
      </c>
      <c r="C195" s="32" t="s">
        <v>159</v>
      </c>
      <c r="D195" s="33">
        <v>1</v>
      </c>
      <c r="E195" s="34">
        <v>11</v>
      </c>
      <c r="F195" s="35" t="e">
        <f>VLOOKUP(Tableau5[[#This Row],[Code APE]],[1]!Tableau9[#All],2,FALSE)</f>
        <v>#N/A</v>
      </c>
      <c r="G195" s="36" t="str">
        <f>IFERROR(Tableau5[[#This Row],[Code APE]]&amp;" - "&amp;Tableau5[[#This Row],[Désignation APE]],Tableau5[[#This Row],[Code APE]])</f>
        <v>74.70Z</v>
      </c>
    </row>
    <row r="196" spans="1:7" ht="15.95" customHeight="1" x14ac:dyDescent="0.25">
      <c r="A196" s="31" t="str">
        <f>Tableau5[[#This Row],[Code APE]]&amp;Tableau5[[#This Row],[Chapitres]]&amp;Tableau5[[#This Row],[Tranche]]</f>
        <v>74.30BCadre général0,8</v>
      </c>
      <c r="B196" s="17" t="s">
        <v>26</v>
      </c>
      <c r="C196" s="32" t="s">
        <v>158</v>
      </c>
      <c r="D196" s="33">
        <v>0.8</v>
      </c>
      <c r="E196" s="34">
        <v>4</v>
      </c>
      <c r="F196" s="35" t="e">
        <f>VLOOKUP(Tableau5[[#This Row],[Code APE]],[1]!Tableau9[#All],2,FALSE)</f>
        <v>#N/A</v>
      </c>
      <c r="G196" s="36" t="str">
        <f>IFERROR(Tableau5[[#This Row],[Code APE]]&amp;" - "&amp;Tableau5[[#This Row],[Désignation APE]],Tableau5[[#This Row],[Code APE]])</f>
        <v>74.30B</v>
      </c>
    </row>
    <row r="197" spans="1:7" ht="15.95" customHeight="1" x14ac:dyDescent="0.25">
      <c r="A197" s="31" t="str">
        <f>Tableau5[[#This Row],[Code APE]]&amp;Tableau5[[#This Row],[Chapitres]]&amp;Tableau5[[#This Row],[Tranche]]</f>
        <v>74.30BCadre général1</v>
      </c>
      <c r="B197" s="17" t="s">
        <v>26</v>
      </c>
      <c r="C197" s="32" t="s">
        <v>158</v>
      </c>
      <c r="D197" s="33">
        <v>1</v>
      </c>
      <c r="E197" s="34">
        <v>3</v>
      </c>
      <c r="F197" s="35" t="e">
        <f>VLOOKUP(Tableau5[[#This Row],[Code APE]],[1]!Tableau9[#All],2,FALSE)</f>
        <v>#N/A</v>
      </c>
      <c r="G197" s="36" t="str">
        <f>IFERROR(Tableau5[[#This Row],[Code APE]]&amp;" - "&amp;Tableau5[[#This Row],[Désignation APE]],Tableau5[[#This Row],[Code APE]])</f>
        <v>74.30B</v>
      </c>
    </row>
    <row r="198" spans="1:7" ht="15.95" customHeight="1" x14ac:dyDescent="0.25">
      <c r="A198" s="31" t="str">
        <f>Tableau5[[#This Row],[Code APE]]&amp;Tableau5[[#This Row],[Chapitres]]&amp;Tableau5[[#This Row],[Tranche]]</f>
        <v>74.20ZCadre général1</v>
      </c>
      <c r="B198" s="17" t="s">
        <v>26</v>
      </c>
      <c r="C198" s="32" t="s">
        <v>157</v>
      </c>
      <c r="D198" s="33">
        <v>1</v>
      </c>
      <c r="E198" s="34">
        <v>5</v>
      </c>
      <c r="F198" s="35" t="str">
        <f>VLOOKUP(Tableau5[[#This Row],[Code APE]],[1]!Tableau9[#All],2,FALSE)</f>
        <v>Activités photographiques</v>
      </c>
      <c r="G198" s="36" t="str">
        <f>IFERROR(Tableau5[[#This Row],[Code APE]]&amp;" - "&amp;Tableau5[[#This Row],[Désignation APE]],Tableau5[[#This Row],[Code APE]])</f>
        <v>74.20Z - Activités photographiques</v>
      </c>
    </row>
    <row r="199" spans="1:7" ht="15.95" customHeight="1" x14ac:dyDescent="0.25">
      <c r="A199" s="31" t="str">
        <f>Tableau5[[#This Row],[Code APE]]&amp;Tableau5[[#This Row],[Chapitres]]&amp;Tableau5[[#This Row],[Tranche]]</f>
        <v>72.19ZCadre général0,2</v>
      </c>
      <c r="B199" s="17" t="s">
        <v>26</v>
      </c>
      <c r="C199" s="32" t="s">
        <v>156</v>
      </c>
      <c r="D199" s="33">
        <v>0.2</v>
      </c>
      <c r="E199" s="34">
        <v>1</v>
      </c>
      <c r="F199" s="35" t="str">
        <f>VLOOKUP(Tableau5[[#This Row],[Code APE]],[1]!Tableau9[#All],2,FALSE)</f>
        <v>Recherche-développement en autres sciences physiques et naturelles</v>
      </c>
      <c r="G199" s="36" t="str">
        <f>IFERROR(Tableau5[[#This Row],[Code APE]]&amp;" - "&amp;Tableau5[[#This Row],[Désignation APE]],Tableau5[[#This Row],[Code APE]])</f>
        <v>72.19Z - Recherche-développement en autres sciences physiques et naturelles</v>
      </c>
    </row>
    <row r="200" spans="1:7" ht="15.95" customHeight="1" x14ac:dyDescent="0.25">
      <c r="A200" s="31" t="str">
        <f>Tableau5[[#This Row],[Code APE]]&amp;Tableau5[[#This Row],[Chapitres]]&amp;Tableau5[[#This Row],[Tranche]]</f>
        <v>72.19ZCadre général0,4</v>
      </c>
      <c r="B200" s="17" t="s">
        <v>26</v>
      </c>
      <c r="C200" s="32" t="s">
        <v>156</v>
      </c>
      <c r="D200" s="33">
        <v>0.4</v>
      </c>
      <c r="E200" s="34">
        <v>1</v>
      </c>
      <c r="F200" s="35" t="str">
        <f>VLOOKUP(Tableau5[[#This Row],[Code APE]],[1]!Tableau9[#All],2,FALSE)</f>
        <v>Recherche-développement en autres sciences physiques et naturelles</v>
      </c>
      <c r="G200" s="36" t="str">
        <f>IFERROR(Tableau5[[#This Row],[Code APE]]&amp;" - "&amp;Tableau5[[#This Row],[Désignation APE]],Tableau5[[#This Row],[Code APE]])</f>
        <v>72.19Z - Recherche-développement en autres sciences physiques et naturelles</v>
      </c>
    </row>
    <row r="201" spans="1:7" ht="15.95" customHeight="1" x14ac:dyDescent="0.25">
      <c r="A201" s="31" t="str">
        <f>Tableau5[[#This Row],[Code APE]]&amp;Tableau5[[#This Row],[Chapitres]]&amp;Tableau5[[#This Row],[Tranche]]</f>
        <v>72.19ZCadre général0,6</v>
      </c>
      <c r="B201" s="17" t="s">
        <v>26</v>
      </c>
      <c r="C201" s="32" t="s">
        <v>156</v>
      </c>
      <c r="D201" s="33">
        <v>0.6</v>
      </c>
      <c r="E201" s="34">
        <v>1</v>
      </c>
      <c r="F201" s="35" t="str">
        <f>VLOOKUP(Tableau5[[#This Row],[Code APE]],[1]!Tableau9[#All],2,FALSE)</f>
        <v>Recherche-développement en autres sciences physiques et naturelles</v>
      </c>
      <c r="G201" s="36" t="str">
        <f>IFERROR(Tableau5[[#This Row],[Code APE]]&amp;" - "&amp;Tableau5[[#This Row],[Désignation APE]],Tableau5[[#This Row],[Code APE]])</f>
        <v>72.19Z - Recherche-développement en autres sciences physiques et naturelles</v>
      </c>
    </row>
    <row r="202" spans="1:7" ht="15.95" customHeight="1" x14ac:dyDescent="0.25">
      <c r="A202" s="31" t="str">
        <f>Tableau5[[#This Row],[Code APE]]&amp;Tableau5[[#This Row],[Chapitres]]&amp;Tableau5[[#This Row],[Tranche]]</f>
        <v>72.19ZCadre général0,8</v>
      </c>
      <c r="B202" s="17" t="s">
        <v>26</v>
      </c>
      <c r="C202" s="32" t="s">
        <v>156</v>
      </c>
      <c r="D202" s="33">
        <v>0.8</v>
      </c>
      <c r="E202" s="34">
        <v>8</v>
      </c>
      <c r="F202" s="35" t="str">
        <f>VLOOKUP(Tableau5[[#This Row],[Code APE]],[1]!Tableau9[#All],2,FALSE)</f>
        <v>Recherche-développement en autres sciences physiques et naturelles</v>
      </c>
      <c r="G202" s="36" t="str">
        <f>IFERROR(Tableau5[[#This Row],[Code APE]]&amp;" - "&amp;Tableau5[[#This Row],[Désignation APE]],Tableau5[[#This Row],[Code APE]])</f>
        <v>72.19Z - Recherche-développement en autres sciences physiques et naturelles</v>
      </c>
    </row>
    <row r="203" spans="1:7" ht="15.95" customHeight="1" x14ac:dyDescent="0.25">
      <c r="A203" s="31" t="str">
        <f>Tableau5[[#This Row],[Code APE]]&amp;Tableau5[[#This Row],[Chapitres]]&amp;Tableau5[[#This Row],[Tranche]]</f>
        <v>72.19ZCadre général1</v>
      </c>
      <c r="B203" s="17" t="s">
        <v>26</v>
      </c>
      <c r="C203" s="32" t="s">
        <v>156</v>
      </c>
      <c r="D203" s="33">
        <v>1</v>
      </c>
      <c r="E203" s="34">
        <v>18</v>
      </c>
      <c r="F203" s="35" t="str">
        <f>VLOOKUP(Tableau5[[#This Row],[Code APE]],[1]!Tableau9[#All],2,FALSE)</f>
        <v>Recherche-développement en autres sciences physiques et naturelles</v>
      </c>
      <c r="G203" s="36" t="str">
        <f>IFERROR(Tableau5[[#This Row],[Code APE]]&amp;" - "&amp;Tableau5[[#This Row],[Désignation APE]],Tableau5[[#This Row],[Code APE]])</f>
        <v>72.19Z - Recherche-développement en autres sciences physiques et naturelles</v>
      </c>
    </row>
    <row r="204" spans="1:7" ht="15.95" customHeight="1" x14ac:dyDescent="0.25">
      <c r="A204" s="31" t="str">
        <f>Tableau5[[#This Row],[Code APE]]&amp;Tableau5[[#This Row],[Chapitres]]&amp;Tableau5[[#This Row],[Tranche]]</f>
        <v>71.20BCadre général0,6</v>
      </c>
      <c r="B204" s="17" t="s">
        <v>26</v>
      </c>
      <c r="C204" s="32" t="s">
        <v>155</v>
      </c>
      <c r="D204" s="33">
        <v>0.6</v>
      </c>
      <c r="E204" s="34">
        <v>2</v>
      </c>
      <c r="F204" s="35" t="str">
        <f>VLOOKUP(Tableau5[[#This Row],[Code APE]],[1]!Tableau9[#All],2,FALSE)</f>
        <v>Analyses, essais et inspections techniques</v>
      </c>
      <c r="G204" s="36" t="str">
        <f>IFERROR(Tableau5[[#This Row],[Code APE]]&amp;" - "&amp;Tableau5[[#This Row],[Désignation APE]],Tableau5[[#This Row],[Code APE]])</f>
        <v>71.20B - Analyses, essais et inspections techniques</v>
      </c>
    </row>
    <row r="205" spans="1:7" ht="15.95" customHeight="1" x14ac:dyDescent="0.25">
      <c r="A205" s="31" t="str">
        <f>Tableau5[[#This Row],[Code APE]]&amp;Tableau5[[#This Row],[Chapitres]]&amp;Tableau5[[#This Row],[Tranche]]</f>
        <v>71.20BCadre général0,8</v>
      </c>
      <c r="B205" s="17" t="s">
        <v>26</v>
      </c>
      <c r="C205" s="32" t="s">
        <v>155</v>
      </c>
      <c r="D205" s="33">
        <v>0.8</v>
      </c>
      <c r="E205" s="34">
        <v>4</v>
      </c>
      <c r="F205" s="35" t="str">
        <f>VLOOKUP(Tableau5[[#This Row],[Code APE]],[1]!Tableau9[#All],2,FALSE)</f>
        <v>Analyses, essais et inspections techniques</v>
      </c>
      <c r="G205" s="36" t="str">
        <f>IFERROR(Tableau5[[#This Row],[Code APE]]&amp;" - "&amp;Tableau5[[#This Row],[Désignation APE]],Tableau5[[#This Row],[Code APE]])</f>
        <v>71.20B - Analyses, essais et inspections techniques</v>
      </c>
    </row>
    <row r="206" spans="1:7" ht="15.95" customHeight="1" x14ac:dyDescent="0.25">
      <c r="A206" s="31" t="str">
        <f>Tableau5[[#This Row],[Code APE]]&amp;Tableau5[[#This Row],[Chapitres]]&amp;Tableau5[[#This Row],[Tranche]]</f>
        <v>71.20BCadre général1</v>
      </c>
      <c r="B206" s="17" t="s">
        <v>26</v>
      </c>
      <c r="C206" s="32" t="s">
        <v>155</v>
      </c>
      <c r="D206" s="33">
        <v>1</v>
      </c>
      <c r="E206" s="34">
        <v>34</v>
      </c>
      <c r="F206" s="35" t="str">
        <f>VLOOKUP(Tableau5[[#This Row],[Code APE]],[1]!Tableau9[#All],2,FALSE)</f>
        <v>Analyses, essais et inspections techniques</v>
      </c>
      <c r="G206" s="36" t="str">
        <f>IFERROR(Tableau5[[#This Row],[Code APE]]&amp;" - "&amp;Tableau5[[#This Row],[Désignation APE]],Tableau5[[#This Row],[Code APE]])</f>
        <v>71.20B - Analyses, essais et inspections techniques</v>
      </c>
    </row>
    <row r="207" spans="1:7" ht="15.95" customHeight="1" x14ac:dyDescent="0.25">
      <c r="A207" s="31" t="str">
        <f>Tableau5[[#This Row],[Code APE]]&amp;Tableau5[[#This Row],[Chapitres]]&amp;Tableau5[[#This Row],[Tranche]]</f>
        <v>71.20ACadre général1</v>
      </c>
      <c r="B207" s="17" t="s">
        <v>26</v>
      </c>
      <c r="C207" s="32" t="s">
        <v>154</v>
      </c>
      <c r="D207" s="33">
        <v>1</v>
      </c>
      <c r="E207" s="34">
        <v>1</v>
      </c>
      <c r="F207" s="35" t="str">
        <f>VLOOKUP(Tableau5[[#This Row],[Code APE]],[1]!Tableau9[#All],2,FALSE)</f>
        <v>Contrôle technique automobile</v>
      </c>
      <c r="G207" s="36" t="str">
        <f>IFERROR(Tableau5[[#This Row],[Code APE]]&amp;" - "&amp;Tableau5[[#This Row],[Désignation APE]],Tableau5[[#This Row],[Code APE]])</f>
        <v>71.20A - Contrôle technique automobile</v>
      </c>
    </row>
    <row r="208" spans="1:7" ht="15.95" customHeight="1" x14ac:dyDescent="0.25">
      <c r="A208" s="31" t="str">
        <f>Tableau5[[#This Row],[Code APE]]&amp;Tableau5[[#This Row],[Chapitres]]&amp;Tableau5[[#This Row],[Tranche]]</f>
        <v>71.12BCadre général0,6</v>
      </c>
      <c r="B208" s="17" t="s">
        <v>26</v>
      </c>
      <c r="C208" s="32" t="s">
        <v>153</v>
      </c>
      <c r="D208" s="33">
        <v>0.6</v>
      </c>
      <c r="E208" s="34">
        <v>2</v>
      </c>
      <c r="F208" s="35" t="str">
        <f>VLOOKUP(Tableau5[[#This Row],[Code APE]],[1]!Tableau9[#All],2,FALSE)</f>
        <v>Ingénierie, études techniques</v>
      </c>
      <c r="G208" s="36" t="str">
        <f>IFERROR(Tableau5[[#This Row],[Code APE]]&amp;" - "&amp;Tableau5[[#This Row],[Désignation APE]],Tableau5[[#This Row],[Code APE]])</f>
        <v>71.12B - Ingénierie, études techniques</v>
      </c>
    </row>
    <row r="209" spans="1:7" ht="15.95" customHeight="1" x14ac:dyDescent="0.25">
      <c r="A209" s="31" t="str">
        <f>Tableau5[[#This Row],[Code APE]]&amp;Tableau5[[#This Row],[Chapitres]]&amp;Tableau5[[#This Row],[Tranche]]</f>
        <v>71.12BCadre général0,8</v>
      </c>
      <c r="B209" s="17" t="s">
        <v>26</v>
      </c>
      <c r="C209" s="32" t="s">
        <v>153</v>
      </c>
      <c r="D209" s="33">
        <v>0.8</v>
      </c>
      <c r="E209" s="34">
        <v>35</v>
      </c>
      <c r="F209" s="35" t="str">
        <f>VLOOKUP(Tableau5[[#This Row],[Code APE]],[1]!Tableau9[#All],2,FALSE)</f>
        <v>Ingénierie, études techniques</v>
      </c>
      <c r="G209" s="36" t="str">
        <f>IFERROR(Tableau5[[#This Row],[Code APE]]&amp;" - "&amp;Tableau5[[#This Row],[Désignation APE]],Tableau5[[#This Row],[Code APE]])</f>
        <v>71.12B - Ingénierie, études techniques</v>
      </c>
    </row>
    <row r="210" spans="1:7" ht="15.95" customHeight="1" x14ac:dyDescent="0.25">
      <c r="A210" s="31" t="str">
        <f>Tableau5[[#This Row],[Code APE]]&amp;Tableau5[[#This Row],[Chapitres]]&amp;Tableau5[[#This Row],[Tranche]]</f>
        <v>71.12BCadre général1</v>
      </c>
      <c r="B210" s="17" t="s">
        <v>26</v>
      </c>
      <c r="C210" s="32" t="s">
        <v>153</v>
      </c>
      <c r="D210" s="33">
        <v>1</v>
      </c>
      <c r="E210" s="34">
        <v>147</v>
      </c>
      <c r="F210" s="35" t="str">
        <f>VLOOKUP(Tableau5[[#This Row],[Code APE]],[1]!Tableau9[#All],2,FALSE)</f>
        <v>Ingénierie, études techniques</v>
      </c>
      <c r="G210" s="36" t="str">
        <f>IFERROR(Tableau5[[#This Row],[Code APE]]&amp;" - "&amp;Tableau5[[#This Row],[Désignation APE]],Tableau5[[#This Row],[Code APE]])</f>
        <v>71.12B - Ingénierie, études techniques</v>
      </c>
    </row>
    <row r="211" spans="1:7" ht="15.95" customHeight="1" x14ac:dyDescent="0.25">
      <c r="A211" s="31" t="str">
        <f>Tableau5[[#This Row],[Code APE]]&amp;Tableau5[[#This Row],[Chapitres]]&amp;Tableau5[[#This Row],[Tranche]]</f>
        <v>71.12ACadre général0,8</v>
      </c>
      <c r="B211" s="17" t="s">
        <v>26</v>
      </c>
      <c r="C211" s="32" t="s">
        <v>152</v>
      </c>
      <c r="D211" s="33">
        <v>0.8</v>
      </c>
      <c r="E211" s="34">
        <v>1</v>
      </c>
      <c r="F211" s="35" t="str">
        <f>VLOOKUP(Tableau5[[#This Row],[Code APE]],[1]!Tableau9[#All],2,FALSE)</f>
        <v>Activité des géomètres</v>
      </c>
      <c r="G211" s="36" t="str">
        <f>IFERROR(Tableau5[[#This Row],[Code APE]]&amp;" - "&amp;Tableau5[[#This Row],[Désignation APE]],Tableau5[[#This Row],[Code APE]])</f>
        <v>71.12A - Activité des géomètres</v>
      </c>
    </row>
    <row r="212" spans="1:7" ht="15.95" customHeight="1" x14ac:dyDescent="0.25">
      <c r="A212" s="31" t="str">
        <f>Tableau5[[#This Row],[Code APE]]&amp;Tableau5[[#This Row],[Chapitres]]&amp;Tableau5[[#This Row],[Tranche]]</f>
        <v>71.12ACadre général1</v>
      </c>
      <c r="B212" s="17" t="s">
        <v>26</v>
      </c>
      <c r="C212" s="32" t="s">
        <v>152</v>
      </c>
      <c r="D212" s="33">
        <v>1</v>
      </c>
      <c r="E212" s="34">
        <v>3</v>
      </c>
      <c r="F212" s="35" t="str">
        <f>VLOOKUP(Tableau5[[#This Row],[Code APE]],[1]!Tableau9[#All],2,FALSE)</f>
        <v>Activité des géomètres</v>
      </c>
      <c r="G212" s="36" t="str">
        <f>IFERROR(Tableau5[[#This Row],[Code APE]]&amp;" - "&amp;Tableau5[[#This Row],[Désignation APE]],Tableau5[[#This Row],[Code APE]])</f>
        <v>71.12A - Activité des géomètres</v>
      </c>
    </row>
    <row r="213" spans="1:7" ht="15.95" customHeight="1" x14ac:dyDescent="0.25">
      <c r="A213" s="31" t="str">
        <f>Tableau5[[#This Row],[Code APE]]&amp;Tableau5[[#This Row],[Chapitres]]&amp;Tableau5[[#This Row],[Tranche]]</f>
        <v>70.90BCadre général1</v>
      </c>
      <c r="B213" s="17" t="s">
        <v>26</v>
      </c>
      <c r="C213" s="32" t="s">
        <v>201</v>
      </c>
      <c r="D213" s="33">
        <v>1</v>
      </c>
      <c r="E213" s="34">
        <v>1</v>
      </c>
      <c r="F213" s="35" t="e">
        <f>VLOOKUP(Tableau5[[#This Row],[Code APE]],[1]!Tableau9[#All],2,FALSE)</f>
        <v>#N/A</v>
      </c>
      <c r="G213" s="36" t="str">
        <f>IFERROR(Tableau5[[#This Row],[Code APE]]&amp;" - "&amp;Tableau5[[#This Row],[Désignation APE]],Tableau5[[#This Row],[Code APE]])</f>
        <v>70.90B</v>
      </c>
    </row>
    <row r="214" spans="1:7" ht="15.95" customHeight="1" x14ac:dyDescent="0.25">
      <c r="A214" s="31" t="str">
        <f>Tableau5[[#This Row],[Code APE]]&amp;Tableau5[[#This Row],[Chapitres]]&amp;Tableau5[[#This Row],[Tranche]]</f>
        <v>70.22ZCadre général0,6</v>
      </c>
      <c r="B214" s="17" t="s">
        <v>26</v>
      </c>
      <c r="C214" s="32" t="s">
        <v>200</v>
      </c>
      <c r="D214" s="33">
        <v>0.6</v>
      </c>
      <c r="E214" s="34">
        <v>1</v>
      </c>
      <c r="F214" s="35" t="str">
        <f>VLOOKUP(Tableau5[[#This Row],[Code APE]],[1]!Tableau9[#All],2,FALSE)</f>
        <v>Conseil pour les affaires et autres conseils de gestion</v>
      </c>
      <c r="G214" s="36" t="str">
        <f>IFERROR(Tableau5[[#This Row],[Code APE]]&amp;" - "&amp;Tableau5[[#This Row],[Désignation APE]],Tableau5[[#This Row],[Code APE]])</f>
        <v>70.22Z - Conseil pour les affaires et autres conseils de gestion</v>
      </c>
    </row>
    <row r="215" spans="1:7" ht="15.95" customHeight="1" x14ac:dyDescent="0.25">
      <c r="A215" s="31" t="str">
        <f>Tableau5[[#This Row],[Code APE]]&amp;Tableau5[[#This Row],[Chapitres]]&amp;Tableau5[[#This Row],[Tranche]]</f>
        <v>70.22ZCadre général0,8</v>
      </c>
      <c r="B215" s="17" t="s">
        <v>26</v>
      </c>
      <c r="C215" s="32" t="s">
        <v>200</v>
      </c>
      <c r="D215" s="33">
        <v>0.8</v>
      </c>
      <c r="E215" s="34">
        <v>2</v>
      </c>
      <c r="F215" s="35" t="str">
        <f>VLOOKUP(Tableau5[[#This Row],[Code APE]],[1]!Tableau9[#All],2,FALSE)</f>
        <v>Conseil pour les affaires et autres conseils de gestion</v>
      </c>
      <c r="G215" s="36" t="str">
        <f>IFERROR(Tableau5[[#This Row],[Code APE]]&amp;" - "&amp;Tableau5[[#This Row],[Désignation APE]],Tableau5[[#This Row],[Code APE]])</f>
        <v>70.22Z - Conseil pour les affaires et autres conseils de gestion</v>
      </c>
    </row>
    <row r="216" spans="1:7" ht="15.95" customHeight="1" x14ac:dyDescent="0.25">
      <c r="A216" s="31" t="str">
        <f>Tableau5[[#This Row],[Code APE]]&amp;Tableau5[[#This Row],[Chapitres]]&amp;Tableau5[[#This Row],[Tranche]]</f>
        <v>70.22ZCadre général1</v>
      </c>
      <c r="B216" s="17" t="s">
        <v>26</v>
      </c>
      <c r="C216" s="32" t="s">
        <v>200</v>
      </c>
      <c r="D216" s="33">
        <v>1</v>
      </c>
      <c r="E216" s="34">
        <v>3</v>
      </c>
      <c r="F216" s="35" t="str">
        <f>VLOOKUP(Tableau5[[#This Row],[Code APE]],[1]!Tableau9[#All],2,FALSE)</f>
        <v>Conseil pour les affaires et autres conseils de gestion</v>
      </c>
      <c r="G216" s="36" t="str">
        <f>IFERROR(Tableau5[[#This Row],[Code APE]]&amp;" - "&amp;Tableau5[[#This Row],[Désignation APE]],Tableau5[[#This Row],[Code APE]])</f>
        <v>70.22Z - Conseil pour les affaires et autres conseils de gestion</v>
      </c>
    </row>
    <row r="217" spans="1:7" ht="15.95" customHeight="1" x14ac:dyDescent="0.25">
      <c r="A217" s="31" t="str">
        <f>Tableau5[[#This Row],[Code APE]]&amp;Tableau5[[#This Row],[Chapitres]]&amp;Tableau5[[#This Row],[Tranche]]</f>
        <v>70.10ZCadre général1</v>
      </c>
      <c r="B217" s="17" t="s">
        <v>26</v>
      </c>
      <c r="C217" s="32" t="s">
        <v>151</v>
      </c>
      <c r="D217" s="33">
        <v>1</v>
      </c>
      <c r="E217" s="34">
        <v>2</v>
      </c>
      <c r="F217" s="35" t="str">
        <f>VLOOKUP(Tableau5[[#This Row],[Code APE]],[1]!Tableau9[#All],2,FALSE)</f>
        <v>Activités des sièges sociaux</v>
      </c>
      <c r="G217" s="36" t="str">
        <f>IFERROR(Tableau5[[#This Row],[Code APE]]&amp;" - "&amp;Tableau5[[#This Row],[Désignation APE]],Tableau5[[#This Row],[Code APE]])</f>
        <v>70.10Z - Activités des sièges sociaux</v>
      </c>
    </row>
    <row r="218" spans="1:7" ht="15.95" customHeight="1" x14ac:dyDescent="0.25">
      <c r="A218" s="31" t="str">
        <f>Tableau5[[#This Row],[Code APE]]&amp;Tableau5[[#This Row],[Chapitres]]&amp;Tableau5[[#This Row],[Tranche]]</f>
        <v>69.20ZCadre général0,6</v>
      </c>
      <c r="B218" s="17" t="s">
        <v>26</v>
      </c>
      <c r="C218" s="32" t="s">
        <v>150</v>
      </c>
      <c r="D218" s="33">
        <v>0.6</v>
      </c>
      <c r="E218" s="34">
        <v>1</v>
      </c>
      <c r="F218" s="35" t="str">
        <f>VLOOKUP(Tableau5[[#This Row],[Code APE]],[1]!Tableau9[#All],2,FALSE)</f>
        <v>Activités comptables</v>
      </c>
      <c r="G218" s="36" t="str">
        <f>IFERROR(Tableau5[[#This Row],[Code APE]]&amp;" - "&amp;Tableau5[[#This Row],[Désignation APE]],Tableau5[[#This Row],[Code APE]])</f>
        <v>69.20Z - Activités comptables</v>
      </c>
    </row>
    <row r="219" spans="1:7" ht="15.95" customHeight="1" x14ac:dyDescent="0.25">
      <c r="A219" s="31" t="str">
        <f>Tableau5[[#This Row],[Code APE]]&amp;Tableau5[[#This Row],[Chapitres]]&amp;Tableau5[[#This Row],[Tranche]]</f>
        <v>69.20ZCadre général0,8</v>
      </c>
      <c r="B219" s="17" t="s">
        <v>26</v>
      </c>
      <c r="C219" s="32" t="s">
        <v>150</v>
      </c>
      <c r="D219" s="33">
        <v>0.8</v>
      </c>
      <c r="E219" s="34">
        <v>2</v>
      </c>
      <c r="F219" s="35" t="str">
        <f>VLOOKUP(Tableau5[[#This Row],[Code APE]],[1]!Tableau9[#All],2,FALSE)</f>
        <v>Activités comptables</v>
      </c>
      <c r="G219" s="36" t="str">
        <f>IFERROR(Tableau5[[#This Row],[Code APE]]&amp;" - "&amp;Tableau5[[#This Row],[Désignation APE]],Tableau5[[#This Row],[Code APE]])</f>
        <v>69.20Z - Activités comptables</v>
      </c>
    </row>
    <row r="220" spans="1:7" ht="15.95" customHeight="1" x14ac:dyDescent="0.25">
      <c r="A220" s="31" t="str">
        <f>Tableau5[[#This Row],[Code APE]]&amp;Tableau5[[#This Row],[Chapitres]]&amp;Tableau5[[#This Row],[Tranche]]</f>
        <v>64.20ZCadre général0,8</v>
      </c>
      <c r="B220" s="17" t="s">
        <v>26</v>
      </c>
      <c r="C220" s="32" t="s">
        <v>149</v>
      </c>
      <c r="D220" s="33">
        <v>0.8</v>
      </c>
      <c r="E220" s="34">
        <v>2</v>
      </c>
      <c r="F220" s="35" t="str">
        <f>VLOOKUP(Tableau5[[#This Row],[Code APE]],[1]!Tableau9[#All],2,FALSE)</f>
        <v>Activités des sociétés holding</v>
      </c>
      <c r="G220" s="36" t="str">
        <f>IFERROR(Tableau5[[#This Row],[Code APE]]&amp;" - "&amp;Tableau5[[#This Row],[Désignation APE]],Tableau5[[#This Row],[Code APE]])</f>
        <v>64.20Z - Activités des sociétés holding</v>
      </c>
    </row>
    <row r="221" spans="1:7" ht="15.95" customHeight="1" x14ac:dyDescent="0.25">
      <c r="A221" s="31" t="str">
        <f>Tableau5[[#This Row],[Code APE]]&amp;Tableau5[[#This Row],[Chapitres]]&amp;Tableau5[[#This Row],[Tranche]]</f>
        <v>64.20ZCadre général1</v>
      </c>
      <c r="B221" s="17" t="s">
        <v>26</v>
      </c>
      <c r="C221" s="32" t="s">
        <v>149</v>
      </c>
      <c r="D221" s="33">
        <v>1</v>
      </c>
      <c r="E221" s="34">
        <v>7</v>
      </c>
      <c r="F221" s="35" t="str">
        <f>VLOOKUP(Tableau5[[#This Row],[Code APE]],[1]!Tableau9[#All],2,FALSE)</f>
        <v>Activités des sociétés holding</v>
      </c>
      <c r="G221" s="36" t="str">
        <f>IFERROR(Tableau5[[#This Row],[Code APE]]&amp;" - "&amp;Tableau5[[#This Row],[Désignation APE]],Tableau5[[#This Row],[Code APE]])</f>
        <v>64.20Z - Activités des sociétés holding</v>
      </c>
    </row>
    <row r="222" spans="1:7" ht="15.95" customHeight="1" x14ac:dyDescent="0.25">
      <c r="A222" s="31" t="str">
        <f>Tableau5[[#This Row],[Code APE]]&amp;Tableau5[[#This Row],[Chapitres]]&amp;Tableau5[[#This Row],[Tranche]]</f>
        <v>62.09ZCadre général1</v>
      </c>
      <c r="B222" s="17" t="s">
        <v>26</v>
      </c>
      <c r="C222" s="32" t="s">
        <v>148</v>
      </c>
      <c r="D222" s="33">
        <v>1</v>
      </c>
      <c r="E222" s="34">
        <v>1</v>
      </c>
      <c r="F222" s="35" t="str">
        <f>VLOOKUP(Tableau5[[#This Row],[Code APE]],[1]!Tableau9[#All],2,FALSE)</f>
        <v>Autres activités informatiques</v>
      </c>
      <c r="G222" s="36" t="str">
        <f>IFERROR(Tableau5[[#This Row],[Code APE]]&amp;" - "&amp;Tableau5[[#This Row],[Désignation APE]],Tableau5[[#This Row],[Code APE]])</f>
        <v>62.09Z - Autres activités informatiques</v>
      </c>
    </row>
    <row r="223" spans="1:7" ht="15.95" customHeight="1" x14ac:dyDescent="0.25">
      <c r="A223" s="31" t="str">
        <f>Tableau5[[#This Row],[Code APE]]&amp;Tableau5[[#This Row],[Chapitres]]&amp;Tableau5[[#This Row],[Tranche]]</f>
        <v>62.02ACadre général1</v>
      </c>
      <c r="B223" s="17" t="s">
        <v>26</v>
      </c>
      <c r="C223" s="32" t="s">
        <v>147</v>
      </c>
      <c r="D223" s="33">
        <v>1</v>
      </c>
      <c r="E223" s="34">
        <v>5</v>
      </c>
      <c r="F223" s="35" t="str">
        <f>VLOOKUP(Tableau5[[#This Row],[Code APE]],[1]!Tableau9[#All],2,FALSE)</f>
        <v>Conseil en systèmes et logiciels informatiques</v>
      </c>
      <c r="G223" s="36" t="str">
        <f>IFERROR(Tableau5[[#This Row],[Code APE]]&amp;" - "&amp;Tableau5[[#This Row],[Désignation APE]],Tableau5[[#This Row],[Code APE]])</f>
        <v>62.02A - Conseil en systèmes et logiciels informatiques</v>
      </c>
    </row>
    <row r="224" spans="1:7" ht="15.95" customHeight="1" x14ac:dyDescent="0.25">
      <c r="A224" s="31" t="str">
        <f>Tableau5[[#This Row],[Code APE]]&amp;Tableau5[[#This Row],[Chapitres]]&amp;Tableau5[[#This Row],[Tranche]]</f>
        <v>62.01ZCadre général0,8</v>
      </c>
      <c r="B224" s="17" t="s">
        <v>26</v>
      </c>
      <c r="C224" s="32" t="s">
        <v>198</v>
      </c>
      <c r="D224" s="33">
        <v>0.8</v>
      </c>
      <c r="E224" s="34">
        <v>2</v>
      </c>
      <c r="F224" s="35" t="str">
        <f>VLOOKUP(Tableau5[[#This Row],[Code APE]],[1]!Tableau9[#All],2,FALSE)</f>
        <v>Programmation informatique</v>
      </c>
      <c r="G224" s="36" t="str">
        <f>IFERROR(Tableau5[[#This Row],[Code APE]]&amp;" - "&amp;Tableau5[[#This Row],[Désignation APE]],Tableau5[[#This Row],[Code APE]])</f>
        <v>62.01Z - Programmation informatique</v>
      </c>
    </row>
    <row r="225" spans="1:7" ht="15.95" customHeight="1" x14ac:dyDescent="0.25">
      <c r="A225" s="31" t="str">
        <f>Tableau5[[#This Row],[Code APE]]&amp;Tableau5[[#This Row],[Chapitres]]&amp;Tableau5[[#This Row],[Tranche]]</f>
        <v>62.01ZCadre général1</v>
      </c>
      <c r="B225" s="17" t="s">
        <v>26</v>
      </c>
      <c r="C225" s="32" t="s">
        <v>198</v>
      </c>
      <c r="D225" s="33">
        <v>1</v>
      </c>
      <c r="E225" s="34">
        <v>6</v>
      </c>
      <c r="F225" s="35" t="str">
        <f>VLOOKUP(Tableau5[[#This Row],[Code APE]],[1]!Tableau9[#All],2,FALSE)</f>
        <v>Programmation informatique</v>
      </c>
      <c r="G225" s="36" t="str">
        <f>IFERROR(Tableau5[[#This Row],[Code APE]]&amp;" - "&amp;Tableau5[[#This Row],[Désignation APE]],Tableau5[[#This Row],[Code APE]])</f>
        <v>62.01Z - Programmation informatique</v>
      </c>
    </row>
    <row r="226" spans="1:7" ht="15.95" customHeight="1" x14ac:dyDescent="0.25">
      <c r="A226" s="31" t="str">
        <f>Tableau5[[#This Row],[Code APE]]&amp;Tableau5[[#This Row],[Chapitres]]&amp;Tableau5[[#This Row],[Tranche]]</f>
        <v>56.29BCadre général0,8</v>
      </c>
      <c r="B226" s="17" t="s">
        <v>26</v>
      </c>
      <c r="C226" s="32" t="s">
        <v>146</v>
      </c>
      <c r="D226" s="33">
        <v>0.8</v>
      </c>
      <c r="E226" s="34">
        <v>6</v>
      </c>
      <c r="F226" s="35" t="str">
        <f>VLOOKUP(Tableau5[[#This Row],[Code APE]],[1]!Tableau9[#All],2,FALSE)</f>
        <v>Autres services de restauration n.c.a.</v>
      </c>
      <c r="G226" s="36" t="str">
        <f>IFERROR(Tableau5[[#This Row],[Code APE]]&amp;" - "&amp;Tableau5[[#This Row],[Désignation APE]],Tableau5[[#This Row],[Code APE]])</f>
        <v>56.29B - Autres services de restauration n.c.a.</v>
      </c>
    </row>
    <row r="227" spans="1:7" ht="15.95" customHeight="1" x14ac:dyDescent="0.25">
      <c r="A227" s="31" t="str">
        <f>Tableau5[[#This Row],[Code APE]]&amp;Tableau5[[#This Row],[Chapitres]]&amp;Tableau5[[#This Row],[Tranche]]</f>
        <v>56.29BCadre général1</v>
      </c>
      <c r="B227" s="17" t="s">
        <v>26</v>
      </c>
      <c r="C227" s="32" t="s">
        <v>146</v>
      </c>
      <c r="D227" s="33">
        <v>1</v>
      </c>
      <c r="E227" s="34">
        <v>7</v>
      </c>
      <c r="F227" s="35" t="str">
        <f>VLOOKUP(Tableau5[[#This Row],[Code APE]],[1]!Tableau9[#All],2,FALSE)</f>
        <v>Autres services de restauration n.c.a.</v>
      </c>
      <c r="G227" s="36" t="str">
        <f>IFERROR(Tableau5[[#This Row],[Code APE]]&amp;" - "&amp;Tableau5[[#This Row],[Désignation APE]],Tableau5[[#This Row],[Code APE]])</f>
        <v>56.29B - Autres services de restauration n.c.a.</v>
      </c>
    </row>
    <row r="228" spans="1:7" ht="15.95" customHeight="1" x14ac:dyDescent="0.25">
      <c r="A228" s="31" t="str">
        <f>Tableau5[[#This Row],[Code APE]]&amp;Tableau5[[#This Row],[Chapitres]]&amp;Tableau5[[#This Row],[Tranche]]</f>
        <v>52.22ZCadre général0,8</v>
      </c>
      <c r="B228" s="17" t="s">
        <v>26</v>
      </c>
      <c r="C228" s="32" t="s">
        <v>145</v>
      </c>
      <c r="D228" s="33">
        <v>0.8</v>
      </c>
      <c r="E228" s="34">
        <v>6</v>
      </c>
      <c r="F228" s="35" t="str">
        <f>VLOOKUP(Tableau5[[#This Row],[Code APE]],[1]!Tableau9[#All],2,FALSE)</f>
        <v>Services auxiliaires des transports par eau</v>
      </c>
      <c r="G228" s="36" t="str">
        <f>IFERROR(Tableau5[[#This Row],[Code APE]]&amp;" - "&amp;Tableau5[[#This Row],[Désignation APE]],Tableau5[[#This Row],[Code APE]])</f>
        <v>52.22Z - Services auxiliaires des transports par eau</v>
      </c>
    </row>
    <row r="229" spans="1:7" ht="15.95" customHeight="1" x14ac:dyDescent="0.25">
      <c r="A229" s="31" t="str">
        <f>Tableau5[[#This Row],[Code APE]]&amp;Tableau5[[#This Row],[Chapitres]]&amp;Tableau5[[#This Row],[Tranche]]</f>
        <v>52.22ZCadre général1</v>
      </c>
      <c r="B229" s="17" t="s">
        <v>26</v>
      </c>
      <c r="C229" s="32" t="s">
        <v>145</v>
      </c>
      <c r="D229" s="33">
        <v>1</v>
      </c>
      <c r="E229" s="34">
        <v>16</v>
      </c>
      <c r="F229" s="35" t="str">
        <f>VLOOKUP(Tableau5[[#This Row],[Code APE]],[1]!Tableau9[#All],2,FALSE)</f>
        <v>Services auxiliaires des transports par eau</v>
      </c>
      <c r="G229" s="36" t="str">
        <f>IFERROR(Tableau5[[#This Row],[Code APE]]&amp;" - "&amp;Tableau5[[#This Row],[Désignation APE]],Tableau5[[#This Row],[Code APE]])</f>
        <v>52.22Z - Services auxiliaires des transports par eau</v>
      </c>
    </row>
    <row r="230" spans="1:7" ht="15.95" customHeight="1" x14ac:dyDescent="0.25">
      <c r="A230" s="31" t="str">
        <f>Tableau5[[#This Row],[Code APE]]&amp;Tableau5[[#This Row],[Chapitres]]&amp;Tableau5[[#This Row],[Tranche]]</f>
        <v>52.10BCadre général1</v>
      </c>
      <c r="B230" s="17" t="s">
        <v>26</v>
      </c>
      <c r="C230" s="32" t="s">
        <v>197</v>
      </c>
      <c r="D230" s="33">
        <v>1</v>
      </c>
      <c r="E230" s="34">
        <v>1</v>
      </c>
      <c r="F230" s="35" t="str">
        <f>VLOOKUP(Tableau5[[#This Row],[Code APE]],[1]!Tableau9[#All],2,FALSE)</f>
        <v>Entreposage et stockage non frigorifique</v>
      </c>
      <c r="G230" s="36" t="str">
        <f>IFERROR(Tableau5[[#This Row],[Code APE]]&amp;" - "&amp;Tableau5[[#This Row],[Désignation APE]],Tableau5[[#This Row],[Code APE]])</f>
        <v>52.10B - Entreposage et stockage non frigorifique</v>
      </c>
    </row>
    <row r="231" spans="1:7" ht="15.95" customHeight="1" x14ac:dyDescent="0.25">
      <c r="A231" s="31" t="str">
        <f>Tableau5[[#This Row],[Code APE]]&amp;Tableau5[[#This Row],[Chapitres]]&amp;Tableau5[[#This Row],[Tranche]]</f>
        <v>50.20ZCadre général0,8</v>
      </c>
      <c r="B231" s="17" t="s">
        <v>26</v>
      </c>
      <c r="C231" s="32" t="s">
        <v>144</v>
      </c>
      <c r="D231" s="33">
        <v>0.8</v>
      </c>
      <c r="E231" s="34">
        <v>1</v>
      </c>
      <c r="F231" s="35" t="str">
        <f>VLOOKUP(Tableau5[[#This Row],[Code APE]],[1]!Tableau9[#All],2,FALSE)</f>
        <v>Transports maritimes et côtiers de fret</v>
      </c>
      <c r="G231" s="36" t="str">
        <f>IFERROR(Tableau5[[#This Row],[Code APE]]&amp;" - "&amp;Tableau5[[#This Row],[Désignation APE]],Tableau5[[#This Row],[Code APE]])</f>
        <v>50.20Z - Transports maritimes et côtiers de fret</v>
      </c>
    </row>
    <row r="232" spans="1:7" ht="15.95" customHeight="1" x14ac:dyDescent="0.25">
      <c r="A232" s="31" t="str">
        <f>Tableau5[[#This Row],[Code APE]]&amp;Tableau5[[#This Row],[Chapitres]]&amp;Tableau5[[#This Row],[Tranche]]</f>
        <v>50.20ZCadre général1</v>
      </c>
      <c r="B232" s="17" t="s">
        <v>26</v>
      </c>
      <c r="C232" s="32" t="s">
        <v>144</v>
      </c>
      <c r="D232" s="33">
        <v>1</v>
      </c>
      <c r="E232" s="34">
        <v>4</v>
      </c>
      <c r="F232" s="35" t="str">
        <f>VLOOKUP(Tableau5[[#This Row],[Code APE]],[1]!Tableau9[#All],2,FALSE)</f>
        <v>Transports maritimes et côtiers de fret</v>
      </c>
      <c r="G232" s="36" t="str">
        <f>IFERROR(Tableau5[[#This Row],[Code APE]]&amp;" - "&amp;Tableau5[[#This Row],[Désignation APE]],Tableau5[[#This Row],[Code APE]])</f>
        <v>50.20Z - Transports maritimes et côtiers de fret</v>
      </c>
    </row>
    <row r="233" spans="1:7" ht="15.95" customHeight="1" x14ac:dyDescent="0.25">
      <c r="A233" s="31" t="str">
        <f>Tableau5[[#This Row],[Code APE]]&amp;Tableau5[[#This Row],[Chapitres]]&amp;Tableau5[[#This Row],[Tranche]]</f>
        <v>50.10ZCadre général0,4</v>
      </c>
      <c r="B233" s="17" t="s">
        <v>26</v>
      </c>
      <c r="C233" s="32" t="s">
        <v>143</v>
      </c>
      <c r="D233" s="33">
        <v>0.4</v>
      </c>
      <c r="E233" s="34">
        <v>2</v>
      </c>
      <c r="F233" s="35" t="str">
        <f>VLOOKUP(Tableau5[[#This Row],[Code APE]],[1]!Tableau9[#All],2,FALSE)</f>
        <v>Transports maritimes et côtiers de passagers</v>
      </c>
      <c r="G233" s="36" t="str">
        <f>IFERROR(Tableau5[[#This Row],[Code APE]]&amp;" - "&amp;Tableau5[[#This Row],[Désignation APE]],Tableau5[[#This Row],[Code APE]])</f>
        <v>50.10Z - Transports maritimes et côtiers de passagers</v>
      </c>
    </row>
    <row r="234" spans="1:7" ht="15.95" customHeight="1" x14ac:dyDescent="0.25">
      <c r="A234" s="31" t="str">
        <f>Tableau5[[#This Row],[Code APE]]&amp;Tableau5[[#This Row],[Chapitres]]&amp;Tableau5[[#This Row],[Tranche]]</f>
        <v>50.10ZCadre général0,6</v>
      </c>
      <c r="B234" s="17" t="s">
        <v>26</v>
      </c>
      <c r="C234" s="32" t="s">
        <v>143</v>
      </c>
      <c r="D234" s="33">
        <v>0.6</v>
      </c>
      <c r="E234" s="34">
        <v>4</v>
      </c>
      <c r="F234" s="35" t="str">
        <f>VLOOKUP(Tableau5[[#This Row],[Code APE]],[1]!Tableau9[#All],2,FALSE)</f>
        <v>Transports maritimes et côtiers de passagers</v>
      </c>
      <c r="G234" s="36" t="str">
        <f>IFERROR(Tableau5[[#This Row],[Code APE]]&amp;" - "&amp;Tableau5[[#This Row],[Désignation APE]],Tableau5[[#This Row],[Code APE]])</f>
        <v>50.10Z - Transports maritimes et côtiers de passagers</v>
      </c>
    </row>
    <row r="235" spans="1:7" ht="15.95" customHeight="1" x14ac:dyDescent="0.25">
      <c r="A235" s="31" t="str">
        <f>Tableau5[[#This Row],[Code APE]]&amp;Tableau5[[#This Row],[Chapitres]]&amp;Tableau5[[#This Row],[Tranche]]</f>
        <v>50.10ZCadre général0,8</v>
      </c>
      <c r="B235" s="17" t="s">
        <v>26</v>
      </c>
      <c r="C235" s="32" t="s">
        <v>143</v>
      </c>
      <c r="D235" s="33">
        <v>0.8</v>
      </c>
      <c r="E235" s="34">
        <v>5</v>
      </c>
      <c r="F235" s="35" t="str">
        <f>VLOOKUP(Tableau5[[#This Row],[Code APE]],[1]!Tableau9[#All],2,FALSE)</f>
        <v>Transports maritimes et côtiers de passagers</v>
      </c>
      <c r="G235" s="36" t="str">
        <f>IFERROR(Tableau5[[#This Row],[Code APE]]&amp;" - "&amp;Tableau5[[#This Row],[Désignation APE]],Tableau5[[#This Row],[Code APE]])</f>
        <v>50.10Z - Transports maritimes et côtiers de passagers</v>
      </c>
    </row>
    <row r="236" spans="1:7" ht="15.95" customHeight="1" x14ac:dyDescent="0.25">
      <c r="A236" s="31" t="str">
        <f>Tableau5[[#This Row],[Code APE]]&amp;Tableau5[[#This Row],[Chapitres]]&amp;Tableau5[[#This Row],[Tranche]]</f>
        <v>50.10ZCadre général1</v>
      </c>
      <c r="B236" s="17" t="s">
        <v>26</v>
      </c>
      <c r="C236" s="32" t="s">
        <v>143</v>
      </c>
      <c r="D236" s="33">
        <v>1</v>
      </c>
      <c r="E236" s="34">
        <v>8</v>
      </c>
      <c r="F236" s="35" t="str">
        <f>VLOOKUP(Tableau5[[#This Row],[Code APE]],[1]!Tableau9[#All],2,FALSE)</f>
        <v>Transports maritimes et côtiers de passagers</v>
      </c>
      <c r="G236" s="36" t="str">
        <f>IFERROR(Tableau5[[#This Row],[Code APE]]&amp;" - "&amp;Tableau5[[#This Row],[Désignation APE]],Tableau5[[#This Row],[Code APE]])</f>
        <v>50.10Z - Transports maritimes et côtiers de passagers</v>
      </c>
    </row>
    <row r="237" spans="1:7" ht="15.95" customHeight="1" x14ac:dyDescent="0.25">
      <c r="A237" s="31" t="str">
        <f>Tableau5[[#This Row],[Code APE]]&amp;Tableau5[[#This Row],[Chapitres]]&amp;Tableau5[[#This Row],[Tranche]]</f>
        <v>49.91ACadre général0,4</v>
      </c>
      <c r="B237" s="17" t="s">
        <v>26</v>
      </c>
      <c r="C237" s="32" t="s">
        <v>142</v>
      </c>
      <c r="D237" s="33">
        <v>0.4</v>
      </c>
      <c r="E237" s="34">
        <v>2</v>
      </c>
      <c r="F237" s="35" t="e">
        <f>VLOOKUP(Tableau5[[#This Row],[Code APE]],[1]!Tableau9[#All],2,FALSE)</f>
        <v>#N/A</v>
      </c>
      <c r="G237" s="36" t="str">
        <f>IFERROR(Tableau5[[#This Row],[Code APE]]&amp;" - "&amp;Tableau5[[#This Row],[Désignation APE]],Tableau5[[#This Row],[Code APE]])</f>
        <v>49.91A</v>
      </c>
    </row>
    <row r="238" spans="1:7" ht="15.95" customHeight="1" x14ac:dyDescent="0.25">
      <c r="A238" s="31" t="str">
        <f>Tableau5[[#This Row],[Code APE]]&amp;Tableau5[[#This Row],[Chapitres]]&amp;Tableau5[[#This Row],[Tranche]]</f>
        <v>49.91ACadre général0,6</v>
      </c>
      <c r="B238" s="17" t="s">
        <v>26</v>
      </c>
      <c r="C238" s="32" t="s">
        <v>142</v>
      </c>
      <c r="D238" s="33">
        <v>0.6</v>
      </c>
      <c r="E238" s="34">
        <v>1</v>
      </c>
      <c r="F238" s="35" t="e">
        <f>VLOOKUP(Tableau5[[#This Row],[Code APE]],[1]!Tableau9[#All],2,FALSE)</f>
        <v>#N/A</v>
      </c>
      <c r="G238" s="36" t="str">
        <f>IFERROR(Tableau5[[#This Row],[Code APE]]&amp;" - "&amp;Tableau5[[#This Row],[Désignation APE]],Tableau5[[#This Row],[Code APE]])</f>
        <v>49.91A</v>
      </c>
    </row>
    <row r="239" spans="1:7" ht="15.95" customHeight="1" x14ac:dyDescent="0.25">
      <c r="A239" s="31" t="str">
        <f>Tableau5[[#This Row],[Code APE]]&amp;Tableau5[[#This Row],[Chapitres]]&amp;Tableau5[[#This Row],[Tranche]]</f>
        <v>49.91ACadre général0,8</v>
      </c>
      <c r="B239" s="17" t="s">
        <v>26</v>
      </c>
      <c r="C239" s="32" t="s">
        <v>142</v>
      </c>
      <c r="D239" s="33">
        <v>0.8</v>
      </c>
      <c r="E239" s="34">
        <v>3</v>
      </c>
      <c r="F239" s="35" t="e">
        <f>VLOOKUP(Tableau5[[#This Row],[Code APE]],[1]!Tableau9[#All],2,FALSE)</f>
        <v>#N/A</v>
      </c>
      <c r="G239" s="36" t="str">
        <f>IFERROR(Tableau5[[#This Row],[Code APE]]&amp;" - "&amp;Tableau5[[#This Row],[Désignation APE]],Tableau5[[#This Row],[Code APE]])</f>
        <v>49.91A</v>
      </c>
    </row>
    <row r="240" spans="1:7" ht="15.95" customHeight="1" x14ac:dyDescent="0.25">
      <c r="A240" s="31" t="str">
        <f>Tableau5[[#This Row],[Code APE]]&amp;Tableau5[[#This Row],[Chapitres]]&amp;Tableau5[[#This Row],[Tranche]]</f>
        <v>49.91ACadre général1</v>
      </c>
      <c r="B240" s="17" t="s">
        <v>26</v>
      </c>
      <c r="C240" s="32" t="s">
        <v>142</v>
      </c>
      <c r="D240" s="33">
        <v>1</v>
      </c>
      <c r="E240" s="34">
        <v>4</v>
      </c>
      <c r="F240" s="35" t="e">
        <f>VLOOKUP(Tableau5[[#This Row],[Code APE]],[1]!Tableau9[#All],2,FALSE)</f>
        <v>#N/A</v>
      </c>
      <c r="G240" s="36" t="str">
        <f>IFERROR(Tableau5[[#This Row],[Code APE]]&amp;" - "&amp;Tableau5[[#This Row],[Désignation APE]],Tableau5[[#This Row],[Code APE]])</f>
        <v>49.91A</v>
      </c>
    </row>
    <row r="241" spans="1:7" ht="15.95" customHeight="1" x14ac:dyDescent="0.25">
      <c r="A241" s="31" t="str">
        <f>Tableau5[[#This Row],[Code APE]]&amp;Tableau5[[#This Row],[Chapitres]]&amp;Tableau5[[#This Row],[Tranche]]</f>
        <v>49.41BCadre général0,4</v>
      </c>
      <c r="B241" s="17" t="s">
        <v>26</v>
      </c>
      <c r="C241" s="32" t="s">
        <v>141</v>
      </c>
      <c r="D241" s="33">
        <v>0.4</v>
      </c>
      <c r="E241" s="34">
        <v>2</v>
      </c>
      <c r="F241" s="35" t="str">
        <f>VLOOKUP(Tableau5[[#This Row],[Code APE]],[1]!Tableau9[#All],2,FALSE)</f>
        <v>Transports routiers de fret de proximité</v>
      </c>
      <c r="G241" s="36" t="str">
        <f>IFERROR(Tableau5[[#This Row],[Code APE]]&amp;" - "&amp;Tableau5[[#This Row],[Désignation APE]],Tableau5[[#This Row],[Code APE]])</f>
        <v>49.41B - Transports routiers de fret de proximité</v>
      </c>
    </row>
    <row r="242" spans="1:7" ht="15.95" customHeight="1" x14ac:dyDescent="0.25">
      <c r="A242" s="31" t="str">
        <f>Tableau5[[#This Row],[Code APE]]&amp;Tableau5[[#This Row],[Chapitres]]&amp;Tableau5[[#This Row],[Tranche]]</f>
        <v>49.41BCadre général0,6</v>
      </c>
      <c r="B242" s="17" t="s">
        <v>26</v>
      </c>
      <c r="C242" s="32" t="s">
        <v>141</v>
      </c>
      <c r="D242" s="33">
        <v>0.6</v>
      </c>
      <c r="E242" s="34">
        <v>3</v>
      </c>
      <c r="F242" s="35" t="str">
        <f>VLOOKUP(Tableau5[[#This Row],[Code APE]],[1]!Tableau9[#All],2,FALSE)</f>
        <v>Transports routiers de fret de proximité</v>
      </c>
      <c r="G242" s="36" t="str">
        <f>IFERROR(Tableau5[[#This Row],[Code APE]]&amp;" - "&amp;Tableau5[[#This Row],[Désignation APE]],Tableau5[[#This Row],[Code APE]])</f>
        <v>49.41B - Transports routiers de fret de proximité</v>
      </c>
    </row>
    <row r="243" spans="1:7" ht="15.95" customHeight="1" x14ac:dyDescent="0.25">
      <c r="A243" s="31" t="str">
        <f>Tableau5[[#This Row],[Code APE]]&amp;Tableau5[[#This Row],[Chapitres]]&amp;Tableau5[[#This Row],[Tranche]]</f>
        <v>49.41BCadre général0,8</v>
      </c>
      <c r="B243" s="17" t="s">
        <v>26</v>
      </c>
      <c r="C243" s="32" t="s">
        <v>141</v>
      </c>
      <c r="D243" s="33">
        <v>0.8</v>
      </c>
      <c r="E243" s="34">
        <v>5</v>
      </c>
      <c r="F243" s="35" t="str">
        <f>VLOOKUP(Tableau5[[#This Row],[Code APE]],[1]!Tableau9[#All],2,FALSE)</f>
        <v>Transports routiers de fret de proximité</v>
      </c>
      <c r="G243" s="36" t="str">
        <f>IFERROR(Tableau5[[#This Row],[Code APE]]&amp;" - "&amp;Tableau5[[#This Row],[Désignation APE]],Tableau5[[#This Row],[Code APE]])</f>
        <v>49.41B - Transports routiers de fret de proximité</v>
      </c>
    </row>
    <row r="244" spans="1:7" ht="15.95" customHeight="1" x14ac:dyDescent="0.25">
      <c r="A244" s="31" t="str">
        <f>Tableau5[[#This Row],[Code APE]]&amp;Tableau5[[#This Row],[Chapitres]]&amp;Tableau5[[#This Row],[Tranche]]</f>
        <v>49.41BCadre général1</v>
      </c>
      <c r="B244" s="17" t="s">
        <v>26</v>
      </c>
      <c r="C244" s="32" t="s">
        <v>141</v>
      </c>
      <c r="D244" s="33">
        <v>1</v>
      </c>
      <c r="E244" s="34">
        <v>31</v>
      </c>
      <c r="F244" s="35" t="str">
        <f>VLOOKUP(Tableau5[[#This Row],[Code APE]],[1]!Tableau9[#All],2,FALSE)</f>
        <v>Transports routiers de fret de proximité</v>
      </c>
      <c r="G244" s="36" t="str">
        <f>IFERROR(Tableau5[[#This Row],[Code APE]]&amp;" - "&amp;Tableau5[[#This Row],[Désignation APE]],Tableau5[[#This Row],[Code APE]])</f>
        <v>49.41B - Transports routiers de fret de proximité</v>
      </c>
    </row>
    <row r="245" spans="1:7" ht="15.95" customHeight="1" x14ac:dyDescent="0.25">
      <c r="A245" s="31" t="str">
        <f>Tableau5[[#This Row],[Code APE]]&amp;Tableau5[[#This Row],[Chapitres]]&amp;Tableau5[[#This Row],[Tranche]]</f>
        <v>49.41ACadre général0,4</v>
      </c>
      <c r="B245" s="17" t="s">
        <v>26</v>
      </c>
      <c r="C245" s="32" t="s">
        <v>140</v>
      </c>
      <c r="D245" s="33">
        <v>0.4</v>
      </c>
      <c r="E245" s="34">
        <v>5</v>
      </c>
      <c r="F245" s="35" t="str">
        <f>VLOOKUP(Tableau5[[#This Row],[Code APE]],[1]!Tableau9[#All],2,FALSE)</f>
        <v>Transports routiers de fret interurbains</v>
      </c>
      <c r="G245" s="36" t="str">
        <f>IFERROR(Tableau5[[#This Row],[Code APE]]&amp;" - "&amp;Tableau5[[#This Row],[Désignation APE]],Tableau5[[#This Row],[Code APE]])</f>
        <v>49.41A - Transports routiers de fret interurbains</v>
      </c>
    </row>
    <row r="246" spans="1:7" ht="15.95" customHeight="1" x14ac:dyDescent="0.25">
      <c r="A246" s="31" t="str">
        <f>Tableau5[[#This Row],[Code APE]]&amp;Tableau5[[#This Row],[Chapitres]]&amp;Tableau5[[#This Row],[Tranche]]</f>
        <v>49.41ACadre général0,6</v>
      </c>
      <c r="B246" s="17" t="s">
        <v>26</v>
      </c>
      <c r="C246" s="32" t="s">
        <v>140</v>
      </c>
      <c r="D246" s="33">
        <v>0.6</v>
      </c>
      <c r="E246" s="34">
        <v>22</v>
      </c>
      <c r="F246" s="35" t="str">
        <f>VLOOKUP(Tableau5[[#This Row],[Code APE]],[1]!Tableau9[#All],2,FALSE)</f>
        <v>Transports routiers de fret interurbains</v>
      </c>
      <c r="G246" s="36" t="str">
        <f>IFERROR(Tableau5[[#This Row],[Code APE]]&amp;" - "&amp;Tableau5[[#This Row],[Désignation APE]],Tableau5[[#This Row],[Code APE]])</f>
        <v>49.41A - Transports routiers de fret interurbains</v>
      </c>
    </row>
    <row r="247" spans="1:7" ht="15.95" customHeight="1" x14ac:dyDescent="0.25">
      <c r="A247" s="31" t="str">
        <f>Tableau5[[#This Row],[Code APE]]&amp;Tableau5[[#This Row],[Chapitres]]&amp;Tableau5[[#This Row],[Tranche]]</f>
        <v>49.41ACadre général0,7</v>
      </c>
      <c r="B247" s="17" t="s">
        <v>26</v>
      </c>
      <c r="C247" s="32" t="s">
        <v>140</v>
      </c>
      <c r="D247" s="33">
        <v>0.7</v>
      </c>
      <c r="E247" s="34">
        <v>1</v>
      </c>
      <c r="F247" s="35" t="str">
        <f>VLOOKUP(Tableau5[[#This Row],[Code APE]],[1]!Tableau9[#All],2,FALSE)</f>
        <v>Transports routiers de fret interurbains</v>
      </c>
      <c r="G247" s="36" t="str">
        <f>IFERROR(Tableau5[[#This Row],[Code APE]]&amp;" - "&amp;Tableau5[[#This Row],[Désignation APE]],Tableau5[[#This Row],[Code APE]])</f>
        <v>49.41A - Transports routiers de fret interurbains</v>
      </c>
    </row>
    <row r="248" spans="1:7" ht="15.95" customHeight="1" x14ac:dyDescent="0.25">
      <c r="A248" s="31" t="str">
        <f>Tableau5[[#This Row],[Code APE]]&amp;Tableau5[[#This Row],[Chapitres]]&amp;Tableau5[[#This Row],[Tranche]]</f>
        <v>49.41ACadre général0,8</v>
      </c>
      <c r="B248" s="17" t="s">
        <v>26</v>
      </c>
      <c r="C248" s="32" t="s">
        <v>140</v>
      </c>
      <c r="D248" s="33">
        <v>0.8</v>
      </c>
      <c r="E248" s="34">
        <v>38</v>
      </c>
      <c r="F248" s="35" t="str">
        <f>VLOOKUP(Tableau5[[#This Row],[Code APE]],[1]!Tableau9[#All],2,FALSE)</f>
        <v>Transports routiers de fret interurbains</v>
      </c>
      <c r="G248" s="36" t="str">
        <f>IFERROR(Tableau5[[#This Row],[Code APE]]&amp;" - "&amp;Tableau5[[#This Row],[Désignation APE]],Tableau5[[#This Row],[Code APE]])</f>
        <v>49.41A - Transports routiers de fret interurbains</v>
      </c>
    </row>
    <row r="249" spans="1:7" ht="15.95" customHeight="1" x14ac:dyDescent="0.25">
      <c r="A249" s="31" t="str">
        <f>Tableau5[[#This Row],[Code APE]]&amp;Tableau5[[#This Row],[Chapitres]]&amp;Tableau5[[#This Row],[Tranche]]</f>
        <v>49.41ACadre général1</v>
      </c>
      <c r="B249" s="17" t="s">
        <v>26</v>
      </c>
      <c r="C249" s="32" t="s">
        <v>140</v>
      </c>
      <c r="D249" s="33">
        <v>1</v>
      </c>
      <c r="E249" s="34">
        <v>117</v>
      </c>
      <c r="F249" s="35" t="str">
        <f>VLOOKUP(Tableau5[[#This Row],[Code APE]],[1]!Tableau9[#All],2,FALSE)</f>
        <v>Transports routiers de fret interurbains</v>
      </c>
      <c r="G249" s="36" t="str">
        <f>IFERROR(Tableau5[[#This Row],[Code APE]]&amp;" - "&amp;Tableau5[[#This Row],[Désignation APE]],Tableau5[[#This Row],[Code APE]])</f>
        <v>49.41A - Transports routiers de fret interurbains</v>
      </c>
    </row>
    <row r="250" spans="1:7" ht="15.95" customHeight="1" x14ac:dyDescent="0.25">
      <c r="A250" s="31" t="str">
        <f>Tableau5[[#This Row],[Code APE]]&amp;Tableau5[[#This Row],[Chapitres]]&amp;Tableau5[[#This Row],[Tranche]]</f>
        <v>49.39BCadre général0,4</v>
      </c>
      <c r="B250" s="17" t="s">
        <v>26</v>
      </c>
      <c r="C250" s="32" t="s">
        <v>139</v>
      </c>
      <c r="D250" s="33">
        <v>0.4</v>
      </c>
      <c r="E250" s="34">
        <v>1</v>
      </c>
      <c r="F250" s="35" t="str">
        <f>VLOOKUP(Tableau5[[#This Row],[Code APE]],[1]!Tableau9[#All],2,FALSE)</f>
        <v>Autres transports routiers de voyageurs</v>
      </c>
      <c r="G250" s="36" t="str">
        <f>IFERROR(Tableau5[[#This Row],[Code APE]]&amp;" - "&amp;Tableau5[[#This Row],[Désignation APE]],Tableau5[[#This Row],[Code APE]])</f>
        <v>49.39B - Autres transports routiers de voyageurs</v>
      </c>
    </row>
    <row r="251" spans="1:7" ht="15.95" customHeight="1" x14ac:dyDescent="0.25">
      <c r="A251" s="31" t="str">
        <f>Tableau5[[#This Row],[Code APE]]&amp;Tableau5[[#This Row],[Chapitres]]&amp;Tableau5[[#This Row],[Tranche]]</f>
        <v>49.39BCadre général0,6</v>
      </c>
      <c r="B251" s="17" t="s">
        <v>26</v>
      </c>
      <c r="C251" s="32" t="s">
        <v>139</v>
      </c>
      <c r="D251" s="33">
        <v>0.6</v>
      </c>
      <c r="E251" s="34">
        <v>3</v>
      </c>
      <c r="F251" s="35" t="str">
        <f>VLOOKUP(Tableau5[[#This Row],[Code APE]],[1]!Tableau9[#All],2,FALSE)</f>
        <v>Autres transports routiers de voyageurs</v>
      </c>
      <c r="G251" s="36" t="str">
        <f>IFERROR(Tableau5[[#This Row],[Code APE]]&amp;" - "&amp;Tableau5[[#This Row],[Désignation APE]],Tableau5[[#This Row],[Code APE]])</f>
        <v>49.39B - Autres transports routiers de voyageurs</v>
      </c>
    </row>
    <row r="252" spans="1:7" ht="15.95" customHeight="1" x14ac:dyDescent="0.25">
      <c r="A252" s="31" t="str">
        <f>Tableau5[[#This Row],[Code APE]]&amp;Tableau5[[#This Row],[Chapitres]]&amp;Tableau5[[#This Row],[Tranche]]</f>
        <v>49.39BCadre général0,8</v>
      </c>
      <c r="B252" s="17" t="s">
        <v>26</v>
      </c>
      <c r="C252" s="32" t="s">
        <v>139</v>
      </c>
      <c r="D252" s="33">
        <v>0.8</v>
      </c>
      <c r="E252" s="34">
        <v>10</v>
      </c>
      <c r="F252" s="35" t="str">
        <f>VLOOKUP(Tableau5[[#This Row],[Code APE]],[1]!Tableau9[#All],2,FALSE)</f>
        <v>Autres transports routiers de voyageurs</v>
      </c>
      <c r="G252" s="36" t="str">
        <f>IFERROR(Tableau5[[#This Row],[Code APE]]&amp;" - "&amp;Tableau5[[#This Row],[Désignation APE]],Tableau5[[#This Row],[Code APE]])</f>
        <v>49.39B - Autres transports routiers de voyageurs</v>
      </c>
    </row>
    <row r="253" spans="1:7" ht="15.95" customHeight="1" x14ac:dyDescent="0.25">
      <c r="A253" s="31" t="str">
        <f>Tableau5[[#This Row],[Code APE]]&amp;Tableau5[[#This Row],[Chapitres]]&amp;Tableau5[[#This Row],[Tranche]]</f>
        <v>49.39BCadre général1</v>
      </c>
      <c r="B253" s="17" t="s">
        <v>26</v>
      </c>
      <c r="C253" s="32" t="s">
        <v>139</v>
      </c>
      <c r="D253" s="33">
        <v>1</v>
      </c>
      <c r="E253" s="34">
        <v>13</v>
      </c>
      <c r="F253" s="35" t="str">
        <f>VLOOKUP(Tableau5[[#This Row],[Code APE]],[1]!Tableau9[#All],2,FALSE)</f>
        <v>Autres transports routiers de voyageurs</v>
      </c>
      <c r="G253" s="36" t="str">
        <f>IFERROR(Tableau5[[#This Row],[Code APE]]&amp;" - "&amp;Tableau5[[#This Row],[Désignation APE]],Tableau5[[#This Row],[Code APE]])</f>
        <v>49.39B - Autres transports routiers de voyageurs</v>
      </c>
    </row>
    <row r="254" spans="1:7" ht="15.95" customHeight="1" x14ac:dyDescent="0.25">
      <c r="A254" s="31" t="str">
        <f>Tableau5[[#This Row],[Code APE]]&amp;Tableau5[[#This Row],[Chapitres]]&amp;Tableau5[[#This Row],[Tranche]]</f>
        <v>49.39ACadre général0,4</v>
      </c>
      <c r="B254" s="17" t="s">
        <v>26</v>
      </c>
      <c r="C254" s="32" t="s">
        <v>138</v>
      </c>
      <c r="D254" s="33">
        <v>0.4</v>
      </c>
      <c r="E254" s="34">
        <v>1</v>
      </c>
      <c r="F254" s="35" t="str">
        <f>VLOOKUP(Tableau5[[#This Row],[Code APE]],[1]!Tableau9[#All],2,FALSE)</f>
        <v>Transports routiers réguliers de voyageurs</v>
      </c>
      <c r="G254" s="36" t="str">
        <f>IFERROR(Tableau5[[#This Row],[Code APE]]&amp;" - "&amp;Tableau5[[#This Row],[Désignation APE]],Tableau5[[#This Row],[Code APE]])</f>
        <v>49.39A - Transports routiers réguliers de voyageurs</v>
      </c>
    </row>
    <row r="255" spans="1:7" ht="15.95" customHeight="1" x14ac:dyDescent="0.25">
      <c r="A255" s="31" t="str">
        <f>Tableau5[[#This Row],[Code APE]]&amp;Tableau5[[#This Row],[Chapitres]]&amp;Tableau5[[#This Row],[Tranche]]</f>
        <v>49.39ACadre général0,6</v>
      </c>
      <c r="B255" s="17" t="s">
        <v>26</v>
      </c>
      <c r="C255" s="32" t="s">
        <v>138</v>
      </c>
      <c r="D255" s="33">
        <v>0.6</v>
      </c>
      <c r="E255" s="34">
        <v>3</v>
      </c>
      <c r="F255" s="35" t="str">
        <f>VLOOKUP(Tableau5[[#This Row],[Code APE]],[1]!Tableau9[#All],2,FALSE)</f>
        <v>Transports routiers réguliers de voyageurs</v>
      </c>
      <c r="G255" s="36" t="str">
        <f>IFERROR(Tableau5[[#This Row],[Code APE]]&amp;" - "&amp;Tableau5[[#This Row],[Désignation APE]],Tableau5[[#This Row],[Code APE]])</f>
        <v>49.39A - Transports routiers réguliers de voyageurs</v>
      </c>
    </row>
    <row r="256" spans="1:7" ht="15.95" customHeight="1" x14ac:dyDescent="0.25">
      <c r="A256" s="31" t="str">
        <f>Tableau5[[#This Row],[Code APE]]&amp;Tableau5[[#This Row],[Chapitres]]&amp;Tableau5[[#This Row],[Tranche]]</f>
        <v>49.39ACadre général0,8</v>
      </c>
      <c r="B256" s="17" t="s">
        <v>26</v>
      </c>
      <c r="C256" s="32" t="s">
        <v>138</v>
      </c>
      <c r="D256" s="33">
        <v>0.8</v>
      </c>
      <c r="E256" s="34">
        <v>21</v>
      </c>
      <c r="F256" s="35" t="str">
        <f>VLOOKUP(Tableau5[[#This Row],[Code APE]],[1]!Tableau9[#All],2,FALSE)</f>
        <v>Transports routiers réguliers de voyageurs</v>
      </c>
      <c r="G256" s="36" t="str">
        <f>IFERROR(Tableau5[[#This Row],[Code APE]]&amp;" - "&amp;Tableau5[[#This Row],[Désignation APE]],Tableau5[[#This Row],[Code APE]])</f>
        <v>49.39A - Transports routiers réguliers de voyageurs</v>
      </c>
    </row>
    <row r="257" spans="1:7" ht="15.95" customHeight="1" x14ac:dyDescent="0.25">
      <c r="A257" s="31" t="str">
        <f>Tableau5[[#This Row],[Code APE]]&amp;Tableau5[[#This Row],[Chapitres]]&amp;Tableau5[[#This Row],[Tranche]]</f>
        <v>49.39ACadre général1</v>
      </c>
      <c r="B257" s="17" t="s">
        <v>26</v>
      </c>
      <c r="C257" s="32" t="s">
        <v>138</v>
      </c>
      <c r="D257" s="33">
        <v>1</v>
      </c>
      <c r="E257" s="34">
        <v>33</v>
      </c>
      <c r="F257" s="35" t="str">
        <f>VLOOKUP(Tableau5[[#This Row],[Code APE]],[1]!Tableau9[#All],2,FALSE)</f>
        <v>Transports routiers réguliers de voyageurs</v>
      </c>
      <c r="G257" s="36" t="str">
        <f>IFERROR(Tableau5[[#This Row],[Code APE]]&amp;" - "&amp;Tableau5[[#This Row],[Désignation APE]],Tableau5[[#This Row],[Code APE]])</f>
        <v>49.39A - Transports routiers réguliers de voyageurs</v>
      </c>
    </row>
    <row r="258" spans="1:7" ht="15.95" customHeight="1" x14ac:dyDescent="0.25">
      <c r="A258" s="31" t="str">
        <f>Tableau5[[#This Row],[Code APE]]&amp;Tableau5[[#This Row],[Chapitres]]&amp;Tableau5[[#This Row],[Tranche]]</f>
        <v>49.31ZCadre général0,6</v>
      </c>
      <c r="B258" s="17" t="s">
        <v>26</v>
      </c>
      <c r="C258" s="32" t="s">
        <v>137</v>
      </c>
      <c r="D258" s="33">
        <v>0.6</v>
      </c>
      <c r="E258" s="34">
        <v>2</v>
      </c>
      <c r="F258" s="35" t="str">
        <f>VLOOKUP(Tableau5[[#This Row],[Code APE]],[1]!Tableau9[#All],2,FALSE)</f>
        <v>Transports urbains et suburbains de voyageurs</v>
      </c>
      <c r="G258" s="36" t="str">
        <f>IFERROR(Tableau5[[#This Row],[Code APE]]&amp;" - "&amp;Tableau5[[#This Row],[Désignation APE]],Tableau5[[#This Row],[Code APE]])</f>
        <v>49.31Z - Transports urbains et suburbains de voyageurs</v>
      </c>
    </row>
    <row r="259" spans="1:7" ht="15.95" customHeight="1" x14ac:dyDescent="0.25">
      <c r="A259" s="31" t="str">
        <f>Tableau5[[#This Row],[Code APE]]&amp;Tableau5[[#This Row],[Chapitres]]&amp;Tableau5[[#This Row],[Tranche]]</f>
        <v>49.31ZCadre général0,8</v>
      </c>
      <c r="B259" s="17" t="s">
        <v>26</v>
      </c>
      <c r="C259" s="32" t="s">
        <v>137</v>
      </c>
      <c r="D259" s="33">
        <v>0.8</v>
      </c>
      <c r="E259" s="34">
        <v>2</v>
      </c>
      <c r="F259" s="35" t="str">
        <f>VLOOKUP(Tableau5[[#This Row],[Code APE]],[1]!Tableau9[#All],2,FALSE)</f>
        <v>Transports urbains et suburbains de voyageurs</v>
      </c>
      <c r="G259" s="36" t="str">
        <f>IFERROR(Tableau5[[#This Row],[Code APE]]&amp;" - "&amp;Tableau5[[#This Row],[Désignation APE]],Tableau5[[#This Row],[Code APE]])</f>
        <v>49.31Z - Transports urbains et suburbains de voyageurs</v>
      </c>
    </row>
    <row r="260" spans="1:7" ht="15.95" customHeight="1" x14ac:dyDescent="0.25">
      <c r="A260" s="31" t="str">
        <f>Tableau5[[#This Row],[Code APE]]&amp;Tableau5[[#This Row],[Chapitres]]&amp;Tableau5[[#This Row],[Tranche]]</f>
        <v>49.31ZCadre général1</v>
      </c>
      <c r="B260" s="17" t="s">
        <v>26</v>
      </c>
      <c r="C260" s="32" t="s">
        <v>137</v>
      </c>
      <c r="D260" s="33">
        <v>1</v>
      </c>
      <c r="E260" s="34">
        <v>25</v>
      </c>
      <c r="F260" s="35" t="str">
        <f>VLOOKUP(Tableau5[[#This Row],[Code APE]],[1]!Tableau9[#All],2,FALSE)</f>
        <v>Transports urbains et suburbains de voyageurs</v>
      </c>
      <c r="G260" s="36" t="str">
        <f>IFERROR(Tableau5[[#This Row],[Code APE]]&amp;" - "&amp;Tableau5[[#This Row],[Désignation APE]],Tableau5[[#This Row],[Code APE]])</f>
        <v>49.31Z - Transports urbains et suburbains de voyageurs</v>
      </c>
    </row>
    <row r="261" spans="1:7" ht="15.95" customHeight="1" x14ac:dyDescent="0.25">
      <c r="A261" s="31" t="str">
        <f>Tableau5[[#This Row],[Code APE]]&amp;Tableau5[[#This Row],[Chapitres]]&amp;Tableau5[[#This Row],[Tranche]]</f>
        <v>47.99BCadre général0,8</v>
      </c>
      <c r="B261" s="17" t="s">
        <v>26</v>
      </c>
      <c r="C261" s="32" t="s">
        <v>196</v>
      </c>
      <c r="D261" s="33">
        <v>0.8</v>
      </c>
      <c r="E261" s="34">
        <v>1</v>
      </c>
      <c r="F261" s="35" t="str">
        <f>VLOOKUP(Tableau5[[#This Row],[Code APE]],[1]!Tableau9[#All],2,FALSE)</f>
        <v>Vente par automates et autres commerces de détail hors magasin, éventaires ou marchés n.c.a.</v>
      </c>
      <c r="G261" s="36" t="str">
        <f>IFERROR(Tableau5[[#This Row],[Code APE]]&amp;" - "&amp;Tableau5[[#This Row],[Désignation APE]],Tableau5[[#This Row],[Code APE]])</f>
        <v>47.99B - Vente par automates et autres commerces de détail hors magasin, éventaires ou marchés n.c.a.</v>
      </c>
    </row>
    <row r="262" spans="1:7" ht="15.95" customHeight="1" x14ac:dyDescent="0.25">
      <c r="A262" s="31" t="str">
        <f>Tableau5[[#This Row],[Code APE]]&amp;Tableau5[[#This Row],[Chapitres]]&amp;Tableau5[[#This Row],[Tranche]]</f>
        <v>47.99BCadre général1</v>
      </c>
      <c r="B262" s="17" t="s">
        <v>26</v>
      </c>
      <c r="C262" s="32" t="s">
        <v>196</v>
      </c>
      <c r="D262" s="33">
        <v>1</v>
      </c>
      <c r="E262" s="34">
        <v>2</v>
      </c>
      <c r="F262" s="35" t="str">
        <f>VLOOKUP(Tableau5[[#This Row],[Code APE]],[1]!Tableau9[#All],2,FALSE)</f>
        <v>Vente par automates et autres commerces de détail hors magasin, éventaires ou marchés n.c.a.</v>
      </c>
      <c r="G262" s="36" t="str">
        <f>IFERROR(Tableau5[[#This Row],[Code APE]]&amp;" - "&amp;Tableau5[[#This Row],[Désignation APE]],Tableau5[[#This Row],[Code APE]])</f>
        <v>47.99B - Vente par automates et autres commerces de détail hors magasin, éventaires ou marchés n.c.a.</v>
      </c>
    </row>
    <row r="263" spans="1:7" ht="15.95" customHeight="1" x14ac:dyDescent="0.25">
      <c r="A263" s="31" t="str">
        <f>Tableau5[[#This Row],[Code APE]]&amp;Tableau5[[#This Row],[Chapitres]]&amp;Tableau5[[#This Row],[Tranche]]</f>
        <v>47.99ACadre général1</v>
      </c>
      <c r="B263" s="17" t="s">
        <v>26</v>
      </c>
      <c r="C263" s="32" t="s">
        <v>136</v>
      </c>
      <c r="D263" s="33">
        <v>1</v>
      </c>
      <c r="E263" s="34">
        <v>2</v>
      </c>
      <c r="F263" s="35" t="str">
        <f>VLOOKUP(Tableau5[[#This Row],[Code APE]],[1]!Tableau9[#All],2,FALSE)</f>
        <v>Vente à domicile</v>
      </c>
      <c r="G263" s="36" t="str">
        <f>IFERROR(Tableau5[[#This Row],[Code APE]]&amp;" - "&amp;Tableau5[[#This Row],[Désignation APE]],Tableau5[[#This Row],[Code APE]])</f>
        <v>47.99A - Vente à domicile</v>
      </c>
    </row>
    <row r="264" spans="1:7" ht="15.95" customHeight="1" x14ac:dyDescent="0.25">
      <c r="A264" s="31" t="str">
        <f>Tableau5[[#This Row],[Code APE]]&amp;Tableau5[[#This Row],[Chapitres]]&amp;Tableau5[[#This Row],[Tranche]]</f>
        <v>47.61ZCadre général0,8</v>
      </c>
      <c r="B264" s="17" t="s">
        <v>26</v>
      </c>
      <c r="C264" s="32" t="s">
        <v>135</v>
      </c>
      <c r="D264" s="33">
        <v>0.8</v>
      </c>
      <c r="E264" s="34">
        <v>1</v>
      </c>
      <c r="F264" s="35" t="str">
        <f>VLOOKUP(Tableau5[[#This Row],[Code APE]],[1]!Tableau9[#All],2,FALSE)</f>
        <v>Commerce de détail de livres en magasin spécialisé</v>
      </c>
      <c r="G264" s="36" t="str">
        <f>IFERROR(Tableau5[[#This Row],[Code APE]]&amp;" - "&amp;Tableau5[[#This Row],[Désignation APE]],Tableau5[[#This Row],[Code APE]])</f>
        <v>47.61Z - Commerce de détail de livres en magasin spécialisé</v>
      </c>
    </row>
    <row r="265" spans="1:7" ht="15.95" customHeight="1" x14ac:dyDescent="0.25">
      <c r="A265" s="31" t="str">
        <f>Tableau5[[#This Row],[Code APE]]&amp;Tableau5[[#This Row],[Chapitres]]&amp;Tableau5[[#This Row],[Tranche]]</f>
        <v>47.43ZCadre général1</v>
      </c>
      <c r="B265" s="17" t="s">
        <v>26</v>
      </c>
      <c r="C265" s="32" t="s">
        <v>195</v>
      </c>
      <c r="D265" s="33">
        <v>1</v>
      </c>
      <c r="E265" s="34">
        <v>1</v>
      </c>
      <c r="F265" s="35" t="str">
        <f>VLOOKUP(Tableau5[[#This Row],[Code APE]],[1]!Tableau9[#All],2,FALSE)</f>
        <v>Commerce de détail de matériels audio et vidéo en magasin spécialisé</v>
      </c>
      <c r="G265" s="36" t="str">
        <f>IFERROR(Tableau5[[#This Row],[Code APE]]&amp;" - "&amp;Tableau5[[#This Row],[Désignation APE]],Tableau5[[#This Row],[Code APE]])</f>
        <v>47.43Z - Commerce de détail de matériels audio et vidéo en magasin spécialisé</v>
      </c>
    </row>
    <row r="266" spans="1:7" ht="15.95" customHeight="1" x14ac:dyDescent="0.25">
      <c r="A266" s="31" t="str">
        <f>Tableau5[[#This Row],[Code APE]]&amp;Tableau5[[#This Row],[Chapitres]]&amp;Tableau5[[#This Row],[Tranche]]</f>
        <v>47.42BCadre général0,8</v>
      </c>
      <c r="B266" s="17" t="s">
        <v>26</v>
      </c>
      <c r="C266" s="32" t="s">
        <v>134</v>
      </c>
      <c r="D266" s="33">
        <v>0.8</v>
      </c>
      <c r="E266" s="34">
        <v>1</v>
      </c>
      <c r="F266" s="35" t="e">
        <f>VLOOKUP(Tableau5[[#This Row],[Code APE]],[1]!Tableau9[#All],2,FALSE)</f>
        <v>#N/A</v>
      </c>
      <c r="G266" s="36" t="str">
        <f>IFERROR(Tableau5[[#This Row],[Code APE]]&amp;" - "&amp;Tableau5[[#This Row],[Désignation APE]],Tableau5[[#This Row],[Code APE]])</f>
        <v>47.42B</v>
      </c>
    </row>
    <row r="267" spans="1:7" ht="15.95" customHeight="1" x14ac:dyDescent="0.25">
      <c r="A267" s="31" t="str">
        <f>Tableau5[[#This Row],[Code APE]]&amp;Tableau5[[#This Row],[Chapitres]]&amp;Tableau5[[#This Row],[Tranche]]</f>
        <v>47.41ZCadre général0,8</v>
      </c>
      <c r="B267" s="17" t="s">
        <v>26</v>
      </c>
      <c r="C267" s="32" t="s">
        <v>133</v>
      </c>
      <c r="D267" s="33">
        <v>0.8</v>
      </c>
      <c r="E267" s="34">
        <v>2</v>
      </c>
      <c r="F267" s="35" t="str">
        <f>VLOOKUP(Tableau5[[#This Row],[Code APE]],[1]!Tableau9[#All],2,FALSE)</f>
        <v>Commerce de détail d'ordinateurs, d'unités périphériques et de logiciels en magasin spécialisé</v>
      </c>
      <c r="G267" s="36" t="str">
        <f>IFERROR(Tableau5[[#This Row],[Code APE]]&amp;" - "&amp;Tableau5[[#This Row],[Désignation APE]],Tableau5[[#This Row],[Code APE]])</f>
        <v>47.41Z - Commerce de détail d'ordinateurs, d'unités périphériques et de logiciels en magasin spécialisé</v>
      </c>
    </row>
    <row r="268" spans="1:7" ht="15.95" customHeight="1" x14ac:dyDescent="0.25">
      <c r="A268" s="31" t="str">
        <f>Tableau5[[#This Row],[Code APE]]&amp;Tableau5[[#This Row],[Chapitres]]&amp;Tableau5[[#This Row],[Tranche]]</f>
        <v>47.41ZCadre général1</v>
      </c>
      <c r="B268" s="17" t="s">
        <v>26</v>
      </c>
      <c r="C268" s="32" t="s">
        <v>133</v>
      </c>
      <c r="D268" s="33">
        <v>1</v>
      </c>
      <c r="E268" s="34">
        <v>12</v>
      </c>
      <c r="F268" s="35" t="str">
        <f>VLOOKUP(Tableau5[[#This Row],[Code APE]],[1]!Tableau9[#All],2,FALSE)</f>
        <v>Commerce de détail d'ordinateurs, d'unités périphériques et de logiciels en magasin spécialisé</v>
      </c>
      <c r="G268" s="36" t="str">
        <f>IFERROR(Tableau5[[#This Row],[Code APE]]&amp;" - "&amp;Tableau5[[#This Row],[Désignation APE]],Tableau5[[#This Row],[Code APE]])</f>
        <v>47.41Z - Commerce de détail d'ordinateurs, d'unités périphériques et de logiciels en magasin spécialisé</v>
      </c>
    </row>
    <row r="269" spans="1:7" ht="15.95" customHeight="1" x14ac:dyDescent="0.25">
      <c r="A269" s="31" t="str">
        <f>Tableau5[[#This Row],[Code APE]]&amp;Tableau5[[#This Row],[Chapitres]]&amp;Tableau5[[#This Row],[Tranche]]</f>
        <v>47.11CCadre général0,8</v>
      </c>
      <c r="B269" s="17" t="s">
        <v>26</v>
      </c>
      <c r="C269" s="32" t="s">
        <v>132</v>
      </c>
      <c r="D269" s="33">
        <v>0.8</v>
      </c>
      <c r="E269" s="34">
        <v>2</v>
      </c>
      <c r="F269" s="35" t="str">
        <f>VLOOKUP(Tableau5[[#This Row],[Code APE]],[1]!Tableau9[#All],2,FALSE)</f>
        <v>Supérettes</v>
      </c>
      <c r="G269" s="36" t="str">
        <f>IFERROR(Tableau5[[#This Row],[Code APE]]&amp;" - "&amp;Tableau5[[#This Row],[Désignation APE]],Tableau5[[#This Row],[Code APE]])</f>
        <v>47.11C - Supérettes</v>
      </c>
    </row>
    <row r="270" spans="1:7" ht="15.95" customHeight="1" x14ac:dyDescent="0.25">
      <c r="A270" s="31" t="str">
        <f>Tableau5[[#This Row],[Code APE]]&amp;Tableau5[[#This Row],[Chapitres]]&amp;Tableau5[[#This Row],[Tranche]]</f>
        <v>46.75ZCadre général0,6</v>
      </c>
      <c r="B270" s="17" t="s">
        <v>26</v>
      </c>
      <c r="C270" s="32" t="s">
        <v>131</v>
      </c>
      <c r="D270" s="33">
        <v>0.6</v>
      </c>
      <c r="E270" s="34">
        <v>1</v>
      </c>
      <c r="F270" s="35" t="str">
        <f>VLOOKUP(Tableau5[[#This Row],[Code APE]],[1]!Tableau9[#All],2,FALSE)</f>
        <v>Commerce de gros (commerce interentreprises) de produits chimiques</v>
      </c>
      <c r="G270" s="36" t="str">
        <f>IFERROR(Tableau5[[#This Row],[Code APE]]&amp;" - "&amp;Tableau5[[#This Row],[Désignation APE]],Tableau5[[#This Row],[Code APE]])</f>
        <v>46.75Z - Commerce de gros (commerce interentreprises) de produits chimiques</v>
      </c>
    </row>
    <row r="271" spans="1:7" ht="15.95" customHeight="1" x14ac:dyDescent="0.25">
      <c r="A271" s="31" t="str">
        <f>Tableau5[[#This Row],[Code APE]]&amp;Tableau5[[#This Row],[Chapitres]]&amp;Tableau5[[#This Row],[Tranche]]</f>
        <v>46.75ZCadre général1</v>
      </c>
      <c r="B271" s="17" t="s">
        <v>26</v>
      </c>
      <c r="C271" s="32" t="s">
        <v>131</v>
      </c>
      <c r="D271" s="33">
        <v>1</v>
      </c>
      <c r="E271" s="34">
        <v>5</v>
      </c>
      <c r="F271" s="35" t="str">
        <f>VLOOKUP(Tableau5[[#This Row],[Code APE]],[1]!Tableau9[#All],2,FALSE)</f>
        <v>Commerce de gros (commerce interentreprises) de produits chimiques</v>
      </c>
      <c r="G271" s="36" t="str">
        <f>IFERROR(Tableau5[[#This Row],[Code APE]]&amp;" - "&amp;Tableau5[[#This Row],[Désignation APE]],Tableau5[[#This Row],[Code APE]])</f>
        <v>46.75Z - Commerce de gros (commerce interentreprises) de produits chimiques</v>
      </c>
    </row>
    <row r="272" spans="1:7" ht="15.95" customHeight="1" x14ac:dyDescent="0.25">
      <c r="A272" s="31" t="str">
        <f>Tableau5[[#This Row],[Code APE]]&amp;Tableau5[[#This Row],[Chapitres]]&amp;Tableau5[[#This Row],[Tranche]]</f>
        <v>46.74ACadre général1</v>
      </c>
      <c r="B272" s="17" t="s">
        <v>26</v>
      </c>
      <c r="C272" s="32" t="s">
        <v>219</v>
      </c>
      <c r="D272" s="33">
        <v>1</v>
      </c>
      <c r="E272" s="34">
        <v>1</v>
      </c>
      <c r="F272" s="35" t="str">
        <f>VLOOKUP(Tableau5[[#This Row],[Code APE]],[1]!Tableau9[#All],2,FALSE)</f>
        <v>Commerce de gros (commerce interentreprises) de quincaillerie</v>
      </c>
      <c r="G272" s="36" t="str">
        <f>IFERROR(Tableau5[[#This Row],[Code APE]]&amp;" - "&amp;Tableau5[[#This Row],[Désignation APE]],Tableau5[[#This Row],[Code APE]])</f>
        <v>46.74A - Commerce de gros (commerce interentreprises) de quincaillerie</v>
      </c>
    </row>
    <row r="273" spans="1:7" ht="15.95" customHeight="1" x14ac:dyDescent="0.25">
      <c r="A273" s="31" t="str">
        <f>Tableau5[[#This Row],[Code APE]]&amp;Tableau5[[#This Row],[Chapitres]]&amp;Tableau5[[#This Row],[Tranche]]</f>
        <v>46.73ACadre général1</v>
      </c>
      <c r="B273" s="17" t="s">
        <v>26</v>
      </c>
      <c r="C273" s="32" t="s">
        <v>194</v>
      </c>
      <c r="D273" s="33">
        <v>1</v>
      </c>
      <c r="E273" s="34">
        <v>1</v>
      </c>
      <c r="F273" s="35" t="str">
        <f>VLOOKUP(Tableau5[[#This Row],[Code APE]],[1]!Tableau9[#All],2,FALSE)</f>
        <v>Commerce de gros (commerce interentreprises) de bois et de matériaux de construction</v>
      </c>
      <c r="G273" s="36" t="str">
        <f>IFERROR(Tableau5[[#This Row],[Code APE]]&amp;" - "&amp;Tableau5[[#This Row],[Désignation APE]],Tableau5[[#This Row],[Code APE]])</f>
        <v>46.73A - Commerce de gros (commerce interentreprises) de bois et de matériaux de construction</v>
      </c>
    </row>
    <row r="274" spans="1:7" ht="15.95" customHeight="1" x14ac:dyDescent="0.25">
      <c r="A274" s="31" t="str">
        <f>Tableau5[[#This Row],[Code APE]]&amp;Tableau5[[#This Row],[Chapitres]]&amp;Tableau5[[#This Row],[Tranche]]</f>
        <v>46.71ZCadre général0,1</v>
      </c>
      <c r="B274" s="17" t="s">
        <v>26</v>
      </c>
      <c r="C274" s="32" t="s">
        <v>130</v>
      </c>
      <c r="D274" s="33">
        <v>0.1</v>
      </c>
      <c r="E274" s="34">
        <v>1</v>
      </c>
      <c r="F274" s="35" t="str">
        <f>VLOOKUP(Tableau5[[#This Row],[Code APE]],[1]!Tableau9[#All],2,FALSE)</f>
        <v>Commerce de gros (commerce interentreprises) de combustibles et de produits annexes</v>
      </c>
      <c r="G274" s="36" t="str">
        <f>IFERROR(Tableau5[[#This Row],[Code APE]]&amp;" - "&amp;Tableau5[[#This Row],[Désignation APE]],Tableau5[[#This Row],[Code APE]])</f>
        <v>46.71Z - Commerce de gros (commerce interentreprises) de combustibles et de produits annexes</v>
      </c>
    </row>
    <row r="275" spans="1:7" ht="15.95" customHeight="1" x14ac:dyDescent="0.25">
      <c r="A275" s="31" t="str">
        <f>Tableau5[[#This Row],[Code APE]]&amp;Tableau5[[#This Row],[Chapitres]]&amp;Tableau5[[#This Row],[Tranche]]</f>
        <v>46.71ZCadre général0,2</v>
      </c>
      <c r="B275" s="17" t="s">
        <v>26</v>
      </c>
      <c r="C275" s="32" t="s">
        <v>130</v>
      </c>
      <c r="D275" s="33">
        <v>0.2</v>
      </c>
      <c r="E275" s="34">
        <v>9</v>
      </c>
      <c r="F275" s="35" t="str">
        <f>VLOOKUP(Tableau5[[#This Row],[Code APE]],[1]!Tableau9[#All],2,FALSE)</f>
        <v>Commerce de gros (commerce interentreprises) de combustibles et de produits annexes</v>
      </c>
      <c r="G275" s="36" t="str">
        <f>IFERROR(Tableau5[[#This Row],[Code APE]]&amp;" - "&amp;Tableau5[[#This Row],[Désignation APE]],Tableau5[[#This Row],[Code APE]])</f>
        <v>46.71Z - Commerce de gros (commerce interentreprises) de combustibles et de produits annexes</v>
      </c>
    </row>
    <row r="276" spans="1:7" ht="15.95" customHeight="1" x14ac:dyDescent="0.25">
      <c r="A276" s="31" t="str">
        <f>Tableau5[[#This Row],[Code APE]]&amp;Tableau5[[#This Row],[Chapitres]]&amp;Tableau5[[#This Row],[Tranche]]</f>
        <v>46.71ZCadre général0,4</v>
      </c>
      <c r="B276" s="17" t="s">
        <v>26</v>
      </c>
      <c r="C276" s="32" t="s">
        <v>130</v>
      </c>
      <c r="D276" s="33">
        <v>0.4</v>
      </c>
      <c r="E276" s="34">
        <v>5</v>
      </c>
      <c r="F276" s="35" t="str">
        <f>VLOOKUP(Tableau5[[#This Row],[Code APE]],[1]!Tableau9[#All],2,FALSE)</f>
        <v>Commerce de gros (commerce interentreprises) de combustibles et de produits annexes</v>
      </c>
      <c r="G276" s="36" t="str">
        <f>IFERROR(Tableau5[[#This Row],[Code APE]]&amp;" - "&amp;Tableau5[[#This Row],[Désignation APE]],Tableau5[[#This Row],[Code APE]])</f>
        <v>46.71Z - Commerce de gros (commerce interentreprises) de combustibles et de produits annexes</v>
      </c>
    </row>
    <row r="277" spans="1:7" ht="15.95" customHeight="1" x14ac:dyDescent="0.25">
      <c r="A277" s="31" t="str">
        <f>Tableau5[[#This Row],[Code APE]]&amp;Tableau5[[#This Row],[Chapitres]]&amp;Tableau5[[#This Row],[Tranche]]</f>
        <v>46.71ZCadre général0,6</v>
      </c>
      <c r="B277" s="17" t="s">
        <v>26</v>
      </c>
      <c r="C277" s="32" t="s">
        <v>130</v>
      </c>
      <c r="D277" s="33">
        <v>0.6</v>
      </c>
      <c r="E277" s="34">
        <v>3</v>
      </c>
      <c r="F277" s="35" t="str">
        <f>VLOOKUP(Tableau5[[#This Row],[Code APE]],[1]!Tableau9[#All],2,FALSE)</f>
        <v>Commerce de gros (commerce interentreprises) de combustibles et de produits annexes</v>
      </c>
      <c r="G277" s="36" t="str">
        <f>IFERROR(Tableau5[[#This Row],[Code APE]]&amp;" - "&amp;Tableau5[[#This Row],[Désignation APE]],Tableau5[[#This Row],[Code APE]])</f>
        <v>46.71Z - Commerce de gros (commerce interentreprises) de combustibles et de produits annexes</v>
      </c>
    </row>
    <row r="278" spans="1:7" ht="15.95" customHeight="1" x14ac:dyDescent="0.25">
      <c r="A278" s="31" t="str">
        <f>Tableau5[[#This Row],[Code APE]]&amp;Tableau5[[#This Row],[Chapitres]]&amp;Tableau5[[#This Row],[Tranche]]</f>
        <v>46.71ZCadre général0,8</v>
      </c>
      <c r="B278" s="17" t="s">
        <v>26</v>
      </c>
      <c r="C278" s="32" t="s">
        <v>130</v>
      </c>
      <c r="D278" s="33">
        <v>0.8</v>
      </c>
      <c r="E278" s="34">
        <v>8</v>
      </c>
      <c r="F278" s="35" t="str">
        <f>VLOOKUP(Tableau5[[#This Row],[Code APE]],[1]!Tableau9[#All],2,FALSE)</f>
        <v>Commerce de gros (commerce interentreprises) de combustibles et de produits annexes</v>
      </c>
      <c r="G278" s="36" t="str">
        <f>IFERROR(Tableau5[[#This Row],[Code APE]]&amp;" - "&amp;Tableau5[[#This Row],[Désignation APE]],Tableau5[[#This Row],[Code APE]])</f>
        <v>46.71Z - Commerce de gros (commerce interentreprises) de combustibles et de produits annexes</v>
      </c>
    </row>
    <row r="279" spans="1:7" ht="15.95" customHeight="1" x14ac:dyDescent="0.25">
      <c r="A279" s="31" t="str">
        <f>Tableau5[[#This Row],[Code APE]]&amp;Tableau5[[#This Row],[Chapitres]]&amp;Tableau5[[#This Row],[Tranche]]</f>
        <v>46.71ZCadre général1</v>
      </c>
      <c r="B279" s="17" t="s">
        <v>26</v>
      </c>
      <c r="C279" s="32" t="s">
        <v>130</v>
      </c>
      <c r="D279" s="33">
        <v>1</v>
      </c>
      <c r="E279" s="34">
        <v>12</v>
      </c>
      <c r="F279" s="35" t="str">
        <f>VLOOKUP(Tableau5[[#This Row],[Code APE]],[1]!Tableau9[#All],2,FALSE)</f>
        <v>Commerce de gros (commerce interentreprises) de combustibles et de produits annexes</v>
      </c>
      <c r="G279" s="36" t="str">
        <f>IFERROR(Tableau5[[#This Row],[Code APE]]&amp;" - "&amp;Tableau5[[#This Row],[Désignation APE]],Tableau5[[#This Row],[Code APE]])</f>
        <v>46.71Z - Commerce de gros (commerce interentreprises) de combustibles et de produits annexes</v>
      </c>
    </row>
    <row r="280" spans="1:7" ht="15.95" customHeight="1" x14ac:dyDescent="0.25">
      <c r="A280" s="31" t="str">
        <f>Tableau5[[#This Row],[Code APE]]&amp;Tableau5[[#This Row],[Chapitres]]&amp;Tableau5[[#This Row],[Tranche]]</f>
        <v>46.69BCadre général0,6</v>
      </c>
      <c r="B280" s="17" t="s">
        <v>26</v>
      </c>
      <c r="C280" s="32" t="s">
        <v>129</v>
      </c>
      <c r="D280" s="33">
        <v>0.6</v>
      </c>
      <c r="E280" s="34">
        <v>1</v>
      </c>
      <c r="F280" s="35" t="str">
        <f>VLOOKUP(Tableau5[[#This Row],[Code APE]],[1]!Tableau9[#All],2,FALSE)</f>
        <v>Commerce de gros (commerce interentreprises) de fournitures et équipements industriels divers</v>
      </c>
      <c r="G280" s="36" t="str">
        <f>IFERROR(Tableau5[[#This Row],[Code APE]]&amp;" - "&amp;Tableau5[[#This Row],[Désignation APE]],Tableau5[[#This Row],[Code APE]])</f>
        <v>46.69B - Commerce de gros (commerce interentreprises) de fournitures et équipements industriels divers</v>
      </c>
    </row>
    <row r="281" spans="1:7" ht="15.95" customHeight="1" x14ac:dyDescent="0.25">
      <c r="A281" s="31" t="str">
        <f>Tableau5[[#This Row],[Code APE]]&amp;Tableau5[[#This Row],[Chapitres]]&amp;Tableau5[[#This Row],[Tranche]]</f>
        <v>46.69BCadre général0,8</v>
      </c>
      <c r="B281" s="17" t="s">
        <v>26</v>
      </c>
      <c r="C281" s="32" t="s">
        <v>129</v>
      </c>
      <c r="D281" s="33">
        <v>0.8</v>
      </c>
      <c r="E281" s="34">
        <v>6</v>
      </c>
      <c r="F281" s="35" t="str">
        <f>VLOOKUP(Tableau5[[#This Row],[Code APE]],[1]!Tableau9[#All],2,FALSE)</f>
        <v>Commerce de gros (commerce interentreprises) de fournitures et équipements industriels divers</v>
      </c>
      <c r="G281" s="36" t="str">
        <f>IFERROR(Tableau5[[#This Row],[Code APE]]&amp;" - "&amp;Tableau5[[#This Row],[Désignation APE]],Tableau5[[#This Row],[Code APE]])</f>
        <v>46.69B - Commerce de gros (commerce interentreprises) de fournitures et équipements industriels divers</v>
      </c>
    </row>
    <row r="282" spans="1:7" ht="15.95" customHeight="1" x14ac:dyDescent="0.25">
      <c r="A282" s="31" t="str">
        <f>Tableau5[[#This Row],[Code APE]]&amp;Tableau5[[#This Row],[Chapitres]]&amp;Tableau5[[#This Row],[Tranche]]</f>
        <v>46.69BCadre général1</v>
      </c>
      <c r="B282" s="17" t="s">
        <v>26</v>
      </c>
      <c r="C282" s="32" t="s">
        <v>129</v>
      </c>
      <c r="D282" s="33">
        <v>1</v>
      </c>
      <c r="E282" s="34">
        <v>8</v>
      </c>
      <c r="F282" s="35" t="str">
        <f>VLOOKUP(Tableau5[[#This Row],[Code APE]],[1]!Tableau9[#All],2,FALSE)</f>
        <v>Commerce de gros (commerce interentreprises) de fournitures et équipements industriels divers</v>
      </c>
      <c r="G282" s="36" t="str">
        <f>IFERROR(Tableau5[[#This Row],[Code APE]]&amp;" - "&amp;Tableau5[[#This Row],[Désignation APE]],Tableau5[[#This Row],[Code APE]])</f>
        <v>46.69B - Commerce de gros (commerce interentreprises) de fournitures et équipements industriels divers</v>
      </c>
    </row>
    <row r="283" spans="1:7" ht="15.95" customHeight="1" x14ac:dyDescent="0.25">
      <c r="A283" s="31" t="str">
        <f>Tableau5[[#This Row],[Code APE]]&amp;Tableau5[[#This Row],[Chapitres]]&amp;Tableau5[[#This Row],[Tranche]]</f>
        <v>46.69ACadre général0,6</v>
      </c>
      <c r="B283" s="17" t="s">
        <v>26</v>
      </c>
      <c r="C283" s="32" t="s">
        <v>128</v>
      </c>
      <c r="D283" s="33">
        <v>0.6</v>
      </c>
      <c r="E283" s="34">
        <v>2</v>
      </c>
      <c r="F283" s="35" t="str">
        <f>VLOOKUP(Tableau5[[#This Row],[Code APE]],[1]!Tableau9[#All],2,FALSE)</f>
        <v>Commerce de gros (commerce interentreprises) de matériel électrique</v>
      </c>
      <c r="G283" s="36" t="str">
        <f>IFERROR(Tableau5[[#This Row],[Code APE]]&amp;" - "&amp;Tableau5[[#This Row],[Désignation APE]],Tableau5[[#This Row],[Code APE]])</f>
        <v>46.69A - Commerce de gros (commerce interentreprises) de matériel électrique</v>
      </c>
    </row>
    <row r="284" spans="1:7" ht="15.95" customHeight="1" x14ac:dyDescent="0.25">
      <c r="A284" s="31" t="str">
        <f>Tableau5[[#This Row],[Code APE]]&amp;Tableau5[[#This Row],[Chapitres]]&amp;Tableau5[[#This Row],[Tranche]]</f>
        <v>46.69ACadre général0,8</v>
      </c>
      <c r="B284" s="17" t="s">
        <v>26</v>
      </c>
      <c r="C284" s="32" t="s">
        <v>128</v>
      </c>
      <c r="D284" s="33">
        <v>0.8</v>
      </c>
      <c r="E284" s="34">
        <v>3</v>
      </c>
      <c r="F284" s="35" t="str">
        <f>VLOOKUP(Tableau5[[#This Row],[Code APE]],[1]!Tableau9[#All],2,FALSE)</f>
        <v>Commerce de gros (commerce interentreprises) de matériel électrique</v>
      </c>
      <c r="G284" s="36" t="str">
        <f>IFERROR(Tableau5[[#This Row],[Code APE]]&amp;" - "&amp;Tableau5[[#This Row],[Désignation APE]],Tableau5[[#This Row],[Code APE]])</f>
        <v>46.69A - Commerce de gros (commerce interentreprises) de matériel électrique</v>
      </c>
    </row>
    <row r="285" spans="1:7" ht="15.95" customHeight="1" x14ac:dyDescent="0.25">
      <c r="A285" s="31" t="str">
        <f>Tableau5[[#This Row],[Code APE]]&amp;Tableau5[[#This Row],[Chapitres]]&amp;Tableau5[[#This Row],[Tranche]]</f>
        <v>46.69ACadre général1</v>
      </c>
      <c r="B285" s="17" t="s">
        <v>26</v>
      </c>
      <c r="C285" s="32" t="s">
        <v>128</v>
      </c>
      <c r="D285" s="33">
        <v>1</v>
      </c>
      <c r="E285" s="34">
        <v>7</v>
      </c>
      <c r="F285" s="35" t="str">
        <f>VLOOKUP(Tableau5[[#This Row],[Code APE]],[1]!Tableau9[#All],2,FALSE)</f>
        <v>Commerce de gros (commerce interentreprises) de matériel électrique</v>
      </c>
      <c r="G285" s="36" t="str">
        <f>IFERROR(Tableau5[[#This Row],[Code APE]]&amp;" - "&amp;Tableau5[[#This Row],[Désignation APE]],Tableau5[[#This Row],[Code APE]])</f>
        <v>46.69A - Commerce de gros (commerce interentreprises) de matériel électrique</v>
      </c>
    </row>
    <row r="286" spans="1:7" ht="15.95" customHeight="1" x14ac:dyDescent="0.25">
      <c r="A286" s="31" t="str">
        <f>Tableau5[[#This Row],[Code APE]]&amp;Tableau5[[#This Row],[Chapitres]]&amp;Tableau5[[#This Row],[Tranche]]</f>
        <v>46.63ZCadre général0,1</v>
      </c>
      <c r="B286" s="17" t="s">
        <v>26</v>
      </c>
      <c r="C286" s="32" t="s">
        <v>127</v>
      </c>
      <c r="D286" s="33">
        <v>0.1</v>
      </c>
      <c r="E286" s="34">
        <v>1</v>
      </c>
      <c r="F286" s="35" t="str">
        <f>VLOOKUP(Tableau5[[#This Row],[Code APE]],[1]!Tableau9[#All],2,FALSE)</f>
        <v>Commerce de gros (commerce interentreprises) de machines pour l'extraction, la construction et le génie civil</v>
      </c>
      <c r="G286" s="36" t="str">
        <f>IFERROR(Tableau5[[#This Row],[Code APE]]&amp;" - "&amp;Tableau5[[#This Row],[Désignation APE]],Tableau5[[#This Row],[Code APE]])</f>
        <v>46.63Z - Commerce de gros (commerce interentreprises) de machines pour l'extraction, la construction et le génie civil</v>
      </c>
    </row>
    <row r="287" spans="1:7" ht="15.95" customHeight="1" x14ac:dyDescent="0.25">
      <c r="A287" s="31" t="str">
        <f>Tableau5[[#This Row],[Code APE]]&amp;Tableau5[[#This Row],[Chapitres]]&amp;Tableau5[[#This Row],[Tranche]]</f>
        <v>46.63ZCadre général0,2</v>
      </c>
      <c r="B287" s="17" t="s">
        <v>26</v>
      </c>
      <c r="C287" s="32" t="s">
        <v>127</v>
      </c>
      <c r="D287" s="33">
        <v>0.2</v>
      </c>
      <c r="E287" s="34">
        <v>1</v>
      </c>
      <c r="F287" s="35" t="str">
        <f>VLOOKUP(Tableau5[[#This Row],[Code APE]],[1]!Tableau9[#All],2,FALSE)</f>
        <v>Commerce de gros (commerce interentreprises) de machines pour l'extraction, la construction et le génie civil</v>
      </c>
      <c r="G287" s="36" t="str">
        <f>IFERROR(Tableau5[[#This Row],[Code APE]]&amp;" - "&amp;Tableau5[[#This Row],[Désignation APE]],Tableau5[[#This Row],[Code APE]])</f>
        <v>46.63Z - Commerce de gros (commerce interentreprises) de machines pour l'extraction, la construction et le génie civil</v>
      </c>
    </row>
    <row r="288" spans="1:7" ht="15.95" customHeight="1" x14ac:dyDescent="0.25">
      <c r="A288" s="31" t="str">
        <f>Tableau5[[#This Row],[Code APE]]&amp;Tableau5[[#This Row],[Chapitres]]&amp;Tableau5[[#This Row],[Tranche]]</f>
        <v>46.63ZCadre général0,4</v>
      </c>
      <c r="B288" s="17" t="s">
        <v>26</v>
      </c>
      <c r="C288" s="32" t="s">
        <v>127</v>
      </c>
      <c r="D288" s="33">
        <v>0.4</v>
      </c>
      <c r="E288" s="34">
        <v>7</v>
      </c>
      <c r="F288" s="35" t="str">
        <f>VLOOKUP(Tableau5[[#This Row],[Code APE]],[1]!Tableau9[#All],2,FALSE)</f>
        <v>Commerce de gros (commerce interentreprises) de machines pour l'extraction, la construction et le génie civil</v>
      </c>
      <c r="G288" s="36" t="str">
        <f>IFERROR(Tableau5[[#This Row],[Code APE]]&amp;" - "&amp;Tableau5[[#This Row],[Désignation APE]],Tableau5[[#This Row],[Code APE]])</f>
        <v>46.63Z - Commerce de gros (commerce interentreprises) de machines pour l'extraction, la construction et le génie civil</v>
      </c>
    </row>
    <row r="289" spans="1:7" ht="15.95" customHeight="1" x14ac:dyDescent="0.25">
      <c r="A289" s="31" t="str">
        <f>Tableau5[[#This Row],[Code APE]]&amp;Tableau5[[#This Row],[Chapitres]]&amp;Tableau5[[#This Row],[Tranche]]</f>
        <v>46.63ZCadre général0,6</v>
      </c>
      <c r="B289" s="17" t="s">
        <v>26</v>
      </c>
      <c r="C289" s="32" t="s">
        <v>127</v>
      </c>
      <c r="D289" s="33">
        <v>0.6</v>
      </c>
      <c r="E289" s="34">
        <v>45</v>
      </c>
      <c r="F289" s="35" t="str">
        <f>VLOOKUP(Tableau5[[#This Row],[Code APE]],[1]!Tableau9[#All],2,FALSE)</f>
        <v>Commerce de gros (commerce interentreprises) de machines pour l'extraction, la construction et le génie civil</v>
      </c>
      <c r="G289" s="36" t="str">
        <f>IFERROR(Tableau5[[#This Row],[Code APE]]&amp;" - "&amp;Tableau5[[#This Row],[Désignation APE]],Tableau5[[#This Row],[Code APE]])</f>
        <v>46.63Z - Commerce de gros (commerce interentreprises) de machines pour l'extraction, la construction et le génie civil</v>
      </c>
    </row>
    <row r="290" spans="1:7" ht="15.95" customHeight="1" x14ac:dyDescent="0.25">
      <c r="A290" s="31" t="str">
        <f>Tableau5[[#This Row],[Code APE]]&amp;Tableau5[[#This Row],[Chapitres]]&amp;Tableau5[[#This Row],[Tranche]]</f>
        <v>46.63ZCadre général0,8</v>
      </c>
      <c r="B290" s="17" t="s">
        <v>26</v>
      </c>
      <c r="C290" s="32" t="s">
        <v>127</v>
      </c>
      <c r="D290" s="33">
        <v>0.8</v>
      </c>
      <c r="E290" s="34">
        <v>106</v>
      </c>
      <c r="F290" s="35" t="str">
        <f>VLOOKUP(Tableau5[[#This Row],[Code APE]],[1]!Tableau9[#All],2,FALSE)</f>
        <v>Commerce de gros (commerce interentreprises) de machines pour l'extraction, la construction et le génie civil</v>
      </c>
      <c r="G290" s="36" t="str">
        <f>IFERROR(Tableau5[[#This Row],[Code APE]]&amp;" - "&amp;Tableau5[[#This Row],[Désignation APE]],Tableau5[[#This Row],[Code APE]])</f>
        <v>46.63Z - Commerce de gros (commerce interentreprises) de machines pour l'extraction, la construction et le génie civil</v>
      </c>
    </row>
    <row r="291" spans="1:7" ht="15.95" customHeight="1" x14ac:dyDescent="0.25">
      <c r="A291" s="31" t="str">
        <f>Tableau5[[#This Row],[Code APE]]&amp;Tableau5[[#This Row],[Chapitres]]&amp;Tableau5[[#This Row],[Tranche]]</f>
        <v>46.63ZCadre général1</v>
      </c>
      <c r="B291" s="17" t="s">
        <v>26</v>
      </c>
      <c r="C291" s="32" t="s">
        <v>127</v>
      </c>
      <c r="D291" s="33">
        <v>1</v>
      </c>
      <c r="E291" s="34">
        <v>195</v>
      </c>
      <c r="F291" s="35" t="str">
        <f>VLOOKUP(Tableau5[[#This Row],[Code APE]],[1]!Tableau9[#All],2,FALSE)</f>
        <v>Commerce de gros (commerce interentreprises) de machines pour l'extraction, la construction et le génie civil</v>
      </c>
      <c r="G291" s="36" t="str">
        <f>IFERROR(Tableau5[[#This Row],[Code APE]]&amp;" - "&amp;Tableau5[[#This Row],[Désignation APE]],Tableau5[[#This Row],[Code APE]])</f>
        <v>46.63Z - Commerce de gros (commerce interentreprises) de machines pour l'extraction, la construction et le génie civil</v>
      </c>
    </row>
    <row r="292" spans="1:7" ht="15.95" customHeight="1" x14ac:dyDescent="0.25">
      <c r="A292" s="31" t="str">
        <f>Tableau5[[#This Row],[Code APE]]&amp;Tableau5[[#This Row],[Chapitres]]&amp;Tableau5[[#This Row],[Tranche]]</f>
        <v>46.61ZCadre général1</v>
      </c>
      <c r="B292" s="17" t="s">
        <v>26</v>
      </c>
      <c r="C292" s="32" t="s">
        <v>193</v>
      </c>
      <c r="D292" s="33">
        <v>1</v>
      </c>
      <c r="E292" s="34">
        <v>1</v>
      </c>
      <c r="F292" s="35" t="str">
        <f>VLOOKUP(Tableau5[[#This Row],[Code APE]],[1]!Tableau9[#All],2,FALSE)</f>
        <v>Commerce de gros (commerce interentreprises) de matériel agricole</v>
      </c>
      <c r="G292" s="36" t="str">
        <f>IFERROR(Tableau5[[#This Row],[Code APE]]&amp;" - "&amp;Tableau5[[#This Row],[Désignation APE]],Tableau5[[#This Row],[Code APE]])</f>
        <v>46.61Z - Commerce de gros (commerce interentreprises) de matériel agricole</v>
      </c>
    </row>
    <row r="293" spans="1:7" ht="15.95" customHeight="1" x14ac:dyDescent="0.25">
      <c r="A293" s="31" t="str">
        <f>Tableau5[[#This Row],[Code APE]]&amp;Tableau5[[#This Row],[Chapitres]]&amp;Tableau5[[#This Row],[Tranche]]</f>
        <v>46.52ZCadre général1</v>
      </c>
      <c r="B293" s="17" t="s">
        <v>26</v>
      </c>
      <c r="C293" s="32" t="s">
        <v>126</v>
      </c>
      <c r="D293" s="33">
        <v>1</v>
      </c>
      <c r="E293" s="34">
        <v>1</v>
      </c>
      <c r="F293" s="35" t="str">
        <f>VLOOKUP(Tableau5[[#This Row],[Code APE]],[1]!Tableau9[#All],2,FALSE)</f>
        <v>Commerce de gros (commerce interentreprises) de composants et d'équipements électroniques et de télécommunication</v>
      </c>
      <c r="G293" s="36" t="str">
        <f>IFERROR(Tableau5[[#This Row],[Code APE]]&amp;" - "&amp;Tableau5[[#This Row],[Désignation APE]],Tableau5[[#This Row],[Code APE]])</f>
        <v>46.52Z - Commerce de gros (commerce interentreprises) de composants et d'équipements électroniques et de télécommunication</v>
      </c>
    </row>
    <row r="294" spans="1:7" ht="15.95" customHeight="1" x14ac:dyDescent="0.25">
      <c r="A294" s="31" t="str">
        <f>Tableau5[[#This Row],[Code APE]]&amp;Tableau5[[#This Row],[Chapitres]]&amp;Tableau5[[#This Row],[Tranche]]</f>
        <v>46.51ZCadre général0,8</v>
      </c>
      <c r="B294" s="17" t="s">
        <v>26</v>
      </c>
      <c r="C294" s="32" t="s">
        <v>125</v>
      </c>
      <c r="D294" s="33">
        <v>0.8</v>
      </c>
      <c r="E294" s="34">
        <v>1</v>
      </c>
      <c r="F294" s="35" t="str">
        <f>VLOOKUP(Tableau5[[#This Row],[Code APE]],[1]!Tableau9[#All],2,FALSE)</f>
        <v>Commerce de gros (commerce interentreprises) d'ordinateurs, d'équipements informatiques périphériques et de logiciels</v>
      </c>
      <c r="G294" s="36" t="str">
        <f>IFERROR(Tableau5[[#This Row],[Code APE]]&amp;" - "&amp;Tableau5[[#This Row],[Désignation APE]],Tableau5[[#This Row],[Code APE]])</f>
        <v>46.51Z - Commerce de gros (commerce interentreprises) d'ordinateurs, d'équipements informatiques périphériques et de logiciels</v>
      </c>
    </row>
    <row r="295" spans="1:7" ht="15.95" customHeight="1" x14ac:dyDescent="0.25">
      <c r="A295" s="31" t="str">
        <f>Tableau5[[#This Row],[Code APE]]&amp;Tableau5[[#This Row],[Chapitres]]&amp;Tableau5[[#This Row],[Tranche]]</f>
        <v>46.51ZCadre général1</v>
      </c>
      <c r="B295" s="17" t="s">
        <v>26</v>
      </c>
      <c r="C295" s="32" t="s">
        <v>125</v>
      </c>
      <c r="D295" s="33">
        <v>1</v>
      </c>
      <c r="E295" s="34">
        <v>3</v>
      </c>
      <c r="F295" s="35" t="str">
        <f>VLOOKUP(Tableau5[[#This Row],[Code APE]],[1]!Tableau9[#All],2,FALSE)</f>
        <v>Commerce de gros (commerce interentreprises) d'ordinateurs, d'équipements informatiques périphériques et de logiciels</v>
      </c>
      <c r="G295" s="36" t="str">
        <f>IFERROR(Tableau5[[#This Row],[Code APE]]&amp;" - "&amp;Tableau5[[#This Row],[Désignation APE]],Tableau5[[#This Row],[Code APE]])</f>
        <v>46.51Z - Commerce de gros (commerce interentreprises) d'ordinateurs, d'équipements informatiques périphériques et de logiciels</v>
      </c>
    </row>
    <row r="296" spans="1:7" ht="15.95" customHeight="1" x14ac:dyDescent="0.25">
      <c r="A296" s="31" t="str">
        <f>Tableau5[[#This Row],[Code APE]]&amp;Tableau5[[#This Row],[Chapitres]]&amp;Tableau5[[#This Row],[Tranche]]</f>
        <v>46.19BCadre général0,8</v>
      </c>
      <c r="B296" s="17" t="s">
        <v>26</v>
      </c>
      <c r="C296" s="32" t="s">
        <v>192</v>
      </c>
      <c r="D296" s="33">
        <v>0.8</v>
      </c>
      <c r="E296" s="34">
        <v>1</v>
      </c>
      <c r="F296" s="35" t="str">
        <f>VLOOKUP(Tableau5[[#This Row],[Code APE]],[1]!Tableau9[#All],2,FALSE)</f>
        <v>Autres intermédiaires du commerce en produits divers</v>
      </c>
      <c r="G296" s="36" t="str">
        <f>IFERROR(Tableau5[[#This Row],[Code APE]]&amp;" - "&amp;Tableau5[[#This Row],[Désignation APE]],Tableau5[[#This Row],[Code APE]])</f>
        <v>46.19B - Autres intermédiaires du commerce en produits divers</v>
      </c>
    </row>
    <row r="297" spans="1:7" ht="15.95" customHeight="1" x14ac:dyDescent="0.25">
      <c r="A297" s="31" t="str">
        <f>Tableau5[[#This Row],[Code APE]]&amp;Tableau5[[#This Row],[Chapitres]]&amp;Tableau5[[#This Row],[Tranche]]</f>
        <v>46.19BCadre général1</v>
      </c>
      <c r="B297" s="17" t="s">
        <v>26</v>
      </c>
      <c r="C297" s="32" t="s">
        <v>192</v>
      </c>
      <c r="D297" s="33">
        <v>1</v>
      </c>
      <c r="E297" s="34">
        <v>1</v>
      </c>
      <c r="F297" s="35" t="str">
        <f>VLOOKUP(Tableau5[[#This Row],[Code APE]],[1]!Tableau9[#All],2,FALSE)</f>
        <v>Autres intermédiaires du commerce en produits divers</v>
      </c>
      <c r="G297" s="36" t="str">
        <f>IFERROR(Tableau5[[#This Row],[Code APE]]&amp;" - "&amp;Tableau5[[#This Row],[Désignation APE]],Tableau5[[#This Row],[Code APE]])</f>
        <v>46.19B - Autres intermédiaires du commerce en produits divers</v>
      </c>
    </row>
    <row r="298" spans="1:7" ht="15.95" customHeight="1" x14ac:dyDescent="0.25">
      <c r="A298" s="31" t="str">
        <f>Tableau5[[#This Row],[Code APE]]&amp;Tableau5[[#This Row],[Chapitres]]&amp;Tableau5[[#This Row],[Tranche]]</f>
        <v>45.40ZCadre général1</v>
      </c>
      <c r="B298" s="17" t="s">
        <v>26</v>
      </c>
      <c r="C298" s="32" t="s">
        <v>218</v>
      </c>
      <c r="D298" s="33">
        <v>1</v>
      </c>
      <c r="E298" s="34">
        <v>1</v>
      </c>
      <c r="F298" s="35" t="str">
        <f>VLOOKUP(Tableau5[[#This Row],[Code APE]],[1]!Tableau9[#All],2,FALSE)</f>
        <v>Commerce et réparation de motocycles</v>
      </c>
      <c r="G298" s="36" t="str">
        <f>IFERROR(Tableau5[[#This Row],[Code APE]]&amp;" - "&amp;Tableau5[[#This Row],[Désignation APE]],Tableau5[[#This Row],[Code APE]])</f>
        <v>45.40Z - Commerce et réparation de motocycles</v>
      </c>
    </row>
    <row r="299" spans="1:7" ht="15.95" customHeight="1" x14ac:dyDescent="0.25">
      <c r="A299" s="31" t="str">
        <f>Tableau5[[#This Row],[Code APE]]&amp;Tableau5[[#This Row],[Chapitres]]&amp;Tableau5[[#This Row],[Tranche]]</f>
        <v>45.32ZCadre général0,8</v>
      </c>
      <c r="B299" s="17" t="s">
        <v>26</v>
      </c>
      <c r="C299" s="32" t="s">
        <v>124</v>
      </c>
      <c r="D299" s="33">
        <v>0.8</v>
      </c>
      <c r="E299" s="34">
        <v>2</v>
      </c>
      <c r="F299" s="35" t="str">
        <f>VLOOKUP(Tableau5[[#This Row],[Code APE]],[1]!Tableau9[#All],2,FALSE)</f>
        <v>Commerce de détail d'équipements automobiles</v>
      </c>
      <c r="G299" s="36" t="str">
        <f>IFERROR(Tableau5[[#This Row],[Code APE]]&amp;" - "&amp;Tableau5[[#This Row],[Désignation APE]],Tableau5[[#This Row],[Code APE]])</f>
        <v>45.32Z - Commerce de détail d'équipements automobiles</v>
      </c>
    </row>
    <row r="300" spans="1:7" ht="15.95" customHeight="1" x14ac:dyDescent="0.25">
      <c r="A300" s="31" t="str">
        <f>Tableau5[[#This Row],[Code APE]]&amp;Tableau5[[#This Row],[Chapitres]]&amp;Tableau5[[#This Row],[Tranche]]</f>
        <v>45.32ZCadre général1</v>
      </c>
      <c r="B300" s="17" t="s">
        <v>26</v>
      </c>
      <c r="C300" s="32" t="s">
        <v>124</v>
      </c>
      <c r="D300" s="33">
        <v>1</v>
      </c>
      <c r="E300" s="34">
        <v>3</v>
      </c>
      <c r="F300" s="35" t="str">
        <f>VLOOKUP(Tableau5[[#This Row],[Code APE]],[1]!Tableau9[#All],2,FALSE)</f>
        <v>Commerce de détail d'équipements automobiles</v>
      </c>
      <c r="G300" s="36" t="str">
        <f>IFERROR(Tableau5[[#This Row],[Code APE]]&amp;" - "&amp;Tableau5[[#This Row],[Désignation APE]],Tableau5[[#This Row],[Code APE]])</f>
        <v>45.32Z - Commerce de détail d'équipements automobiles</v>
      </c>
    </row>
    <row r="301" spans="1:7" ht="15.95" customHeight="1" x14ac:dyDescent="0.25">
      <c r="A301" s="31" t="str">
        <f>Tableau5[[#This Row],[Code APE]]&amp;Tableau5[[#This Row],[Chapitres]]&amp;Tableau5[[#This Row],[Tranche]]</f>
        <v>45.20ZCadre général0,6</v>
      </c>
      <c r="B301" s="17" t="s">
        <v>26</v>
      </c>
      <c r="C301" s="32" t="s">
        <v>123</v>
      </c>
      <c r="D301" s="33">
        <v>0.6</v>
      </c>
      <c r="E301" s="34">
        <v>1</v>
      </c>
      <c r="F301" s="35" t="e">
        <f>VLOOKUP(Tableau5[[#This Row],[Code APE]],[1]!Tableau9[#All],2,FALSE)</f>
        <v>#N/A</v>
      </c>
      <c r="G301" s="36" t="str">
        <f>IFERROR(Tableau5[[#This Row],[Code APE]]&amp;" - "&amp;Tableau5[[#This Row],[Désignation APE]],Tableau5[[#This Row],[Code APE]])</f>
        <v>45.20Z</v>
      </c>
    </row>
    <row r="302" spans="1:7" ht="15.95" customHeight="1" x14ac:dyDescent="0.25">
      <c r="A302" s="31" t="str">
        <f>Tableau5[[#This Row],[Code APE]]&amp;Tableau5[[#This Row],[Chapitres]]&amp;Tableau5[[#This Row],[Tranche]]</f>
        <v>45.20ZCadre général0,8</v>
      </c>
      <c r="B302" s="17" t="s">
        <v>26</v>
      </c>
      <c r="C302" s="32" t="s">
        <v>123</v>
      </c>
      <c r="D302" s="33">
        <v>0.8</v>
      </c>
      <c r="E302" s="34">
        <v>10</v>
      </c>
      <c r="F302" s="35" t="e">
        <f>VLOOKUP(Tableau5[[#This Row],[Code APE]],[1]!Tableau9[#All],2,FALSE)</f>
        <v>#N/A</v>
      </c>
      <c r="G302" s="36" t="str">
        <f>IFERROR(Tableau5[[#This Row],[Code APE]]&amp;" - "&amp;Tableau5[[#This Row],[Désignation APE]],Tableau5[[#This Row],[Code APE]])</f>
        <v>45.20Z</v>
      </c>
    </row>
    <row r="303" spans="1:7" ht="15.95" customHeight="1" x14ac:dyDescent="0.25">
      <c r="A303" s="31" t="str">
        <f>Tableau5[[#This Row],[Code APE]]&amp;Tableau5[[#This Row],[Chapitres]]&amp;Tableau5[[#This Row],[Tranche]]</f>
        <v>45.20ZCadre général1</v>
      </c>
      <c r="B303" s="17" t="s">
        <v>26</v>
      </c>
      <c r="C303" s="32" t="s">
        <v>123</v>
      </c>
      <c r="D303" s="33">
        <v>1</v>
      </c>
      <c r="E303" s="34">
        <v>15</v>
      </c>
      <c r="F303" s="35" t="e">
        <f>VLOOKUP(Tableau5[[#This Row],[Code APE]],[1]!Tableau9[#All],2,FALSE)</f>
        <v>#N/A</v>
      </c>
      <c r="G303" s="36" t="str">
        <f>IFERROR(Tableau5[[#This Row],[Code APE]]&amp;" - "&amp;Tableau5[[#This Row],[Désignation APE]],Tableau5[[#This Row],[Code APE]])</f>
        <v>45.20Z</v>
      </c>
    </row>
    <row r="304" spans="1:7" ht="15.95" customHeight="1" x14ac:dyDescent="0.25">
      <c r="A304" s="31" t="str">
        <f>Tableau5[[#This Row],[Code APE]]&amp;Tableau5[[#This Row],[Chapitres]]&amp;Tableau5[[#This Row],[Tranche]]</f>
        <v>45.20BCadre général0,6</v>
      </c>
      <c r="B304" s="17" t="s">
        <v>26</v>
      </c>
      <c r="C304" s="32" t="s">
        <v>122</v>
      </c>
      <c r="D304" s="33">
        <v>0.6</v>
      </c>
      <c r="E304" s="34">
        <v>1</v>
      </c>
      <c r="F304" s="35" t="str">
        <f>VLOOKUP(Tableau5[[#This Row],[Code APE]],[1]!Tableau9[#All],2,FALSE)</f>
        <v>Entretien et réparation d'autres véhicules automobiles</v>
      </c>
      <c r="G304" s="36" t="str">
        <f>IFERROR(Tableau5[[#This Row],[Code APE]]&amp;" - "&amp;Tableau5[[#This Row],[Désignation APE]],Tableau5[[#This Row],[Code APE]])</f>
        <v>45.20B - Entretien et réparation d'autres véhicules automobiles</v>
      </c>
    </row>
    <row r="305" spans="1:7" ht="15.95" customHeight="1" x14ac:dyDescent="0.25">
      <c r="A305" s="31" t="str">
        <f>Tableau5[[#This Row],[Code APE]]&amp;Tableau5[[#This Row],[Chapitres]]&amp;Tableau5[[#This Row],[Tranche]]</f>
        <v>45.20BCadre général0,8</v>
      </c>
      <c r="B305" s="17" t="s">
        <v>26</v>
      </c>
      <c r="C305" s="32" t="s">
        <v>122</v>
      </c>
      <c r="D305" s="33">
        <v>0.8</v>
      </c>
      <c r="E305" s="34">
        <v>6</v>
      </c>
      <c r="F305" s="35" t="str">
        <f>VLOOKUP(Tableau5[[#This Row],[Code APE]],[1]!Tableau9[#All],2,FALSE)</f>
        <v>Entretien et réparation d'autres véhicules automobiles</v>
      </c>
      <c r="G305" s="36" t="str">
        <f>IFERROR(Tableau5[[#This Row],[Code APE]]&amp;" - "&amp;Tableau5[[#This Row],[Désignation APE]],Tableau5[[#This Row],[Code APE]])</f>
        <v>45.20B - Entretien et réparation d'autres véhicules automobiles</v>
      </c>
    </row>
    <row r="306" spans="1:7" ht="15.95" customHeight="1" x14ac:dyDescent="0.25">
      <c r="A306" s="31" t="str">
        <f>Tableau5[[#This Row],[Code APE]]&amp;Tableau5[[#This Row],[Chapitres]]&amp;Tableau5[[#This Row],[Tranche]]</f>
        <v>45.20BCadre général1</v>
      </c>
      <c r="B306" s="17" t="s">
        <v>26</v>
      </c>
      <c r="C306" s="32" t="s">
        <v>122</v>
      </c>
      <c r="D306" s="33">
        <v>1</v>
      </c>
      <c r="E306" s="34">
        <v>11</v>
      </c>
      <c r="F306" s="35" t="str">
        <f>VLOOKUP(Tableau5[[#This Row],[Code APE]],[1]!Tableau9[#All],2,FALSE)</f>
        <v>Entretien et réparation d'autres véhicules automobiles</v>
      </c>
      <c r="G306" s="36" t="str">
        <f>IFERROR(Tableau5[[#This Row],[Code APE]]&amp;" - "&amp;Tableau5[[#This Row],[Désignation APE]],Tableau5[[#This Row],[Code APE]])</f>
        <v>45.20B - Entretien et réparation d'autres véhicules automobiles</v>
      </c>
    </row>
    <row r="307" spans="1:7" ht="15.95" customHeight="1" x14ac:dyDescent="0.25">
      <c r="A307" s="31" t="str">
        <f>Tableau5[[#This Row],[Code APE]]&amp;Tableau5[[#This Row],[Chapitres]]&amp;Tableau5[[#This Row],[Tranche]]</f>
        <v>45.20ACadre général0,2</v>
      </c>
      <c r="B307" s="17" t="s">
        <v>26</v>
      </c>
      <c r="C307" s="32" t="s">
        <v>121</v>
      </c>
      <c r="D307" s="33">
        <v>0.2</v>
      </c>
      <c r="E307" s="34">
        <v>1</v>
      </c>
      <c r="F307" s="35" t="str">
        <f>VLOOKUP(Tableau5[[#This Row],[Code APE]],[1]!Tableau9[#All],2,FALSE)</f>
        <v>Entretien et réparation de véhicules automobiles légers</v>
      </c>
      <c r="G307" s="36" t="str">
        <f>IFERROR(Tableau5[[#This Row],[Code APE]]&amp;" - "&amp;Tableau5[[#This Row],[Désignation APE]],Tableau5[[#This Row],[Code APE]])</f>
        <v>45.20A - Entretien et réparation de véhicules automobiles légers</v>
      </c>
    </row>
    <row r="308" spans="1:7" ht="15.95" customHeight="1" x14ac:dyDescent="0.25">
      <c r="A308" s="31" t="str">
        <f>Tableau5[[#This Row],[Code APE]]&amp;Tableau5[[#This Row],[Chapitres]]&amp;Tableau5[[#This Row],[Tranche]]</f>
        <v>45.20ACadre général0,4</v>
      </c>
      <c r="B308" s="17" t="s">
        <v>26</v>
      </c>
      <c r="C308" s="32" t="s">
        <v>121</v>
      </c>
      <c r="D308" s="33">
        <v>0.4</v>
      </c>
      <c r="E308" s="34">
        <v>1</v>
      </c>
      <c r="F308" s="35" t="str">
        <f>VLOOKUP(Tableau5[[#This Row],[Code APE]],[1]!Tableau9[#All],2,FALSE)</f>
        <v>Entretien et réparation de véhicules automobiles légers</v>
      </c>
      <c r="G308" s="36" t="str">
        <f>IFERROR(Tableau5[[#This Row],[Code APE]]&amp;" - "&amp;Tableau5[[#This Row],[Désignation APE]],Tableau5[[#This Row],[Code APE]])</f>
        <v>45.20A - Entretien et réparation de véhicules automobiles légers</v>
      </c>
    </row>
    <row r="309" spans="1:7" ht="15.95" customHeight="1" x14ac:dyDescent="0.25">
      <c r="A309" s="31" t="str">
        <f>Tableau5[[#This Row],[Code APE]]&amp;Tableau5[[#This Row],[Chapitres]]&amp;Tableau5[[#This Row],[Tranche]]</f>
        <v>45.20ACadre général0,6</v>
      </c>
      <c r="B309" s="17" t="s">
        <v>26</v>
      </c>
      <c r="C309" s="32" t="s">
        <v>121</v>
      </c>
      <c r="D309" s="33">
        <v>0.6</v>
      </c>
      <c r="E309" s="34">
        <v>4</v>
      </c>
      <c r="F309" s="35" t="str">
        <f>VLOOKUP(Tableau5[[#This Row],[Code APE]],[1]!Tableau9[#All],2,FALSE)</f>
        <v>Entretien et réparation de véhicules automobiles légers</v>
      </c>
      <c r="G309" s="36" t="str">
        <f>IFERROR(Tableau5[[#This Row],[Code APE]]&amp;" - "&amp;Tableau5[[#This Row],[Désignation APE]],Tableau5[[#This Row],[Code APE]])</f>
        <v>45.20A - Entretien et réparation de véhicules automobiles légers</v>
      </c>
    </row>
    <row r="310" spans="1:7" ht="15.95" customHeight="1" x14ac:dyDescent="0.25">
      <c r="A310" s="31" t="str">
        <f>Tableau5[[#This Row],[Code APE]]&amp;Tableau5[[#This Row],[Chapitres]]&amp;Tableau5[[#This Row],[Tranche]]</f>
        <v>45.20ACadre général0,8</v>
      </c>
      <c r="B310" s="17" t="s">
        <v>26</v>
      </c>
      <c r="C310" s="32" t="s">
        <v>121</v>
      </c>
      <c r="D310" s="33">
        <v>0.8</v>
      </c>
      <c r="E310" s="34">
        <v>4</v>
      </c>
      <c r="F310" s="35" t="str">
        <f>VLOOKUP(Tableau5[[#This Row],[Code APE]],[1]!Tableau9[#All],2,FALSE)</f>
        <v>Entretien et réparation de véhicules automobiles légers</v>
      </c>
      <c r="G310" s="36" t="str">
        <f>IFERROR(Tableau5[[#This Row],[Code APE]]&amp;" - "&amp;Tableau5[[#This Row],[Désignation APE]],Tableau5[[#This Row],[Code APE]])</f>
        <v>45.20A - Entretien et réparation de véhicules automobiles légers</v>
      </c>
    </row>
    <row r="311" spans="1:7" ht="15.95" customHeight="1" x14ac:dyDescent="0.25">
      <c r="A311" s="31" t="str">
        <f>Tableau5[[#This Row],[Code APE]]&amp;Tableau5[[#This Row],[Chapitres]]&amp;Tableau5[[#This Row],[Tranche]]</f>
        <v>45.20ACadre général1</v>
      </c>
      <c r="B311" s="17" t="s">
        <v>26</v>
      </c>
      <c r="C311" s="32" t="s">
        <v>121</v>
      </c>
      <c r="D311" s="33">
        <v>1</v>
      </c>
      <c r="E311" s="34">
        <v>10</v>
      </c>
      <c r="F311" s="35" t="str">
        <f>VLOOKUP(Tableau5[[#This Row],[Code APE]],[1]!Tableau9[#All],2,FALSE)</f>
        <v>Entretien et réparation de véhicules automobiles légers</v>
      </c>
      <c r="G311" s="36" t="str">
        <f>IFERROR(Tableau5[[#This Row],[Code APE]]&amp;" - "&amp;Tableau5[[#This Row],[Désignation APE]],Tableau5[[#This Row],[Code APE]])</f>
        <v>45.20A - Entretien et réparation de véhicules automobiles légers</v>
      </c>
    </row>
    <row r="312" spans="1:7" ht="15.95" customHeight="1" x14ac:dyDescent="0.25">
      <c r="A312" s="31" t="str">
        <f>Tableau5[[#This Row],[Code APE]]&amp;Tableau5[[#This Row],[Chapitres]]&amp;Tableau5[[#This Row],[Tranche]]</f>
        <v>45.11ZCadre général0,2</v>
      </c>
      <c r="B312" s="17" t="s">
        <v>26</v>
      </c>
      <c r="C312" s="32" t="s">
        <v>120</v>
      </c>
      <c r="D312" s="33">
        <v>0.2</v>
      </c>
      <c r="E312" s="34">
        <v>3</v>
      </c>
      <c r="F312" s="35" t="str">
        <f>VLOOKUP(Tableau5[[#This Row],[Code APE]],[1]!Tableau9[#All],2,FALSE)</f>
        <v>Commerce de voitures et de véhicules automobiles légers</v>
      </c>
      <c r="G312" s="36" t="str">
        <f>IFERROR(Tableau5[[#This Row],[Code APE]]&amp;" - "&amp;Tableau5[[#This Row],[Désignation APE]],Tableau5[[#This Row],[Code APE]])</f>
        <v>45.11Z - Commerce de voitures et de véhicules automobiles légers</v>
      </c>
    </row>
    <row r="313" spans="1:7" ht="15.95" customHeight="1" x14ac:dyDescent="0.25">
      <c r="A313" s="31" t="str">
        <f>Tableau5[[#This Row],[Code APE]]&amp;Tableau5[[#This Row],[Chapitres]]&amp;Tableau5[[#This Row],[Tranche]]</f>
        <v>45.11ZCadre général0,4</v>
      </c>
      <c r="B313" s="17" t="s">
        <v>26</v>
      </c>
      <c r="C313" s="32" t="s">
        <v>120</v>
      </c>
      <c r="D313" s="33">
        <v>0.4</v>
      </c>
      <c r="E313" s="34">
        <v>2</v>
      </c>
      <c r="F313" s="35" t="str">
        <f>VLOOKUP(Tableau5[[#This Row],[Code APE]],[1]!Tableau9[#All],2,FALSE)</f>
        <v>Commerce de voitures et de véhicules automobiles légers</v>
      </c>
      <c r="G313" s="36" t="str">
        <f>IFERROR(Tableau5[[#This Row],[Code APE]]&amp;" - "&amp;Tableau5[[#This Row],[Désignation APE]],Tableau5[[#This Row],[Code APE]])</f>
        <v>45.11Z - Commerce de voitures et de véhicules automobiles légers</v>
      </c>
    </row>
    <row r="314" spans="1:7" ht="15.95" customHeight="1" x14ac:dyDescent="0.25">
      <c r="A314" s="31" t="str">
        <f>Tableau5[[#This Row],[Code APE]]&amp;Tableau5[[#This Row],[Chapitres]]&amp;Tableau5[[#This Row],[Tranche]]</f>
        <v>45.11ZCadre général0,6</v>
      </c>
      <c r="B314" s="17" t="s">
        <v>26</v>
      </c>
      <c r="C314" s="32" t="s">
        <v>120</v>
      </c>
      <c r="D314" s="33">
        <v>0.6</v>
      </c>
      <c r="E314" s="34">
        <v>2</v>
      </c>
      <c r="F314" s="35" t="str">
        <f>VLOOKUP(Tableau5[[#This Row],[Code APE]],[1]!Tableau9[#All],2,FALSE)</f>
        <v>Commerce de voitures et de véhicules automobiles légers</v>
      </c>
      <c r="G314" s="36" t="str">
        <f>IFERROR(Tableau5[[#This Row],[Code APE]]&amp;" - "&amp;Tableau5[[#This Row],[Désignation APE]],Tableau5[[#This Row],[Code APE]])</f>
        <v>45.11Z - Commerce de voitures et de véhicules automobiles légers</v>
      </c>
    </row>
    <row r="315" spans="1:7" ht="15.95" customHeight="1" x14ac:dyDescent="0.25">
      <c r="A315" s="31" t="str">
        <f>Tableau5[[#This Row],[Code APE]]&amp;Tableau5[[#This Row],[Chapitres]]&amp;Tableau5[[#This Row],[Tranche]]</f>
        <v>45.11ZCadre général0,8</v>
      </c>
      <c r="B315" s="17" t="s">
        <v>26</v>
      </c>
      <c r="C315" s="32" t="s">
        <v>120</v>
      </c>
      <c r="D315" s="33">
        <v>0.8</v>
      </c>
      <c r="E315" s="34">
        <v>5</v>
      </c>
      <c r="F315" s="35" t="str">
        <f>VLOOKUP(Tableau5[[#This Row],[Code APE]],[1]!Tableau9[#All],2,FALSE)</f>
        <v>Commerce de voitures et de véhicules automobiles légers</v>
      </c>
      <c r="G315" s="36" t="str">
        <f>IFERROR(Tableau5[[#This Row],[Code APE]]&amp;" - "&amp;Tableau5[[#This Row],[Désignation APE]],Tableau5[[#This Row],[Code APE]])</f>
        <v>45.11Z - Commerce de voitures et de véhicules automobiles légers</v>
      </c>
    </row>
    <row r="316" spans="1:7" ht="15.95" customHeight="1" x14ac:dyDescent="0.25">
      <c r="A316" s="31" t="str">
        <f>Tableau5[[#This Row],[Code APE]]&amp;Tableau5[[#This Row],[Chapitres]]&amp;Tableau5[[#This Row],[Tranche]]</f>
        <v>45.11ZCadre général1</v>
      </c>
      <c r="B316" s="17" t="s">
        <v>26</v>
      </c>
      <c r="C316" s="32" t="s">
        <v>120</v>
      </c>
      <c r="D316" s="33">
        <v>1</v>
      </c>
      <c r="E316" s="34">
        <v>8</v>
      </c>
      <c r="F316" s="35" t="str">
        <f>VLOOKUP(Tableau5[[#This Row],[Code APE]],[1]!Tableau9[#All],2,FALSE)</f>
        <v>Commerce de voitures et de véhicules automobiles légers</v>
      </c>
      <c r="G316" s="36" t="str">
        <f>IFERROR(Tableau5[[#This Row],[Code APE]]&amp;" - "&amp;Tableau5[[#This Row],[Désignation APE]],Tableau5[[#This Row],[Code APE]])</f>
        <v>45.11Z - Commerce de voitures et de véhicules automobiles légers</v>
      </c>
    </row>
    <row r="317" spans="1:7" ht="15.95" customHeight="1" x14ac:dyDescent="0.25">
      <c r="A317" s="31" t="str">
        <f>Tableau5[[#This Row],[Code APE]]&amp;Tableau5[[#This Row],[Chapitres]]&amp;Tableau5[[#This Row],[Tranche]]</f>
        <v>45.10ACadre général0,8</v>
      </c>
      <c r="B317" s="17" t="s">
        <v>26</v>
      </c>
      <c r="C317" s="32" t="s">
        <v>119</v>
      </c>
      <c r="D317" s="33">
        <v>0.8</v>
      </c>
      <c r="E317" s="34">
        <v>2</v>
      </c>
      <c r="F317" s="35" t="e">
        <f>VLOOKUP(Tableau5[[#This Row],[Code APE]],[1]!Tableau9[#All],2,FALSE)</f>
        <v>#N/A</v>
      </c>
      <c r="G317" s="36" t="str">
        <f>IFERROR(Tableau5[[#This Row],[Code APE]]&amp;" - "&amp;Tableau5[[#This Row],[Désignation APE]],Tableau5[[#This Row],[Code APE]])</f>
        <v>45.10A</v>
      </c>
    </row>
    <row r="318" spans="1:7" ht="15.95" customHeight="1" x14ac:dyDescent="0.25">
      <c r="A318" s="31" t="str">
        <f>Tableau5[[#This Row],[Code APE]]&amp;Tableau5[[#This Row],[Chapitres]]&amp;Tableau5[[#This Row],[Tranche]]</f>
        <v>45.10ACadre général1</v>
      </c>
      <c r="B318" s="17" t="s">
        <v>26</v>
      </c>
      <c r="C318" s="32" t="s">
        <v>119</v>
      </c>
      <c r="D318" s="33">
        <v>1</v>
      </c>
      <c r="E318" s="34">
        <v>2</v>
      </c>
      <c r="F318" s="35" t="e">
        <f>VLOOKUP(Tableau5[[#This Row],[Code APE]],[1]!Tableau9[#All],2,FALSE)</f>
        <v>#N/A</v>
      </c>
      <c r="G318" s="36" t="str">
        <f>IFERROR(Tableau5[[#This Row],[Code APE]]&amp;" - "&amp;Tableau5[[#This Row],[Désignation APE]],Tableau5[[#This Row],[Code APE]])</f>
        <v>45.10A</v>
      </c>
    </row>
    <row r="319" spans="1:7" ht="15.95" customHeight="1" x14ac:dyDescent="0.25">
      <c r="A319" s="31" t="str">
        <f>Tableau5[[#This Row],[Code APE]]&amp;Tableau5[[#This Row],[Chapitres]]&amp;Tableau5[[#This Row],[Tranche]]</f>
        <v>44.44ECadre général1</v>
      </c>
      <c r="B319" s="17" t="s">
        <v>26</v>
      </c>
      <c r="C319" s="32" t="s">
        <v>118</v>
      </c>
      <c r="D319" s="33">
        <v>1</v>
      </c>
      <c r="E319" s="34">
        <v>1</v>
      </c>
      <c r="F319" s="35" t="e">
        <f>VLOOKUP(Tableau5[[#This Row],[Code APE]],[1]!Tableau9[#All],2,FALSE)</f>
        <v>#N/A</v>
      </c>
      <c r="G319" s="36" t="str">
        <f>IFERROR(Tableau5[[#This Row],[Code APE]]&amp;" - "&amp;Tableau5[[#This Row],[Désignation APE]],Tableau5[[#This Row],[Code APE]])</f>
        <v>44.44E</v>
      </c>
    </row>
    <row r="320" spans="1:7" ht="15.95" customHeight="1" x14ac:dyDescent="0.25">
      <c r="A320" s="31" t="str">
        <f>Tableau5[[#This Row],[Code APE]]&amp;Tableau5[[#This Row],[Chapitres]]&amp;Tableau5[[#This Row],[Tranche]]</f>
        <v>43.99ECadre général1</v>
      </c>
      <c r="B320" s="17" t="s">
        <v>26</v>
      </c>
      <c r="C320" s="32" t="s">
        <v>117</v>
      </c>
      <c r="D320" s="33">
        <v>1</v>
      </c>
      <c r="E320" s="34">
        <v>3</v>
      </c>
      <c r="F320" s="35" t="str">
        <f>VLOOKUP(Tableau5[[#This Row],[Code APE]],[1]!Tableau9[#All],2,FALSE)</f>
        <v>Location avec opérateur de matériel de construction</v>
      </c>
      <c r="G320" s="36" t="str">
        <f>IFERROR(Tableau5[[#This Row],[Code APE]]&amp;" - "&amp;Tableau5[[#This Row],[Désignation APE]],Tableau5[[#This Row],[Code APE]])</f>
        <v>43.99E - Location avec opérateur de matériel de construction</v>
      </c>
    </row>
    <row r="321" spans="1:7" ht="15.95" customHeight="1" x14ac:dyDescent="0.25">
      <c r="A321" s="31" t="str">
        <f>Tableau5[[#This Row],[Code APE]]&amp;Tableau5[[#This Row],[Chapitres]]&amp;Tableau5[[#This Row],[Tranche]]</f>
        <v>43.99DCadre général0,6</v>
      </c>
      <c r="B321" s="17" t="s">
        <v>26</v>
      </c>
      <c r="C321" s="32" t="s">
        <v>116</v>
      </c>
      <c r="D321" s="33">
        <v>0.6</v>
      </c>
      <c r="E321" s="34">
        <v>3</v>
      </c>
      <c r="F321" s="35" t="str">
        <f>VLOOKUP(Tableau5[[#This Row],[Code APE]],[1]!Tableau9[#All],2,FALSE)</f>
        <v>Autres travaux spécialisés de construction</v>
      </c>
      <c r="G321" s="36" t="str">
        <f>IFERROR(Tableau5[[#This Row],[Code APE]]&amp;" - "&amp;Tableau5[[#This Row],[Désignation APE]],Tableau5[[#This Row],[Code APE]])</f>
        <v>43.99D - Autres travaux spécialisés de construction</v>
      </c>
    </row>
    <row r="322" spans="1:7" ht="15.95" customHeight="1" x14ac:dyDescent="0.25">
      <c r="A322" s="31" t="str">
        <f>Tableau5[[#This Row],[Code APE]]&amp;Tableau5[[#This Row],[Chapitres]]&amp;Tableau5[[#This Row],[Tranche]]</f>
        <v>43.99DCadre général0,8</v>
      </c>
      <c r="B322" s="17" t="s">
        <v>26</v>
      </c>
      <c r="C322" s="32" t="s">
        <v>116</v>
      </c>
      <c r="D322" s="33">
        <v>0.8</v>
      </c>
      <c r="E322" s="34">
        <v>17</v>
      </c>
      <c r="F322" s="35" t="str">
        <f>VLOOKUP(Tableau5[[#This Row],[Code APE]],[1]!Tableau9[#All],2,FALSE)</f>
        <v>Autres travaux spécialisés de construction</v>
      </c>
      <c r="G322" s="36" t="str">
        <f>IFERROR(Tableau5[[#This Row],[Code APE]]&amp;" - "&amp;Tableau5[[#This Row],[Désignation APE]],Tableau5[[#This Row],[Code APE]])</f>
        <v>43.99D - Autres travaux spécialisés de construction</v>
      </c>
    </row>
    <row r="323" spans="1:7" ht="15.95" customHeight="1" x14ac:dyDescent="0.25">
      <c r="A323" s="31" t="str">
        <f>Tableau5[[#This Row],[Code APE]]&amp;Tableau5[[#This Row],[Chapitres]]&amp;Tableau5[[#This Row],[Tranche]]</f>
        <v>43.99DCadre général1</v>
      </c>
      <c r="B323" s="17" t="s">
        <v>26</v>
      </c>
      <c r="C323" s="32" t="s">
        <v>116</v>
      </c>
      <c r="D323" s="33">
        <v>1</v>
      </c>
      <c r="E323" s="34">
        <v>37</v>
      </c>
      <c r="F323" s="35" t="str">
        <f>VLOOKUP(Tableau5[[#This Row],[Code APE]],[1]!Tableau9[#All],2,FALSE)</f>
        <v>Autres travaux spécialisés de construction</v>
      </c>
      <c r="G323" s="36" t="str">
        <f>IFERROR(Tableau5[[#This Row],[Code APE]]&amp;" - "&amp;Tableau5[[#This Row],[Désignation APE]],Tableau5[[#This Row],[Code APE]])</f>
        <v>43.99D - Autres travaux spécialisés de construction</v>
      </c>
    </row>
    <row r="324" spans="1:7" ht="15.95" customHeight="1" x14ac:dyDescent="0.25">
      <c r="A324" s="31" t="str">
        <f>Tableau5[[#This Row],[Code APE]]&amp;Tableau5[[#This Row],[Chapitres]]&amp;Tableau5[[#This Row],[Tranche]]</f>
        <v>43.99CCadre général0,4</v>
      </c>
      <c r="B324" s="17" t="s">
        <v>26</v>
      </c>
      <c r="C324" s="32" t="s">
        <v>115</v>
      </c>
      <c r="D324" s="33">
        <v>0.4</v>
      </c>
      <c r="E324" s="34">
        <v>1</v>
      </c>
      <c r="F324" s="35" t="str">
        <f>VLOOKUP(Tableau5[[#This Row],[Code APE]],[1]!Tableau9[#All],2,FALSE)</f>
        <v>Travaux de maçonnerie générale et gros œuvre de bâtiment</v>
      </c>
      <c r="G324" s="36" t="str">
        <f>IFERROR(Tableau5[[#This Row],[Code APE]]&amp;" - "&amp;Tableau5[[#This Row],[Désignation APE]],Tableau5[[#This Row],[Code APE]])</f>
        <v>43.99C - Travaux de maçonnerie générale et gros œuvre de bâtiment</v>
      </c>
    </row>
    <row r="325" spans="1:7" ht="15.95" customHeight="1" x14ac:dyDescent="0.25">
      <c r="A325" s="31" t="str">
        <f>Tableau5[[#This Row],[Code APE]]&amp;Tableau5[[#This Row],[Chapitres]]&amp;Tableau5[[#This Row],[Tranche]]</f>
        <v>43.99CCadre général0,6</v>
      </c>
      <c r="B325" s="17" t="s">
        <v>26</v>
      </c>
      <c r="C325" s="32" t="s">
        <v>115</v>
      </c>
      <c r="D325" s="33">
        <v>0.6</v>
      </c>
      <c r="E325" s="34">
        <v>8</v>
      </c>
      <c r="F325" s="35" t="str">
        <f>VLOOKUP(Tableau5[[#This Row],[Code APE]],[1]!Tableau9[#All],2,FALSE)</f>
        <v>Travaux de maçonnerie générale et gros œuvre de bâtiment</v>
      </c>
      <c r="G325" s="36" t="str">
        <f>IFERROR(Tableau5[[#This Row],[Code APE]]&amp;" - "&amp;Tableau5[[#This Row],[Désignation APE]],Tableau5[[#This Row],[Code APE]])</f>
        <v>43.99C - Travaux de maçonnerie générale et gros œuvre de bâtiment</v>
      </c>
    </row>
    <row r="326" spans="1:7" ht="15.95" customHeight="1" x14ac:dyDescent="0.25">
      <c r="A326" s="31" t="str">
        <f>Tableau5[[#This Row],[Code APE]]&amp;Tableau5[[#This Row],[Chapitres]]&amp;Tableau5[[#This Row],[Tranche]]</f>
        <v>43.99CCadre général0,8</v>
      </c>
      <c r="B326" s="17" t="s">
        <v>26</v>
      </c>
      <c r="C326" s="32" t="s">
        <v>115</v>
      </c>
      <c r="D326" s="33">
        <v>0.8</v>
      </c>
      <c r="E326" s="34">
        <v>19</v>
      </c>
      <c r="F326" s="35" t="str">
        <f>VLOOKUP(Tableau5[[#This Row],[Code APE]],[1]!Tableau9[#All],2,FALSE)</f>
        <v>Travaux de maçonnerie générale et gros œuvre de bâtiment</v>
      </c>
      <c r="G326" s="36" t="str">
        <f>IFERROR(Tableau5[[#This Row],[Code APE]]&amp;" - "&amp;Tableau5[[#This Row],[Désignation APE]],Tableau5[[#This Row],[Code APE]])</f>
        <v>43.99C - Travaux de maçonnerie générale et gros œuvre de bâtiment</v>
      </c>
    </row>
    <row r="327" spans="1:7" ht="15.95" customHeight="1" x14ac:dyDescent="0.25">
      <c r="A327" s="31" t="str">
        <f>Tableau5[[#This Row],[Code APE]]&amp;Tableau5[[#This Row],[Chapitres]]&amp;Tableau5[[#This Row],[Tranche]]</f>
        <v>43.99CCadre général1</v>
      </c>
      <c r="B327" s="17" t="s">
        <v>26</v>
      </c>
      <c r="C327" s="32" t="s">
        <v>115</v>
      </c>
      <c r="D327" s="33">
        <v>1</v>
      </c>
      <c r="E327" s="34">
        <v>40</v>
      </c>
      <c r="F327" s="35" t="str">
        <f>VLOOKUP(Tableau5[[#This Row],[Code APE]],[1]!Tableau9[#All],2,FALSE)</f>
        <v>Travaux de maçonnerie générale et gros œuvre de bâtiment</v>
      </c>
      <c r="G327" s="36" t="str">
        <f>IFERROR(Tableau5[[#This Row],[Code APE]]&amp;" - "&amp;Tableau5[[#This Row],[Désignation APE]],Tableau5[[#This Row],[Code APE]])</f>
        <v>43.99C - Travaux de maçonnerie générale et gros œuvre de bâtiment</v>
      </c>
    </row>
    <row r="328" spans="1:7" ht="15.95" customHeight="1" x14ac:dyDescent="0.25">
      <c r="A328" s="31" t="str">
        <f>Tableau5[[#This Row],[Code APE]]&amp;Tableau5[[#This Row],[Chapitres]]&amp;Tableau5[[#This Row],[Tranche]]</f>
        <v>43.99BCadre général0,4</v>
      </c>
      <c r="B328" s="17" t="s">
        <v>26</v>
      </c>
      <c r="C328" s="32" t="s">
        <v>114</v>
      </c>
      <c r="D328" s="33">
        <v>0.4</v>
      </c>
      <c r="E328" s="34">
        <v>3</v>
      </c>
      <c r="F328" s="35" t="str">
        <f>VLOOKUP(Tableau5[[#This Row],[Code APE]],[1]!Tableau9[#All],2,FALSE)</f>
        <v>Travaux de montage de structures métalliques</v>
      </c>
      <c r="G328" s="36" t="str">
        <f>IFERROR(Tableau5[[#This Row],[Code APE]]&amp;" - "&amp;Tableau5[[#This Row],[Désignation APE]],Tableau5[[#This Row],[Code APE]])</f>
        <v>43.99B - Travaux de montage de structures métalliques</v>
      </c>
    </row>
    <row r="329" spans="1:7" ht="15.95" customHeight="1" x14ac:dyDescent="0.25">
      <c r="A329" s="31" t="str">
        <f>Tableau5[[#This Row],[Code APE]]&amp;Tableau5[[#This Row],[Chapitres]]&amp;Tableau5[[#This Row],[Tranche]]</f>
        <v>43.99BCadre général0,6</v>
      </c>
      <c r="B329" s="17" t="s">
        <v>26</v>
      </c>
      <c r="C329" s="32" t="s">
        <v>114</v>
      </c>
      <c r="D329" s="33">
        <v>0.6</v>
      </c>
      <c r="E329" s="34">
        <v>5</v>
      </c>
      <c r="F329" s="35" t="str">
        <f>VLOOKUP(Tableau5[[#This Row],[Code APE]],[1]!Tableau9[#All],2,FALSE)</f>
        <v>Travaux de montage de structures métalliques</v>
      </c>
      <c r="G329" s="36" t="str">
        <f>IFERROR(Tableau5[[#This Row],[Code APE]]&amp;" - "&amp;Tableau5[[#This Row],[Désignation APE]],Tableau5[[#This Row],[Code APE]])</f>
        <v>43.99B - Travaux de montage de structures métalliques</v>
      </c>
    </row>
    <row r="330" spans="1:7" ht="15.95" customHeight="1" x14ac:dyDescent="0.25">
      <c r="A330" s="31" t="str">
        <f>Tableau5[[#This Row],[Code APE]]&amp;Tableau5[[#This Row],[Chapitres]]&amp;Tableau5[[#This Row],[Tranche]]</f>
        <v>43.99BCadre général0,8</v>
      </c>
      <c r="B330" s="17" t="s">
        <v>26</v>
      </c>
      <c r="C330" s="32" t="s">
        <v>114</v>
      </c>
      <c r="D330" s="33">
        <v>0.8</v>
      </c>
      <c r="E330" s="34">
        <v>35</v>
      </c>
      <c r="F330" s="35" t="str">
        <f>VLOOKUP(Tableau5[[#This Row],[Code APE]],[1]!Tableau9[#All],2,FALSE)</f>
        <v>Travaux de montage de structures métalliques</v>
      </c>
      <c r="G330" s="36" t="str">
        <f>IFERROR(Tableau5[[#This Row],[Code APE]]&amp;" - "&amp;Tableau5[[#This Row],[Désignation APE]],Tableau5[[#This Row],[Code APE]])</f>
        <v>43.99B - Travaux de montage de structures métalliques</v>
      </c>
    </row>
    <row r="331" spans="1:7" ht="15.95" customHeight="1" x14ac:dyDescent="0.25">
      <c r="A331" s="31" t="str">
        <f>Tableau5[[#This Row],[Code APE]]&amp;Tableau5[[#This Row],[Chapitres]]&amp;Tableau5[[#This Row],[Tranche]]</f>
        <v>43.99BCadre général1</v>
      </c>
      <c r="B331" s="17" t="s">
        <v>26</v>
      </c>
      <c r="C331" s="32" t="s">
        <v>114</v>
      </c>
      <c r="D331" s="33">
        <v>1</v>
      </c>
      <c r="E331" s="34">
        <v>66</v>
      </c>
      <c r="F331" s="35" t="str">
        <f>VLOOKUP(Tableau5[[#This Row],[Code APE]],[1]!Tableau9[#All],2,FALSE)</f>
        <v>Travaux de montage de structures métalliques</v>
      </c>
      <c r="G331" s="36" t="str">
        <f>IFERROR(Tableau5[[#This Row],[Code APE]]&amp;" - "&amp;Tableau5[[#This Row],[Désignation APE]],Tableau5[[#This Row],[Code APE]])</f>
        <v>43.99B - Travaux de montage de structures métalliques</v>
      </c>
    </row>
    <row r="332" spans="1:7" ht="15.95" customHeight="1" x14ac:dyDescent="0.25">
      <c r="A332" s="31" t="str">
        <f>Tableau5[[#This Row],[Code APE]]&amp;Tableau5[[#This Row],[Chapitres]]&amp;Tableau5[[#This Row],[Tranche]]</f>
        <v>43.99ACadre général0,8</v>
      </c>
      <c r="B332" s="17" t="s">
        <v>26</v>
      </c>
      <c r="C332" s="32" t="s">
        <v>113</v>
      </c>
      <c r="D332" s="33">
        <v>0.8</v>
      </c>
      <c r="E332" s="34">
        <v>1</v>
      </c>
      <c r="F332" s="35" t="str">
        <f>VLOOKUP(Tableau5[[#This Row],[Code APE]],[1]!Tableau9[#All],2,FALSE)</f>
        <v>Travaux d'étanchéification</v>
      </c>
      <c r="G332" s="36" t="str">
        <f>IFERROR(Tableau5[[#This Row],[Code APE]]&amp;" - "&amp;Tableau5[[#This Row],[Désignation APE]],Tableau5[[#This Row],[Code APE]])</f>
        <v>43.99A - Travaux d'étanchéification</v>
      </c>
    </row>
    <row r="333" spans="1:7" ht="15.95" customHeight="1" x14ac:dyDescent="0.25">
      <c r="A333" s="31" t="str">
        <f>Tableau5[[#This Row],[Code APE]]&amp;Tableau5[[#This Row],[Chapitres]]&amp;Tableau5[[#This Row],[Tranche]]</f>
        <v>43.99ACadre général1</v>
      </c>
      <c r="B333" s="17" t="s">
        <v>26</v>
      </c>
      <c r="C333" s="32" t="s">
        <v>113</v>
      </c>
      <c r="D333" s="33">
        <v>1</v>
      </c>
      <c r="E333" s="34">
        <v>2</v>
      </c>
      <c r="F333" s="35" t="str">
        <f>VLOOKUP(Tableau5[[#This Row],[Code APE]],[1]!Tableau9[#All],2,FALSE)</f>
        <v>Travaux d'étanchéification</v>
      </c>
      <c r="G333" s="36" t="str">
        <f>IFERROR(Tableau5[[#This Row],[Code APE]]&amp;" - "&amp;Tableau5[[#This Row],[Désignation APE]],Tableau5[[#This Row],[Code APE]])</f>
        <v>43.99A - Travaux d'étanchéification</v>
      </c>
    </row>
    <row r="334" spans="1:7" ht="15.95" customHeight="1" x14ac:dyDescent="0.25">
      <c r="A334" s="31" t="str">
        <f>Tableau5[[#This Row],[Code APE]]&amp;Tableau5[[#This Row],[Chapitres]]&amp;Tableau5[[#This Row],[Tranche]]</f>
        <v>43.91BCadre général1</v>
      </c>
      <c r="B334" s="17" t="s">
        <v>26</v>
      </c>
      <c r="C334" s="32" t="s">
        <v>217</v>
      </c>
      <c r="D334" s="33">
        <v>1</v>
      </c>
      <c r="E334" s="34">
        <v>1</v>
      </c>
      <c r="F334" s="35" t="str">
        <f>VLOOKUP(Tableau5[[#This Row],[Code APE]],[1]!Tableau9[#All],2,FALSE)</f>
        <v>Travaux de couverture par éléments</v>
      </c>
      <c r="G334" s="36" t="str">
        <f>IFERROR(Tableau5[[#This Row],[Code APE]]&amp;" - "&amp;Tableau5[[#This Row],[Désignation APE]],Tableau5[[#This Row],[Code APE]])</f>
        <v>43.91B - Travaux de couverture par éléments</v>
      </c>
    </row>
    <row r="335" spans="1:7" ht="15.95" customHeight="1" x14ac:dyDescent="0.25">
      <c r="A335" s="31" t="str">
        <f>Tableau5[[#This Row],[Code APE]]&amp;Tableau5[[#This Row],[Chapitres]]&amp;Tableau5[[#This Row],[Tranche]]</f>
        <v>43.91ACadre général0,2</v>
      </c>
      <c r="B335" s="17" t="s">
        <v>26</v>
      </c>
      <c r="C335" s="32" t="s">
        <v>112</v>
      </c>
      <c r="D335" s="33">
        <v>0.2</v>
      </c>
      <c r="E335" s="34">
        <v>1</v>
      </c>
      <c r="F335" s="35" t="str">
        <f>VLOOKUP(Tableau5[[#This Row],[Code APE]],[1]!Tableau9[#All],2,FALSE)</f>
        <v>Travaux de charpente</v>
      </c>
      <c r="G335" s="36" t="str">
        <f>IFERROR(Tableau5[[#This Row],[Code APE]]&amp;" - "&amp;Tableau5[[#This Row],[Désignation APE]],Tableau5[[#This Row],[Code APE]])</f>
        <v>43.91A - Travaux de charpente</v>
      </c>
    </row>
    <row r="336" spans="1:7" ht="15.95" customHeight="1" x14ac:dyDescent="0.25">
      <c r="A336" s="31" t="str">
        <f>Tableau5[[#This Row],[Code APE]]&amp;Tableau5[[#This Row],[Chapitres]]&amp;Tableau5[[#This Row],[Tranche]]</f>
        <v>43.91ACadre général0,6</v>
      </c>
      <c r="B336" s="17" t="s">
        <v>26</v>
      </c>
      <c r="C336" s="32" t="s">
        <v>112</v>
      </c>
      <c r="D336" s="33">
        <v>0.6</v>
      </c>
      <c r="E336" s="34">
        <v>3</v>
      </c>
      <c r="F336" s="35" t="str">
        <f>VLOOKUP(Tableau5[[#This Row],[Code APE]],[1]!Tableau9[#All],2,FALSE)</f>
        <v>Travaux de charpente</v>
      </c>
      <c r="G336" s="36" t="str">
        <f>IFERROR(Tableau5[[#This Row],[Code APE]]&amp;" - "&amp;Tableau5[[#This Row],[Désignation APE]],Tableau5[[#This Row],[Code APE]])</f>
        <v>43.91A - Travaux de charpente</v>
      </c>
    </row>
    <row r="337" spans="1:7" ht="15.95" customHeight="1" x14ac:dyDescent="0.25">
      <c r="A337" s="31" t="str">
        <f>Tableau5[[#This Row],[Code APE]]&amp;Tableau5[[#This Row],[Chapitres]]&amp;Tableau5[[#This Row],[Tranche]]</f>
        <v>43.91ACadre général0,8</v>
      </c>
      <c r="B337" s="17" t="s">
        <v>26</v>
      </c>
      <c r="C337" s="32" t="s">
        <v>112</v>
      </c>
      <c r="D337" s="33">
        <v>0.8</v>
      </c>
      <c r="E337" s="34">
        <v>5</v>
      </c>
      <c r="F337" s="35" t="str">
        <f>VLOOKUP(Tableau5[[#This Row],[Code APE]],[1]!Tableau9[#All],2,FALSE)</f>
        <v>Travaux de charpente</v>
      </c>
      <c r="G337" s="36" t="str">
        <f>IFERROR(Tableau5[[#This Row],[Code APE]]&amp;" - "&amp;Tableau5[[#This Row],[Désignation APE]],Tableau5[[#This Row],[Code APE]])</f>
        <v>43.91A - Travaux de charpente</v>
      </c>
    </row>
    <row r="338" spans="1:7" ht="15.95" customHeight="1" x14ac:dyDescent="0.25">
      <c r="A338" s="31" t="str">
        <f>Tableau5[[#This Row],[Code APE]]&amp;Tableau5[[#This Row],[Chapitres]]&amp;Tableau5[[#This Row],[Tranche]]</f>
        <v>43.91ACadre général1</v>
      </c>
      <c r="B338" s="17" t="s">
        <v>26</v>
      </c>
      <c r="C338" s="32" t="s">
        <v>112</v>
      </c>
      <c r="D338" s="33">
        <v>1</v>
      </c>
      <c r="E338" s="34">
        <v>5</v>
      </c>
      <c r="F338" s="35" t="str">
        <f>VLOOKUP(Tableau5[[#This Row],[Code APE]],[1]!Tableau9[#All],2,FALSE)</f>
        <v>Travaux de charpente</v>
      </c>
      <c r="G338" s="36" t="str">
        <f>IFERROR(Tableau5[[#This Row],[Code APE]]&amp;" - "&amp;Tableau5[[#This Row],[Désignation APE]],Tableau5[[#This Row],[Code APE]])</f>
        <v>43.91A - Travaux de charpente</v>
      </c>
    </row>
    <row r="339" spans="1:7" ht="15.95" customHeight="1" x14ac:dyDescent="0.25">
      <c r="A339" s="31" t="str">
        <f>Tableau5[[#This Row],[Code APE]]&amp;Tableau5[[#This Row],[Chapitres]]&amp;Tableau5[[#This Row],[Tranche]]</f>
        <v>43.34ZCadre général0,1</v>
      </c>
      <c r="B339" s="17" t="s">
        <v>26</v>
      </c>
      <c r="C339" s="32" t="s">
        <v>111</v>
      </c>
      <c r="D339" s="33">
        <v>0.1</v>
      </c>
      <c r="E339" s="34">
        <v>1</v>
      </c>
      <c r="F339" s="35" t="str">
        <f>VLOOKUP(Tableau5[[#This Row],[Code APE]],[1]!Tableau9[#All],2,FALSE)</f>
        <v>Travaux de peinture et vitrerie</v>
      </c>
      <c r="G339" s="36" t="str">
        <f>IFERROR(Tableau5[[#This Row],[Code APE]]&amp;" - "&amp;Tableau5[[#This Row],[Désignation APE]],Tableau5[[#This Row],[Code APE]])</f>
        <v>43.34Z - Travaux de peinture et vitrerie</v>
      </c>
    </row>
    <row r="340" spans="1:7" ht="15.95" customHeight="1" x14ac:dyDescent="0.25">
      <c r="A340" s="31" t="str">
        <f>Tableau5[[#This Row],[Code APE]]&amp;Tableau5[[#This Row],[Chapitres]]&amp;Tableau5[[#This Row],[Tranche]]</f>
        <v>43.34ZCadre général0,2</v>
      </c>
      <c r="B340" s="17" t="s">
        <v>26</v>
      </c>
      <c r="C340" s="32" t="s">
        <v>111</v>
      </c>
      <c r="D340" s="33">
        <v>0.2</v>
      </c>
      <c r="E340" s="34">
        <v>2</v>
      </c>
      <c r="F340" s="35" t="str">
        <f>VLOOKUP(Tableau5[[#This Row],[Code APE]],[1]!Tableau9[#All],2,FALSE)</f>
        <v>Travaux de peinture et vitrerie</v>
      </c>
      <c r="G340" s="36" t="str">
        <f>IFERROR(Tableau5[[#This Row],[Code APE]]&amp;" - "&amp;Tableau5[[#This Row],[Désignation APE]],Tableau5[[#This Row],[Code APE]])</f>
        <v>43.34Z - Travaux de peinture et vitrerie</v>
      </c>
    </row>
    <row r="341" spans="1:7" ht="15.95" customHeight="1" x14ac:dyDescent="0.25">
      <c r="A341" s="31" t="str">
        <f>Tableau5[[#This Row],[Code APE]]&amp;Tableau5[[#This Row],[Chapitres]]&amp;Tableau5[[#This Row],[Tranche]]</f>
        <v>43.34ZCadre général0,4</v>
      </c>
      <c r="B341" s="17" t="s">
        <v>26</v>
      </c>
      <c r="C341" s="32" t="s">
        <v>111</v>
      </c>
      <c r="D341" s="33">
        <v>0.4</v>
      </c>
      <c r="E341" s="34">
        <v>5</v>
      </c>
      <c r="F341" s="35" t="str">
        <f>VLOOKUP(Tableau5[[#This Row],[Code APE]],[1]!Tableau9[#All],2,FALSE)</f>
        <v>Travaux de peinture et vitrerie</v>
      </c>
      <c r="G341" s="36" t="str">
        <f>IFERROR(Tableau5[[#This Row],[Code APE]]&amp;" - "&amp;Tableau5[[#This Row],[Désignation APE]],Tableau5[[#This Row],[Code APE]])</f>
        <v>43.34Z - Travaux de peinture et vitrerie</v>
      </c>
    </row>
    <row r="342" spans="1:7" ht="15.95" customHeight="1" x14ac:dyDescent="0.25">
      <c r="A342" s="31" t="str">
        <f>Tableau5[[#This Row],[Code APE]]&amp;Tableau5[[#This Row],[Chapitres]]&amp;Tableau5[[#This Row],[Tranche]]</f>
        <v>43.34ZCadre général0,6</v>
      </c>
      <c r="B342" s="17" t="s">
        <v>26</v>
      </c>
      <c r="C342" s="32" t="s">
        <v>111</v>
      </c>
      <c r="D342" s="33">
        <v>0.6</v>
      </c>
      <c r="E342" s="34">
        <v>17</v>
      </c>
      <c r="F342" s="35" t="str">
        <f>VLOOKUP(Tableau5[[#This Row],[Code APE]],[1]!Tableau9[#All],2,FALSE)</f>
        <v>Travaux de peinture et vitrerie</v>
      </c>
      <c r="G342" s="36" t="str">
        <f>IFERROR(Tableau5[[#This Row],[Code APE]]&amp;" - "&amp;Tableau5[[#This Row],[Désignation APE]],Tableau5[[#This Row],[Code APE]])</f>
        <v>43.34Z - Travaux de peinture et vitrerie</v>
      </c>
    </row>
    <row r="343" spans="1:7" ht="15.95" customHeight="1" x14ac:dyDescent="0.25">
      <c r="A343" s="31" t="str">
        <f>Tableau5[[#This Row],[Code APE]]&amp;Tableau5[[#This Row],[Chapitres]]&amp;Tableau5[[#This Row],[Tranche]]</f>
        <v>43.34ZCadre général0,8</v>
      </c>
      <c r="B343" s="17" t="s">
        <v>26</v>
      </c>
      <c r="C343" s="32" t="s">
        <v>111</v>
      </c>
      <c r="D343" s="33">
        <v>0.8</v>
      </c>
      <c r="E343" s="34">
        <v>38</v>
      </c>
      <c r="F343" s="35" t="str">
        <f>VLOOKUP(Tableau5[[#This Row],[Code APE]],[1]!Tableau9[#All],2,FALSE)</f>
        <v>Travaux de peinture et vitrerie</v>
      </c>
      <c r="G343" s="36" t="str">
        <f>IFERROR(Tableau5[[#This Row],[Code APE]]&amp;" - "&amp;Tableau5[[#This Row],[Désignation APE]],Tableau5[[#This Row],[Code APE]])</f>
        <v>43.34Z - Travaux de peinture et vitrerie</v>
      </c>
    </row>
    <row r="344" spans="1:7" ht="15.95" customHeight="1" x14ac:dyDescent="0.25">
      <c r="A344" s="31" t="str">
        <f>Tableau5[[#This Row],[Code APE]]&amp;Tableau5[[#This Row],[Chapitres]]&amp;Tableau5[[#This Row],[Tranche]]</f>
        <v>43.34ZCadre général1</v>
      </c>
      <c r="B344" s="17" t="s">
        <v>26</v>
      </c>
      <c r="C344" s="32" t="s">
        <v>111</v>
      </c>
      <c r="D344" s="33">
        <v>1</v>
      </c>
      <c r="E344" s="34">
        <v>69</v>
      </c>
      <c r="F344" s="35" t="str">
        <f>VLOOKUP(Tableau5[[#This Row],[Code APE]],[1]!Tableau9[#All],2,FALSE)</f>
        <v>Travaux de peinture et vitrerie</v>
      </c>
      <c r="G344" s="36" t="str">
        <f>IFERROR(Tableau5[[#This Row],[Code APE]]&amp;" - "&amp;Tableau5[[#This Row],[Désignation APE]],Tableau5[[#This Row],[Code APE]])</f>
        <v>43.34Z - Travaux de peinture et vitrerie</v>
      </c>
    </row>
    <row r="345" spans="1:7" ht="15.95" customHeight="1" x14ac:dyDescent="0.25">
      <c r="A345" s="31" t="str">
        <f>Tableau5[[#This Row],[Code APE]]&amp;Tableau5[[#This Row],[Chapitres]]&amp;Tableau5[[#This Row],[Tranche]]</f>
        <v>43.33ZCadre général0,8</v>
      </c>
      <c r="B345" s="17" t="s">
        <v>26</v>
      </c>
      <c r="C345" s="32" t="s">
        <v>110</v>
      </c>
      <c r="D345" s="33">
        <v>0.8</v>
      </c>
      <c r="E345" s="34">
        <v>3</v>
      </c>
      <c r="F345" s="35" t="str">
        <f>VLOOKUP(Tableau5[[#This Row],[Code APE]],[1]!Tableau9[#All],2,FALSE)</f>
        <v>Travaux de revêtement des sols et des murs</v>
      </c>
      <c r="G345" s="36" t="str">
        <f>IFERROR(Tableau5[[#This Row],[Code APE]]&amp;" - "&amp;Tableau5[[#This Row],[Désignation APE]],Tableau5[[#This Row],[Code APE]])</f>
        <v>43.33Z - Travaux de revêtement des sols et des murs</v>
      </c>
    </row>
    <row r="346" spans="1:7" ht="15.95" customHeight="1" x14ac:dyDescent="0.25">
      <c r="A346" s="31" t="str">
        <f>Tableau5[[#This Row],[Code APE]]&amp;Tableau5[[#This Row],[Chapitres]]&amp;Tableau5[[#This Row],[Tranche]]</f>
        <v>43.33ZCadre général1</v>
      </c>
      <c r="B346" s="17" t="s">
        <v>26</v>
      </c>
      <c r="C346" s="32" t="s">
        <v>110</v>
      </c>
      <c r="D346" s="33">
        <v>1</v>
      </c>
      <c r="E346" s="34">
        <v>3</v>
      </c>
      <c r="F346" s="35" t="str">
        <f>VLOOKUP(Tableau5[[#This Row],[Code APE]],[1]!Tableau9[#All],2,FALSE)</f>
        <v>Travaux de revêtement des sols et des murs</v>
      </c>
      <c r="G346" s="36" t="str">
        <f>IFERROR(Tableau5[[#This Row],[Code APE]]&amp;" - "&amp;Tableau5[[#This Row],[Désignation APE]],Tableau5[[#This Row],[Code APE]])</f>
        <v>43.33Z - Travaux de revêtement des sols et des murs</v>
      </c>
    </row>
    <row r="347" spans="1:7" ht="15.95" customHeight="1" x14ac:dyDescent="0.25">
      <c r="A347" s="31" t="str">
        <f>Tableau5[[#This Row],[Code APE]]&amp;Tableau5[[#This Row],[Chapitres]]&amp;Tableau5[[#This Row],[Tranche]]</f>
        <v>43.32CCadre général0,6</v>
      </c>
      <c r="B347" s="17" t="s">
        <v>26</v>
      </c>
      <c r="C347" s="32" t="s">
        <v>109</v>
      </c>
      <c r="D347" s="33">
        <v>0.6</v>
      </c>
      <c r="E347" s="34">
        <v>1</v>
      </c>
      <c r="F347" s="35" t="str">
        <f>VLOOKUP(Tableau5[[#This Row],[Code APE]],[1]!Tableau9[#All],2,FALSE)</f>
        <v>Agencement de lieux de vente</v>
      </c>
      <c r="G347" s="36" t="str">
        <f>IFERROR(Tableau5[[#This Row],[Code APE]]&amp;" - "&amp;Tableau5[[#This Row],[Désignation APE]],Tableau5[[#This Row],[Code APE]])</f>
        <v>43.32C - Agencement de lieux de vente</v>
      </c>
    </row>
    <row r="348" spans="1:7" ht="15.95" customHeight="1" x14ac:dyDescent="0.25">
      <c r="A348" s="31" t="str">
        <f>Tableau5[[#This Row],[Code APE]]&amp;Tableau5[[#This Row],[Chapitres]]&amp;Tableau5[[#This Row],[Tranche]]</f>
        <v>43.32CCadre général0,8</v>
      </c>
      <c r="B348" s="17" t="s">
        <v>26</v>
      </c>
      <c r="C348" s="32" t="s">
        <v>109</v>
      </c>
      <c r="D348" s="33">
        <v>0.8</v>
      </c>
      <c r="E348" s="34">
        <v>1</v>
      </c>
      <c r="F348" s="35" t="str">
        <f>VLOOKUP(Tableau5[[#This Row],[Code APE]],[1]!Tableau9[#All],2,FALSE)</f>
        <v>Agencement de lieux de vente</v>
      </c>
      <c r="G348" s="36" t="str">
        <f>IFERROR(Tableau5[[#This Row],[Code APE]]&amp;" - "&amp;Tableau5[[#This Row],[Désignation APE]],Tableau5[[#This Row],[Code APE]])</f>
        <v>43.32C - Agencement de lieux de vente</v>
      </c>
    </row>
    <row r="349" spans="1:7" ht="15.95" customHeight="1" x14ac:dyDescent="0.25">
      <c r="A349" s="31" t="str">
        <f>Tableau5[[#This Row],[Code APE]]&amp;Tableau5[[#This Row],[Chapitres]]&amp;Tableau5[[#This Row],[Tranche]]</f>
        <v>43.32CCadre général1</v>
      </c>
      <c r="B349" s="17" t="s">
        <v>26</v>
      </c>
      <c r="C349" s="32" t="s">
        <v>109</v>
      </c>
      <c r="D349" s="33">
        <v>1</v>
      </c>
      <c r="E349" s="34">
        <v>11</v>
      </c>
      <c r="F349" s="35" t="str">
        <f>VLOOKUP(Tableau5[[#This Row],[Code APE]],[1]!Tableau9[#All],2,FALSE)</f>
        <v>Agencement de lieux de vente</v>
      </c>
      <c r="G349" s="36" t="str">
        <f>IFERROR(Tableau5[[#This Row],[Code APE]]&amp;" - "&amp;Tableau5[[#This Row],[Désignation APE]],Tableau5[[#This Row],[Code APE]])</f>
        <v>43.32C - Agencement de lieux de vente</v>
      </c>
    </row>
    <row r="350" spans="1:7" ht="15.95" customHeight="1" x14ac:dyDescent="0.25">
      <c r="A350" s="31" t="str">
        <f>Tableau5[[#This Row],[Code APE]]&amp;Tableau5[[#This Row],[Chapitres]]&amp;Tableau5[[#This Row],[Tranche]]</f>
        <v>43.31ZCadre général0,8</v>
      </c>
      <c r="B350" s="17" t="s">
        <v>26</v>
      </c>
      <c r="C350" s="32" t="s">
        <v>191</v>
      </c>
      <c r="D350" s="33">
        <v>0.8</v>
      </c>
      <c r="E350" s="34">
        <v>1</v>
      </c>
      <c r="F350" s="35" t="str">
        <f>VLOOKUP(Tableau5[[#This Row],[Code APE]],[1]!Tableau9[#All],2,FALSE)</f>
        <v>Travaux de plâtrerie</v>
      </c>
      <c r="G350" s="36" t="str">
        <f>IFERROR(Tableau5[[#This Row],[Code APE]]&amp;" - "&amp;Tableau5[[#This Row],[Désignation APE]],Tableau5[[#This Row],[Code APE]])</f>
        <v>43.31Z - Travaux de plâtrerie</v>
      </c>
    </row>
    <row r="351" spans="1:7" ht="15.95" customHeight="1" x14ac:dyDescent="0.25">
      <c r="A351" s="31" t="str">
        <f>Tableau5[[#This Row],[Code APE]]&amp;Tableau5[[#This Row],[Chapitres]]&amp;Tableau5[[#This Row],[Tranche]]</f>
        <v>43.31ZCadre général1</v>
      </c>
      <c r="B351" s="17" t="s">
        <v>26</v>
      </c>
      <c r="C351" s="32" t="s">
        <v>191</v>
      </c>
      <c r="D351" s="33">
        <v>1</v>
      </c>
      <c r="E351" s="34">
        <v>1</v>
      </c>
      <c r="F351" s="35" t="str">
        <f>VLOOKUP(Tableau5[[#This Row],[Code APE]],[1]!Tableau9[#All],2,FALSE)</f>
        <v>Travaux de plâtrerie</v>
      </c>
      <c r="G351" s="36" t="str">
        <f>IFERROR(Tableau5[[#This Row],[Code APE]]&amp;" - "&amp;Tableau5[[#This Row],[Désignation APE]],Tableau5[[#This Row],[Code APE]])</f>
        <v>43.31Z - Travaux de plâtrerie</v>
      </c>
    </row>
    <row r="352" spans="1:7" ht="15.95" customHeight="1" x14ac:dyDescent="0.25">
      <c r="A352" s="31" t="str">
        <f>Tableau5[[#This Row],[Code APE]]&amp;Tableau5[[#This Row],[Chapitres]]&amp;Tableau5[[#This Row],[Tranche]]</f>
        <v>43.29BCadre général0,8</v>
      </c>
      <c r="B352" s="17" t="s">
        <v>26</v>
      </c>
      <c r="C352" s="32" t="s">
        <v>107</v>
      </c>
      <c r="D352" s="33">
        <v>0.8</v>
      </c>
      <c r="E352" s="34">
        <v>3</v>
      </c>
      <c r="F352" s="35" t="str">
        <f>VLOOKUP(Tableau5[[#This Row],[Code APE]],[1]!Tableau9[#All],2,FALSE)</f>
        <v>Autres travaux d'installation n.c.a.</v>
      </c>
      <c r="G352" s="36" t="str">
        <f>IFERROR(Tableau5[[#This Row],[Code APE]]&amp;" - "&amp;Tableau5[[#This Row],[Désignation APE]],Tableau5[[#This Row],[Code APE]])</f>
        <v>43.29B - Autres travaux d'installation n.c.a.</v>
      </c>
    </row>
    <row r="353" spans="1:7" ht="15.95" customHeight="1" x14ac:dyDescent="0.25">
      <c r="A353" s="31" t="str">
        <f>Tableau5[[#This Row],[Code APE]]&amp;Tableau5[[#This Row],[Chapitres]]&amp;Tableau5[[#This Row],[Tranche]]</f>
        <v>43.29BCadre général1</v>
      </c>
      <c r="B353" s="17" t="s">
        <v>26</v>
      </c>
      <c r="C353" s="32" t="s">
        <v>107</v>
      </c>
      <c r="D353" s="33">
        <v>1</v>
      </c>
      <c r="E353" s="34">
        <v>4</v>
      </c>
      <c r="F353" s="35" t="str">
        <f>VLOOKUP(Tableau5[[#This Row],[Code APE]],[1]!Tableau9[#All],2,FALSE)</f>
        <v>Autres travaux d'installation n.c.a.</v>
      </c>
      <c r="G353" s="36" t="str">
        <f>IFERROR(Tableau5[[#This Row],[Code APE]]&amp;" - "&amp;Tableau5[[#This Row],[Désignation APE]],Tableau5[[#This Row],[Code APE]])</f>
        <v>43.29B - Autres travaux d'installation n.c.a.</v>
      </c>
    </row>
    <row r="354" spans="1:7" ht="15.95" customHeight="1" x14ac:dyDescent="0.25">
      <c r="A354" s="31" t="str">
        <f>Tableau5[[#This Row],[Code APE]]&amp;Tableau5[[#This Row],[Chapitres]]&amp;Tableau5[[#This Row],[Tranche]]</f>
        <v>43.29ACadre général0,6</v>
      </c>
      <c r="B354" s="17" t="s">
        <v>26</v>
      </c>
      <c r="C354" s="32" t="s">
        <v>106</v>
      </c>
      <c r="D354" s="33">
        <v>0.6</v>
      </c>
      <c r="E354" s="34">
        <v>3</v>
      </c>
      <c r="F354" s="35" t="str">
        <f>VLOOKUP(Tableau5[[#This Row],[Code APE]],[1]!Tableau9[#All],2,FALSE)</f>
        <v>Travaux d'isolation</v>
      </c>
      <c r="G354" s="36" t="str">
        <f>IFERROR(Tableau5[[#This Row],[Code APE]]&amp;" - "&amp;Tableau5[[#This Row],[Désignation APE]],Tableau5[[#This Row],[Code APE]])</f>
        <v>43.29A - Travaux d'isolation</v>
      </c>
    </row>
    <row r="355" spans="1:7" ht="15.95" customHeight="1" x14ac:dyDescent="0.25">
      <c r="A355" s="31" t="str">
        <f>Tableau5[[#This Row],[Code APE]]&amp;Tableau5[[#This Row],[Chapitres]]&amp;Tableau5[[#This Row],[Tranche]]</f>
        <v>43.29ACadre général0,8</v>
      </c>
      <c r="B355" s="17" t="s">
        <v>26</v>
      </c>
      <c r="C355" s="32" t="s">
        <v>106</v>
      </c>
      <c r="D355" s="33">
        <v>0.8</v>
      </c>
      <c r="E355" s="34">
        <v>24</v>
      </c>
      <c r="F355" s="35" t="str">
        <f>VLOOKUP(Tableau5[[#This Row],[Code APE]],[1]!Tableau9[#All],2,FALSE)</f>
        <v>Travaux d'isolation</v>
      </c>
      <c r="G355" s="36" t="str">
        <f>IFERROR(Tableau5[[#This Row],[Code APE]]&amp;" - "&amp;Tableau5[[#This Row],[Désignation APE]],Tableau5[[#This Row],[Code APE]])</f>
        <v>43.29A - Travaux d'isolation</v>
      </c>
    </row>
    <row r="356" spans="1:7" ht="15.95" customHeight="1" x14ac:dyDescent="0.25">
      <c r="A356" s="31" t="str">
        <f>Tableau5[[#This Row],[Code APE]]&amp;Tableau5[[#This Row],[Chapitres]]&amp;Tableau5[[#This Row],[Tranche]]</f>
        <v>43.29ACadre général1</v>
      </c>
      <c r="B356" s="17" t="s">
        <v>26</v>
      </c>
      <c r="C356" s="32" t="s">
        <v>106</v>
      </c>
      <c r="D356" s="33">
        <v>1</v>
      </c>
      <c r="E356" s="34">
        <v>21</v>
      </c>
      <c r="F356" s="35" t="str">
        <f>VLOOKUP(Tableau5[[#This Row],[Code APE]],[1]!Tableau9[#All],2,FALSE)</f>
        <v>Travaux d'isolation</v>
      </c>
      <c r="G356" s="36" t="str">
        <f>IFERROR(Tableau5[[#This Row],[Code APE]]&amp;" - "&amp;Tableau5[[#This Row],[Désignation APE]],Tableau5[[#This Row],[Code APE]])</f>
        <v>43.29A - Travaux d'isolation</v>
      </c>
    </row>
    <row r="357" spans="1:7" ht="15.95" customHeight="1" x14ac:dyDescent="0.25">
      <c r="A357" s="31" t="str">
        <f>Tableau5[[#This Row],[Code APE]]&amp;Tableau5[[#This Row],[Chapitres]]&amp;Tableau5[[#This Row],[Tranche]]</f>
        <v>43.22BCadre général0,8</v>
      </c>
      <c r="B357" s="17" t="s">
        <v>26</v>
      </c>
      <c r="C357" s="32" t="s">
        <v>105</v>
      </c>
      <c r="D357" s="33">
        <v>0.8</v>
      </c>
      <c r="E357" s="34">
        <v>1</v>
      </c>
      <c r="F357" s="35" t="str">
        <f>VLOOKUP(Tableau5[[#This Row],[Code APE]],[1]!Tableau9[#All],2,FALSE)</f>
        <v>Travaux d'installation d'équipements thermiques et de climatisation</v>
      </c>
      <c r="G357" s="36" t="str">
        <f>IFERROR(Tableau5[[#This Row],[Code APE]]&amp;" - "&amp;Tableau5[[#This Row],[Désignation APE]],Tableau5[[#This Row],[Code APE]])</f>
        <v>43.22B - Travaux d'installation d'équipements thermiques et de climatisation</v>
      </c>
    </row>
    <row r="358" spans="1:7" ht="15.95" customHeight="1" x14ac:dyDescent="0.25">
      <c r="A358" s="31" t="str">
        <f>Tableau5[[#This Row],[Code APE]]&amp;Tableau5[[#This Row],[Chapitres]]&amp;Tableau5[[#This Row],[Tranche]]</f>
        <v>43.22BCadre général1</v>
      </c>
      <c r="B358" s="17" t="s">
        <v>26</v>
      </c>
      <c r="C358" s="32" t="s">
        <v>105</v>
      </c>
      <c r="D358" s="33">
        <v>1</v>
      </c>
      <c r="E358" s="34">
        <v>2</v>
      </c>
      <c r="F358" s="35" t="str">
        <f>VLOOKUP(Tableau5[[#This Row],[Code APE]],[1]!Tableau9[#All],2,FALSE)</f>
        <v>Travaux d'installation d'équipements thermiques et de climatisation</v>
      </c>
      <c r="G358" s="36" t="str">
        <f>IFERROR(Tableau5[[#This Row],[Code APE]]&amp;" - "&amp;Tableau5[[#This Row],[Désignation APE]],Tableau5[[#This Row],[Code APE]])</f>
        <v>43.22B - Travaux d'installation d'équipements thermiques et de climatisation</v>
      </c>
    </row>
    <row r="359" spans="1:7" ht="15.95" customHeight="1" x14ac:dyDescent="0.25">
      <c r="A359" s="31" t="str">
        <f>Tableau5[[#This Row],[Code APE]]&amp;Tableau5[[#This Row],[Chapitres]]&amp;Tableau5[[#This Row],[Tranche]]</f>
        <v>43.21ACadre général0,1</v>
      </c>
      <c r="B359" s="17" t="s">
        <v>26</v>
      </c>
      <c r="C359" s="32" t="s">
        <v>104</v>
      </c>
      <c r="D359" s="33">
        <v>0.1</v>
      </c>
      <c r="E359" s="34">
        <v>1</v>
      </c>
      <c r="F359" s="35" t="str">
        <f>VLOOKUP(Tableau5[[#This Row],[Code APE]],[1]!Tableau9[#All],2,FALSE)</f>
        <v>Travaux d'installation électrique dans tous locaux</v>
      </c>
      <c r="G359" s="36" t="str">
        <f>IFERROR(Tableau5[[#This Row],[Code APE]]&amp;" - "&amp;Tableau5[[#This Row],[Désignation APE]],Tableau5[[#This Row],[Code APE]])</f>
        <v>43.21A - Travaux d'installation électrique dans tous locaux</v>
      </c>
    </row>
    <row r="360" spans="1:7" ht="15.95" customHeight="1" x14ac:dyDescent="0.25">
      <c r="A360" s="31" t="str">
        <f>Tableau5[[#This Row],[Code APE]]&amp;Tableau5[[#This Row],[Chapitres]]&amp;Tableau5[[#This Row],[Tranche]]</f>
        <v>43.21ACadre général0,2</v>
      </c>
      <c r="B360" s="17" t="s">
        <v>26</v>
      </c>
      <c r="C360" s="32" t="s">
        <v>104</v>
      </c>
      <c r="D360" s="33">
        <v>0.2</v>
      </c>
      <c r="E360" s="34">
        <v>4</v>
      </c>
      <c r="F360" s="35" t="str">
        <f>VLOOKUP(Tableau5[[#This Row],[Code APE]],[1]!Tableau9[#All],2,FALSE)</f>
        <v>Travaux d'installation électrique dans tous locaux</v>
      </c>
      <c r="G360" s="36" t="str">
        <f>IFERROR(Tableau5[[#This Row],[Code APE]]&amp;" - "&amp;Tableau5[[#This Row],[Désignation APE]],Tableau5[[#This Row],[Code APE]])</f>
        <v>43.21A - Travaux d'installation électrique dans tous locaux</v>
      </c>
    </row>
    <row r="361" spans="1:7" ht="15.95" customHeight="1" x14ac:dyDescent="0.25">
      <c r="A361" s="31" t="str">
        <f>Tableau5[[#This Row],[Code APE]]&amp;Tableau5[[#This Row],[Chapitres]]&amp;Tableau5[[#This Row],[Tranche]]</f>
        <v>43.21ACadre général0,4</v>
      </c>
      <c r="B361" s="17" t="s">
        <v>26</v>
      </c>
      <c r="C361" s="32" t="s">
        <v>104</v>
      </c>
      <c r="D361" s="33">
        <v>0.4</v>
      </c>
      <c r="E361" s="34">
        <v>5</v>
      </c>
      <c r="F361" s="35" t="str">
        <f>VLOOKUP(Tableau5[[#This Row],[Code APE]],[1]!Tableau9[#All],2,FALSE)</f>
        <v>Travaux d'installation électrique dans tous locaux</v>
      </c>
      <c r="G361" s="36" t="str">
        <f>IFERROR(Tableau5[[#This Row],[Code APE]]&amp;" - "&amp;Tableau5[[#This Row],[Désignation APE]],Tableau5[[#This Row],[Code APE]])</f>
        <v>43.21A - Travaux d'installation électrique dans tous locaux</v>
      </c>
    </row>
    <row r="362" spans="1:7" ht="15.95" customHeight="1" x14ac:dyDescent="0.25">
      <c r="A362" s="31" t="str">
        <f>Tableau5[[#This Row],[Code APE]]&amp;Tableau5[[#This Row],[Chapitres]]&amp;Tableau5[[#This Row],[Tranche]]</f>
        <v>43.21ACadre général0,6</v>
      </c>
      <c r="B362" s="17" t="s">
        <v>26</v>
      </c>
      <c r="C362" s="32" t="s">
        <v>104</v>
      </c>
      <c r="D362" s="33">
        <v>0.6</v>
      </c>
      <c r="E362" s="34">
        <v>17</v>
      </c>
      <c r="F362" s="35" t="str">
        <f>VLOOKUP(Tableau5[[#This Row],[Code APE]],[1]!Tableau9[#All],2,FALSE)</f>
        <v>Travaux d'installation électrique dans tous locaux</v>
      </c>
      <c r="G362" s="36" t="str">
        <f>IFERROR(Tableau5[[#This Row],[Code APE]]&amp;" - "&amp;Tableau5[[#This Row],[Désignation APE]],Tableau5[[#This Row],[Code APE]])</f>
        <v>43.21A - Travaux d'installation électrique dans tous locaux</v>
      </c>
    </row>
    <row r="363" spans="1:7" ht="15.95" customHeight="1" x14ac:dyDescent="0.25">
      <c r="A363" s="31" t="str">
        <f>Tableau5[[#This Row],[Code APE]]&amp;Tableau5[[#This Row],[Chapitres]]&amp;Tableau5[[#This Row],[Tranche]]</f>
        <v>43.21ACadre général0,8</v>
      </c>
      <c r="B363" s="17" t="s">
        <v>26</v>
      </c>
      <c r="C363" s="32" t="s">
        <v>104</v>
      </c>
      <c r="D363" s="33">
        <v>0.8</v>
      </c>
      <c r="E363" s="34">
        <v>49</v>
      </c>
      <c r="F363" s="35" t="str">
        <f>VLOOKUP(Tableau5[[#This Row],[Code APE]],[1]!Tableau9[#All],2,FALSE)</f>
        <v>Travaux d'installation électrique dans tous locaux</v>
      </c>
      <c r="G363" s="36" t="str">
        <f>IFERROR(Tableau5[[#This Row],[Code APE]]&amp;" - "&amp;Tableau5[[#This Row],[Désignation APE]],Tableau5[[#This Row],[Code APE]])</f>
        <v>43.21A - Travaux d'installation électrique dans tous locaux</v>
      </c>
    </row>
    <row r="364" spans="1:7" ht="15.95" customHeight="1" x14ac:dyDescent="0.25">
      <c r="A364" s="31" t="str">
        <f>Tableau5[[#This Row],[Code APE]]&amp;Tableau5[[#This Row],[Chapitres]]&amp;Tableau5[[#This Row],[Tranche]]</f>
        <v>43.21ACadre général1</v>
      </c>
      <c r="B364" s="17" t="s">
        <v>26</v>
      </c>
      <c r="C364" s="32" t="s">
        <v>104</v>
      </c>
      <c r="D364" s="33">
        <v>1</v>
      </c>
      <c r="E364" s="34">
        <v>89</v>
      </c>
      <c r="F364" s="35" t="str">
        <f>VLOOKUP(Tableau5[[#This Row],[Code APE]],[1]!Tableau9[#All],2,FALSE)</f>
        <v>Travaux d'installation électrique dans tous locaux</v>
      </c>
      <c r="G364" s="36" t="str">
        <f>IFERROR(Tableau5[[#This Row],[Code APE]]&amp;" - "&amp;Tableau5[[#This Row],[Désignation APE]],Tableau5[[#This Row],[Code APE]])</f>
        <v>43.21A - Travaux d'installation électrique dans tous locaux</v>
      </c>
    </row>
    <row r="365" spans="1:7" ht="15.95" customHeight="1" x14ac:dyDescent="0.25">
      <c r="A365" s="31" t="str">
        <f>Tableau5[[#This Row],[Code APE]]&amp;Tableau5[[#This Row],[Chapitres]]&amp;Tableau5[[#This Row],[Tranche]]</f>
        <v>43.13ZCadre général0,1</v>
      </c>
      <c r="B365" s="17" t="s">
        <v>26</v>
      </c>
      <c r="C365" s="32" t="s">
        <v>103</v>
      </c>
      <c r="D365" s="33">
        <v>0.1</v>
      </c>
      <c r="E365" s="34">
        <v>1</v>
      </c>
      <c r="F365" s="35" t="str">
        <f>VLOOKUP(Tableau5[[#This Row],[Code APE]],[1]!Tableau9[#All],2,FALSE)</f>
        <v>Forages et sondages</v>
      </c>
      <c r="G365" s="36" t="str">
        <f>IFERROR(Tableau5[[#This Row],[Code APE]]&amp;" - "&amp;Tableau5[[#This Row],[Désignation APE]],Tableau5[[#This Row],[Code APE]])</f>
        <v>43.13Z - Forages et sondages</v>
      </c>
    </row>
    <row r="366" spans="1:7" ht="15.95" customHeight="1" x14ac:dyDescent="0.25">
      <c r="A366" s="31" t="str">
        <f>Tableau5[[#This Row],[Code APE]]&amp;Tableau5[[#This Row],[Chapitres]]&amp;Tableau5[[#This Row],[Tranche]]</f>
        <v>43.13ZCadre général0,2</v>
      </c>
      <c r="B366" s="17" t="s">
        <v>26</v>
      </c>
      <c r="C366" s="32" t="s">
        <v>103</v>
      </c>
      <c r="D366" s="33">
        <v>0.2</v>
      </c>
      <c r="E366" s="34">
        <v>1</v>
      </c>
      <c r="F366" s="35" t="str">
        <f>VLOOKUP(Tableau5[[#This Row],[Code APE]],[1]!Tableau9[#All],2,FALSE)</f>
        <v>Forages et sondages</v>
      </c>
      <c r="G366" s="36" t="str">
        <f>IFERROR(Tableau5[[#This Row],[Code APE]]&amp;" - "&amp;Tableau5[[#This Row],[Désignation APE]],Tableau5[[#This Row],[Code APE]])</f>
        <v>43.13Z - Forages et sondages</v>
      </c>
    </row>
    <row r="367" spans="1:7" ht="15.95" customHeight="1" x14ac:dyDescent="0.25">
      <c r="A367" s="31" t="str">
        <f>Tableau5[[#This Row],[Code APE]]&amp;Tableau5[[#This Row],[Chapitres]]&amp;Tableau5[[#This Row],[Tranche]]</f>
        <v>43.13ZCadre général0,4</v>
      </c>
      <c r="B367" s="17" t="s">
        <v>26</v>
      </c>
      <c r="C367" s="32" t="s">
        <v>103</v>
      </c>
      <c r="D367" s="33">
        <v>0.4</v>
      </c>
      <c r="E367" s="34">
        <v>1</v>
      </c>
      <c r="F367" s="35" t="str">
        <f>VLOOKUP(Tableau5[[#This Row],[Code APE]],[1]!Tableau9[#All],2,FALSE)</f>
        <v>Forages et sondages</v>
      </c>
      <c r="G367" s="36" t="str">
        <f>IFERROR(Tableau5[[#This Row],[Code APE]]&amp;" - "&amp;Tableau5[[#This Row],[Désignation APE]],Tableau5[[#This Row],[Code APE]])</f>
        <v>43.13Z - Forages et sondages</v>
      </c>
    </row>
    <row r="368" spans="1:7" ht="15.95" customHeight="1" x14ac:dyDescent="0.25">
      <c r="A368" s="31" t="str">
        <f>Tableau5[[#This Row],[Code APE]]&amp;Tableau5[[#This Row],[Chapitres]]&amp;Tableau5[[#This Row],[Tranche]]</f>
        <v>43.13ZCadre général0,6</v>
      </c>
      <c r="B368" s="17" t="s">
        <v>26</v>
      </c>
      <c r="C368" s="32" t="s">
        <v>103</v>
      </c>
      <c r="D368" s="33">
        <v>0.6</v>
      </c>
      <c r="E368" s="34">
        <v>12</v>
      </c>
      <c r="F368" s="35" t="str">
        <f>VLOOKUP(Tableau5[[#This Row],[Code APE]],[1]!Tableau9[#All],2,FALSE)</f>
        <v>Forages et sondages</v>
      </c>
      <c r="G368" s="36" t="str">
        <f>IFERROR(Tableau5[[#This Row],[Code APE]]&amp;" - "&amp;Tableau5[[#This Row],[Désignation APE]],Tableau5[[#This Row],[Code APE]])</f>
        <v>43.13Z - Forages et sondages</v>
      </c>
    </row>
    <row r="369" spans="1:7" ht="15.95" customHeight="1" x14ac:dyDescent="0.25">
      <c r="A369" s="31" t="str">
        <f>Tableau5[[#This Row],[Code APE]]&amp;Tableau5[[#This Row],[Chapitres]]&amp;Tableau5[[#This Row],[Tranche]]</f>
        <v>43.13ZCadre général0,8</v>
      </c>
      <c r="B369" s="17" t="s">
        <v>26</v>
      </c>
      <c r="C369" s="32" t="s">
        <v>103</v>
      </c>
      <c r="D369" s="33">
        <v>0.8</v>
      </c>
      <c r="E369" s="34">
        <v>59</v>
      </c>
      <c r="F369" s="35" t="str">
        <f>VLOOKUP(Tableau5[[#This Row],[Code APE]],[1]!Tableau9[#All],2,FALSE)</f>
        <v>Forages et sondages</v>
      </c>
      <c r="G369" s="36" t="str">
        <f>IFERROR(Tableau5[[#This Row],[Code APE]]&amp;" - "&amp;Tableau5[[#This Row],[Désignation APE]],Tableau5[[#This Row],[Code APE]])</f>
        <v>43.13Z - Forages et sondages</v>
      </c>
    </row>
    <row r="370" spans="1:7" ht="15.95" customHeight="1" x14ac:dyDescent="0.25">
      <c r="A370" s="31" t="str">
        <f>Tableau5[[#This Row],[Code APE]]&amp;Tableau5[[#This Row],[Chapitres]]&amp;Tableau5[[#This Row],[Tranche]]</f>
        <v>43.13ZCadre général1</v>
      </c>
      <c r="B370" s="17" t="s">
        <v>26</v>
      </c>
      <c r="C370" s="32" t="s">
        <v>103</v>
      </c>
      <c r="D370" s="33">
        <v>1</v>
      </c>
      <c r="E370" s="34">
        <v>71</v>
      </c>
      <c r="F370" s="35" t="str">
        <f>VLOOKUP(Tableau5[[#This Row],[Code APE]],[1]!Tableau9[#All],2,FALSE)</f>
        <v>Forages et sondages</v>
      </c>
      <c r="G370" s="36" t="str">
        <f>IFERROR(Tableau5[[#This Row],[Code APE]]&amp;" - "&amp;Tableau5[[#This Row],[Désignation APE]],Tableau5[[#This Row],[Code APE]])</f>
        <v>43.13Z - Forages et sondages</v>
      </c>
    </row>
    <row r="371" spans="1:7" ht="15.95" customHeight="1" x14ac:dyDescent="0.25">
      <c r="A371" s="31" t="str">
        <f>Tableau5[[#This Row],[Code APE]]&amp;Tableau5[[#This Row],[Chapitres]]&amp;Tableau5[[#This Row],[Tranche]]</f>
        <v>43.12BCadre général0,1</v>
      </c>
      <c r="B371" s="17" t="s">
        <v>26</v>
      </c>
      <c r="C371" s="32" t="s">
        <v>102</v>
      </c>
      <c r="D371" s="33">
        <v>0.1</v>
      </c>
      <c r="E371" s="34">
        <v>2</v>
      </c>
      <c r="F371" s="35" t="str">
        <f>VLOOKUP(Tableau5[[#This Row],[Code APE]],[1]!Tableau9[#All],2,FALSE)</f>
        <v>Travaux de terrassement spécialisés ou de grande masse</v>
      </c>
      <c r="G371" s="36" t="str">
        <f>IFERROR(Tableau5[[#This Row],[Code APE]]&amp;" - "&amp;Tableau5[[#This Row],[Désignation APE]],Tableau5[[#This Row],[Code APE]])</f>
        <v>43.12B - Travaux de terrassement spécialisés ou de grande masse</v>
      </c>
    </row>
    <row r="372" spans="1:7" ht="15.95" customHeight="1" x14ac:dyDescent="0.25">
      <c r="A372" s="31" t="str">
        <f>Tableau5[[#This Row],[Code APE]]&amp;Tableau5[[#This Row],[Chapitres]]&amp;Tableau5[[#This Row],[Tranche]]</f>
        <v>43.12BCadre général0,4</v>
      </c>
      <c r="B372" s="17" t="s">
        <v>26</v>
      </c>
      <c r="C372" s="32" t="s">
        <v>102</v>
      </c>
      <c r="D372" s="33">
        <v>0.4</v>
      </c>
      <c r="E372" s="34">
        <v>8</v>
      </c>
      <c r="F372" s="35" t="str">
        <f>VLOOKUP(Tableau5[[#This Row],[Code APE]],[1]!Tableau9[#All],2,FALSE)</f>
        <v>Travaux de terrassement spécialisés ou de grande masse</v>
      </c>
      <c r="G372" s="36" t="str">
        <f>IFERROR(Tableau5[[#This Row],[Code APE]]&amp;" - "&amp;Tableau5[[#This Row],[Désignation APE]],Tableau5[[#This Row],[Code APE]])</f>
        <v>43.12B - Travaux de terrassement spécialisés ou de grande masse</v>
      </c>
    </row>
    <row r="373" spans="1:7" ht="15.95" customHeight="1" x14ac:dyDescent="0.25">
      <c r="A373" s="31" t="str">
        <f>Tableau5[[#This Row],[Code APE]]&amp;Tableau5[[#This Row],[Chapitres]]&amp;Tableau5[[#This Row],[Tranche]]</f>
        <v>43.12BCadre général0,6</v>
      </c>
      <c r="B373" s="17" t="s">
        <v>26</v>
      </c>
      <c r="C373" s="32" t="s">
        <v>102</v>
      </c>
      <c r="D373" s="33">
        <v>0.6</v>
      </c>
      <c r="E373" s="34">
        <v>30</v>
      </c>
      <c r="F373" s="35" t="str">
        <f>VLOOKUP(Tableau5[[#This Row],[Code APE]],[1]!Tableau9[#All],2,FALSE)</f>
        <v>Travaux de terrassement spécialisés ou de grande masse</v>
      </c>
      <c r="G373" s="36" t="str">
        <f>IFERROR(Tableau5[[#This Row],[Code APE]]&amp;" - "&amp;Tableau5[[#This Row],[Désignation APE]],Tableau5[[#This Row],[Code APE]])</f>
        <v>43.12B - Travaux de terrassement spécialisés ou de grande masse</v>
      </c>
    </row>
    <row r="374" spans="1:7" ht="15.95" customHeight="1" x14ac:dyDescent="0.25">
      <c r="A374" s="31" t="str">
        <f>Tableau5[[#This Row],[Code APE]]&amp;Tableau5[[#This Row],[Chapitres]]&amp;Tableau5[[#This Row],[Tranche]]</f>
        <v>43.12BCadre général0,8</v>
      </c>
      <c r="B374" s="17" t="s">
        <v>26</v>
      </c>
      <c r="C374" s="32" t="s">
        <v>102</v>
      </c>
      <c r="D374" s="33">
        <v>0.8</v>
      </c>
      <c r="E374" s="34">
        <v>79</v>
      </c>
      <c r="F374" s="35" t="str">
        <f>VLOOKUP(Tableau5[[#This Row],[Code APE]],[1]!Tableau9[#All],2,FALSE)</f>
        <v>Travaux de terrassement spécialisés ou de grande masse</v>
      </c>
      <c r="G374" s="36" t="str">
        <f>IFERROR(Tableau5[[#This Row],[Code APE]]&amp;" - "&amp;Tableau5[[#This Row],[Désignation APE]],Tableau5[[#This Row],[Code APE]])</f>
        <v>43.12B - Travaux de terrassement spécialisés ou de grande masse</v>
      </c>
    </row>
    <row r="375" spans="1:7" ht="15.95" customHeight="1" x14ac:dyDescent="0.25">
      <c r="A375" s="31" t="str">
        <f>Tableau5[[#This Row],[Code APE]]&amp;Tableau5[[#This Row],[Chapitres]]&amp;Tableau5[[#This Row],[Tranche]]</f>
        <v>43.12BCadre général1</v>
      </c>
      <c r="B375" s="17" t="s">
        <v>26</v>
      </c>
      <c r="C375" s="32" t="s">
        <v>102</v>
      </c>
      <c r="D375" s="33">
        <v>1</v>
      </c>
      <c r="E375" s="34">
        <v>122</v>
      </c>
      <c r="F375" s="35" t="str">
        <f>VLOOKUP(Tableau5[[#This Row],[Code APE]],[1]!Tableau9[#All],2,FALSE)</f>
        <v>Travaux de terrassement spécialisés ou de grande masse</v>
      </c>
      <c r="G375" s="36" t="str">
        <f>IFERROR(Tableau5[[#This Row],[Code APE]]&amp;" - "&amp;Tableau5[[#This Row],[Désignation APE]],Tableau5[[#This Row],[Code APE]])</f>
        <v>43.12B - Travaux de terrassement spécialisés ou de grande masse</v>
      </c>
    </row>
    <row r="376" spans="1:7" ht="15.95" customHeight="1" x14ac:dyDescent="0.25">
      <c r="A376" s="31" t="str">
        <f>Tableau5[[#This Row],[Code APE]]&amp;Tableau5[[#This Row],[Chapitres]]&amp;Tableau5[[#This Row],[Tranche]]</f>
        <v>43.12ACadre général0,4</v>
      </c>
      <c r="B376" s="17" t="s">
        <v>26</v>
      </c>
      <c r="C376" s="32" t="s">
        <v>101</v>
      </c>
      <c r="D376" s="33">
        <v>0.4</v>
      </c>
      <c r="E376" s="34">
        <v>4</v>
      </c>
      <c r="F376" s="35" t="str">
        <f>VLOOKUP(Tableau5[[#This Row],[Code APE]],[1]!Tableau9[#All],2,FALSE)</f>
        <v>Travaux de terrassement courants et travaux préparatoires</v>
      </c>
      <c r="G376" s="36" t="str">
        <f>IFERROR(Tableau5[[#This Row],[Code APE]]&amp;" - "&amp;Tableau5[[#This Row],[Désignation APE]],Tableau5[[#This Row],[Code APE]])</f>
        <v>43.12A - Travaux de terrassement courants et travaux préparatoires</v>
      </c>
    </row>
    <row r="377" spans="1:7" ht="15.95" customHeight="1" x14ac:dyDescent="0.25">
      <c r="A377" s="31" t="str">
        <f>Tableau5[[#This Row],[Code APE]]&amp;Tableau5[[#This Row],[Chapitres]]&amp;Tableau5[[#This Row],[Tranche]]</f>
        <v>43.12ACadre général0,6</v>
      </c>
      <c r="B377" s="17" t="s">
        <v>26</v>
      </c>
      <c r="C377" s="32" t="s">
        <v>101</v>
      </c>
      <c r="D377" s="33">
        <v>0.6</v>
      </c>
      <c r="E377" s="34">
        <v>27</v>
      </c>
      <c r="F377" s="35" t="str">
        <f>VLOOKUP(Tableau5[[#This Row],[Code APE]],[1]!Tableau9[#All],2,FALSE)</f>
        <v>Travaux de terrassement courants et travaux préparatoires</v>
      </c>
      <c r="G377" s="36" t="str">
        <f>IFERROR(Tableau5[[#This Row],[Code APE]]&amp;" - "&amp;Tableau5[[#This Row],[Désignation APE]],Tableau5[[#This Row],[Code APE]])</f>
        <v>43.12A - Travaux de terrassement courants et travaux préparatoires</v>
      </c>
    </row>
    <row r="378" spans="1:7" ht="15.95" customHeight="1" x14ac:dyDescent="0.25">
      <c r="A378" s="31" t="str">
        <f>Tableau5[[#This Row],[Code APE]]&amp;Tableau5[[#This Row],[Chapitres]]&amp;Tableau5[[#This Row],[Tranche]]</f>
        <v>43.12ACadre général0,8</v>
      </c>
      <c r="B378" s="17" t="s">
        <v>26</v>
      </c>
      <c r="C378" s="32" t="s">
        <v>101</v>
      </c>
      <c r="D378" s="33">
        <v>0.8</v>
      </c>
      <c r="E378" s="34">
        <v>56</v>
      </c>
      <c r="F378" s="35" t="str">
        <f>VLOOKUP(Tableau5[[#This Row],[Code APE]],[1]!Tableau9[#All],2,FALSE)</f>
        <v>Travaux de terrassement courants et travaux préparatoires</v>
      </c>
      <c r="G378" s="36" t="str">
        <f>IFERROR(Tableau5[[#This Row],[Code APE]]&amp;" - "&amp;Tableau5[[#This Row],[Désignation APE]],Tableau5[[#This Row],[Code APE]])</f>
        <v>43.12A - Travaux de terrassement courants et travaux préparatoires</v>
      </c>
    </row>
    <row r="379" spans="1:7" ht="15.95" customHeight="1" x14ac:dyDescent="0.25">
      <c r="A379" s="31" t="str">
        <f>Tableau5[[#This Row],[Code APE]]&amp;Tableau5[[#This Row],[Chapitres]]&amp;Tableau5[[#This Row],[Tranche]]</f>
        <v>43.12ACadre général1</v>
      </c>
      <c r="B379" s="17" t="s">
        <v>26</v>
      </c>
      <c r="C379" s="32" t="s">
        <v>101</v>
      </c>
      <c r="D379" s="33">
        <v>1</v>
      </c>
      <c r="E379" s="34">
        <v>142</v>
      </c>
      <c r="F379" s="35" t="str">
        <f>VLOOKUP(Tableau5[[#This Row],[Code APE]],[1]!Tableau9[#All],2,FALSE)</f>
        <v>Travaux de terrassement courants et travaux préparatoires</v>
      </c>
      <c r="G379" s="36" t="str">
        <f>IFERROR(Tableau5[[#This Row],[Code APE]]&amp;" - "&amp;Tableau5[[#This Row],[Désignation APE]],Tableau5[[#This Row],[Code APE]])</f>
        <v>43.12A - Travaux de terrassement courants et travaux préparatoires</v>
      </c>
    </row>
    <row r="380" spans="1:7" ht="15.95" customHeight="1" x14ac:dyDescent="0.25">
      <c r="A380" s="31" t="str">
        <f>Tableau5[[#This Row],[Code APE]]&amp;Tableau5[[#This Row],[Chapitres]]&amp;Tableau5[[#This Row],[Tranche]]</f>
        <v>42.91ZCadre général0,6</v>
      </c>
      <c r="B380" s="17" t="s">
        <v>26</v>
      </c>
      <c r="C380" s="32" t="s">
        <v>99</v>
      </c>
      <c r="D380" s="33">
        <v>0.6</v>
      </c>
      <c r="E380" s="34">
        <v>1</v>
      </c>
      <c r="F380" s="35" t="str">
        <f>VLOOKUP(Tableau5[[#This Row],[Code APE]],[1]!Tableau9[#All],2,FALSE)</f>
        <v>Construction d'ouvrages maritimes et fluviaux</v>
      </c>
      <c r="G380" s="36" t="str">
        <f>IFERROR(Tableau5[[#This Row],[Code APE]]&amp;" - "&amp;Tableau5[[#This Row],[Désignation APE]],Tableau5[[#This Row],[Code APE]])</f>
        <v>42.91Z - Construction d'ouvrages maritimes et fluviaux</v>
      </c>
    </row>
    <row r="381" spans="1:7" ht="15.95" customHeight="1" x14ac:dyDescent="0.25">
      <c r="A381" s="31" t="str">
        <f>Tableau5[[#This Row],[Code APE]]&amp;Tableau5[[#This Row],[Chapitres]]&amp;Tableau5[[#This Row],[Tranche]]</f>
        <v>42.91ZCadre général0,8</v>
      </c>
      <c r="B381" s="17" t="s">
        <v>26</v>
      </c>
      <c r="C381" s="32" t="s">
        <v>99</v>
      </c>
      <c r="D381" s="33">
        <v>0.8</v>
      </c>
      <c r="E381" s="34">
        <v>3</v>
      </c>
      <c r="F381" s="35" t="str">
        <f>VLOOKUP(Tableau5[[#This Row],[Code APE]],[1]!Tableau9[#All],2,FALSE)</f>
        <v>Construction d'ouvrages maritimes et fluviaux</v>
      </c>
      <c r="G381" s="36" t="str">
        <f>IFERROR(Tableau5[[#This Row],[Code APE]]&amp;" - "&amp;Tableau5[[#This Row],[Désignation APE]],Tableau5[[#This Row],[Code APE]])</f>
        <v>42.91Z - Construction d'ouvrages maritimes et fluviaux</v>
      </c>
    </row>
    <row r="382" spans="1:7" ht="15.95" customHeight="1" x14ac:dyDescent="0.25">
      <c r="A382" s="31" t="str">
        <f>Tableau5[[#This Row],[Code APE]]&amp;Tableau5[[#This Row],[Chapitres]]&amp;Tableau5[[#This Row],[Tranche]]</f>
        <v>42.91ZCadre général1</v>
      </c>
      <c r="B382" s="17" t="s">
        <v>26</v>
      </c>
      <c r="C382" s="32" t="s">
        <v>99</v>
      </c>
      <c r="D382" s="33">
        <v>1</v>
      </c>
      <c r="E382" s="34">
        <v>7</v>
      </c>
      <c r="F382" s="35" t="str">
        <f>VLOOKUP(Tableau5[[#This Row],[Code APE]],[1]!Tableau9[#All],2,FALSE)</f>
        <v>Construction d'ouvrages maritimes et fluviaux</v>
      </c>
      <c r="G382" s="36" t="str">
        <f>IFERROR(Tableau5[[#This Row],[Code APE]]&amp;" - "&amp;Tableau5[[#This Row],[Désignation APE]],Tableau5[[#This Row],[Code APE]])</f>
        <v>42.91Z - Construction d'ouvrages maritimes et fluviaux</v>
      </c>
    </row>
    <row r="383" spans="1:7" ht="15.95" customHeight="1" x14ac:dyDescent="0.25">
      <c r="A383" s="31" t="str">
        <f>Tableau5[[#This Row],[Code APE]]&amp;Tableau5[[#This Row],[Chapitres]]&amp;Tableau5[[#This Row],[Tranche]]</f>
        <v>42.31ACadre général0,6</v>
      </c>
      <c r="B383" s="17" t="s">
        <v>26</v>
      </c>
      <c r="C383" s="32" t="s">
        <v>98</v>
      </c>
      <c r="D383" s="33">
        <v>0.6</v>
      </c>
      <c r="E383" s="34">
        <v>3</v>
      </c>
      <c r="F383" s="35" t="e">
        <f>VLOOKUP(Tableau5[[#This Row],[Code APE]],[1]!Tableau9[#All],2,FALSE)</f>
        <v>#N/A</v>
      </c>
      <c r="G383" s="36" t="str">
        <f>IFERROR(Tableau5[[#This Row],[Code APE]]&amp;" - "&amp;Tableau5[[#This Row],[Désignation APE]],Tableau5[[#This Row],[Code APE]])</f>
        <v>42.31A</v>
      </c>
    </row>
    <row r="384" spans="1:7" ht="15.95" customHeight="1" x14ac:dyDescent="0.25">
      <c r="A384" s="31" t="str">
        <f>Tableau5[[#This Row],[Code APE]]&amp;Tableau5[[#This Row],[Chapitres]]&amp;Tableau5[[#This Row],[Tranche]]</f>
        <v>42.31ACadre général0,8</v>
      </c>
      <c r="B384" s="17" t="s">
        <v>26</v>
      </c>
      <c r="C384" s="32" t="s">
        <v>98</v>
      </c>
      <c r="D384" s="33">
        <v>0.8</v>
      </c>
      <c r="E384" s="34">
        <v>1</v>
      </c>
      <c r="F384" s="35" t="e">
        <f>VLOOKUP(Tableau5[[#This Row],[Code APE]],[1]!Tableau9[#All],2,FALSE)</f>
        <v>#N/A</v>
      </c>
      <c r="G384" s="36" t="str">
        <f>IFERROR(Tableau5[[#This Row],[Code APE]]&amp;" - "&amp;Tableau5[[#This Row],[Désignation APE]],Tableau5[[#This Row],[Code APE]])</f>
        <v>42.31A</v>
      </c>
    </row>
    <row r="385" spans="1:7" ht="15.95" customHeight="1" x14ac:dyDescent="0.25">
      <c r="A385" s="31" t="str">
        <f>Tableau5[[#This Row],[Code APE]]&amp;Tableau5[[#This Row],[Chapitres]]&amp;Tableau5[[#This Row],[Tranche]]</f>
        <v>42.31ACadre général1</v>
      </c>
      <c r="B385" s="17" t="s">
        <v>26</v>
      </c>
      <c r="C385" s="32" t="s">
        <v>98</v>
      </c>
      <c r="D385" s="33">
        <v>1</v>
      </c>
      <c r="E385" s="34">
        <v>3</v>
      </c>
      <c r="F385" s="35" t="e">
        <f>VLOOKUP(Tableau5[[#This Row],[Code APE]],[1]!Tableau9[#All],2,FALSE)</f>
        <v>#N/A</v>
      </c>
      <c r="G385" s="36" t="str">
        <f>IFERROR(Tableau5[[#This Row],[Code APE]]&amp;" - "&amp;Tableau5[[#This Row],[Désignation APE]],Tableau5[[#This Row],[Code APE]])</f>
        <v>42.31A</v>
      </c>
    </row>
    <row r="386" spans="1:7" ht="15.95" customHeight="1" x14ac:dyDescent="0.25">
      <c r="A386" s="31" t="str">
        <f>Tableau5[[#This Row],[Code APE]]&amp;Tableau5[[#This Row],[Chapitres]]&amp;Tableau5[[#This Row],[Tranche]]</f>
        <v>42.22ZCadre général0,8</v>
      </c>
      <c r="B386" s="17" t="s">
        <v>26</v>
      </c>
      <c r="C386" s="32" t="s">
        <v>97</v>
      </c>
      <c r="D386" s="33">
        <v>0.8</v>
      </c>
      <c r="E386" s="34">
        <v>4</v>
      </c>
      <c r="F386" s="35" t="str">
        <f>VLOOKUP(Tableau5[[#This Row],[Code APE]],[1]!Tableau9[#All],2,FALSE)</f>
        <v>Construction de réseaux électriques et de télécommunications</v>
      </c>
      <c r="G386" s="36" t="str">
        <f>IFERROR(Tableau5[[#This Row],[Code APE]]&amp;" - "&amp;Tableau5[[#This Row],[Désignation APE]],Tableau5[[#This Row],[Code APE]])</f>
        <v>42.22Z - Construction de réseaux électriques et de télécommunications</v>
      </c>
    </row>
    <row r="387" spans="1:7" ht="15.95" customHeight="1" x14ac:dyDescent="0.25">
      <c r="A387" s="31" t="str">
        <f>Tableau5[[#This Row],[Code APE]]&amp;Tableau5[[#This Row],[Chapitres]]&amp;Tableau5[[#This Row],[Tranche]]</f>
        <v>42.22ZCadre général1</v>
      </c>
      <c r="B387" s="17" t="s">
        <v>26</v>
      </c>
      <c r="C387" s="32" t="s">
        <v>97</v>
      </c>
      <c r="D387" s="33">
        <v>1</v>
      </c>
      <c r="E387" s="34">
        <v>3</v>
      </c>
      <c r="F387" s="35" t="str">
        <f>VLOOKUP(Tableau5[[#This Row],[Code APE]],[1]!Tableau9[#All],2,FALSE)</f>
        <v>Construction de réseaux électriques et de télécommunications</v>
      </c>
      <c r="G387" s="36" t="str">
        <f>IFERROR(Tableau5[[#This Row],[Code APE]]&amp;" - "&amp;Tableau5[[#This Row],[Désignation APE]],Tableau5[[#This Row],[Code APE]])</f>
        <v>42.22Z - Construction de réseaux électriques et de télécommunications</v>
      </c>
    </row>
    <row r="388" spans="1:7" ht="15.95" customHeight="1" x14ac:dyDescent="0.25">
      <c r="A388" s="31" t="str">
        <f>Tableau5[[#This Row],[Code APE]]&amp;Tableau5[[#This Row],[Chapitres]]&amp;Tableau5[[#This Row],[Tranche]]</f>
        <v>42.21ZCadre général0,2</v>
      </c>
      <c r="B388" s="17" t="s">
        <v>26</v>
      </c>
      <c r="C388" s="32" t="s">
        <v>96</v>
      </c>
      <c r="D388" s="33">
        <v>0.2</v>
      </c>
      <c r="E388" s="34">
        <v>1</v>
      </c>
      <c r="F388" s="35" t="str">
        <f>VLOOKUP(Tableau5[[#This Row],[Code APE]],[1]!Tableau9[#All],2,FALSE)</f>
        <v>Construction de réseaux pour fluides</v>
      </c>
      <c r="G388" s="36" t="str">
        <f>IFERROR(Tableau5[[#This Row],[Code APE]]&amp;" - "&amp;Tableau5[[#This Row],[Désignation APE]],Tableau5[[#This Row],[Code APE]])</f>
        <v>42.21Z - Construction de réseaux pour fluides</v>
      </c>
    </row>
    <row r="389" spans="1:7" ht="15.95" customHeight="1" x14ac:dyDescent="0.25">
      <c r="A389" s="31" t="str">
        <f>Tableau5[[#This Row],[Code APE]]&amp;Tableau5[[#This Row],[Chapitres]]&amp;Tableau5[[#This Row],[Tranche]]</f>
        <v>42.21ZCadre général0,4</v>
      </c>
      <c r="B389" s="17" t="s">
        <v>26</v>
      </c>
      <c r="C389" s="32" t="s">
        <v>96</v>
      </c>
      <c r="D389" s="33">
        <v>0.4</v>
      </c>
      <c r="E389" s="34">
        <v>1</v>
      </c>
      <c r="F389" s="35" t="str">
        <f>VLOOKUP(Tableau5[[#This Row],[Code APE]],[1]!Tableau9[#All],2,FALSE)</f>
        <v>Construction de réseaux pour fluides</v>
      </c>
      <c r="G389" s="36" t="str">
        <f>IFERROR(Tableau5[[#This Row],[Code APE]]&amp;" - "&amp;Tableau5[[#This Row],[Désignation APE]],Tableau5[[#This Row],[Code APE]])</f>
        <v>42.21Z - Construction de réseaux pour fluides</v>
      </c>
    </row>
    <row r="390" spans="1:7" ht="15.95" customHeight="1" x14ac:dyDescent="0.25">
      <c r="A390" s="31" t="str">
        <f>Tableau5[[#This Row],[Code APE]]&amp;Tableau5[[#This Row],[Chapitres]]&amp;Tableau5[[#This Row],[Tranche]]</f>
        <v>42.21ZCadre général0,6</v>
      </c>
      <c r="B390" s="17" t="s">
        <v>26</v>
      </c>
      <c r="C390" s="32" t="s">
        <v>96</v>
      </c>
      <c r="D390" s="33">
        <v>0.6</v>
      </c>
      <c r="E390" s="34">
        <v>3</v>
      </c>
      <c r="F390" s="35" t="str">
        <f>VLOOKUP(Tableau5[[#This Row],[Code APE]],[1]!Tableau9[#All],2,FALSE)</f>
        <v>Construction de réseaux pour fluides</v>
      </c>
      <c r="G390" s="36" t="str">
        <f>IFERROR(Tableau5[[#This Row],[Code APE]]&amp;" - "&amp;Tableau5[[#This Row],[Désignation APE]],Tableau5[[#This Row],[Code APE]])</f>
        <v>42.21Z - Construction de réseaux pour fluides</v>
      </c>
    </row>
    <row r="391" spans="1:7" ht="15.95" customHeight="1" x14ac:dyDescent="0.25">
      <c r="A391" s="31" t="str">
        <f>Tableau5[[#This Row],[Code APE]]&amp;Tableau5[[#This Row],[Chapitres]]&amp;Tableau5[[#This Row],[Tranche]]</f>
        <v>42.21ZCadre général0,8</v>
      </c>
      <c r="B391" s="17" t="s">
        <v>26</v>
      </c>
      <c r="C391" s="32" t="s">
        <v>96</v>
      </c>
      <c r="D391" s="33">
        <v>0.8</v>
      </c>
      <c r="E391" s="34">
        <v>4</v>
      </c>
      <c r="F391" s="35" t="str">
        <f>VLOOKUP(Tableau5[[#This Row],[Code APE]],[1]!Tableau9[#All],2,FALSE)</f>
        <v>Construction de réseaux pour fluides</v>
      </c>
      <c r="G391" s="36" t="str">
        <f>IFERROR(Tableau5[[#This Row],[Code APE]]&amp;" - "&amp;Tableau5[[#This Row],[Désignation APE]],Tableau5[[#This Row],[Code APE]])</f>
        <v>42.21Z - Construction de réseaux pour fluides</v>
      </c>
    </row>
    <row r="392" spans="1:7" ht="15.95" customHeight="1" x14ac:dyDescent="0.25">
      <c r="A392" s="31" t="str">
        <f>Tableau5[[#This Row],[Code APE]]&amp;Tableau5[[#This Row],[Chapitres]]&amp;Tableau5[[#This Row],[Tranche]]</f>
        <v>42.21ZCadre général1</v>
      </c>
      <c r="B392" s="17" t="s">
        <v>26</v>
      </c>
      <c r="C392" s="32" t="s">
        <v>96</v>
      </c>
      <c r="D392" s="33">
        <v>1</v>
      </c>
      <c r="E392" s="34">
        <v>10</v>
      </c>
      <c r="F392" s="35" t="str">
        <f>VLOOKUP(Tableau5[[#This Row],[Code APE]],[1]!Tableau9[#All],2,FALSE)</f>
        <v>Construction de réseaux pour fluides</v>
      </c>
      <c r="G392" s="36" t="str">
        <f>IFERROR(Tableau5[[#This Row],[Code APE]]&amp;" - "&amp;Tableau5[[#This Row],[Désignation APE]],Tableau5[[#This Row],[Code APE]])</f>
        <v>42.21Z - Construction de réseaux pour fluides</v>
      </c>
    </row>
    <row r="393" spans="1:7" ht="15.95" customHeight="1" x14ac:dyDescent="0.25">
      <c r="A393" s="31" t="str">
        <f>Tableau5[[#This Row],[Code APE]]&amp;Tableau5[[#This Row],[Chapitres]]&amp;Tableau5[[#This Row],[Tranche]]</f>
        <v>42.11ZCadre général0,2</v>
      </c>
      <c r="B393" s="17" t="s">
        <v>26</v>
      </c>
      <c r="C393" s="32" t="s">
        <v>95</v>
      </c>
      <c r="D393" s="33">
        <v>0.2</v>
      </c>
      <c r="E393" s="34">
        <v>1</v>
      </c>
      <c r="F393" s="35" t="str">
        <f>VLOOKUP(Tableau5[[#This Row],[Code APE]],[1]!Tableau9[#All],2,FALSE)</f>
        <v>Construction de routes et autoroutes</v>
      </c>
      <c r="G393" s="36" t="str">
        <f>IFERROR(Tableau5[[#This Row],[Code APE]]&amp;" - "&amp;Tableau5[[#This Row],[Désignation APE]],Tableau5[[#This Row],[Code APE]])</f>
        <v>42.11Z - Construction de routes et autoroutes</v>
      </c>
    </row>
    <row r="394" spans="1:7" ht="15.95" customHeight="1" x14ac:dyDescent="0.25">
      <c r="A394" s="31" t="str">
        <f>Tableau5[[#This Row],[Code APE]]&amp;Tableau5[[#This Row],[Chapitres]]&amp;Tableau5[[#This Row],[Tranche]]</f>
        <v>42.11ZCadre général0,4</v>
      </c>
      <c r="B394" s="17" t="s">
        <v>26</v>
      </c>
      <c r="C394" s="32" t="s">
        <v>95</v>
      </c>
      <c r="D394" s="33">
        <v>0.4</v>
      </c>
      <c r="E394" s="34">
        <v>1</v>
      </c>
      <c r="F394" s="35" t="str">
        <f>VLOOKUP(Tableau5[[#This Row],[Code APE]],[1]!Tableau9[#All],2,FALSE)</f>
        <v>Construction de routes et autoroutes</v>
      </c>
      <c r="G394" s="36" t="str">
        <f>IFERROR(Tableau5[[#This Row],[Code APE]]&amp;" - "&amp;Tableau5[[#This Row],[Désignation APE]],Tableau5[[#This Row],[Code APE]])</f>
        <v>42.11Z - Construction de routes et autoroutes</v>
      </c>
    </row>
    <row r="395" spans="1:7" ht="15.95" customHeight="1" x14ac:dyDescent="0.25">
      <c r="A395" s="31" t="str">
        <f>Tableau5[[#This Row],[Code APE]]&amp;Tableau5[[#This Row],[Chapitres]]&amp;Tableau5[[#This Row],[Tranche]]</f>
        <v>42.11ZCadre général0,6</v>
      </c>
      <c r="B395" s="17" t="s">
        <v>26</v>
      </c>
      <c r="C395" s="32" t="s">
        <v>95</v>
      </c>
      <c r="D395" s="33">
        <v>0.6</v>
      </c>
      <c r="E395" s="34">
        <v>7</v>
      </c>
      <c r="F395" s="35" t="str">
        <f>VLOOKUP(Tableau5[[#This Row],[Code APE]],[1]!Tableau9[#All],2,FALSE)</f>
        <v>Construction de routes et autoroutes</v>
      </c>
      <c r="G395" s="36" t="str">
        <f>IFERROR(Tableau5[[#This Row],[Code APE]]&amp;" - "&amp;Tableau5[[#This Row],[Désignation APE]],Tableau5[[#This Row],[Code APE]])</f>
        <v>42.11Z - Construction de routes et autoroutes</v>
      </c>
    </row>
    <row r="396" spans="1:7" ht="15.95" customHeight="1" x14ac:dyDescent="0.25">
      <c r="A396" s="31" t="str">
        <f>Tableau5[[#This Row],[Code APE]]&amp;Tableau5[[#This Row],[Chapitres]]&amp;Tableau5[[#This Row],[Tranche]]</f>
        <v>42.11ZCadre général0,8</v>
      </c>
      <c r="B396" s="17" t="s">
        <v>26</v>
      </c>
      <c r="C396" s="32" t="s">
        <v>95</v>
      </c>
      <c r="D396" s="33">
        <v>0.8</v>
      </c>
      <c r="E396" s="34">
        <v>21</v>
      </c>
      <c r="F396" s="35" t="str">
        <f>VLOOKUP(Tableau5[[#This Row],[Code APE]],[1]!Tableau9[#All],2,FALSE)</f>
        <v>Construction de routes et autoroutes</v>
      </c>
      <c r="G396" s="36" t="str">
        <f>IFERROR(Tableau5[[#This Row],[Code APE]]&amp;" - "&amp;Tableau5[[#This Row],[Désignation APE]],Tableau5[[#This Row],[Code APE]])</f>
        <v>42.11Z - Construction de routes et autoroutes</v>
      </c>
    </row>
    <row r="397" spans="1:7" ht="15.95" customHeight="1" x14ac:dyDescent="0.25">
      <c r="A397" s="31" t="str">
        <f>Tableau5[[#This Row],[Code APE]]&amp;Tableau5[[#This Row],[Chapitres]]&amp;Tableau5[[#This Row],[Tranche]]</f>
        <v>42.11ZCadre général1</v>
      </c>
      <c r="B397" s="17" t="s">
        <v>26</v>
      </c>
      <c r="C397" s="32" t="s">
        <v>95</v>
      </c>
      <c r="D397" s="33">
        <v>1</v>
      </c>
      <c r="E397" s="34">
        <v>36</v>
      </c>
      <c r="F397" s="35" t="str">
        <f>VLOOKUP(Tableau5[[#This Row],[Code APE]],[1]!Tableau9[#All],2,FALSE)</f>
        <v>Construction de routes et autoroutes</v>
      </c>
      <c r="G397" s="36" t="str">
        <f>IFERROR(Tableau5[[#This Row],[Code APE]]&amp;" - "&amp;Tableau5[[#This Row],[Désignation APE]],Tableau5[[#This Row],[Code APE]])</f>
        <v>42.11Z - Construction de routes et autoroutes</v>
      </c>
    </row>
    <row r="398" spans="1:7" ht="15.95" customHeight="1" x14ac:dyDescent="0.25">
      <c r="A398" s="31" t="str">
        <f>Tableau5[[#This Row],[Code APE]]&amp;Tableau5[[#This Row],[Chapitres]]&amp;Tableau5[[#This Row],[Tranche]]</f>
        <v>41.20BCadre général0,6</v>
      </c>
      <c r="B398" s="17" t="s">
        <v>26</v>
      </c>
      <c r="C398" s="32" t="s">
        <v>94</v>
      </c>
      <c r="D398" s="33">
        <v>0.6</v>
      </c>
      <c r="E398" s="34">
        <v>6</v>
      </c>
      <c r="F398" s="35" t="str">
        <f>VLOOKUP(Tableau5[[#This Row],[Code APE]],[1]!Tableau9[#All],2,FALSE)</f>
        <v>Construction d'autres bâtiments</v>
      </c>
      <c r="G398" s="36" t="str">
        <f>IFERROR(Tableau5[[#This Row],[Code APE]]&amp;" - "&amp;Tableau5[[#This Row],[Désignation APE]],Tableau5[[#This Row],[Code APE]])</f>
        <v>41.20B - Construction d'autres bâtiments</v>
      </c>
    </row>
    <row r="399" spans="1:7" ht="15.95" customHeight="1" x14ac:dyDescent="0.25">
      <c r="A399" s="31" t="str">
        <f>Tableau5[[#This Row],[Code APE]]&amp;Tableau5[[#This Row],[Chapitres]]&amp;Tableau5[[#This Row],[Tranche]]</f>
        <v>41.20BCadre général0,8</v>
      </c>
      <c r="B399" s="17" t="s">
        <v>26</v>
      </c>
      <c r="C399" s="32" t="s">
        <v>94</v>
      </c>
      <c r="D399" s="33">
        <v>0.8</v>
      </c>
      <c r="E399" s="34">
        <v>16</v>
      </c>
      <c r="F399" s="35" t="str">
        <f>VLOOKUP(Tableau5[[#This Row],[Code APE]],[1]!Tableau9[#All],2,FALSE)</f>
        <v>Construction d'autres bâtiments</v>
      </c>
      <c r="G399" s="36" t="str">
        <f>IFERROR(Tableau5[[#This Row],[Code APE]]&amp;" - "&amp;Tableau5[[#This Row],[Désignation APE]],Tableau5[[#This Row],[Code APE]])</f>
        <v>41.20B - Construction d'autres bâtiments</v>
      </c>
    </row>
    <row r="400" spans="1:7" ht="15.95" customHeight="1" x14ac:dyDescent="0.25">
      <c r="A400" s="31" t="str">
        <f>Tableau5[[#This Row],[Code APE]]&amp;Tableau5[[#This Row],[Chapitres]]&amp;Tableau5[[#This Row],[Tranche]]</f>
        <v>41.20BCadre général1</v>
      </c>
      <c r="B400" s="17" t="s">
        <v>26</v>
      </c>
      <c r="C400" s="32" t="s">
        <v>94</v>
      </c>
      <c r="D400" s="33">
        <v>1</v>
      </c>
      <c r="E400" s="34">
        <v>52</v>
      </c>
      <c r="F400" s="35" t="str">
        <f>VLOOKUP(Tableau5[[#This Row],[Code APE]],[1]!Tableau9[#All],2,FALSE)</f>
        <v>Construction d'autres bâtiments</v>
      </c>
      <c r="G400" s="36" t="str">
        <f>IFERROR(Tableau5[[#This Row],[Code APE]]&amp;" - "&amp;Tableau5[[#This Row],[Désignation APE]],Tableau5[[#This Row],[Code APE]])</f>
        <v>41.20B - Construction d'autres bâtiments</v>
      </c>
    </row>
    <row r="401" spans="1:7" ht="15.95" customHeight="1" x14ac:dyDescent="0.25">
      <c r="A401" s="31" t="str">
        <f>Tableau5[[#This Row],[Code APE]]&amp;Tableau5[[#This Row],[Chapitres]]&amp;Tableau5[[#This Row],[Tranche]]</f>
        <v>39.00ZCadre général0,8</v>
      </c>
      <c r="B401" s="17" t="s">
        <v>26</v>
      </c>
      <c r="C401" s="32" t="s">
        <v>93</v>
      </c>
      <c r="D401" s="33">
        <v>0.8</v>
      </c>
      <c r="E401" s="34">
        <v>3</v>
      </c>
      <c r="F401" s="35" t="str">
        <f>VLOOKUP(Tableau5[[#This Row],[Code APE]],[1]!Tableau9[#All],2,FALSE)</f>
        <v>Dépollution et autres services de gestion des déchets</v>
      </c>
      <c r="G401" s="36" t="str">
        <f>IFERROR(Tableau5[[#This Row],[Code APE]]&amp;" - "&amp;Tableau5[[#This Row],[Désignation APE]],Tableau5[[#This Row],[Code APE]])</f>
        <v>39.00Z - Dépollution et autres services de gestion des déchets</v>
      </c>
    </row>
    <row r="402" spans="1:7" ht="15.95" customHeight="1" x14ac:dyDescent="0.25">
      <c r="A402" s="31" t="str">
        <f>Tableau5[[#This Row],[Code APE]]&amp;Tableau5[[#This Row],[Chapitres]]&amp;Tableau5[[#This Row],[Tranche]]</f>
        <v>39.00ZCadre général1</v>
      </c>
      <c r="B402" s="17" t="s">
        <v>26</v>
      </c>
      <c r="C402" s="32" t="s">
        <v>93</v>
      </c>
      <c r="D402" s="33">
        <v>1</v>
      </c>
      <c r="E402" s="34">
        <v>4</v>
      </c>
      <c r="F402" s="35" t="str">
        <f>VLOOKUP(Tableau5[[#This Row],[Code APE]],[1]!Tableau9[#All],2,FALSE)</f>
        <v>Dépollution et autres services de gestion des déchets</v>
      </c>
      <c r="G402" s="36" t="str">
        <f>IFERROR(Tableau5[[#This Row],[Code APE]]&amp;" - "&amp;Tableau5[[#This Row],[Désignation APE]],Tableau5[[#This Row],[Code APE]])</f>
        <v>39.00Z - Dépollution et autres services de gestion des déchets</v>
      </c>
    </row>
    <row r="403" spans="1:7" ht="15.95" customHeight="1" x14ac:dyDescent="0.25">
      <c r="A403" s="31" t="str">
        <f>Tableau5[[#This Row],[Code APE]]&amp;Tableau5[[#This Row],[Chapitres]]&amp;Tableau5[[#This Row],[Tranche]]</f>
        <v>38.32ZCadre général0,6</v>
      </c>
      <c r="B403" s="17" t="s">
        <v>26</v>
      </c>
      <c r="C403" s="32" t="s">
        <v>92</v>
      </c>
      <c r="D403" s="33">
        <v>0.6</v>
      </c>
      <c r="E403" s="34">
        <v>1</v>
      </c>
      <c r="F403" s="35" t="str">
        <f>VLOOKUP(Tableau5[[#This Row],[Code APE]],[1]!Tableau9[#All],2,FALSE)</f>
        <v>Récupération de déchets triés</v>
      </c>
      <c r="G403" s="36" t="str">
        <f>IFERROR(Tableau5[[#This Row],[Code APE]]&amp;" - "&amp;Tableau5[[#This Row],[Désignation APE]],Tableau5[[#This Row],[Code APE]])</f>
        <v>38.32Z - Récupération de déchets triés</v>
      </c>
    </row>
    <row r="404" spans="1:7" ht="15.95" customHeight="1" x14ac:dyDescent="0.25">
      <c r="A404" s="31" t="str">
        <f>Tableau5[[#This Row],[Code APE]]&amp;Tableau5[[#This Row],[Chapitres]]&amp;Tableau5[[#This Row],[Tranche]]</f>
        <v>38.32ZCadre général0,8</v>
      </c>
      <c r="B404" s="17" t="s">
        <v>26</v>
      </c>
      <c r="C404" s="32" t="s">
        <v>92</v>
      </c>
      <c r="D404" s="33">
        <v>0.8</v>
      </c>
      <c r="E404" s="34">
        <v>8</v>
      </c>
      <c r="F404" s="35" t="str">
        <f>VLOOKUP(Tableau5[[#This Row],[Code APE]],[1]!Tableau9[#All],2,FALSE)</f>
        <v>Récupération de déchets triés</v>
      </c>
      <c r="G404" s="36" t="str">
        <f>IFERROR(Tableau5[[#This Row],[Code APE]]&amp;" - "&amp;Tableau5[[#This Row],[Désignation APE]],Tableau5[[#This Row],[Code APE]])</f>
        <v>38.32Z - Récupération de déchets triés</v>
      </c>
    </row>
    <row r="405" spans="1:7" ht="15.95" customHeight="1" x14ac:dyDescent="0.25">
      <c r="A405" s="31" t="str">
        <f>Tableau5[[#This Row],[Code APE]]&amp;Tableau5[[#This Row],[Chapitres]]&amp;Tableau5[[#This Row],[Tranche]]</f>
        <v>38.32ZCadre général1</v>
      </c>
      <c r="B405" s="17" t="s">
        <v>26</v>
      </c>
      <c r="C405" s="32" t="s">
        <v>92</v>
      </c>
      <c r="D405" s="33">
        <v>1</v>
      </c>
      <c r="E405" s="34">
        <v>34</v>
      </c>
      <c r="F405" s="35" t="str">
        <f>VLOOKUP(Tableau5[[#This Row],[Code APE]],[1]!Tableau9[#All],2,FALSE)</f>
        <v>Récupération de déchets triés</v>
      </c>
      <c r="G405" s="36" t="str">
        <f>IFERROR(Tableau5[[#This Row],[Code APE]]&amp;" - "&amp;Tableau5[[#This Row],[Désignation APE]],Tableau5[[#This Row],[Code APE]])</f>
        <v>38.32Z - Récupération de déchets triés</v>
      </c>
    </row>
    <row r="406" spans="1:7" ht="15.95" customHeight="1" x14ac:dyDescent="0.25">
      <c r="A406" s="31" t="str">
        <f>Tableau5[[#This Row],[Code APE]]&amp;Tableau5[[#This Row],[Chapitres]]&amp;Tableau5[[#This Row],[Tranche]]</f>
        <v>38.21ZCadre général0,6</v>
      </c>
      <c r="B406" s="17" t="s">
        <v>26</v>
      </c>
      <c r="C406" s="32" t="s">
        <v>91</v>
      </c>
      <c r="D406" s="33">
        <v>0.6</v>
      </c>
      <c r="E406" s="34">
        <v>1</v>
      </c>
      <c r="F406" s="35" t="str">
        <f>VLOOKUP(Tableau5[[#This Row],[Code APE]],[1]!Tableau9[#All],2,FALSE)</f>
        <v>Traitement et élimination des déchets non dangereux</v>
      </c>
      <c r="G406" s="36" t="str">
        <f>IFERROR(Tableau5[[#This Row],[Code APE]]&amp;" - "&amp;Tableau5[[#This Row],[Désignation APE]],Tableau5[[#This Row],[Code APE]])</f>
        <v>38.21Z - Traitement et élimination des déchets non dangereux</v>
      </c>
    </row>
    <row r="407" spans="1:7" ht="15.95" customHeight="1" x14ac:dyDescent="0.25">
      <c r="A407" s="31" t="str">
        <f>Tableau5[[#This Row],[Code APE]]&amp;Tableau5[[#This Row],[Chapitres]]&amp;Tableau5[[#This Row],[Tranche]]</f>
        <v>38.21ZCadre général0,8</v>
      </c>
      <c r="B407" s="17" t="s">
        <v>26</v>
      </c>
      <c r="C407" s="32" t="s">
        <v>91</v>
      </c>
      <c r="D407" s="33">
        <v>0.8</v>
      </c>
      <c r="E407" s="34">
        <v>5</v>
      </c>
      <c r="F407" s="35" t="str">
        <f>VLOOKUP(Tableau5[[#This Row],[Code APE]],[1]!Tableau9[#All],2,FALSE)</f>
        <v>Traitement et élimination des déchets non dangereux</v>
      </c>
      <c r="G407" s="36" t="str">
        <f>IFERROR(Tableau5[[#This Row],[Code APE]]&amp;" - "&amp;Tableau5[[#This Row],[Désignation APE]],Tableau5[[#This Row],[Code APE]])</f>
        <v>38.21Z - Traitement et élimination des déchets non dangereux</v>
      </c>
    </row>
    <row r="408" spans="1:7" ht="15.95" customHeight="1" x14ac:dyDescent="0.25">
      <c r="A408" s="31" t="str">
        <f>Tableau5[[#This Row],[Code APE]]&amp;Tableau5[[#This Row],[Chapitres]]&amp;Tableau5[[#This Row],[Tranche]]</f>
        <v>38.21ZCadre général1</v>
      </c>
      <c r="B408" s="17" t="s">
        <v>26</v>
      </c>
      <c r="C408" s="32" t="s">
        <v>91</v>
      </c>
      <c r="D408" s="33">
        <v>1</v>
      </c>
      <c r="E408" s="34">
        <v>6</v>
      </c>
      <c r="F408" s="35" t="str">
        <f>VLOOKUP(Tableau5[[#This Row],[Code APE]],[1]!Tableau9[#All],2,FALSE)</f>
        <v>Traitement et élimination des déchets non dangereux</v>
      </c>
      <c r="G408" s="36" t="str">
        <f>IFERROR(Tableau5[[#This Row],[Code APE]]&amp;" - "&amp;Tableau5[[#This Row],[Désignation APE]],Tableau5[[#This Row],[Code APE]])</f>
        <v>38.21Z - Traitement et élimination des déchets non dangereux</v>
      </c>
    </row>
    <row r="409" spans="1:7" ht="15.95" customHeight="1" x14ac:dyDescent="0.25">
      <c r="A409" s="31" t="str">
        <f>Tableau5[[#This Row],[Code APE]]&amp;Tableau5[[#This Row],[Chapitres]]&amp;Tableau5[[#This Row],[Tranche]]</f>
        <v>38.12ZCadre général0,6</v>
      </c>
      <c r="B409" s="17" t="s">
        <v>26</v>
      </c>
      <c r="C409" s="32" t="s">
        <v>90</v>
      </c>
      <c r="D409" s="33">
        <v>0.6</v>
      </c>
      <c r="E409" s="34">
        <v>1</v>
      </c>
      <c r="F409" s="35" t="str">
        <f>VLOOKUP(Tableau5[[#This Row],[Code APE]],[1]!Tableau9[#All],2,FALSE)</f>
        <v>Collecte des déchets dangereux</v>
      </c>
      <c r="G409" s="36" t="str">
        <f>IFERROR(Tableau5[[#This Row],[Code APE]]&amp;" - "&amp;Tableau5[[#This Row],[Désignation APE]],Tableau5[[#This Row],[Code APE]])</f>
        <v>38.12Z - Collecte des déchets dangereux</v>
      </c>
    </row>
    <row r="410" spans="1:7" ht="15.95" customHeight="1" x14ac:dyDescent="0.25">
      <c r="A410" s="31" t="str">
        <f>Tableau5[[#This Row],[Code APE]]&amp;Tableau5[[#This Row],[Chapitres]]&amp;Tableau5[[#This Row],[Tranche]]</f>
        <v>38.12ZCadre général1</v>
      </c>
      <c r="B410" s="17" t="s">
        <v>26</v>
      </c>
      <c r="C410" s="32" t="s">
        <v>90</v>
      </c>
      <c r="D410" s="33">
        <v>1</v>
      </c>
      <c r="E410" s="34">
        <v>5</v>
      </c>
      <c r="F410" s="35" t="str">
        <f>VLOOKUP(Tableau5[[#This Row],[Code APE]],[1]!Tableau9[#All],2,FALSE)</f>
        <v>Collecte des déchets dangereux</v>
      </c>
      <c r="G410" s="36" t="str">
        <f>IFERROR(Tableau5[[#This Row],[Code APE]]&amp;" - "&amp;Tableau5[[#This Row],[Désignation APE]],Tableau5[[#This Row],[Code APE]])</f>
        <v>38.12Z - Collecte des déchets dangereux</v>
      </c>
    </row>
    <row r="411" spans="1:7" ht="15.95" customHeight="1" x14ac:dyDescent="0.25">
      <c r="A411" s="31" t="str">
        <f>Tableau5[[#This Row],[Code APE]]&amp;Tableau5[[#This Row],[Chapitres]]&amp;Tableau5[[#This Row],[Tranche]]</f>
        <v>38.11ZCadre général0,6</v>
      </c>
      <c r="B411" s="17" t="s">
        <v>26</v>
      </c>
      <c r="C411" s="32" t="s">
        <v>89</v>
      </c>
      <c r="D411" s="33">
        <v>0.6</v>
      </c>
      <c r="E411" s="34">
        <v>1</v>
      </c>
      <c r="F411" s="35" t="str">
        <f>VLOOKUP(Tableau5[[#This Row],[Code APE]],[1]!Tableau9[#All],2,FALSE)</f>
        <v>Collecte des déchets non dangereux</v>
      </c>
      <c r="G411" s="36" t="str">
        <f>IFERROR(Tableau5[[#This Row],[Code APE]]&amp;" - "&amp;Tableau5[[#This Row],[Désignation APE]],Tableau5[[#This Row],[Code APE]])</f>
        <v>38.11Z - Collecte des déchets non dangereux</v>
      </c>
    </row>
    <row r="412" spans="1:7" ht="15.95" customHeight="1" x14ac:dyDescent="0.25">
      <c r="A412" s="31" t="str">
        <f>Tableau5[[#This Row],[Code APE]]&amp;Tableau5[[#This Row],[Chapitres]]&amp;Tableau5[[#This Row],[Tranche]]</f>
        <v>38.11ZCadre général0,8</v>
      </c>
      <c r="B412" s="17" t="s">
        <v>26</v>
      </c>
      <c r="C412" s="32" t="s">
        <v>89</v>
      </c>
      <c r="D412" s="33">
        <v>0.8</v>
      </c>
      <c r="E412" s="34">
        <v>3</v>
      </c>
      <c r="F412" s="35" t="str">
        <f>VLOOKUP(Tableau5[[#This Row],[Code APE]],[1]!Tableau9[#All],2,FALSE)</f>
        <v>Collecte des déchets non dangereux</v>
      </c>
      <c r="G412" s="36" t="str">
        <f>IFERROR(Tableau5[[#This Row],[Code APE]]&amp;" - "&amp;Tableau5[[#This Row],[Désignation APE]],Tableau5[[#This Row],[Code APE]])</f>
        <v>38.11Z - Collecte des déchets non dangereux</v>
      </c>
    </row>
    <row r="413" spans="1:7" ht="15.95" customHeight="1" x14ac:dyDescent="0.25">
      <c r="A413" s="31" t="str">
        <f>Tableau5[[#This Row],[Code APE]]&amp;Tableau5[[#This Row],[Chapitres]]&amp;Tableau5[[#This Row],[Tranche]]</f>
        <v>38.11ZCadre général1</v>
      </c>
      <c r="B413" s="17" t="s">
        <v>26</v>
      </c>
      <c r="C413" s="32" t="s">
        <v>89</v>
      </c>
      <c r="D413" s="33">
        <v>1</v>
      </c>
      <c r="E413" s="34">
        <v>18</v>
      </c>
      <c r="F413" s="35" t="str">
        <f>VLOOKUP(Tableau5[[#This Row],[Code APE]],[1]!Tableau9[#All],2,FALSE)</f>
        <v>Collecte des déchets non dangereux</v>
      </c>
      <c r="G413" s="36" t="str">
        <f>IFERROR(Tableau5[[#This Row],[Code APE]]&amp;" - "&amp;Tableau5[[#This Row],[Désignation APE]],Tableau5[[#This Row],[Code APE]])</f>
        <v>38.11Z - Collecte des déchets non dangereux</v>
      </c>
    </row>
    <row r="414" spans="1:7" ht="15.95" customHeight="1" x14ac:dyDescent="0.25">
      <c r="A414" s="31" t="str">
        <f>Tableau5[[#This Row],[Code APE]]&amp;Tableau5[[#This Row],[Chapitres]]&amp;Tableau5[[#This Row],[Tranche]]</f>
        <v>37.20ACadre général0,2</v>
      </c>
      <c r="B414" s="17" t="s">
        <v>26</v>
      </c>
      <c r="C414" s="32" t="s">
        <v>88</v>
      </c>
      <c r="D414" s="33">
        <v>0.2</v>
      </c>
      <c r="E414" s="34">
        <v>1</v>
      </c>
      <c r="F414" s="35" t="e">
        <f>VLOOKUP(Tableau5[[#This Row],[Code APE]],[1]!Tableau9[#All],2,FALSE)</f>
        <v>#N/A</v>
      </c>
      <c r="G414" s="36" t="str">
        <f>IFERROR(Tableau5[[#This Row],[Code APE]]&amp;" - "&amp;Tableau5[[#This Row],[Désignation APE]],Tableau5[[#This Row],[Code APE]])</f>
        <v>37.20A</v>
      </c>
    </row>
    <row r="415" spans="1:7" ht="15.95" customHeight="1" x14ac:dyDescent="0.25">
      <c r="A415" s="31" t="str">
        <f>Tableau5[[#This Row],[Code APE]]&amp;Tableau5[[#This Row],[Chapitres]]&amp;Tableau5[[#This Row],[Tranche]]</f>
        <v>37.20ACadre général0,4</v>
      </c>
      <c r="B415" s="17" t="s">
        <v>26</v>
      </c>
      <c r="C415" s="32" t="s">
        <v>88</v>
      </c>
      <c r="D415" s="33">
        <v>0.4</v>
      </c>
      <c r="E415" s="34">
        <v>1</v>
      </c>
      <c r="F415" s="35" t="e">
        <f>VLOOKUP(Tableau5[[#This Row],[Code APE]],[1]!Tableau9[#All],2,FALSE)</f>
        <v>#N/A</v>
      </c>
      <c r="G415" s="36" t="str">
        <f>IFERROR(Tableau5[[#This Row],[Code APE]]&amp;" - "&amp;Tableau5[[#This Row],[Désignation APE]],Tableau5[[#This Row],[Code APE]])</f>
        <v>37.20A</v>
      </c>
    </row>
    <row r="416" spans="1:7" ht="15.95" customHeight="1" x14ac:dyDescent="0.25">
      <c r="A416" s="31" t="str">
        <f>Tableau5[[#This Row],[Code APE]]&amp;Tableau5[[#This Row],[Chapitres]]&amp;Tableau5[[#This Row],[Tranche]]</f>
        <v>37.20ACadre général0,6</v>
      </c>
      <c r="B416" s="17" t="s">
        <v>26</v>
      </c>
      <c r="C416" s="32" t="s">
        <v>88</v>
      </c>
      <c r="D416" s="33">
        <v>0.6</v>
      </c>
      <c r="E416" s="34">
        <v>5</v>
      </c>
      <c r="F416" s="35" t="e">
        <f>VLOOKUP(Tableau5[[#This Row],[Code APE]],[1]!Tableau9[#All],2,FALSE)</f>
        <v>#N/A</v>
      </c>
      <c r="G416" s="36" t="str">
        <f>IFERROR(Tableau5[[#This Row],[Code APE]]&amp;" - "&amp;Tableau5[[#This Row],[Désignation APE]],Tableau5[[#This Row],[Code APE]])</f>
        <v>37.20A</v>
      </c>
    </row>
    <row r="417" spans="1:7" ht="15.95" customHeight="1" x14ac:dyDescent="0.25">
      <c r="A417" s="31" t="str">
        <f>Tableau5[[#This Row],[Code APE]]&amp;Tableau5[[#This Row],[Chapitres]]&amp;Tableau5[[#This Row],[Tranche]]</f>
        <v>37.20ACadre général0,8</v>
      </c>
      <c r="B417" s="17" t="s">
        <v>26</v>
      </c>
      <c r="C417" s="32" t="s">
        <v>88</v>
      </c>
      <c r="D417" s="33">
        <v>0.8</v>
      </c>
      <c r="E417" s="34">
        <v>7</v>
      </c>
      <c r="F417" s="35" t="e">
        <f>VLOOKUP(Tableau5[[#This Row],[Code APE]],[1]!Tableau9[#All],2,FALSE)</f>
        <v>#N/A</v>
      </c>
      <c r="G417" s="36" t="str">
        <f>IFERROR(Tableau5[[#This Row],[Code APE]]&amp;" - "&amp;Tableau5[[#This Row],[Désignation APE]],Tableau5[[#This Row],[Code APE]])</f>
        <v>37.20A</v>
      </c>
    </row>
    <row r="418" spans="1:7" ht="15.95" customHeight="1" x14ac:dyDescent="0.25">
      <c r="A418" s="31" t="str">
        <f>Tableau5[[#This Row],[Code APE]]&amp;Tableau5[[#This Row],[Chapitres]]&amp;Tableau5[[#This Row],[Tranche]]</f>
        <v>37.20ACadre général1</v>
      </c>
      <c r="B418" s="17" t="s">
        <v>26</v>
      </c>
      <c r="C418" s="32" t="s">
        <v>88</v>
      </c>
      <c r="D418" s="33">
        <v>1</v>
      </c>
      <c r="E418" s="34">
        <v>20</v>
      </c>
      <c r="F418" s="35" t="e">
        <f>VLOOKUP(Tableau5[[#This Row],[Code APE]],[1]!Tableau9[#All],2,FALSE)</f>
        <v>#N/A</v>
      </c>
      <c r="G418" s="36" t="str">
        <f>IFERROR(Tableau5[[#This Row],[Code APE]]&amp;" - "&amp;Tableau5[[#This Row],[Désignation APE]],Tableau5[[#This Row],[Code APE]])</f>
        <v>37.20A</v>
      </c>
    </row>
    <row r="419" spans="1:7" ht="15.95" customHeight="1" x14ac:dyDescent="0.25">
      <c r="A419" s="31" t="str">
        <f>Tableau5[[#This Row],[Code APE]]&amp;Tableau5[[#This Row],[Chapitres]]&amp;Tableau5[[#This Row],[Tranche]]</f>
        <v>36.00ZCadre général0,4</v>
      </c>
      <c r="B419" s="17" t="s">
        <v>26</v>
      </c>
      <c r="C419" s="32" t="s">
        <v>86</v>
      </c>
      <c r="D419" s="33">
        <v>0.4</v>
      </c>
      <c r="E419" s="34">
        <v>1</v>
      </c>
      <c r="F419" s="35" t="str">
        <f>VLOOKUP(Tableau5[[#This Row],[Code APE]],[1]!Tableau9[#All],2,FALSE)</f>
        <v>Captage, traitement et distribution d'eau</v>
      </c>
      <c r="G419" s="36" t="str">
        <f>IFERROR(Tableau5[[#This Row],[Code APE]]&amp;" - "&amp;Tableau5[[#This Row],[Désignation APE]],Tableau5[[#This Row],[Code APE]])</f>
        <v>36.00Z - Captage, traitement et distribution d'eau</v>
      </c>
    </row>
    <row r="420" spans="1:7" ht="15.95" customHeight="1" x14ac:dyDescent="0.25">
      <c r="A420" s="31" t="str">
        <f>Tableau5[[#This Row],[Code APE]]&amp;Tableau5[[#This Row],[Chapitres]]&amp;Tableau5[[#This Row],[Tranche]]</f>
        <v>36.00ZCadre général0,8</v>
      </c>
      <c r="B420" s="17" t="s">
        <v>26</v>
      </c>
      <c r="C420" s="32" t="s">
        <v>86</v>
      </c>
      <c r="D420" s="33">
        <v>0.8</v>
      </c>
      <c r="E420" s="34">
        <v>6</v>
      </c>
      <c r="F420" s="35" t="str">
        <f>VLOOKUP(Tableau5[[#This Row],[Code APE]],[1]!Tableau9[#All],2,FALSE)</f>
        <v>Captage, traitement et distribution d'eau</v>
      </c>
      <c r="G420" s="36" t="str">
        <f>IFERROR(Tableau5[[#This Row],[Code APE]]&amp;" - "&amp;Tableau5[[#This Row],[Désignation APE]],Tableau5[[#This Row],[Code APE]])</f>
        <v>36.00Z - Captage, traitement et distribution d'eau</v>
      </c>
    </row>
    <row r="421" spans="1:7" ht="15.95" customHeight="1" x14ac:dyDescent="0.25">
      <c r="A421" s="31" t="str">
        <f>Tableau5[[#This Row],[Code APE]]&amp;Tableau5[[#This Row],[Chapitres]]&amp;Tableau5[[#This Row],[Tranche]]</f>
        <v>36.00ZCadre général1</v>
      </c>
      <c r="B421" s="17" t="s">
        <v>26</v>
      </c>
      <c r="C421" s="32" t="s">
        <v>86</v>
      </c>
      <c r="D421" s="33">
        <v>1</v>
      </c>
      <c r="E421" s="34">
        <v>7</v>
      </c>
      <c r="F421" s="35" t="str">
        <f>VLOOKUP(Tableau5[[#This Row],[Code APE]],[1]!Tableau9[#All],2,FALSE)</f>
        <v>Captage, traitement et distribution d'eau</v>
      </c>
      <c r="G421" s="36" t="str">
        <f>IFERROR(Tableau5[[#This Row],[Code APE]]&amp;" - "&amp;Tableau5[[#This Row],[Désignation APE]],Tableau5[[#This Row],[Code APE]])</f>
        <v>36.00Z - Captage, traitement et distribution d'eau</v>
      </c>
    </row>
    <row r="422" spans="1:7" ht="15.95" customHeight="1" x14ac:dyDescent="0.25">
      <c r="A422" s="31" t="str">
        <f>Tableau5[[#This Row],[Code APE]]&amp;Tableau5[[#This Row],[Chapitres]]&amp;Tableau5[[#This Row],[Tranche]]</f>
        <v>35.11ZCadre général1</v>
      </c>
      <c r="B422" s="17" t="s">
        <v>26</v>
      </c>
      <c r="C422" s="32" t="s">
        <v>216</v>
      </c>
      <c r="D422" s="33">
        <v>1</v>
      </c>
      <c r="E422" s="34">
        <v>1</v>
      </c>
      <c r="F422" s="35" t="str">
        <f>VLOOKUP(Tableau5[[#This Row],[Code APE]],[1]!Tableau9[#All],2,FALSE)</f>
        <v>Production d'électricité</v>
      </c>
      <c r="G422" s="36" t="str">
        <f>IFERROR(Tableau5[[#This Row],[Code APE]]&amp;" - "&amp;Tableau5[[#This Row],[Désignation APE]],Tableau5[[#This Row],[Code APE]])</f>
        <v>35.11Z - Production d'électricité</v>
      </c>
    </row>
    <row r="423" spans="1:7" ht="15.95" customHeight="1" x14ac:dyDescent="0.25">
      <c r="A423" s="31" t="str">
        <f>Tableau5[[#This Row],[Code APE]]&amp;Tableau5[[#This Row],[Chapitres]]&amp;Tableau5[[#This Row],[Tranche]]</f>
        <v>33.20DCadre général1</v>
      </c>
      <c r="B423" s="17" t="s">
        <v>26</v>
      </c>
      <c r="C423" s="32" t="s">
        <v>215</v>
      </c>
      <c r="D423" s="33">
        <v>1</v>
      </c>
      <c r="E423" s="34">
        <v>1</v>
      </c>
      <c r="F423" s="35" t="str">
        <f>VLOOKUP(Tableau5[[#This Row],[Code APE]],[1]!Tableau9[#All],2,FALSE)</f>
        <v>Installation d'équipements électriques, de matériels électroniques et optiques ou d'autres matériels</v>
      </c>
      <c r="G423" s="36" t="str">
        <f>IFERROR(Tableau5[[#This Row],[Code APE]]&amp;" - "&amp;Tableau5[[#This Row],[Désignation APE]],Tableau5[[#This Row],[Code APE]])</f>
        <v>33.20D - Installation d'équipements électriques, de matériels électroniques et optiques ou d'autres matériels</v>
      </c>
    </row>
    <row r="424" spans="1:7" ht="15.95" customHeight="1" x14ac:dyDescent="0.25">
      <c r="A424" s="31" t="str">
        <f>Tableau5[[#This Row],[Code APE]]&amp;Tableau5[[#This Row],[Chapitres]]&amp;Tableau5[[#This Row],[Tranche]]</f>
        <v>33.20CCadre général0,6</v>
      </c>
      <c r="B424" s="17" t="s">
        <v>26</v>
      </c>
      <c r="C424" s="32" t="s">
        <v>84</v>
      </c>
      <c r="D424" s="33">
        <v>0.6</v>
      </c>
      <c r="E424" s="34">
        <v>1</v>
      </c>
      <c r="F424" s="35" t="str">
        <f>VLOOKUP(Tableau5[[#This Row],[Code APE]],[1]!Tableau9[#All],2,FALSE)</f>
        <v>Conception d'ensemble et assemblage sur site industriel d'équipements de contrôle des processus industriels</v>
      </c>
      <c r="G424" s="36" t="str">
        <f>IFERROR(Tableau5[[#This Row],[Code APE]]&amp;" - "&amp;Tableau5[[#This Row],[Désignation APE]],Tableau5[[#This Row],[Code APE]])</f>
        <v>33.20C - Conception d'ensemble et assemblage sur site industriel d'équipements de contrôle des processus industriels</v>
      </c>
    </row>
    <row r="425" spans="1:7" ht="15.95" customHeight="1" x14ac:dyDescent="0.25">
      <c r="A425" s="31" t="str">
        <f>Tableau5[[#This Row],[Code APE]]&amp;Tableau5[[#This Row],[Chapitres]]&amp;Tableau5[[#This Row],[Tranche]]</f>
        <v>33.20CCadre général0,8</v>
      </c>
      <c r="B425" s="17" t="s">
        <v>26</v>
      </c>
      <c r="C425" s="32" t="s">
        <v>84</v>
      </c>
      <c r="D425" s="33">
        <v>0.8</v>
      </c>
      <c r="E425" s="34">
        <v>5</v>
      </c>
      <c r="F425" s="35" t="str">
        <f>VLOOKUP(Tableau5[[#This Row],[Code APE]],[1]!Tableau9[#All],2,FALSE)</f>
        <v>Conception d'ensemble et assemblage sur site industriel d'équipements de contrôle des processus industriels</v>
      </c>
      <c r="G425" s="36" t="str">
        <f>IFERROR(Tableau5[[#This Row],[Code APE]]&amp;" - "&amp;Tableau5[[#This Row],[Désignation APE]],Tableau5[[#This Row],[Code APE]])</f>
        <v>33.20C - Conception d'ensemble et assemblage sur site industriel d'équipements de contrôle des processus industriels</v>
      </c>
    </row>
    <row r="426" spans="1:7" ht="15.95" customHeight="1" x14ac:dyDescent="0.25">
      <c r="A426" s="31" t="str">
        <f>Tableau5[[#This Row],[Code APE]]&amp;Tableau5[[#This Row],[Chapitres]]&amp;Tableau5[[#This Row],[Tranche]]</f>
        <v>33.20CCadre général1</v>
      </c>
      <c r="B426" s="17" t="s">
        <v>26</v>
      </c>
      <c r="C426" s="32" t="s">
        <v>84</v>
      </c>
      <c r="D426" s="33">
        <v>1</v>
      </c>
      <c r="E426" s="34">
        <v>19</v>
      </c>
      <c r="F426" s="35" t="str">
        <f>VLOOKUP(Tableau5[[#This Row],[Code APE]],[1]!Tableau9[#All],2,FALSE)</f>
        <v>Conception d'ensemble et assemblage sur site industriel d'équipements de contrôle des processus industriels</v>
      </c>
      <c r="G426" s="36" t="str">
        <f>IFERROR(Tableau5[[#This Row],[Code APE]]&amp;" - "&amp;Tableau5[[#This Row],[Désignation APE]],Tableau5[[#This Row],[Code APE]])</f>
        <v>33.20C - Conception d'ensemble et assemblage sur site industriel d'équipements de contrôle des processus industriels</v>
      </c>
    </row>
    <row r="427" spans="1:7" ht="15.95" customHeight="1" x14ac:dyDescent="0.25">
      <c r="A427" s="31" t="str">
        <f>Tableau5[[#This Row],[Code APE]]&amp;Tableau5[[#This Row],[Chapitres]]&amp;Tableau5[[#This Row],[Tranche]]</f>
        <v>33.20BCadre général0,1</v>
      </c>
      <c r="B427" s="17" t="s">
        <v>26</v>
      </c>
      <c r="C427" s="32" t="s">
        <v>83</v>
      </c>
      <c r="D427" s="33">
        <v>0.1</v>
      </c>
      <c r="E427" s="34">
        <v>4</v>
      </c>
      <c r="F427" s="35" t="str">
        <f>VLOOKUP(Tableau5[[#This Row],[Code APE]],[1]!Tableau9[#All],2,FALSE)</f>
        <v>Installation de machines et équipements mécaniques</v>
      </c>
      <c r="G427" s="36" t="str">
        <f>IFERROR(Tableau5[[#This Row],[Code APE]]&amp;" - "&amp;Tableau5[[#This Row],[Désignation APE]],Tableau5[[#This Row],[Code APE]])</f>
        <v>33.20B - Installation de machines et équipements mécaniques</v>
      </c>
    </row>
    <row r="428" spans="1:7" ht="15.95" customHeight="1" x14ac:dyDescent="0.25">
      <c r="A428" s="31" t="str">
        <f>Tableau5[[#This Row],[Code APE]]&amp;Tableau5[[#This Row],[Chapitres]]&amp;Tableau5[[#This Row],[Tranche]]</f>
        <v>33.20BCadre général0,2</v>
      </c>
      <c r="B428" s="17" t="s">
        <v>26</v>
      </c>
      <c r="C428" s="32" t="s">
        <v>83</v>
      </c>
      <c r="D428" s="33">
        <v>0.2</v>
      </c>
      <c r="E428" s="34">
        <v>2</v>
      </c>
      <c r="F428" s="35" t="str">
        <f>VLOOKUP(Tableau5[[#This Row],[Code APE]],[1]!Tableau9[#All],2,FALSE)</f>
        <v>Installation de machines et équipements mécaniques</v>
      </c>
      <c r="G428" s="36" t="str">
        <f>IFERROR(Tableau5[[#This Row],[Code APE]]&amp;" - "&amp;Tableau5[[#This Row],[Désignation APE]],Tableau5[[#This Row],[Code APE]])</f>
        <v>33.20B - Installation de machines et équipements mécaniques</v>
      </c>
    </row>
    <row r="429" spans="1:7" ht="15.95" customHeight="1" x14ac:dyDescent="0.25">
      <c r="A429" s="31" t="str">
        <f>Tableau5[[#This Row],[Code APE]]&amp;Tableau5[[#This Row],[Chapitres]]&amp;Tableau5[[#This Row],[Tranche]]</f>
        <v>33.20BCadre général0,4</v>
      </c>
      <c r="B429" s="17" t="s">
        <v>26</v>
      </c>
      <c r="C429" s="32" t="s">
        <v>83</v>
      </c>
      <c r="D429" s="33">
        <v>0.4</v>
      </c>
      <c r="E429" s="34">
        <v>11</v>
      </c>
      <c r="F429" s="35" t="str">
        <f>VLOOKUP(Tableau5[[#This Row],[Code APE]],[1]!Tableau9[#All],2,FALSE)</f>
        <v>Installation de machines et équipements mécaniques</v>
      </c>
      <c r="G429" s="36" t="str">
        <f>IFERROR(Tableau5[[#This Row],[Code APE]]&amp;" - "&amp;Tableau5[[#This Row],[Désignation APE]],Tableau5[[#This Row],[Code APE]])</f>
        <v>33.20B - Installation de machines et équipements mécaniques</v>
      </c>
    </row>
    <row r="430" spans="1:7" ht="15.95" customHeight="1" x14ac:dyDescent="0.25">
      <c r="A430" s="31" t="str">
        <f>Tableau5[[#This Row],[Code APE]]&amp;Tableau5[[#This Row],[Chapitres]]&amp;Tableau5[[#This Row],[Tranche]]</f>
        <v>33.20BCadre général0,6</v>
      </c>
      <c r="B430" s="17" t="s">
        <v>26</v>
      </c>
      <c r="C430" s="32" t="s">
        <v>83</v>
      </c>
      <c r="D430" s="33">
        <v>0.6</v>
      </c>
      <c r="E430" s="34">
        <v>45</v>
      </c>
      <c r="F430" s="35" t="str">
        <f>VLOOKUP(Tableau5[[#This Row],[Code APE]],[1]!Tableau9[#All],2,FALSE)</f>
        <v>Installation de machines et équipements mécaniques</v>
      </c>
      <c r="G430" s="36" t="str">
        <f>IFERROR(Tableau5[[#This Row],[Code APE]]&amp;" - "&amp;Tableau5[[#This Row],[Désignation APE]],Tableau5[[#This Row],[Code APE]])</f>
        <v>33.20B - Installation de machines et équipements mécaniques</v>
      </c>
    </row>
    <row r="431" spans="1:7" ht="15.95" customHeight="1" x14ac:dyDescent="0.25">
      <c r="A431" s="31" t="str">
        <f>Tableau5[[#This Row],[Code APE]]&amp;Tableau5[[#This Row],[Chapitres]]&amp;Tableau5[[#This Row],[Tranche]]</f>
        <v>33.20BCadre général0,8</v>
      </c>
      <c r="B431" s="17" t="s">
        <v>26</v>
      </c>
      <c r="C431" s="32" t="s">
        <v>83</v>
      </c>
      <c r="D431" s="33">
        <v>0.8</v>
      </c>
      <c r="E431" s="34">
        <v>75</v>
      </c>
      <c r="F431" s="35" t="str">
        <f>VLOOKUP(Tableau5[[#This Row],[Code APE]],[1]!Tableau9[#All],2,FALSE)</f>
        <v>Installation de machines et équipements mécaniques</v>
      </c>
      <c r="G431" s="36" t="str">
        <f>IFERROR(Tableau5[[#This Row],[Code APE]]&amp;" - "&amp;Tableau5[[#This Row],[Désignation APE]],Tableau5[[#This Row],[Code APE]])</f>
        <v>33.20B - Installation de machines et équipements mécaniques</v>
      </c>
    </row>
    <row r="432" spans="1:7" ht="15.95" customHeight="1" x14ac:dyDescent="0.25">
      <c r="A432" s="31" t="str">
        <f>Tableau5[[#This Row],[Code APE]]&amp;Tableau5[[#This Row],[Chapitres]]&amp;Tableau5[[#This Row],[Tranche]]</f>
        <v>33.20BCadre général1</v>
      </c>
      <c r="B432" s="17" t="s">
        <v>26</v>
      </c>
      <c r="C432" s="32" t="s">
        <v>83</v>
      </c>
      <c r="D432" s="33">
        <v>1</v>
      </c>
      <c r="E432" s="34">
        <v>135</v>
      </c>
      <c r="F432" s="35" t="str">
        <f>VLOOKUP(Tableau5[[#This Row],[Code APE]],[1]!Tableau9[#All],2,FALSE)</f>
        <v>Installation de machines et équipements mécaniques</v>
      </c>
      <c r="G432" s="36" t="str">
        <f>IFERROR(Tableau5[[#This Row],[Code APE]]&amp;" - "&amp;Tableau5[[#This Row],[Désignation APE]],Tableau5[[#This Row],[Code APE]])</f>
        <v>33.20B - Installation de machines et équipements mécaniques</v>
      </c>
    </row>
    <row r="433" spans="1:7" ht="15.95" customHeight="1" x14ac:dyDescent="0.25">
      <c r="A433" s="31" t="str">
        <f>Tableau5[[#This Row],[Code APE]]&amp;Tableau5[[#This Row],[Chapitres]]&amp;Tableau5[[#This Row],[Tranche]]</f>
        <v>33.20ACadre général0,4</v>
      </c>
      <c r="B433" s="17" t="s">
        <v>26</v>
      </c>
      <c r="C433" s="32" t="s">
        <v>82</v>
      </c>
      <c r="D433" s="33">
        <v>0.4</v>
      </c>
      <c r="E433" s="34">
        <v>6</v>
      </c>
      <c r="F433" s="35" t="str">
        <f>VLOOKUP(Tableau5[[#This Row],[Code APE]],[1]!Tableau9[#All],2,FALSE)</f>
        <v>Installation de structures métalliques, chaudronnées et de tuyauterie</v>
      </c>
      <c r="G433" s="36" t="str">
        <f>IFERROR(Tableau5[[#This Row],[Code APE]]&amp;" - "&amp;Tableau5[[#This Row],[Désignation APE]],Tableau5[[#This Row],[Code APE]])</f>
        <v>33.20A - Installation de structures métalliques, chaudronnées et de tuyauterie</v>
      </c>
    </row>
    <row r="434" spans="1:7" ht="15.95" customHeight="1" x14ac:dyDescent="0.25">
      <c r="A434" s="31" t="str">
        <f>Tableau5[[#This Row],[Code APE]]&amp;Tableau5[[#This Row],[Chapitres]]&amp;Tableau5[[#This Row],[Tranche]]</f>
        <v>33.20ACadre général0,5</v>
      </c>
      <c r="B434" s="17" t="s">
        <v>26</v>
      </c>
      <c r="C434" s="32" t="s">
        <v>82</v>
      </c>
      <c r="D434" s="33">
        <v>0.5</v>
      </c>
      <c r="E434" s="34">
        <v>1</v>
      </c>
      <c r="F434" s="35" t="str">
        <f>VLOOKUP(Tableau5[[#This Row],[Code APE]],[1]!Tableau9[#All],2,FALSE)</f>
        <v>Installation de structures métalliques, chaudronnées et de tuyauterie</v>
      </c>
      <c r="G434" s="36" t="str">
        <f>IFERROR(Tableau5[[#This Row],[Code APE]]&amp;" - "&amp;Tableau5[[#This Row],[Désignation APE]],Tableau5[[#This Row],[Code APE]])</f>
        <v>33.20A - Installation de structures métalliques, chaudronnées et de tuyauterie</v>
      </c>
    </row>
    <row r="435" spans="1:7" ht="15.95" customHeight="1" x14ac:dyDescent="0.25">
      <c r="A435" s="31" t="str">
        <f>Tableau5[[#This Row],[Code APE]]&amp;Tableau5[[#This Row],[Chapitres]]&amp;Tableau5[[#This Row],[Tranche]]</f>
        <v>33.20ACadre général0,6</v>
      </c>
      <c r="B435" s="17" t="s">
        <v>26</v>
      </c>
      <c r="C435" s="32" t="s">
        <v>82</v>
      </c>
      <c r="D435" s="33">
        <v>0.6</v>
      </c>
      <c r="E435" s="34">
        <v>26</v>
      </c>
      <c r="F435" s="35" t="str">
        <f>VLOOKUP(Tableau5[[#This Row],[Code APE]],[1]!Tableau9[#All],2,FALSE)</f>
        <v>Installation de structures métalliques, chaudronnées et de tuyauterie</v>
      </c>
      <c r="G435" s="36" t="str">
        <f>IFERROR(Tableau5[[#This Row],[Code APE]]&amp;" - "&amp;Tableau5[[#This Row],[Désignation APE]],Tableau5[[#This Row],[Code APE]])</f>
        <v>33.20A - Installation de structures métalliques, chaudronnées et de tuyauterie</v>
      </c>
    </row>
    <row r="436" spans="1:7" ht="15.95" customHeight="1" x14ac:dyDescent="0.25">
      <c r="A436" s="31" t="str">
        <f>Tableau5[[#This Row],[Code APE]]&amp;Tableau5[[#This Row],[Chapitres]]&amp;Tableau5[[#This Row],[Tranche]]</f>
        <v>33.20ACadre général0,8</v>
      </c>
      <c r="B436" s="17" t="s">
        <v>26</v>
      </c>
      <c r="C436" s="32" t="s">
        <v>82</v>
      </c>
      <c r="D436" s="33">
        <v>0.8</v>
      </c>
      <c r="E436" s="34">
        <v>80</v>
      </c>
      <c r="F436" s="35" t="str">
        <f>VLOOKUP(Tableau5[[#This Row],[Code APE]],[1]!Tableau9[#All],2,FALSE)</f>
        <v>Installation de structures métalliques, chaudronnées et de tuyauterie</v>
      </c>
      <c r="G436" s="36" t="str">
        <f>IFERROR(Tableau5[[#This Row],[Code APE]]&amp;" - "&amp;Tableau5[[#This Row],[Désignation APE]],Tableau5[[#This Row],[Code APE]])</f>
        <v>33.20A - Installation de structures métalliques, chaudronnées et de tuyauterie</v>
      </c>
    </row>
    <row r="437" spans="1:7" ht="15.95" customHeight="1" x14ac:dyDescent="0.25">
      <c r="A437" s="31" t="str">
        <f>Tableau5[[#This Row],[Code APE]]&amp;Tableau5[[#This Row],[Chapitres]]&amp;Tableau5[[#This Row],[Tranche]]</f>
        <v>33.20ACadre général1</v>
      </c>
      <c r="B437" s="17" t="s">
        <v>26</v>
      </c>
      <c r="C437" s="32" t="s">
        <v>82</v>
      </c>
      <c r="D437" s="33">
        <v>1</v>
      </c>
      <c r="E437" s="34">
        <v>248</v>
      </c>
      <c r="F437" s="35" t="str">
        <f>VLOOKUP(Tableau5[[#This Row],[Code APE]],[1]!Tableau9[#All],2,FALSE)</f>
        <v>Installation de structures métalliques, chaudronnées et de tuyauterie</v>
      </c>
      <c r="G437" s="36" t="str">
        <f>IFERROR(Tableau5[[#This Row],[Code APE]]&amp;" - "&amp;Tableau5[[#This Row],[Désignation APE]],Tableau5[[#This Row],[Code APE]])</f>
        <v>33.20A - Installation de structures métalliques, chaudronnées et de tuyauterie</v>
      </c>
    </row>
    <row r="438" spans="1:7" ht="15.95" customHeight="1" x14ac:dyDescent="0.25">
      <c r="A438" s="31" t="str">
        <f>Tableau5[[#This Row],[Code APE]]&amp;Tableau5[[#This Row],[Chapitres]]&amp;Tableau5[[#This Row],[Tranche]]</f>
        <v>33.14ZCadre général0,1</v>
      </c>
      <c r="B438" s="17" t="s">
        <v>26</v>
      </c>
      <c r="C438" s="32" t="s">
        <v>81</v>
      </c>
      <c r="D438" s="33">
        <v>0.1</v>
      </c>
      <c r="E438" s="34">
        <v>2</v>
      </c>
      <c r="F438" s="35" t="str">
        <f>VLOOKUP(Tableau5[[#This Row],[Code APE]],[1]!Tableau9[#All],2,FALSE)</f>
        <v>Réparation d'équipements électriques</v>
      </c>
      <c r="G438" s="36" t="str">
        <f>IFERROR(Tableau5[[#This Row],[Code APE]]&amp;" - "&amp;Tableau5[[#This Row],[Désignation APE]],Tableau5[[#This Row],[Code APE]])</f>
        <v>33.14Z - Réparation d'équipements électriques</v>
      </c>
    </row>
    <row r="439" spans="1:7" ht="15.95" customHeight="1" x14ac:dyDescent="0.25">
      <c r="A439" s="31" t="str">
        <f>Tableau5[[#This Row],[Code APE]]&amp;Tableau5[[#This Row],[Chapitres]]&amp;Tableau5[[#This Row],[Tranche]]</f>
        <v>33.14ZCadre général0,2</v>
      </c>
      <c r="B439" s="17" t="s">
        <v>26</v>
      </c>
      <c r="C439" s="32" t="s">
        <v>81</v>
      </c>
      <c r="D439" s="33">
        <v>0.2</v>
      </c>
      <c r="E439" s="34">
        <v>1</v>
      </c>
      <c r="F439" s="35" t="str">
        <f>VLOOKUP(Tableau5[[#This Row],[Code APE]],[1]!Tableau9[#All],2,FALSE)</f>
        <v>Réparation d'équipements électriques</v>
      </c>
      <c r="G439" s="36" t="str">
        <f>IFERROR(Tableau5[[#This Row],[Code APE]]&amp;" - "&amp;Tableau5[[#This Row],[Désignation APE]],Tableau5[[#This Row],[Code APE]])</f>
        <v>33.14Z - Réparation d'équipements électriques</v>
      </c>
    </row>
    <row r="440" spans="1:7" ht="15.95" customHeight="1" x14ac:dyDescent="0.25">
      <c r="A440" s="31" t="str">
        <f>Tableau5[[#This Row],[Code APE]]&amp;Tableau5[[#This Row],[Chapitres]]&amp;Tableau5[[#This Row],[Tranche]]</f>
        <v>33.14ZCadre général0,4</v>
      </c>
      <c r="B440" s="17" t="s">
        <v>26</v>
      </c>
      <c r="C440" s="32" t="s">
        <v>81</v>
      </c>
      <c r="D440" s="33">
        <v>0.4</v>
      </c>
      <c r="E440" s="34">
        <v>3</v>
      </c>
      <c r="F440" s="35" t="str">
        <f>VLOOKUP(Tableau5[[#This Row],[Code APE]],[1]!Tableau9[#All],2,FALSE)</f>
        <v>Réparation d'équipements électriques</v>
      </c>
      <c r="G440" s="36" t="str">
        <f>IFERROR(Tableau5[[#This Row],[Code APE]]&amp;" - "&amp;Tableau5[[#This Row],[Désignation APE]],Tableau5[[#This Row],[Code APE]])</f>
        <v>33.14Z - Réparation d'équipements électriques</v>
      </c>
    </row>
    <row r="441" spans="1:7" ht="15.95" customHeight="1" x14ac:dyDescent="0.25">
      <c r="A441" s="31" t="str">
        <f>Tableau5[[#This Row],[Code APE]]&amp;Tableau5[[#This Row],[Chapitres]]&amp;Tableau5[[#This Row],[Tranche]]</f>
        <v>33.14ZCadre général0,6</v>
      </c>
      <c r="B441" s="17" t="s">
        <v>26</v>
      </c>
      <c r="C441" s="32" t="s">
        <v>81</v>
      </c>
      <c r="D441" s="33">
        <v>0.6</v>
      </c>
      <c r="E441" s="34">
        <v>4</v>
      </c>
      <c r="F441" s="35" t="str">
        <f>VLOOKUP(Tableau5[[#This Row],[Code APE]],[1]!Tableau9[#All],2,FALSE)</f>
        <v>Réparation d'équipements électriques</v>
      </c>
      <c r="G441" s="36" t="str">
        <f>IFERROR(Tableau5[[#This Row],[Code APE]]&amp;" - "&amp;Tableau5[[#This Row],[Désignation APE]],Tableau5[[#This Row],[Code APE]])</f>
        <v>33.14Z - Réparation d'équipements électriques</v>
      </c>
    </row>
    <row r="442" spans="1:7" ht="15.95" customHeight="1" x14ac:dyDescent="0.25">
      <c r="A442" s="31" t="str">
        <f>Tableau5[[#This Row],[Code APE]]&amp;Tableau5[[#This Row],[Chapitres]]&amp;Tableau5[[#This Row],[Tranche]]</f>
        <v>33.14ZCadre général0,8</v>
      </c>
      <c r="B442" s="17" t="s">
        <v>26</v>
      </c>
      <c r="C442" s="32" t="s">
        <v>81</v>
      </c>
      <c r="D442" s="33">
        <v>0.8</v>
      </c>
      <c r="E442" s="34">
        <v>28</v>
      </c>
      <c r="F442" s="35" t="str">
        <f>VLOOKUP(Tableau5[[#This Row],[Code APE]],[1]!Tableau9[#All],2,FALSE)</f>
        <v>Réparation d'équipements électriques</v>
      </c>
      <c r="G442" s="36" t="str">
        <f>IFERROR(Tableau5[[#This Row],[Code APE]]&amp;" - "&amp;Tableau5[[#This Row],[Désignation APE]],Tableau5[[#This Row],[Code APE]])</f>
        <v>33.14Z - Réparation d'équipements électriques</v>
      </c>
    </row>
    <row r="443" spans="1:7" ht="15.95" customHeight="1" x14ac:dyDescent="0.25">
      <c r="A443" s="31" t="str">
        <f>Tableau5[[#This Row],[Code APE]]&amp;Tableau5[[#This Row],[Chapitres]]&amp;Tableau5[[#This Row],[Tranche]]</f>
        <v>33.14ZCadre général1</v>
      </c>
      <c r="B443" s="17" t="s">
        <v>26</v>
      </c>
      <c r="C443" s="32" t="s">
        <v>81</v>
      </c>
      <c r="D443" s="33">
        <v>1</v>
      </c>
      <c r="E443" s="34">
        <v>34</v>
      </c>
      <c r="F443" s="35" t="str">
        <f>VLOOKUP(Tableau5[[#This Row],[Code APE]],[1]!Tableau9[#All],2,FALSE)</f>
        <v>Réparation d'équipements électriques</v>
      </c>
      <c r="G443" s="36" t="str">
        <f>IFERROR(Tableau5[[#This Row],[Code APE]]&amp;" - "&amp;Tableau5[[#This Row],[Désignation APE]],Tableau5[[#This Row],[Code APE]])</f>
        <v>33.14Z - Réparation d'équipements électriques</v>
      </c>
    </row>
    <row r="444" spans="1:7" ht="15.95" customHeight="1" x14ac:dyDescent="0.25">
      <c r="A444" s="31" t="str">
        <f>Tableau5[[#This Row],[Code APE]]&amp;Tableau5[[#This Row],[Chapitres]]&amp;Tableau5[[#This Row],[Tranche]]</f>
        <v>33.13ZCadre général0,8</v>
      </c>
      <c r="B444" s="17" t="s">
        <v>26</v>
      </c>
      <c r="C444" s="32" t="s">
        <v>80</v>
      </c>
      <c r="D444" s="33">
        <v>0.8</v>
      </c>
      <c r="E444" s="34">
        <v>7</v>
      </c>
      <c r="F444" s="35" t="str">
        <f>VLOOKUP(Tableau5[[#This Row],[Code APE]],[1]!Tableau9[#All],2,FALSE)</f>
        <v>Réparation de matériels électroniques et optiques</v>
      </c>
      <c r="G444" s="36" t="str">
        <f>IFERROR(Tableau5[[#This Row],[Code APE]]&amp;" - "&amp;Tableau5[[#This Row],[Désignation APE]],Tableau5[[#This Row],[Code APE]])</f>
        <v>33.13Z - Réparation de matériels électroniques et optiques</v>
      </c>
    </row>
    <row r="445" spans="1:7" ht="15.95" customHeight="1" x14ac:dyDescent="0.25">
      <c r="A445" s="31" t="str">
        <f>Tableau5[[#This Row],[Code APE]]&amp;Tableau5[[#This Row],[Chapitres]]&amp;Tableau5[[#This Row],[Tranche]]</f>
        <v>33.13ZCadre général1</v>
      </c>
      <c r="B445" s="17" t="s">
        <v>26</v>
      </c>
      <c r="C445" s="32" t="s">
        <v>80</v>
      </c>
      <c r="D445" s="33">
        <v>1</v>
      </c>
      <c r="E445" s="34">
        <v>6</v>
      </c>
      <c r="F445" s="35" t="str">
        <f>VLOOKUP(Tableau5[[#This Row],[Code APE]],[1]!Tableau9[#All],2,FALSE)</f>
        <v>Réparation de matériels électroniques et optiques</v>
      </c>
      <c r="G445" s="36" t="str">
        <f>IFERROR(Tableau5[[#This Row],[Code APE]]&amp;" - "&amp;Tableau5[[#This Row],[Désignation APE]],Tableau5[[#This Row],[Code APE]])</f>
        <v>33.13Z - Réparation de matériels électroniques et optiques</v>
      </c>
    </row>
    <row r="446" spans="1:7" ht="15.95" customHeight="1" x14ac:dyDescent="0.25">
      <c r="A446" s="31" t="str">
        <f>Tableau5[[#This Row],[Code APE]]&amp;Tableau5[[#This Row],[Chapitres]]&amp;Tableau5[[#This Row],[Tranche]]</f>
        <v>33.12ZCadre général0,4</v>
      </c>
      <c r="B446" s="17" t="s">
        <v>26</v>
      </c>
      <c r="C446" s="32" t="s">
        <v>1</v>
      </c>
      <c r="D446" s="33">
        <v>0.4</v>
      </c>
      <c r="E446" s="34">
        <v>7</v>
      </c>
      <c r="F446" s="35" t="str">
        <f>VLOOKUP(Tableau5[[#This Row],[Code APE]],[1]!Tableau9[#All],2,FALSE)</f>
        <v>Réparation de machines et équipements mécaniques</v>
      </c>
      <c r="G446" s="36" t="str">
        <f>IFERROR(Tableau5[[#This Row],[Code APE]]&amp;" - "&amp;Tableau5[[#This Row],[Désignation APE]],Tableau5[[#This Row],[Code APE]])</f>
        <v>33.12Z - Réparation de machines et équipements mécaniques</v>
      </c>
    </row>
    <row r="447" spans="1:7" ht="15.95" customHeight="1" x14ac:dyDescent="0.25">
      <c r="A447" s="31" t="str">
        <f>Tableau5[[#This Row],[Code APE]]&amp;Tableau5[[#This Row],[Chapitres]]&amp;Tableau5[[#This Row],[Tranche]]</f>
        <v>33.12ZCadre général0,6</v>
      </c>
      <c r="B447" s="17" t="s">
        <v>26</v>
      </c>
      <c r="C447" s="32" t="s">
        <v>1</v>
      </c>
      <c r="D447" s="33">
        <v>0.6</v>
      </c>
      <c r="E447" s="34">
        <v>37</v>
      </c>
      <c r="F447" s="35" t="str">
        <f>VLOOKUP(Tableau5[[#This Row],[Code APE]],[1]!Tableau9[#All],2,FALSE)</f>
        <v>Réparation de machines et équipements mécaniques</v>
      </c>
      <c r="G447" s="36" t="str">
        <f>IFERROR(Tableau5[[#This Row],[Code APE]]&amp;" - "&amp;Tableau5[[#This Row],[Désignation APE]],Tableau5[[#This Row],[Code APE]])</f>
        <v>33.12Z - Réparation de machines et équipements mécaniques</v>
      </c>
    </row>
    <row r="448" spans="1:7" ht="15.95" customHeight="1" x14ac:dyDescent="0.25">
      <c r="A448" s="31" t="str">
        <f>Tableau5[[#This Row],[Code APE]]&amp;Tableau5[[#This Row],[Chapitres]]&amp;Tableau5[[#This Row],[Tranche]]</f>
        <v>33.12ZCadre général0,8</v>
      </c>
      <c r="B448" s="17" t="s">
        <v>26</v>
      </c>
      <c r="C448" s="32" t="s">
        <v>1</v>
      </c>
      <c r="D448" s="33">
        <v>0.8</v>
      </c>
      <c r="E448" s="34">
        <v>84</v>
      </c>
      <c r="F448" s="35" t="str">
        <f>VLOOKUP(Tableau5[[#This Row],[Code APE]],[1]!Tableau9[#All],2,FALSE)</f>
        <v>Réparation de machines et équipements mécaniques</v>
      </c>
      <c r="G448" s="36" t="str">
        <f>IFERROR(Tableau5[[#This Row],[Code APE]]&amp;" - "&amp;Tableau5[[#This Row],[Désignation APE]],Tableau5[[#This Row],[Code APE]])</f>
        <v>33.12Z - Réparation de machines et équipements mécaniques</v>
      </c>
    </row>
    <row r="449" spans="1:7" ht="15.95" customHeight="1" x14ac:dyDescent="0.25">
      <c r="A449" s="31" t="str">
        <f>Tableau5[[#This Row],[Code APE]]&amp;Tableau5[[#This Row],[Chapitres]]&amp;Tableau5[[#This Row],[Tranche]]</f>
        <v>33.12ZCadre général1</v>
      </c>
      <c r="B449" s="17" t="s">
        <v>26</v>
      </c>
      <c r="C449" s="32" t="s">
        <v>1</v>
      </c>
      <c r="D449" s="33">
        <v>1</v>
      </c>
      <c r="E449" s="34">
        <v>165</v>
      </c>
      <c r="F449" s="35" t="str">
        <f>VLOOKUP(Tableau5[[#This Row],[Code APE]],[1]!Tableau9[#All],2,FALSE)</f>
        <v>Réparation de machines et équipements mécaniques</v>
      </c>
      <c r="G449" s="36" t="str">
        <f>IFERROR(Tableau5[[#This Row],[Code APE]]&amp;" - "&amp;Tableau5[[#This Row],[Désignation APE]],Tableau5[[#This Row],[Code APE]])</f>
        <v>33.12Z - Réparation de machines et équipements mécaniques</v>
      </c>
    </row>
    <row r="450" spans="1:7" ht="15.95" customHeight="1" x14ac:dyDescent="0.25">
      <c r="A450" s="31" t="str">
        <f>Tableau5[[#This Row],[Code APE]]&amp;Tableau5[[#This Row],[Chapitres]]&amp;Tableau5[[#This Row],[Tranche]]</f>
        <v>33.11ZCadre général1</v>
      </c>
      <c r="B450" s="17" t="s">
        <v>26</v>
      </c>
      <c r="C450" s="32" t="s">
        <v>190</v>
      </c>
      <c r="D450" s="33">
        <v>1</v>
      </c>
      <c r="E450" s="34">
        <v>1</v>
      </c>
      <c r="F450" s="35" t="str">
        <f>VLOOKUP(Tableau5[[#This Row],[Code APE]],[1]!Tableau9[#All],2,FALSE)</f>
        <v>Réparation d'ouvrages en métaux</v>
      </c>
      <c r="G450" s="36" t="str">
        <f>IFERROR(Tableau5[[#This Row],[Code APE]]&amp;" - "&amp;Tableau5[[#This Row],[Désignation APE]],Tableau5[[#This Row],[Code APE]])</f>
        <v>33.11Z - Réparation d'ouvrages en métaux</v>
      </c>
    </row>
    <row r="451" spans="1:7" ht="15.95" customHeight="1" x14ac:dyDescent="0.25">
      <c r="A451" s="31" t="str">
        <f>Tableau5[[#This Row],[Code APE]]&amp;Tableau5[[#This Row],[Chapitres]]&amp;Tableau5[[#This Row],[Tranche]]</f>
        <v>32.21BCadre général0,6</v>
      </c>
      <c r="B451" s="17" t="s">
        <v>26</v>
      </c>
      <c r="C451" s="32" t="s">
        <v>189</v>
      </c>
      <c r="D451" s="33">
        <v>0.6</v>
      </c>
      <c r="E451" s="34">
        <v>1</v>
      </c>
      <c r="F451" s="35" t="e">
        <f>VLOOKUP(Tableau5[[#This Row],[Code APE]],[1]!Tableau9[#All],2,FALSE)</f>
        <v>#N/A</v>
      </c>
      <c r="G451" s="36" t="str">
        <f>IFERROR(Tableau5[[#This Row],[Code APE]]&amp;" - "&amp;Tableau5[[#This Row],[Désignation APE]],Tableau5[[#This Row],[Code APE]])</f>
        <v>32.21B</v>
      </c>
    </row>
    <row r="452" spans="1:7" ht="15.95" customHeight="1" x14ac:dyDescent="0.25">
      <c r="A452" s="31" t="str">
        <f>Tableau5[[#This Row],[Code APE]]&amp;Tableau5[[#This Row],[Chapitres]]&amp;Tableau5[[#This Row],[Tranche]]</f>
        <v>32.21BCadre général0,8</v>
      </c>
      <c r="B452" s="17" t="s">
        <v>26</v>
      </c>
      <c r="C452" s="32" t="s">
        <v>189</v>
      </c>
      <c r="D452" s="33">
        <v>0.8</v>
      </c>
      <c r="E452" s="34">
        <v>1</v>
      </c>
      <c r="F452" s="35" t="e">
        <f>VLOOKUP(Tableau5[[#This Row],[Code APE]],[1]!Tableau9[#All],2,FALSE)</f>
        <v>#N/A</v>
      </c>
      <c r="G452" s="36" t="str">
        <f>IFERROR(Tableau5[[#This Row],[Code APE]]&amp;" - "&amp;Tableau5[[#This Row],[Désignation APE]],Tableau5[[#This Row],[Code APE]])</f>
        <v>32.21B</v>
      </c>
    </row>
    <row r="453" spans="1:7" ht="15.95" customHeight="1" x14ac:dyDescent="0.25">
      <c r="A453" s="31" t="str">
        <f>Tableau5[[#This Row],[Code APE]]&amp;Tableau5[[#This Row],[Chapitres]]&amp;Tableau5[[#This Row],[Tranche]]</f>
        <v>32.20ACadre général0,2</v>
      </c>
      <c r="B453" s="17" t="s">
        <v>26</v>
      </c>
      <c r="C453" s="32" t="s">
        <v>79</v>
      </c>
      <c r="D453" s="33">
        <v>0.2</v>
      </c>
      <c r="E453" s="34">
        <v>1</v>
      </c>
      <c r="F453" s="35" t="e">
        <f>VLOOKUP(Tableau5[[#This Row],[Code APE]],[1]!Tableau9[#All],2,FALSE)</f>
        <v>#N/A</v>
      </c>
      <c r="G453" s="36" t="str">
        <f>IFERROR(Tableau5[[#This Row],[Code APE]]&amp;" - "&amp;Tableau5[[#This Row],[Désignation APE]],Tableau5[[#This Row],[Code APE]])</f>
        <v>32.20A</v>
      </c>
    </row>
    <row r="454" spans="1:7" ht="15.95" customHeight="1" x14ac:dyDescent="0.25">
      <c r="A454" s="31" t="str">
        <f>Tableau5[[#This Row],[Code APE]]&amp;Tableau5[[#This Row],[Chapitres]]&amp;Tableau5[[#This Row],[Tranche]]</f>
        <v>32.20ACadre général0,4</v>
      </c>
      <c r="B454" s="17" t="s">
        <v>26</v>
      </c>
      <c r="C454" s="32" t="s">
        <v>79</v>
      </c>
      <c r="D454" s="33">
        <v>0.4</v>
      </c>
      <c r="E454" s="34">
        <v>1</v>
      </c>
      <c r="F454" s="35" t="e">
        <f>VLOOKUP(Tableau5[[#This Row],[Code APE]],[1]!Tableau9[#All],2,FALSE)</f>
        <v>#N/A</v>
      </c>
      <c r="G454" s="36" t="str">
        <f>IFERROR(Tableau5[[#This Row],[Code APE]]&amp;" - "&amp;Tableau5[[#This Row],[Désignation APE]],Tableau5[[#This Row],[Code APE]])</f>
        <v>32.20A</v>
      </c>
    </row>
    <row r="455" spans="1:7" ht="15.95" customHeight="1" x14ac:dyDescent="0.25">
      <c r="A455" s="31" t="str">
        <f>Tableau5[[#This Row],[Code APE]]&amp;Tableau5[[#This Row],[Chapitres]]&amp;Tableau5[[#This Row],[Tranche]]</f>
        <v>32.20ACadre général0,6</v>
      </c>
      <c r="B455" s="17" t="s">
        <v>26</v>
      </c>
      <c r="C455" s="32" t="s">
        <v>79</v>
      </c>
      <c r="D455" s="33">
        <v>0.6</v>
      </c>
      <c r="E455" s="34">
        <v>1</v>
      </c>
      <c r="F455" s="35" t="e">
        <f>VLOOKUP(Tableau5[[#This Row],[Code APE]],[1]!Tableau9[#All],2,FALSE)</f>
        <v>#N/A</v>
      </c>
      <c r="G455" s="36" t="str">
        <f>IFERROR(Tableau5[[#This Row],[Code APE]]&amp;" - "&amp;Tableau5[[#This Row],[Désignation APE]],Tableau5[[#This Row],[Code APE]])</f>
        <v>32.20A</v>
      </c>
    </row>
    <row r="456" spans="1:7" ht="15.95" customHeight="1" x14ac:dyDescent="0.25">
      <c r="A456" s="31" t="str">
        <f>Tableau5[[#This Row],[Code APE]]&amp;Tableau5[[#This Row],[Chapitres]]&amp;Tableau5[[#This Row],[Tranche]]</f>
        <v>32.20ACadre général0,8</v>
      </c>
      <c r="B456" s="17" t="s">
        <v>26</v>
      </c>
      <c r="C456" s="32" t="s">
        <v>79</v>
      </c>
      <c r="D456" s="33">
        <v>0.8</v>
      </c>
      <c r="E456" s="34">
        <v>6</v>
      </c>
      <c r="F456" s="35" t="e">
        <f>VLOOKUP(Tableau5[[#This Row],[Code APE]],[1]!Tableau9[#All],2,FALSE)</f>
        <v>#N/A</v>
      </c>
      <c r="G456" s="36" t="str">
        <f>IFERROR(Tableau5[[#This Row],[Code APE]]&amp;" - "&amp;Tableau5[[#This Row],[Désignation APE]],Tableau5[[#This Row],[Code APE]])</f>
        <v>32.20A</v>
      </c>
    </row>
    <row r="457" spans="1:7" ht="15.95" customHeight="1" x14ac:dyDescent="0.25">
      <c r="A457" s="31" t="str">
        <f>Tableau5[[#This Row],[Code APE]]&amp;Tableau5[[#This Row],[Chapitres]]&amp;Tableau5[[#This Row],[Tranche]]</f>
        <v>32.20ACadre général1</v>
      </c>
      <c r="B457" s="17" t="s">
        <v>26</v>
      </c>
      <c r="C457" s="32" t="s">
        <v>79</v>
      </c>
      <c r="D457" s="33">
        <v>1</v>
      </c>
      <c r="E457" s="34">
        <v>13</v>
      </c>
      <c r="F457" s="35" t="e">
        <f>VLOOKUP(Tableau5[[#This Row],[Code APE]],[1]!Tableau9[#All],2,FALSE)</f>
        <v>#N/A</v>
      </c>
      <c r="G457" s="36" t="str">
        <f>IFERROR(Tableau5[[#This Row],[Code APE]]&amp;" - "&amp;Tableau5[[#This Row],[Désignation APE]],Tableau5[[#This Row],[Code APE]])</f>
        <v>32.20A</v>
      </c>
    </row>
    <row r="458" spans="1:7" ht="15.95" customHeight="1" x14ac:dyDescent="0.25">
      <c r="A458" s="31" t="str">
        <f>Tableau5[[#This Row],[Code APE]]&amp;Tableau5[[#This Row],[Chapitres]]&amp;Tableau5[[#This Row],[Tranche]]</f>
        <v>32.12ZCadre général0,6</v>
      </c>
      <c r="B458" s="17" t="s">
        <v>26</v>
      </c>
      <c r="C458" s="32" t="s">
        <v>78</v>
      </c>
      <c r="D458" s="33">
        <v>0.6</v>
      </c>
      <c r="E458" s="34">
        <v>5</v>
      </c>
      <c r="F458" s="35" t="str">
        <f>VLOOKUP(Tableau5[[#This Row],[Code APE]],[1]!Tableau9[#All],2,FALSE)</f>
        <v>Fabrication d'articles de joaillerie et bijouterie</v>
      </c>
      <c r="G458" s="36" t="str">
        <f>IFERROR(Tableau5[[#This Row],[Code APE]]&amp;" - "&amp;Tableau5[[#This Row],[Désignation APE]],Tableau5[[#This Row],[Code APE]])</f>
        <v>32.12Z - Fabrication d'articles de joaillerie et bijouterie</v>
      </c>
    </row>
    <row r="459" spans="1:7" ht="15.95" customHeight="1" x14ac:dyDescent="0.25">
      <c r="A459" s="31" t="str">
        <f>Tableau5[[#This Row],[Code APE]]&amp;Tableau5[[#This Row],[Chapitres]]&amp;Tableau5[[#This Row],[Tranche]]</f>
        <v>32.12ZCadre général0,8</v>
      </c>
      <c r="B459" s="17" t="s">
        <v>26</v>
      </c>
      <c r="C459" s="32" t="s">
        <v>78</v>
      </c>
      <c r="D459" s="33">
        <v>0.8</v>
      </c>
      <c r="E459" s="34">
        <v>4</v>
      </c>
      <c r="F459" s="35" t="str">
        <f>VLOOKUP(Tableau5[[#This Row],[Code APE]],[1]!Tableau9[#All],2,FALSE)</f>
        <v>Fabrication d'articles de joaillerie et bijouterie</v>
      </c>
      <c r="G459" s="36" t="str">
        <f>IFERROR(Tableau5[[#This Row],[Code APE]]&amp;" - "&amp;Tableau5[[#This Row],[Désignation APE]],Tableau5[[#This Row],[Code APE]])</f>
        <v>32.12Z - Fabrication d'articles de joaillerie et bijouterie</v>
      </c>
    </row>
    <row r="460" spans="1:7" ht="15.95" customHeight="1" x14ac:dyDescent="0.25">
      <c r="A460" s="31" t="str">
        <f>Tableau5[[#This Row],[Code APE]]&amp;Tableau5[[#This Row],[Chapitres]]&amp;Tableau5[[#This Row],[Tranche]]</f>
        <v>32.12ZCadre général1</v>
      </c>
      <c r="B460" s="17" t="s">
        <v>26</v>
      </c>
      <c r="C460" s="32" t="s">
        <v>78</v>
      </c>
      <c r="D460" s="33">
        <v>1</v>
      </c>
      <c r="E460" s="34">
        <v>16</v>
      </c>
      <c r="F460" s="35" t="str">
        <f>VLOOKUP(Tableau5[[#This Row],[Code APE]],[1]!Tableau9[#All],2,FALSE)</f>
        <v>Fabrication d'articles de joaillerie et bijouterie</v>
      </c>
      <c r="G460" s="36" t="str">
        <f>IFERROR(Tableau5[[#This Row],[Code APE]]&amp;" - "&amp;Tableau5[[#This Row],[Désignation APE]],Tableau5[[#This Row],[Code APE]])</f>
        <v>32.12Z - Fabrication d'articles de joaillerie et bijouterie</v>
      </c>
    </row>
    <row r="461" spans="1:7" ht="15.95" customHeight="1" x14ac:dyDescent="0.25">
      <c r="A461" s="31" t="str">
        <f>Tableau5[[#This Row],[Code APE]]&amp;Tableau5[[#This Row],[Chapitres]]&amp;Tableau5[[#This Row],[Tranche]]</f>
        <v>28.99ACadre général0,6</v>
      </c>
      <c r="B461" s="17" t="s">
        <v>26</v>
      </c>
      <c r="C461" s="32" t="s">
        <v>77</v>
      </c>
      <c r="D461" s="33">
        <v>0.6</v>
      </c>
      <c r="E461" s="34">
        <v>1</v>
      </c>
      <c r="F461" s="35" t="str">
        <f>VLOOKUP(Tableau5[[#This Row],[Code APE]],[1]!Tableau9[#All],2,FALSE)</f>
        <v>Fabrication de machines d'imprimerie</v>
      </c>
      <c r="G461" s="36" t="str">
        <f>IFERROR(Tableau5[[#This Row],[Code APE]]&amp;" - "&amp;Tableau5[[#This Row],[Désignation APE]],Tableau5[[#This Row],[Code APE]])</f>
        <v>28.99A - Fabrication de machines d'imprimerie</v>
      </c>
    </row>
    <row r="462" spans="1:7" ht="15.95" customHeight="1" x14ac:dyDescent="0.25">
      <c r="A462" s="31" t="str">
        <f>Tableau5[[#This Row],[Code APE]]&amp;Tableau5[[#This Row],[Chapitres]]&amp;Tableau5[[#This Row],[Tranche]]</f>
        <v>28.99ACadre général1</v>
      </c>
      <c r="B462" s="17" t="s">
        <v>26</v>
      </c>
      <c r="C462" s="32" t="s">
        <v>77</v>
      </c>
      <c r="D462" s="33">
        <v>1</v>
      </c>
      <c r="E462" s="34">
        <v>5</v>
      </c>
      <c r="F462" s="35" t="str">
        <f>VLOOKUP(Tableau5[[#This Row],[Code APE]],[1]!Tableau9[#All],2,FALSE)</f>
        <v>Fabrication de machines d'imprimerie</v>
      </c>
      <c r="G462" s="36" t="str">
        <f>IFERROR(Tableau5[[#This Row],[Code APE]]&amp;" - "&amp;Tableau5[[#This Row],[Désignation APE]],Tableau5[[#This Row],[Code APE]])</f>
        <v>28.99A - Fabrication de machines d'imprimerie</v>
      </c>
    </row>
    <row r="463" spans="1:7" ht="15.95" customHeight="1" x14ac:dyDescent="0.25">
      <c r="A463" s="31" t="str">
        <f>Tableau5[[#This Row],[Code APE]]&amp;Tableau5[[#This Row],[Chapitres]]&amp;Tableau5[[#This Row],[Tranche]]</f>
        <v>28.92ZCadre général0,4</v>
      </c>
      <c r="B463" s="17" t="s">
        <v>26</v>
      </c>
      <c r="C463" s="32" t="s">
        <v>76</v>
      </c>
      <c r="D463" s="33">
        <v>0.4</v>
      </c>
      <c r="E463" s="34">
        <v>1</v>
      </c>
      <c r="F463" s="35" t="str">
        <f>VLOOKUP(Tableau5[[#This Row],[Code APE]],[1]!Tableau9[#All],2,FALSE)</f>
        <v>Fabrication de machines pour l'extraction ou la construction</v>
      </c>
      <c r="G463" s="36" t="str">
        <f>IFERROR(Tableau5[[#This Row],[Code APE]]&amp;" - "&amp;Tableau5[[#This Row],[Désignation APE]],Tableau5[[#This Row],[Code APE]])</f>
        <v>28.92Z - Fabrication de machines pour l'extraction ou la construction</v>
      </c>
    </row>
    <row r="464" spans="1:7" ht="15.95" customHeight="1" x14ac:dyDescent="0.25">
      <c r="A464" s="31" t="str">
        <f>Tableau5[[#This Row],[Code APE]]&amp;Tableau5[[#This Row],[Chapitres]]&amp;Tableau5[[#This Row],[Tranche]]</f>
        <v>28.92ZCadre général0,6</v>
      </c>
      <c r="B464" s="17" t="s">
        <v>26</v>
      </c>
      <c r="C464" s="32" t="s">
        <v>76</v>
      </c>
      <c r="D464" s="33">
        <v>0.6</v>
      </c>
      <c r="E464" s="34">
        <v>1</v>
      </c>
      <c r="F464" s="35" t="str">
        <f>VLOOKUP(Tableau5[[#This Row],[Code APE]],[1]!Tableau9[#All],2,FALSE)</f>
        <v>Fabrication de machines pour l'extraction ou la construction</v>
      </c>
      <c r="G464" s="36" t="str">
        <f>IFERROR(Tableau5[[#This Row],[Code APE]]&amp;" - "&amp;Tableau5[[#This Row],[Désignation APE]],Tableau5[[#This Row],[Code APE]])</f>
        <v>28.92Z - Fabrication de machines pour l'extraction ou la construction</v>
      </c>
    </row>
    <row r="465" spans="1:7" ht="15.95" customHeight="1" x14ac:dyDescent="0.25">
      <c r="A465" s="31" t="str">
        <f>Tableau5[[#This Row],[Code APE]]&amp;Tableau5[[#This Row],[Chapitres]]&amp;Tableau5[[#This Row],[Tranche]]</f>
        <v>28.92ZCadre général0,8</v>
      </c>
      <c r="B465" s="17" t="s">
        <v>26</v>
      </c>
      <c r="C465" s="32" t="s">
        <v>76</v>
      </c>
      <c r="D465" s="33">
        <v>0.8</v>
      </c>
      <c r="E465" s="34">
        <v>7</v>
      </c>
      <c r="F465" s="35" t="str">
        <f>VLOOKUP(Tableau5[[#This Row],[Code APE]],[1]!Tableau9[#All],2,FALSE)</f>
        <v>Fabrication de machines pour l'extraction ou la construction</v>
      </c>
      <c r="G465" s="36" t="str">
        <f>IFERROR(Tableau5[[#This Row],[Code APE]]&amp;" - "&amp;Tableau5[[#This Row],[Désignation APE]],Tableau5[[#This Row],[Code APE]])</f>
        <v>28.92Z - Fabrication de machines pour l'extraction ou la construction</v>
      </c>
    </row>
    <row r="466" spans="1:7" ht="15.95" customHeight="1" x14ac:dyDescent="0.25">
      <c r="A466" s="31" t="str">
        <f>Tableau5[[#This Row],[Code APE]]&amp;Tableau5[[#This Row],[Chapitres]]&amp;Tableau5[[#This Row],[Tranche]]</f>
        <v>28.92ZCadre général1</v>
      </c>
      <c r="B466" s="17" t="s">
        <v>26</v>
      </c>
      <c r="C466" s="32" t="s">
        <v>76</v>
      </c>
      <c r="D466" s="33">
        <v>1</v>
      </c>
      <c r="E466" s="34">
        <v>12</v>
      </c>
      <c r="F466" s="35" t="str">
        <f>VLOOKUP(Tableau5[[#This Row],[Code APE]],[1]!Tableau9[#All],2,FALSE)</f>
        <v>Fabrication de machines pour l'extraction ou la construction</v>
      </c>
      <c r="G466" s="36" t="str">
        <f>IFERROR(Tableau5[[#This Row],[Code APE]]&amp;" - "&amp;Tableau5[[#This Row],[Désignation APE]],Tableau5[[#This Row],[Code APE]])</f>
        <v>28.92Z - Fabrication de machines pour l'extraction ou la construction</v>
      </c>
    </row>
    <row r="467" spans="1:7" ht="15.95" customHeight="1" x14ac:dyDescent="0.25">
      <c r="A467" s="31" t="str">
        <f>Tableau5[[#This Row],[Code APE]]&amp;Tableau5[[#This Row],[Chapitres]]&amp;Tableau5[[#This Row],[Tranche]]</f>
        <v>28.29ACadre général1</v>
      </c>
      <c r="B467" s="17" t="s">
        <v>26</v>
      </c>
      <c r="C467" s="32" t="s">
        <v>214</v>
      </c>
      <c r="D467" s="33">
        <v>1</v>
      </c>
      <c r="E467" s="34">
        <v>1</v>
      </c>
      <c r="F467" s="35" t="str">
        <f>VLOOKUP(Tableau5[[#This Row],[Code APE]],[1]!Tableau9[#All],2,FALSE)</f>
        <v>Fabrication d'équipements d'emballage, de conditionnement et de pesage</v>
      </c>
      <c r="G467" s="36" t="str">
        <f>IFERROR(Tableau5[[#This Row],[Code APE]]&amp;" - "&amp;Tableau5[[#This Row],[Désignation APE]],Tableau5[[#This Row],[Code APE]])</f>
        <v>28.29A - Fabrication d'équipements d'emballage, de conditionnement et de pesage</v>
      </c>
    </row>
    <row r="468" spans="1:7" ht="15.95" customHeight="1" x14ac:dyDescent="0.25">
      <c r="A468" s="31" t="str">
        <f>Tableau5[[#This Row],[Code APE]]&amp;Tableau5[[#This Row],[Chapitres]]&amp;Tableau5[[#This Row],[Tranche]]</f>
        <v>28.21ZCadre général1</v>
      </c>
      <c r="B468" s="17" t="s">
        <v>26</v>
      </c>
      <c r="C468" s="32" t="s">
        <v>74</v>
      </c>
      <c r="D468" s="33">
        <v>1</v>
      </c>
      <c r="E468" s="34">
        <v>1</v>
      </c>
      <c r="F468" s="35" t="str">
        <f>VLOOKUP(Tableau5[[#This Row],[Code APE]],[1]!Tableau9[#All],2,FALSE)</f>
        <v>Fabrication de fours et brûleurs</v>
      </c>
      <c r="G468" s="36" t="str">
        <f>IFERROR(Tableau5[[#This Row],[Code APE]]&amp;" - "&amp;Tableau5[[#This Row],[Désignation APE]],Tableau5[[#This Row],[Code APE]])</f>
        <v>28.21Z - Fabrication de fours et brûleurs</v>
      </c>
    </row>
    <row r="469" spans="1:7" ht="15.95" customHeight="1" x14ac:dyDescent="0.25">
      <c r="A469" s="31" t="str">
        <f>Tableau5[[#This Row],[Code APE]]&amp;Tableau5[[#This Row],[Chapitres]]&amp;Tableau5[[#This Row],[Tranche]]</f>
        <v>28.15ZCadre général1</v>
      </c>
      <c r="B469" s="17" t="s">
        <v>26</v>
      </c>
      <c r="C469" s="32" t="s">
        <v>73</v>
      </c>
      <c r="D469" s="33">
        <v>1</v>
      </c>
      <c r="E469" s="34">
        <v>2</v>
      </c>
      <c r="F469" s="35" t="str">
        <f>VLOOKUP(Tableau5[[#This Row],[Code APE]],[1]!Tableau9[#All],2,FALSE)</f>
        <v>Fabrication d'engrenages et d'organes mécaniques de transmission</v>
      </c>
      <c r="G469" s="36" t="str">
        <f>IFERROR(Tableau5[[#This Row],[Code APE]]&amp;" - "&amp;Tableau5[[#This Row],[Désignation APE]],Tableau5[[#This Row],[Code APE]])</f>
        <v>28.15Z - Fabrication d'engrenages et d'organes mécaniques de transmission</v>
      </c>
    </row>
    <row r="470" spans="1:7" ht="15.95" customHeight="1" x14ac:dyDescent="0.25">
      <c r="A470" s="31" t="str">
        <f>Tableau5[[#This Row],[Code APE]]&amp;Tableau5[[#This Row],[Chapitres]]&amp;Tableau5[[#This Row],[Tranche]]</f>
        <v>28.14ZCadre général0,6</v>
      </c>
      <c r="B470" s="17" t="s">
        <v>26</v>
      </c>
      <c r="C470" s="32" t="s">
        <v>72</v>
      </c>
      <c r="D470" s="33">
        <v>0.6</v>
      </c>
      <c r="E470" s="34">
        <v>2</v>
      </c>
      <c r="F470" s="35" t="str">
        <f>VLOOKUP(Tableau5[[#This Row],[Code APE]],[1]!Tableau9[#All],2,FALSE)</f>
        <v>Fabrication d'autres articles de robinetterie</v>
      </c>
      <c r="G470" s="36" t="str">
        <f>IFERROR(Tableau5[[#This Row],[Code APE]]&amp;" - "&amp;Tableau5[[#This Row],[Désignation APE]],Tableau5[[#This Row],[Code APE]])</f>
        <v>28.14Z - Fabrication d'autres articles de robinetterie</v>
      </c>
    </row>
    <row r="471" spans="1:7" ht="15.95" customHeight="1" x14ac:dyDescent="0.25">
      <c r="A471" s="31" t="str">
        <f>Tableau5[[#This Row],[Code APE]]&amp;Tableau5[[#This Row],[Chapitres]]&amp;Tableau5[[#This Row],[Tranche]]</f>
        <v>28.14ZCadre général0,8</v>
      </c>
      <c r="B471" s="17" t="s">
        <v>26</v>
      </c>
      <c r="C471" s="32" t="s">
        <v>72</v>
      </c>
      <c r="D471" s="33">
        <v>0.8</v>
      </c>
      <c r="E471" s="34">
        <v>6</v>
      </c>
      <c r="F471" s="35" t="str">
        <f>VLOOKUP(Tableau5[[#This Row],[Code APE]],[1]!Tableau9[#All],2,FALSE)</f>
        <v>Fabrication d'autres articles de robinetterie</v>
      </c>
      <c r="G471" s="36" t="str">
        <f>IFERROR(Tableau5[[#This Row],[Code APE]]&amp;" - "&amp;Tableau5[[#This Row],[Désignation APE]],Tableau5[[#This Row],[Code APE]])</f>
        <v>28.14Z - Fabrication d'autres articles de robinetterie</v>
      </c>
    </row>
    <row r="472" spans="1:7" ht="15.95" customHeight="1" x14ac:dyDescent="0.25">
      <c r="A472" s="31" t="str">
        <f>Tableau5[[#This Row],[Code APE]]&amp;Tableau5[[#This Row],[Chapitres]]&amp;Tableau5[[#This Row],[Tranche]]</f>
        <v>28.14ZCadre général1</v>
      </c>
      <c r="B472" s="17" t="s">
        <v>26</v>
      </c>
      <c r="C472" s="32" t="s">
        <v>72</v>
      </c>
      <c r="D472" s="33">
        <v>1</v>
      </c>
      <c r="E472" s="34">
        <v>28</v>
      </c>
      <c r="F472" s="35" t="str">
        <f>VLOOKUP(Tableau5[[#This Row],[Code APE]],[1]!Tableau9[#All],2,FALSE)</f>
        <v>Fabrication d'autres articles de robinetterie</v>
      </c>
      <c r="G472" s="36" t="str">
        <f>IFERROR(Tableau5[[#This Row],[Code APE]]&amp;" - "&amp;Tableau5[[#This Row],[Désignation APE]],Tableau5[[#This Row],[Code APE]])</f>
        <v>28.14Z - Fabrication d'autres articles de robinetterie</v>
      </c>
    </row>
    <row r="473" spans="1:7" ht="15.95" customHeight="1" x14ac:dyDescent="0.25">
      <c r="A473" s="31" t="str">
        <f>Tableau5[[#This Row],[Code APE]]&amp;Tableau5[[#This Row],[Chapitres]]&amp;Tableau5[[#This Row],[Tranche]]</f>
        <v>25.99BCadre général0,4</v>
      </c>
      <c r="B473" s="17" t="s">
        <v>26</v>
      </c>
      <c r="C473" s="32" t="s">
        <v>71</v>
      </c>
      <c r="D473" s="33">
        <v>0.4</v>
      </c>
      <c r="E473" s="34">
        <v>1</v>
      </c>
      <c r="F473" s="35" t="str">
        <f>VLOOKUP(Tableau5[[#This Row],[Code APE]],[1]!Tableau9[#All],2,FALSE)</f>
        <v>Fabrication d'autres articles métalliques</v>
      </c>
      <c r="G473" s="36" t="str">
        <f>IFERROR(Tableau5[[#This Row],[Code APE]]&amp;" - "&amp;Tableau5[[#This Row],[Désignation APE]],Tableau5[[#This Row],[Code APE]])</f>
        <v>25.99B - Fabrication d'autres articles métalliques</v>
      </c>
    </row>
    <row r="474" spans="1:7" ht="15.95" customHeight="1" x14ac:dyDescent="0.25">
      <c r="A474" s="31" t="str">
        <f>Tableau5[[#This Row],[Code APE]]&amp;Tableau5[[#This Row],[Chapitres]]&amp;Tableau5[[#This Row],[Tranche]]</f>
        <v>25.99BCadre général0,6</v>
      </c>
      <c r="B474" s="17" t="s">
        <v>26</v>
      </c>
      <c r="C474" s="32" t="s">
        <v>71</v>
      </c>
      <c r="D474" s="33">
        <v>0.6</v>
      </c>
      <c r="E474" s="34">
        <v>5</v>
      </c>
      <c r="F474" s="35" t="str">
        <f>VLOOKUP(Tableau5[[#This Row],[Code APE]],[1]!Tableau9[#All],2,FALSE)</f>
        <v>Fabrication d'autres articles métalliques</v>
      </c>
      <c r="G474" s="36" t="str">
        <f>IFERROR(Tableau5[[#This Row],[Code APE]]&amp;" - "&amp;Tableau5[[#This Row],[Désignation APE]],Tableau5[[#This Row],[Code APE]])</f>
        <v>25.99B - Fabrication d'autres articles métalliques</v>
      </c>
    </row>
    <row r="475" spans="1:7" ht="15.95" customHeight="1" x14ac:dyDescent="0.25">
      <c r="A475" s="31" t="str">
        <f>Tableau5[[#This Row],[Code APE]]&amp;Tableau5[[#This Row],[Chapitres]]&amp;Tableau5[[#This Row],[Tranche]]</f>
        <v>25.99BCadre général0,8</v>
      </c>
      <c r="B475" s="17" t="s">
        <v>26</v>
      </c>
      <c r="C475" s="32" t="s">
        <v>71</v>
      </c>
      <c r="D475" s="33">
        <v>0.8</v>
      </c>
      <c r="E475" s="34">
        <v>11</v>
      </c>
      <c r="F475" s="35" t="str">
        <f>VLOOKUP(Tableau5[[#This Row],[Code APE]],[1]!Tableau9[#All],2,FALSE)</f>
        <v>Fabrication d'autres articles métalliques</v>
      </c>
      <c r="G475" s="36" t="str">
        <f>IFERROR(Tableau5[[#This Row],[Code APE]]&amp;" - "&amp;Tableau5[[#This Row],[Désignation APE]],Tableau5[[#This Row],[Code APE]])</f>
        <v>25.99B - Fabrication d'autres articles métalliques</v>
      </c>
    </row>
    <row r="476" spans="1:7" ht="15.95" customHeight="1" x14ac:dyDescent="0.25">
      <c r="A476" s="31" t="str">
        <f>Tableau5[[#This Row],[Code APE]]&amp;Tableau5[[#This Row],[Chapitres]]&amp;Tableau5[[#This Row],[Tranche]]</f>
        <v>25.99BCadre général1</v>
      </c>
      <c r="B476" s="17" t="s">
        <v>26</v>
      </c>
      <c r="C476" s="32" t="s">
        <v>71</v>
      </c>
      <c r="D476" s="33">
        <v>1</v>
      </c>
      <c r="E476" s="34">
        <v>16</v>
      </c>
      <c r="F476" s="35" t="str">
        <f>VLOOKUP(Tableau5[[#This Row],[Code APE]],[1]!Tableau9[#All],2,FALSE)</f>
        <v>Fabrication d'autres articles métalliques</v>
      </c>
      <c r="G476" s="36" t="str">
        <f>IFERROR(Tableau5[[#This Row],[Code APE]]&amp;" - "&amp;Tableau5[[#This Row],[Désignation APE]],Tableau5[[#This Row],[Code APE]])</f>
        <v>25.99B - Fabrication d'autres articles métalliques</v>
      </c>
    </row>
    <row r="477" spans="1:7" ht="15.95" customHeight="1" x14ac:dyDescent="0.25">
      <c r="A477" s="31" t="str">
        <f>Tableau5[[#This Row],[Code APE]]&amp;Tableau5[[#This Row],[Chapitres]]&amp;Tableau5[[#This Row],[Tranche]]</f>
        <v>25.93ZCadre général0,4</v>
      </c>
      <c r="B477" s="17" t="s">
        <v>26</v>
      </c>
      <c r="C477" s="32" t="s">
        <v>70</v>
      </c>
      <c r="D477" s="33">
        <v>0.4</v>
      </c>
      <c r="E477" s="34">
        <v>1</v>
      </c>
      <c r="F477" s="35" t="str">
        <f>VLOOKUP(Tableau5[[#This Row],[Code APE]],[1]!Tableau9[#All],2,FALSE)</f>
        <v>Fabrication d'articles en fils métalliques, de chaînes et de ressorts</v>
      </c>
      <c r="G477" s="36" t="str">
        <f>IFERROR(Tableau5[[#This Row],[Code APE]]&amp;" - "&amp;Tableau5[[#This Row],[Désignation APE]],Tableau5[[#This Row],[Code APE]])</f>
        <v>25.93Z - Fabrication d'articles en fils métalliques, de chaînes et de ressorts</v>
      </c>
    </row>
    <row r="478" spans="1:7" ht="15.95" customHeight="1" x14ac:dyDescent="0.25">
      <c r="A478" s="31" t="str">
        <f>Tableau5[[#This Row],[Code APE]]&amp;Tableau5[[#This Row],[Chapitres]]&amp;Tableau5[[#This Row],[Tranche]]</f>
        <v>25.93ZCadre général0,6</v>
      </c>
      <c r="B478" s="17" t="s">
        <v>26</v>
      </c>
      <c r="C478" s="32" t="s">
        <v>70</v>
      </c>
      <c r="D478" s="33">
        <v>0.6</v>
      </c>
      <c r="E478" s="34">
        <v>4</v>
      </c>
      <c r="F478" s="35" t="str">
        <f>VLOOKUP(Tableau5[[#This Row],[Code APE]],[1]!Tableau9[#All],2,FALSE)</f>
        <v>Fabrication d'articles en fils métalliques, de chaînes et de ressorts</v>
      </c>
      <c r="G478" s="36" t="str">
        <f>IFERROR(Tableau5[[#This Row],[Code APE]]&amp;" - "&amp;Tableau5[[#This Row],[Désignation APE]],Tableau5[[#This Row],[Code APE]])</f>
        <v>25.93Z - Fabrication d'articles en fils métalliques, de chaînes et de ressorts</v>
      </c>
    </row>
    <row r="479" spans="1:7" ht="15.95" customHeight="1" x14ac:dyDescent="0.25">
      <c r="A479" s="31" t="str">
        <f>Tableau5[[#This Row],[Code APE]]&amp;Tableau5[[#This Row],[Chapitres]]&amp;Tableau5[[#This Row],[Tranche]]</f>
        <v>25.93ZCadre général0,8</v>
      </c>
      <c r="B479" s="17" t="s">
        <v>26</v>
      </c>
      <c r="C479" s="32" t="s">
        <v>70</v>
      </c>
      <c r="D479" s="33">
        <v>0.8</v>
      </c>
      <c r="E479" s="34">
        <v>6</v>
      </c>
      <c r="F479" s="35" t="str">
        <f>VLOOKUP(Tableau5[[#This Row],[Code APE]],[1]!Tableau9[#All],2,FALSE)</f>
        <v>Fabrication d'articles en fils métalliques, de chaînes et de ressorts</v>
      </c>
      <c r="G479" s="36" t="str">
        <f>IFERROR(Tableau5[[#This Row],[Code APE]]&amp;" - "&amp;Tableau5[[#This Row],[Désignation APE]],Tableau5[[#This Row],[Code APE]])</f>
        <v>25.93Z - Fabrication d'articles en fils métalliques, de chaînes et de ressorts</v>
      </c>
    </row>
    <row r="480" spans="1:7" ht="15.95" customHeight="1" x14ac:dyDescent="0.25">
      <c r="A480" s="31" t="str">
        <f>Tableau5[[#This Row],[Code APE]]&amp;Tableau5[[#This Row],[Chapitres]]&amp;Tableau5[[#This Row],[Tranche]]</f>
        <v>25.93ZCadre général1</v>
      </c>
      <c r="B480" s="17" t="s">
        <v>26</v>
      </c>
      <c r="C480" s="32" t="s">
        <v>70</v>
      </c>
      <c r="D480" s="33">
        <v>1</v>
      </c>
      <c r="E480" s="34">
        <v>5</v>
      </c>
      <c r="F480" s="35" t="str">
        <f>VLOOKUP(Tableau5[[#This Row],[Code APE]],[1]!Tableau9[#All],2,FALSE)</f>
        <v>Fabrication d'articles en fils métalliques, de chaînes et de ressorts</v>
      </c>
      <c r="G480" s="36" t="str">
        <f>IFERROR(Tableau5[[#This Row],[Code APE]]&amp;" - "&amp;Tableau5[[#This Row],[Désignation APE]],Tableau5[[#This Row],[Code APE]])</f>
        <v>25.93Z - Fabrication d'articles en fils métalliques, de chaînes et de ressorts</v>
      </c>
    </row>
    <row r="481" spans="1:7" ht="15.95" customHeight="1" x14ac:dyDescent="0.25">
      <c r="A481" s="31" t="str">
        <f>Tableau5[[#This Row],[Code APE]]&amp;Tableau5[[#This Row],[Chapitres]]&amp;Tableau5[[#This Row],[Tranche]]</f>
        <v>25.62BCadre général0,6</v>
      </c>
      <c r="B481" s="17" t="s">
        <v>26</v>
      </c>
      <c r="C481" s="32" t="s">
        <v>69</v>
      </c>
      <c r="D481" s="33">
        <v>0.6</v>
      </c>
      <c r="E481" s="34">
        <v>5</v>
      </c>
      <c r="F481" s="35" t="str">
        <f>VLOOKUP(Tableau5[[#This Row],[Code APE]],[1]!Tableau9[#All],2,FALSE)</f>
        <v>Mécanique industrielle</v>
      </c>
      <c r="G481" s="36" t="str">
        <f>IFERROR(Tableau5[[#This Row],[Code APE]]&amp;" - "&amp;Tableau5[[#This Row],[Désignation APE]],Tableau5[[#This Row],[Code APE]])</f>
        <v>25.62B - Mécanique industrielle</v>
      </c>
    </row>
    <row r="482" spans="1:7" ht="15.95" customHeight="1" x14ac:dyDescent="0.25">
      <c r="A482" s="31" t="str">
        <f>Tableau5[[#This Row],[Code APE]]&amp;Tableau5[[#This Row],[Chapitres]]&amp;Tableau5[[#This Row],[Tranche]]</f>
        <v>25.62BCadre général0,8</v>
      </c>
      <c r="B482" s="17" t="s">
        <v>26</v>
      </c>
      <c r="C482" s="32" t="s">
        <v>69</v>
      </c>
      <c r="D482" s="33">
        <v>0.8</v>
      </c>
      <c r="E482" s="34">
        <v>4</v>
      </c>
      <c r="F482" s="35" t="str">
        <f>VLOOKUP(Tableau5[[#This Row],[Code APE]],[1]!Tableau9[#All],2,FALSE)</f>
        <v>Mécanique industrielle</v>
      </c>
      <c r="G482" s="36" t="str">
        <f>IFERROR(Tableau5[[#This Row],[Code APE]]&amp;" - "&amp;Tableau5[[#This Row],[Désignation APE]],Tableau5[[#This Row],[Code APE]])</f>
        <v>25.62B - Mécanique industrielle</v>
      </c>
    </row>
    <row r="483" spans="1:7" ht="15.95" customHeight="1" x14ac:dyDescent="0.25">
      <c r="A483" s="31" t="str">
        <f>Tableau5[[#This Row],[Code APE]]&amp;Tableau5[[#This Row],[Chapitres]]&amp;Tableau5[[#This Row],[Tranche]]</f>
        <v>25.62BCadre général1</v>
      </c>
      <c r="B483" s="17" t="s">
        <v>26</v>
      </c>
      <c r="C483" s="32" t="s">
        <v>69</v>
      </c>
      <c r="D483" s="33">
        <v>1</v>
      </c>
      <c r="E483" s="34">
        <v>12</v>
      </c>
      <c r="F483" s="35" t="str">
        <f>VLOOKUP(Tableau5[[#This Row],[Code APE]],[1]!Tableau9[#All],2,FALSE)</f>
        <v>Mécanique industrielle</v>
      </c>
      <c r="G483" s="36" t="str">
        <f>IFERROR(Tableau5[[#This Row],[Code APE]]&amp;" - "&amp;Tableau5[[#This Row],[Désignation APE]],Tableau5[[#This Row],[Code APE]])</f>
        <v>25.62B - Mécanique industrielle</v>
      </c>
    </row>
    <row r="484" spans="1:7" ht="15.95" customHeight="1" x14ac:dyDescent="0.25">
      <c r="A484" s="31" t="str">
        <f>Tableau5[[#This Row],[Code APE]]&amp;Tableau5[[#This Row],[Chapitres]]&amp;Tableau5[[#This Row],[Tranche]]</f>
        <v>25.61ZCadre général0,4</v>
      </c>
      <c r="B484" s="17" t="s">
        <v>26</v>
      </c>
      <c r="C484" s="32" t="s">
        <v>68</v>
      </c>
      <c r="D484" s="33">
        <v>0.4</v>
      </c>
      <c r="E484" s="34">
        <v>1</v>
      </c>
      <c r="F484" s="35" t="str">
        <f>VLOOKUP(Tableau5[[#This Row],[Code APE]],[1]!Tableau9[#All],2,FALSE)</f>
        <v>Traitement et revêtement des métaux</v>
      </c>
      <c r="G484" s="36" t="str">
        <f>IFERROR(Tableau5[[#This Row],[Code APE]]&amp;" - "&amp;Tableau5[[#This Row],[Désignation APE]],Tableau5[[#This Row],[Code APE]])</f>
        <v>25.61Z - Traitement et revêtement des métaux</v>
      </c>
    </row>
    <row r="485" spans="1:7" ht="15.95" customHeight="1" x14ac:dyDescent="0.25">
      <c r="A485" s="31" t="str">
        <f>Tableau5[[#This Row],[Code APE]]&amp;Tableau5[[#This Row],[Chapitres]]&amp;Tableau5[[#This Row],[Tranche]]</f>
        <v>25.61ZCadre général0,6</v>
      </c>
      <c r="B485" s="17" t="s">
        <v>26</v>
      </c>
      <c r="C485" s="32" t="s">
        <v>68</v>
      </c>
      <c r="D485" s="33">
        <v>0.6</v>
      </c>
      <c r="E485" s="34">
        <v>8</v>
      </c>
      <c r="F485" s="35" t="str">
        <f>VLOOKUP(Tableau5[[#This Row],[Code APE]],[1]!Tableau9[#All],2,FALSE)</f>
        <v>Traitement et revêtement des métaux</v>
      </c>
      <c r="G485" s="36" t="str">
        <f>IFERROR(Tableau5[[#This Row],[Code APE]]&amp;" - "&amp;Tableau5[[#This Row],[Désignation APE]],Tableau5[[#This Row],[Code APE]])</f>
        <v>25.61Z - Traitement et revêtement des métaux</v>
      </c>
    </row>
    <row r="486" spans="1:7" ht="15.95" customHeight="1" x14ac:dyDescent="0.25">
      <c r="A486" s="31" t="str">
        <f>Tableau5[[#This Row],[Code APE]]&amp;Tableau5[[#This Row],[Chapitres]]&amp;Tableau5[[#This Row],[Tranche]]</f>
        <v>25.61ZCadre général0,8</v>
      </c>
      <c r="B486" s="17" t="s">
        <v>26</v>
      </c>
      <c r="C486" s="32" t="s">
        <v>68</v>
      </c>
      <c r="D486" s="33">
        <v>0.8</v>
      </c>
      <c r="E486" s="34">
        <v>7</v>
      </c>
      <c r="F486" s="35" t="str">
        <f>VLOOKUP(Tableau5[[#This Row],[Code APE]],[1]!Tableau9[#All],2,FALSE)</f>
        <v>Traitement et revêtement des métaux</v>
      </c>
      <c r="G486" s="36" t="str">
        <f>IFERROR(Tableau5[[#This Row],[Code APE]]&amp;" - "&amp;Tableau5[[#This Row],[Désignation APE]],Tableau5[[#This Row],[Code APE]])</f>
        <v>25.61Z - Traitement et revêtement des métaux</v>
      </c>
    </row>
    <row r="487" spans="1:7" ht="15.95" customHeight="1" x14ac:dyDescent="0.25">
      <c r="A487" s="31" t="str">
        <f>Tableau5[[#This Row],[Code APE]]&amp;Tableau5[[#This Row],[Chapitres]]&amp;Tableau5[[#This Row],[Tranche]]</f>
        <v>25.61ZCadre général1</v>
      </c>
      <c r="B487" s="17" t="s">
        <v>26</v>
      </c>
      <c r="C487" s="32" t="s">
        <v>68</v>
      </c>
      <c r="D487" s="33">
        <v>1</v>
      </c>
      <c r="E487" s="34">
        <v>21</v>
      </c>
      <c r="F487" s="35" t="str">
        <f>VLOOKUP(Tableau5[[#This Row],[Code APE]],[1]!Tableau9[#All],2,FALSE)</f>
        <v>Traitement et revêtement des métaux</v>
      </c>
      <c r="G487" s="36" t="str">
        <f>IFERROR(Tableau5[[#This Row],[Code APE]]&amp;" - "&amp;Tableau5[[#This Row],[Désignation APE]],Tableau5[[#This Row],[Code APE]])</f>
        <v>25.61Z - Traitement et revêtement des métaux</v>
      </c>
    </row>
    <row r="488" spans="1:7" ht="15.95" customHeight="1" x14ac:dyDescent="0.25">
      <c r="A488" s="31" t="str">
        <f>Tableau5[[#This Row],[Code APE]]&amp;Tableau5[[#This Row],[Chapitres]]&amp;Tableau5[[#This Row],[Tranche]]</f>
        <v>25.30ZCadre général0,8</v>
      </c>
      <c r="B488" s="17" t="s">
        <v>26</v>
      </c>
      <c r="C488" s="32" t="s">
        <v>67</v>
      </c>
      <c r="D488" s="33">
        <v>0.8</v>
      </c>
      <c r="E488" s="34">
        <v>2</v>
      </c>
      <c r="F488" s="35" t="str">
        <f>VLOOKUP(Tableau5[[#This Row],[Code APE]],[1]!Tableau9[#All],2,FALSE)</f>
        <v>Fabrication de générateurs de vapeur, à l'exception des chaudières pour le chauffage central</v>
      </c>
      <c r="G488" s="36" t="str">
        <f>IFERROR(Tableau5[[#This Row],[Code APE]]&amp;" - "&amp;Tableau5[[#This Row],[Désignation APE]],Tableau5[[#This Row],[Code APE]])</f>
        <v>25.30Z - Fabrication de générateurs de vapeur, à l'exception des chaudières pour le chauffage central</v>
      </c>
    </row>
    <row r="489" spans="1:7" ht="15.95" customHeight="1" x14ac:dyDescent="0.25">
      <c r="A489" s="31" t="str">
        <f>Tableau5[[#This Row],[Code APE]]&amp;Tableau5[[#This Row],[Chapitres]]&amp;Tableau5[[#This Row],[Tranche]]</f>
        <v>25.30ZCadre général1</v>
      </c>
      <c r="B489" s="17" t="s">
        <v>26</v>
      </c>
      <c r="C489" s="32" t="s">
        <v>67</v>
      </c>
      <c r="D489" s="33">
        <v>1</v>
      </c>
      <c r="E489" s="34">
        <v>21</v>
      </c>
      <c r="F489" s="35" t="str">
        <f>VLOOKUP(Tableau5[[#This Row],[Code APE]],[1]!Tableau9[#All],2,FALSE)</f>
        <v>Fabrication de générateurs de vapeur, à l'exception des chaudières pour le chauffage central</v>
      </c>
      <c r="G489" s="36" t="str">
        <f>IFERROR(Tableau5[[#This Row],[Code APE]]&amp;" - "&amp;Tableau5[[#This Row],[Désignation APE]],Tableau5[[#This Row],[Code APE]])</f>
        <v>25.30Z - Fabrication de générateurs de vapeur, à l'exception des chaudières pour le chauffage central</v>
      </c>
    </row>
    <row r="490" spans="1:7" ht="15.95" customHeight="1" x14ac:dyDescent="0.25">
      <c r="A490" s="31" t="str">
        <f>Tableau5[[#This Row],[Code APE]]&amp;Tableau5[[#This Row],[Chapitres]]&amp;Tableau5[[#This Row],[Tranche]]</f>
        <v>25.12ZCadre général0,6</v>
      </c>
      <c r="B490" s="17" t="s">
        <v>26</v>
      </c>
      <c r="C490" s="32" t="s">
        <v>66</v>
      </c>
      <c r="D490" s="33">
        <v>0.6</v>
      </c>
      <c r="E490" s="34">
        <v>2</v>
      </c>
      <c r="F490" s="35" t="str">
        <f>VLOOKUP(Tableau5[[#This Row],[Code APE]],[1]!Tableau9[#All],2,FALSE)</f>
        <v>Fabrication de portes et fenêtres en métal</v>
      </c>
      <c r="G490" s="36" t="str">
        <f>IFERROR(Tableau5[[#This Row],[Code APE]]&amp;" - "&amp;Tableau5[[#This Row],[Désignation APE]],Tableau5[[#This Row],[Code APE]])</f>
        <v>25.12Z - Fabrication de portes et fenêtres en métal</v>
      </c>
    </row>
    <row r="491" spans="1:7" ht="15.95" customHeight="1" x14ac:dyDescent="0.25">
      <c r="A491" s="31" t="str">
        <f>Tableau5[[#This Row],[Code APE]]&amp;Tableau5[[#This Row],[Chapitres]]&amp;Tableau5[[#This Row],[Tranche]]</f>
        <v>25.12ZCadre général0,8</v>
      </c>
      <c r="B491" s="17" t="s">
        <v>26</v>
      </c>
      <c r="C491" s="32" t="s">
        <v>66</v>
      </c>
      <c r="D491" s="33">
        <v>0.8</v>
      </c>
      <c r="E491" s="34">
        <v>1</v>
      </c>
      <c r="F491" s="35" t="str">
        <f>VLOOKUP(Tableau5[[#This Row],[Code APE]],[1]!Tableau9[#All],2,FALSE)</f>
        <v>Fabrication de portes et fenêtres en métal</v>
      </c>
      <c r="G491" s="36" t="str">
        <f>IFERROR(Tableau5[[#This Row],[Code APE]]&amp;" - "&amp;Tableau5[[#This Row],[Désignation APE]],Tableau5[[#This Row],[Code APE]])</f>
        <v>25.12Z - Fabrication de portes et fenêtres en métal</v>
      </c>
    </row>
    <row r="492" spans="1:7" ht="15.95" customHeight="1" x14ac:dyDescent="0.25">
      <c r="A492" s="31" t="str">
        <f>Tableau5[[#This Row],[Code APE]]&amp;Tableau5[[#This Row],[Chapitres]]&amp;Tableau5[[#This Row],[Tranche]]</f>
        <v>25.12ZCadre général1</v>
      </c>
      <c r="B492" s="17" t="s">
        <v>26</v>
      </c>
      <c r="C492" s="32" t="s">
        <v>66</v>
      </c>
      <c r="D492" s="33">
        <v>1</v>
      </c>
      <c r="E492" s="34">
        <v>1</v>
      </c>
      <c r="F492" s="35" t="str">
        <f>VLOOKUP(Tableau5[[#This Row],[Code APE]],[1]!Tableau9[#All],2,FALSE)</f>
        <v>Fabrication de portes et fenêtres en métal</v>
      </c>
      <c r="G492" s="36" t="str">
        <f>IFERROR(Tableau5[[#This Row],[Code APE]]&amp;" - "&amp;Tableau5[[#This Row],[Désignation APE]],Tableau5[[#This Row],[Code APE]])</f>
        <v>25.12Z - Fabrication de portes et fenêtres en métal</v>
      </c>
    </row>
    <row r="493" spans="1:7" ht="15.95" customHeight="1" x14ac:dyDescent="0.25">
      <c r="A493" s="31" t="str">
        <f>Tableau5[[#This Row],[Code APE]]&amp;Tableau5[[#This Row],[Chapitres]]&amp;Tableau5[[#This Row],[Tranche]]</f>
        <v>25.11ZCadre général0,4</v>
      </c>
      <c r="B493" s="17" t="s">
        <v>26</v>
      </c>
      <c r="C493" s="32" t="s">
        <v>65</v>
      </c>
      <c r="D493" s="33">
        <v>0.4</v>
      </c>
      <c r="E493" s="34">
        <v>1</v>
      </c>
      <c r="F493" s="35" t="str">
        <f>VLOOKUP(Tableau5[[#This Row],[Code APE]],[1]!Tableau9[#All],2,FALSE)</f>
        <v>Fabrication de structures métalliques et de parties de structures</v>
      </c>
      <c r="G493" s="36" t="str">
        <f>IFERROR(Tableau5[[#This Row],[Code APE]]&amp;" - "&amp;Tableau5[[#This Row],[Désignation APE]],Tableau5[[#This Row],[Code APE]])</f>
        <v>25.11Z - Fabrication de structures métalliques et de parties de structures</v>
      </c>
    </row>
    <row r="494" spans="1:7" ht="15.95" customHeight="1" x14ac:dyDescent="0.25">
      <c r="A494" s="31" t="str">
        <f>Tableau5[[#This Row],[Code APE]]&amp;Tableau5[[#This Row],[Chapitres]]&amp;Tableau5[[#This Row],[Tranche]]</f>
        <v>25.11ZCadre général0,6</v>
      </c>
      <c r="B494" s="17" t="s">
        <v>26</v>
      </c>
      <c r="C494" s="32" t="s">
        <v>65</v>
      </c>
      <c r="D494" s="33">
        <v>0.6</v>
      </c>
      <c r="E494" s="34">
        <v>5</v>
      </c>
      <c r="F494" s="35" t="str">
        <f>VLOOKUP(Tableau5[[#This Row],[Code APE]],[1]!Tableau9[#All],2,FALSE)</f>
        <v>Fabrication de structures métalliques et de parties de structures</v>
      </c>
      <c r="G494" s="36" t="str">
        <f>IFERROR(Tableau5[[#This Row],[Code APE]]&amp;" - "&amp;Tableau5[[#This Row],[Désignation APE]],Tableau5[[#This Row],[Code APE]])</f>
        <v>25.11Z - Fabrication de structures métalliques et de parties de structures</v>
      </c>
    </row>
    <row r="495" spans="1:7" ht="15.95" customHeight="1" x14ac:dyDescent="0.25">
      <c r="A495" s="31" t="str">
        <f>Tableau5[[#This Row],[Code APE]]&amp;Tableau5[[#This Row],[Chapitres]]&amp;Tableau5[[#This Row],[Tranche]]</f>
        <v>25.11ZCadre général0,8</v>
      </c>
      <c r="B495" s="17" t="s">
        <v>26</v>
      </c>
      <c r="C495" s="32" t="s">
        <v>65</v>
      </c>
      <c r="D495" s="33">
        <v>0.8</v>
      </c>
      <c r="E495" s="34">
        <v>11</v>
      </c>
      <c r="F495" s="35" t="str">
        <f>VLOOKUP(Tableau5[[#This Row],[Code APE]],[1]!Tableau9[#All],2,FALSE)</f>
        <v>Fabrication de structures métalliques et de parties de structures</v>
      </c>
      <c r="G495" s="36" t="str">
        <f>IFERROR(Tableau5[[#This Row],[Code APE]]&amp;" - "&amp;Tableau5[[#This Row],[Désignation APE]],Tableau5[[#This Row],[Code APE]])</f>
        <v>25.11Z - Fabrication de structures métalliques et de parties de structures</v>
      </c>
    </row>
    <row r="496" spans="1:7" ht="15.95" customHeight="1" x14ac:dyDescent="0.25">
      <c r="A496" s="31" t="str">
        <f>Tableau5[[#This Row],[Code APE]]&amp;Tableau5[[#This Row],[Chapitres]]&amp;Tableau5[[#This Row],[Tranche]]</f>
        <v>25.11ZCadre général1</v>
      </c>
      <c r="B496" s="17" t="s">
        <v>26</v>
      </c>
      <c r="C496" s="32" t="s">
        <v>65</v>
      </c>
      <c r="D496" s="33">
        <v>1</v>
      </c>
      <c r="E496" s="34">
        <v>20</v>
      </c>
      <c r="F496" s="35" t="str">
        <f>VLOOKUP(Tableau5[[#This Row],[Code APE]],[1]!Tableau9[#All],2,FALSE)</f>
        <v>Fabrication de structures métalliques et de parties de structures</v>
      </c>
      <c r="G496" s="36" t="str">
        <f>IFERROR(Tableau5[[#This Row],[Code APE]]&amp;" - "&amp;Tableau5[[#This Row],[Désignation APE]],Tableau5[[#This Row],[Code APE]])</f>
        <v>25.11Z - Fabrication de structures métalliques et de parties de structures</v>
      </c>
    </row>
    <row r="497" spans="1:7" ht="15.95" customHeight="1" x14ac:dyDescent="0.25">
      <c r="A497" s="31" t="str">
        <f>Tableau5[[#This Row],[Code APE]]&amp;Tableau5[[#This Row],[Chapitres]]&amp;Tableau5[[#This Row],[Tranche]]</f>
        <v>24.33ZCadre général0,8</v>
      </c>
      <c r="B497" s="17" t="s">
        <v>26</v>
      </c>
      <c r="C497" s="32" t="s">
        <v>64</v>
      </c>
      <c r="D497" s="33">
        <v>0.8</v>
      </c>
      <c r="E497" s="34">
        <v>2</v>
      </c>
      <c r="F497" s="35" t="str">
        <f>VLOOKUP(Tableau5[[#This Row],[Code APE]],[1]!Tableau9[#All],2,FALSE)</f>
        <v>Profilage à froid par formage ou pliage</v>
      </c>
      <c r="G497" s="36" t="str">
        <f>IFERROR(Tableau5[[#This Row],[Code APE]]&amp;" - "&amp;Tableau5[[#This Row],[Désignation APE]],Tableau5[[#This Row],[Code APE]])</f>
        <v>24.33Z - Profilage à froid par formage ou pliage</v>
      </c>
    </row>
    <row r="498" spans="1:7" ht="15.95" customHeight="1" x14ac:dyDescent="0.25">
      <c r="A498" s="31" t="str">
        <f>Tableau5[[#This Row],[Code APE]]&amp;Tableau5[[#This Row],[Chapitres]]&amp;Tableau5[[#This Row],[Tranche]]</f>
        <v>24.33ZCadre général1</v>
      </c>
      <c r="B498" s="17" t="s">
        <v>26</v>
      </c>
      <c r="C498" s="32" t="s">
        <v>64</v>
      </c>
      <c r="D498" s="33">
        <v>1</v>
      </c>
      <c r="E498" s="34">
        <v>4</v>
      </c>
      <c r="F498" s="35" t="str">
        <f>VLOOKUP(Tableau5[[#This Row],[Code APE]],[1]!Tableau9[#All],2,FALSE)</f>
        <v>Profilage à froid par formage ou pliage</v>
      </c>
      <c r="G498" s="36" t="str">
        <f>IFERROR(Tableau5[[#This Row],[Code APE]]&amp;" - "&amp;Tableau5[[#This Row],[Désignation APE]],Tableau5[[#This Row],[Code APE]])</f>
        <v>24.33Z - Profilage à froid par formage ou pliage</v>
      </c>
    </row>
    <row r="499" spans="1:7" ht="15.95" customHeight="1" x14ac:dyDescent="0.25">
      <c r="A499" s="31" t="str">
        <f>Tableau5[[#This Row],[Code APE]]&amp;Tableau5[[#This Row],[Chapitres]]&amp;Tableau5[[#This Row],[Tranche]]</f>
        <v>23.63ZCadre général0,8</v>
      </c>
      <c r="B499" s="17" t="s">
        <v>26</v>
      </c>
      <c r="C499" s="32" t="s">
        <v>63</v>
      </c>
      <c r="D499" s="33">
        <v>0.8</v>
      </c>
      <c r="E499" s="34">
        <v>6</v>
      </c>
      <c r="F499" s="35" t="str">
        <f>VLOOKUP(Tableau5[[#This Row],[Code APE]],[1]!Tableau9[#All],2,FALSE)</f>
        <v>Fabrication de béton prêt à l'emploi</v>
      </c>
      <c r="G499" s="36" t="str">
        <f>IFERROR(Tableau5[[#This Row],[Code APE]]&amp;" - "&amp;Tableau5[[#This Row],[Désignation APE]],Tableau5[[#This Row],[Code APE]])</f>
        <v>23.63Z - Fabrication de béton prêt à l'emploi</v>
      </c>
    </row>
    <row r="500" spans="1:7" ht="15.95" customHeight="1" x14ac:dyDescent="0.25">
      <c r="A500" s="31" t="str">
        <f>Tableau5[[#This Row],[Code APE]]&amp;Tableau5[[#This Row],[Chapitres]]&amp;Tableau5[[#This Row],[Tranche]]</f>
        <v>23.63ZCadre général1</v>
      </c>
      <c r="B500" s="17" t="s">
        <v>26</v>
      </c>
      <c r="C500" s="32" t="s">
        <v>63</v>
      </c>
      <c r="D500" s="33">
        <v>1</v>
      </c>
      <c r="E500" s="34">
        <v>12</v>
      </c>
      <c r="F500" s="35" t="str">
        <f>VLOOKUP(Tableau5[[#This Row],[Code APE]],[1]!Tableau9[#All],2,FALSE)</f>
        <v>Fabrication de béton prêt à l'emploi</v>
      </c>
      <c r="G500" s="36" t="str">
        <f>IFERROR(Tableau5[[#This Row],[Code APE]]&amp;" - "&amp;Tableau5[[#This Row],[Désignation APE]],Tableau5[[#This Row],[Code APE]])</f>
        <v>23.63Z - Fabrication de béton prêt à l'emploi</v>
      </c>
    </row>
    <row r="501" spans="1:7" ht="15.95" customHeight="1" x14ac:dyDescent="0.25">
      <c r="A501" s="31" t="str">
        <f>Tableau5[[#This Row],[Code APE]]&amp;Tableau5[[#This Row],[Chapitres]]&amp;Tableau5[[#This Row],[Tranche]]</f>
        <v>23.51ZCadre général0,8</v>
      </c>
      <c r="B501" s="17" t="s">
        <v>26</v>
      </c>
      <c r="C501" s="32" t="s">
        <v>187</v>
      </c>
      <c r="D501" s="33">
        <v>0.8</v>
      </c>
      <c r="E501" s="34">
        <v>1</v>
      </c>
      <c r="F501" s="35" t="str">
        <f>VLOOKUP(Tableau5[[#This Row],[Code APE]],[1]!Tableau9[#All],2,FALSE)</f>
        <v>Fabrication de ciment</v>
      </c>
      <c r="G501" s="36" t="str">
        <f>IFERROR(Tableau5[[#This Row],[Code APE]]&amp;" - "&amp;Tableau5[[#This Row],[Désignation APE]],Tableau5[[#This Row],[Code APE]])</f>
        <v>23.51Z - Fabrication de ciment</v>
      </c>
    </row>
    <row r="502" spans="1:7" ht="15.95" customHeight="1" x14ac:dyDescent="0.25">
      <c r="A502" s="31" t="str">
        <f>Tableau5[[#This Row],[Code APE]]&amp;Tableau5[[#This Row],[Chapitres]]&amp;Tableau5[[#This Row],[Tranche]]</f>
        <v>23.51ZCadre général1</v>
      </c>
      <c r="B502" s="17" t="s">
        <v>26</v>
      </c>
      <c r="C502" s="32" t="s">
        <v>187</v>
      </c>
      <c r="D502" s="33">
        <v>1</v>
      </c>
      <c r="E502" s="34">
        <v>4</v>
      </c>
      <c r="F502" s="35" t="str">
        <f>VLOOKUP(Tableau5[[#This Row],[Code APE]],[1]!Tableau9[#All],2,FALSE)</f>
        <v>Fabrication de ciment</v>
      </c>
      <c r="G502" s="36" t="str">
        <f>IFERROR(Tableau5[[#This Row],[Code APE]]&amp;" - "&amp;Tableau5[[#This Row],[Désignation APE]],Tableau5[[#This Row],[Code APE]])</f>
        <v>23.51Z - Fabrication de ciment</v>
      </c>
    </row>
    <row r="503" spans="1:7" ht="15.95" customHeight="1" x14ac:dyDescent="0.25">
      <c r="A503" s="31" t="str">
        <f>Tableau5[[#This Row],[Code APE]]&amp;Tableau5[[#This Row],[Chapitres]]&amp;Tableau5[[#This Row],[Tranche]]</f>
        <v>22.23ZCadre général1</v>
      </c>
      <c r="B503" s="17" t="s">
        <v>26</v>
      </c>
      <c r="C503" s="32" t="s">
        <v>62</v>
      </c>
      <c r="D503" s="33">
        <v>1</v>
      </c>
      <c r="E503" s="34">
        <v>6</v>
      </c>
      <c r="F503" s="35" t="str">
        <f>VLOOKUP(Tableau5[[#This Row],[Code APE]],[1]!Tableau9[#All],2,FALSE)</f>
        <v>Fabrication d'éléments en matières plastiques pour la construction</v>
      </c>
      <c r="G503" s="36" t="str">
        <f>IFERROR(Tableau5[[#This Row],[Code APE]]&amp;" - "&amp;Tableau5[[#This Row],[Désignation APE]],Tableau5[[#This Row],[Code APE]])</f>
        <v>22.23Z - Fabrication d'éléments en matières plastiques pour la construction</v>
      </c>
    </row>
    <row r="504" spans="1:7" ht="15.95" customHeight="1" x14ac:dyDescent="0.25">
      <c r="A504" s="31" t="str">
        <f>Tableau5[[#This Row],[Code APE]]&amp;Tableau5[[#This Row],[Chapitres]]&amp;Tableau5[[#This Row],[Tranche]]</f>
        <v>22.21ZCadre général0,8</v>
      </c>
      <c r="B504" s="17" t="s">
        <v>26</v>
      </c>
      <c r="C504" s="32" t="s">
        <v>186</v>
      </c>
      <c r="D504" s="33">
        <v>0.8</v>
      </c>
      <c r="E504" s="34">
        <v>2</v>
      </c>
      <c r="F504" s="35" t="str">
        <f>VLOOKUP(Tableau5[[#This Row],[Code APE]],[1]!Tableau9[#All],2,FALSE)</f>
        <v>Fabrication de plaques, feuilles, tubes et profilés en matières plastiques</v>
      </c>
      <c r="G504" s="36" t="str">
        <f>IFERROR(Tableau5[[#This Row],[Code APE]]&amp;" - "&amp;Tableau5[[#This Row],[Désignation APE]],Tableau5[[#This Row],[Code APE]])</f>
        <v>22.21Z - Fabrication de plaques, feuilles, tubes et profilés en matières plastiques</v>
      </c>
    </row>
    <row r="505" spans="1:7" ht="15.95" customHeight="1" x14ac:dyDescent="0.25">
      <c r="A505" s="31" t="str">
        <f>Tableau5[[#This Row],[Code APE]]&amp;Tableau5[[#This Row],[Chapitres]]&amp;Tableau5[[#This Row],[Tranche]]</f>
        <v>22.21ZCadre général1</v>
      </c>
      <c r="B505" s="17" t="s">
        <v>26</v>
      </c>
      <c r="C505" s="32" t="s">
        <v>186</v>
      </c>
      <c r="D505" s="33">
        <v>1</v>
      </c>
      <c r="E505" s="34">
        <v>2</v>
      </c>
      <c r="F505" s="35" t="str">
        <f>VLOOKUP(Tableau5[[#This Row],[Code APE]],[1]!Tableau9[#All],2,FALSE)</f>
        <v>Fabrication de plaques, feuilles, tubes et profilés en matières plastiques</v>
      </c>
      <c r="G505" s="36" t="str">
        <f>IFERROR(Tableau5[[#This Row],[Code APE]]&amp;" - "&amp;Tableau5[[#This Row],[Désignation APE]],Tableau5[[#This Row],[Code APE]])</f>
        <v>22.21Z - Fabrication de plaques, feuilles, tubes et profilés en matières plastiques</v>
      </c>
    </row>
    <row r="506" spans="1:7" ht="15.95" customHeight="1" x14ac:dyDescent="0.25">
      <c r="A506" s="31" t="str">
        <f>Tableau5[[#This Row],[Code APE]]&amp;Tableau5[[#This Row],[Chapitres]]&amp;Tableau5[[#This Row],[Tranche]]</f>
        <v>22.21ZCadre général0,4</v>
      </c>
      <c r="B506" s="17" t="s">
        <v>26</v>
      </c>
      <c r="C506" s="32" t="s">
        <v>186</v>
      </c>
      <c r="D506" s="33">
        <v>0.4</v>
      </c>
      <c r="E506" s="34">
        <v>2</v>
      </c>
      <c r="F506" s="35" t="str">
        <f>VLOOKUP(Tableau5[[#This Row],[Code APE]],[1]!Tableau9[#All],2,FALSE)</f>
        <v>Fabrication de plaques, feuilles, tubes et profilés en matières plastiques</v>
      </c>
      <c r="G506" s="36" t="str">
        <f>IFERROR(Tableau5[[#This Row],[Code APE]]&amp;" - "&amp;Tableau5[[#This Row],[Désignation APE]],Tableau5[[#This Row],[Code APE]])</f>
        <v>22.21Z - Fabrication de plaques, feuilles, tubes et profilés en matières plastiques</v>
      </c>
    </row>
    <row r="507" spans="1:7" ht="15.95" customHeight="1" x14ac:dyDescent="0.25">
      <c r="A507" s="31" t="str">
        <f>Tableau5[[#This Row],[Code APE]]&amp;Tableau5[[#This Row],[Chapitres]]&amp;Tableau5[[#This Row],[Tranche]]</f>
        <v>22.21ZCadre général0,6</v>
      </c>
      <c r="B507" s="17" t="s">
        <v>26</v>
      </c>
      <c r="C507" s="32" t="s">
        <v>186</v>
      </c>
      <c r="D507" s="33">
        <v>0.6</v>
      </c>
      <c r="E507" s="34">
        <v>3</v>
      </c>
      <c r="F507" s="35" t="str">
        <f>VLOOKUP(Tableau5[[#This Row],[Code APE]],[1]!Tableau9[#All],2,FALSE)</f>
        <v>Fabrication de plaques, feuilles, tubes et profilés en matières plastiques</v>
      </c>
      <c r="G507" s="36" t="str">
        <f>IFERROR(Tableau5[[#This Row],[Code APE]]&amp;" - "&amp;Tableau5[[#This Row],[Désignation APE]],Tableau5[[#This Row],[Code APE]])</f>
        <v>22.21Z - Fabrication de plaques, feuilles, tubes et profilés en matières plastiques</v>
      </c>
    </row>
    <row r="508" spans="1:7" ht="15.95" customHeight="1" x14ac:dyDescent="0.25">
      <c r="A508" s="31" t="str">
        <f>Tableau5[[#This Row],[Code APE]]&amp;Tableau5[[#This Row],[Chapitres]]&amp;Tableau5[[#This Row],[Tranche]]</f>
        <v>22.21ZCadre général0,8</v>
      </c>
      <c r="B508" s="17" t="s">
        <v>26</v>
      </c>
      <c r="C508" s="32" t="s">
        <v>186</v>
      </c>
      <c r="D508" s="33">
        <v>0.8</v>
      </c>
      <c r="E508" s="34">
        <v>10</v>
      </c>
      <c r="F508" s="35" t="str">
        <f>VLOOKUP(Tableau5[[#This Row],[Code APE]],[1]!Tableau9[#All],2,FALSE)</f>
        <v>Fabrication de plaques, feuilles, tubes et profilés en matières plastiques</v>
      </c>
      <c r="G508" s="36" t="str">
        <f>IFERROR(Tableau5[[#This Row],[Code APE]]&amp;" - "&amp;Tableau5[[#This Row],[Désignation APE]],Tableau5[[#This Row],[Code APE]])</f>
        <v>22.21Z - Fabrication de plaques, feuilles, tubes et profilés en matières plastiques</v>
      </c>
    </row>
    <row r="509" spans="1:7" ht="15.95" customHeight="1" x14ac:dyDescent="0.25">
      <c r="A509" s="31" t="str">
        <f>Tableau5[[#This Row],[Code APE]]&amp;Tableau5[[#This Row],[Chapitres]]&amp;Tableau5[[#This Row],[Tranche]]</f>
        <v>22.21ZCadre général1</v>
      </c>
      <c r="B509" s="17" t="s">
        <v>26</v>
      </c>
      <c r="C509" s="32" t="s">
        <v>186</v>
      </c>
      <c r="D509" s="33">
        <v>1</v>
      </c>
      <c r="E509" s="34">
        <v>21</v>
      </c>
      <c r="F509" s="35" t="str">
        <f>VLOOKUP(Tableau5[[#This Row],[Code APE]],[1]!Tableau9[#All],2,FALSE)</f>
        <v>Fabrication de plaques, feuilles, tubes et profilés en matières plastiques</v>
      </c>
      <c r="G509" s="36" t="str">
        <f>IFERROR(Tableau5[[#This Row],[Code APE]]&amp;" - "&amp;Tableau5[[#This Row],[Désignation APE]],Tableau5[[#This Row],[Code APE]])</f>
        <v>22.21Z - Fabrication de plaques, feuilles, tubes et profilés en matières plastiques</v>
      </c>
    </row>
    <row r="510" spans="1:7" ht="15.95" customHeight="1" x14ac:dyDescent="0.25">
      <c r="A510" s="31" t="str">
        <f>Tableau5[[#This Row],[Code APE]]&amp;Tableau5[[#This Row],[Chapitres]]&amp;Tableau5[[#This Row],[Tranche]]</f>
        <v>22.11ZCadre général0,4</v>
      </c>
      <c r="B510" s="17" t="s">
        <v>26</v>
      </c>
      <c r="C510" s="32" t="s">
        <v>61</v>
      </c>
      <c r="D510" s="33">
        <v>0.4</v>
      </c>
      <c r="E510" s="34">
        <v>1</v>
      </c>
      <c r="F510" s="35" t="str">
        <f>VLOOKUP(Tableau5[[#This Row],[Code APE]],[1]!Tableau9[#All],2,FALSE)</f>
        <v>Fabrication et rechapage de pneumatiques</v>
      </c>
      <c r="G510" s="36" t="str">
        <f>IFERROR(Tableau5[[#This Row],[Code APE]]&amp;" - "&amp;Tableau5[[#This Row],[Désignation APE]],Tableau5[[#This Row],[Code APE]])</f>
        <v>22.11Z - Fabrication et rechapage de pneumatiques</v>
      </c>
    </row>
    <row r="511" spans="1:7" ht="15.95" customHeight="1" x14ac:dyDescent="0.25">
      <c r="A511" s="31" t="str">
        <f>Tableau5[[#This Row],[Code APE]]&amp;Tableau5[[#This Row],[Chapitres]]&amp;Tableau5[[#This Row],[Tranche]]</f>
        <v>22.11ZCadre général0,6</v>
      </c>
      <c r="B511" s="17" t="s">
        <v>26</v>
      </c>
      <c r="C511" s="32" t="s">
        <v>61</v>
      </c>
      <c r="D511" s="33">
        <v>0.6</v>
      </c>
      <c r="E511" s="34">
        <v>2</v>
      </c>
      <c r="F511" s="35" t="str">
        <f>VLOOKUP(Tableau5[[#This Row],[Code APE]],[1]!Tableau9[#All],2,FALSE)</f>
        <v>Fabrication et rechapage de pneumatiques</v>
      </c>
      <c r="G511" s="36" t="str">
        <f>IFERROR(Tableau5[[#This Row],[Code APE]]&amp;" - "&amp;Tableau5[[#This Row],[Désignation APE]],Tableau5[[#This Row],[Code APE]])</f>
        <v>22.11Z - Fabrication et rechapage de pneumatiques</v>
      </c>
    </row>
    <row r="512" spans="1:7" ht="15.95" customHeight="1" x14ac:dyDescent="0.25">
      <c r="A512" s="31" t="str">
        <f>Tableau5[[#This Row],[Code APE]]&amp;Tableau5[[#This Row],[Chapitres]]&amp;Tableau5[[#This Row],[Tranche]]</f>
        <v>22.11ZCadre général0,8</v>
      </c>
      <c r="B512" s="17" t="s">
        <v>26</v>
      </c>
      <c r="C512" s="32" t="s">
        <v>61</v>
      </c>
      <c r="D512" s="33">
        <v>0.8</v>
      </c>
      <c r="E512" s="34">
        <v>8</v>
      </c>
      <c r="F512" s="35" t="str">
        <f>VLOOKUP(Tableau5[[#This Row],[Code APE]],[1]!Tableau9[#All],2,FALSE)</f>
        <v>Fabrication et rechapage de pneumatiques</v>
      </c>
      <c r="G512" s="36" t="str">
        <f>IFERROR(Tableau5[[#This Row],[Code APE]]&amp;" - "&amp;Tableau5[[#This Row],[Désignation APE]],Tableau5[[#This Row],[Code APE]])</f>
        <v>22.11Z - Fabrication et rechapage de pneumatiques</v>
      </c>
    </row>
    <row r="513" spans="1:7" ht="15.95" customHeight="1" x14ac:dyDescent="0.25">
      <c r="A513" s="31" t="str">
        <f>Tableau5[[#This Row],[Code APE]]&amp;Tableau5[[#This Row],[Chapitres]]&amp;Tableau5[[#This Row],[Tranche]]</f>
        <v>22.11ZCadre général1</v>
      </c>
      <c r="B513" s="17" t="s">
        <v>26</v>
      </c>
      <c r="C513" s="32" t="s">
        <v>61</v>
      </c>
      <c r="D513" s="33">
        <v>1</v>
      </c>
      <c r="E513" s="34">
        <v>16</v>
      </c>
      <c r="F513" s="35" t="str">
        <f>VLOOKUP(Tableau5[[#This Row],[Code APE]],[1]!Tableau9[#All],2,FALSE)</f>
        <v>Fabrication et rechapage de pneumatiques</v>
      </c>
      <c r="G513" s="36" t="str">
        <f>IFERROR(Tableau5[[#This Row],[Code APE]]&amp;" - "&amp;Tableau5[[#This Row],[Désignation APE]],Tableau5[[#This Row],[Code APE]])</f>
        <v>22.11Z - Fabrication et rechapage de pneumatiques</v>
      </c>
    </row>
    <row r="514" spans="1:7" ht="15.95" customHeight="1" x14ac:dyDescent="0.25">
      <c r="A514" s="31" t="str">
        <f>Tableau5[[#This Row],[Code APE]]&amp;Tableau5[[#This Row],[Chapitres]]&amp;Tableau5[[#This Row],[Tranche]]</f>
        <v>21.20ZCadre général1</v>
      </c>
      <c r="B514" s="17" t="s">
        <v>26</v>
      </c>
      <c r="C514" s="32" t="s">
        <v>213</v>
      </c>
      <c r="D514" s="33">
        <v>1</v>
      </c>
      <c r="E514" s="34">
        <v>1</v>
      </c>
      <c r="F514" s="35" t="str">
        <f>VLOOKUP(Tableau5[[#This Row],[Code APE]],[1]!Tableau9[#All],2,FALSE)</f>
        <v>Fabrication de préparations pharmaceutiques</v>
      </c>
      <c r="G514" s="36" t="str">
        <f>IFERROR(Tableau5[[#This Row],[Code APE]]&amp;" - "&amp;Tableau5[[#This Row],[Désignation APE]],Tableau5[[#This Row],[Code APE]])</f>
        <v>21.20Z - Fabrication de préparations pharmaceutiques</v>
      </c>
    </row>
    <row r="515" spans="1:7" ht="15.95" customHeight="1" x14ac:dyDescent="0.25">
      <c r="A515" s="31" t="str">
        <f>Tableau5[[#This Row],[Code APE]]&amp;Tableau5[[#This Row],[Chapitres]]&amp;Tableau5[[#This Row],[Tranche]]</f>
        <v>20.13BCadre général0,8</v>
      </c>
      <c r="B515" s="17" t="s">
        <v>26</v>
      </c>
      <c r="C515" s="32" t="s">
        <v>60</v>
      </c>
      <c r="D515" s="33">
        <v>0.8</v>
      </c>
      <c r="E515" s="34">
        <v>3</v>
      </c>
      <c r="F515" s="35" t="str">
        <f>VLOOKUP(Tableau5[[#This Row],[Code APE]],[1]!Tableau9[#All],2,FALSE)</f>
        <v>Fabrication d'autres produits chimiques inorganiques de base n.c.a.</v>
      </c>
      <c r="G515" s="36" t="str">
        <f>IFERROR(Tableau5[[#This Row],[Code APE]]&amp;" - "&amp;Tableau5[[#This Row],[Désignation APE]],Tableau5[[#This Row],[Code APE]])</f>
        <v>20.13B - Fabrication d'autres produits chimiques inorganiques de base n.c.a.</v>
      </c>
    </row>
    <row r="516" spans="1:7" ht="15.95" customHeight="1" x14ac:dyDescent="0.25">
      <c r="A516" s="31" t="str">
        <f>Tableau5[[#This Row],[Code APE]]&amp;Tableau5[[#This Row],[Chapitres]]&amp;Tableau5[[#This Row],[Tranche]]</f>
        <v>20.13BCadre général1</v>
      </c>
      <c r="B516" s="17" t="s">
        <v>26</v>
      </c>
      <c r="C516" s="32" t="s">
        <v>60</v>
      </c>
      <c r="D516" s="33">
        <v>1</v>
      </c>
      <c r="E516" s="34">
        <v>8</v>
      </c>
      <c r="F516" s="35" t="str">
        <f>VLOOKUP(Tableau5[[#This Row],[Code APE]],[1]!Tableau9[#All],2,FALSE)</f>
        <v>Fabrication d'autres produits chimiques inorganiques de base n.c.a.</v>
      </c>
      <c r="G516" s="36" t="str">
        <f>IFERROR(Tableau5[[#This Row],[Code APE]]&amp;" - "&amp;Tableau5[[#This Row],[Désignation APE]],Tableau5[[#This Row],[Code APE]])</f>
        <v>20.13B - Fabrication d'autres produits chimiques inorganiques de base n.c.a.</v>
      </c>
    </row>
    <row r="517" spans="1:7" ht="15.95" customHeight="1" x14ac:dyDescent="0.25">
      <c r="A517" s="31" t="str">
        <f>Tableau5[[#This Row],[Code APE]]&amp;Tableau5[[#This Row],[Chapitres]]&amp;Tableau5[[#This Row],[Tranche]]</f>
        <v>20.11ZCadre général0,8</v>
      </c>
      <c r="B517" s="17" t="s">
        <v>26</v>
      </c>
      <c r="C517" s="32" t="s">
        <v>185</v>
      </c>
      <c r="D517" s="33">
        <v>0.8</v>
      </c>
      <c r="E517" s="34">
        <v>1</v>
      </c>
      <c r="F517" s="35" t="str">
        <f>VLOOKUP(Tableau5[[#This Row],[Code APE]],[1]!Tableau9[#All],2,FALSE)</f>
        <v>Fabrication de gaz industriels</v>
      </c>
      <c r="G517" s="36" t="str">
        <f>IFERROR(Tableau5[[#This Row],[Code APE]]&amp;" - "&amp;Tableau5[[#This Row],[Désignation APE]],Tableau5[[#This Row],[Code APE]])</f>
        <v>20.11Z - Fabrication de gaz industriels</v>
      </c>
    </row>
    <row r="518" spans="1:7" ht="15.95" customHeight="1" x14ac:dyDescent="0.25">
      <c r="A518" s="31" t="str">
        <f>Tableau5[[#This Row],[Code APE]]&amp;Tableau5[[#This Row],[Chapitres]]&amp;Tableau5[[#This Row],[Tranche]]</f>
        <v>20.11ZCadre général1</v>
      </c>
      <c r="B518" s="17" t="s">
        <v>26</v>
      </c>
      <c r="C518" s="32" t="s">
        <v>185</v>
      </c>
      <c r="D518" s="33">
        <v>1</v>
      </c>
      <c r="E518" s="34">
        <v>3</v>
      </c>
      <c r="F518" s="35" t="str">
        <f>VLOOKUP(Tableau5[[#This Row],[Code APE]],[1]!Tableau9[#All],2,FALSE)</f>
        <v>Fabrication de gaz industriels</v>
      </c>
      <c r="G518" s="36" t="str">
        <f>IFERROR(Tableau5[[#This Row],[Code APE]]&amp;" - "&amp;Tableau5[[#This Row],[Désignation APE]],Tableau5[[#This Row],[Code APE]])</f>
        <v>20.11Z - Fabrication de gaz industriels</v>
      </c>
    </row>
    <row r="519" spans="1:7" ht="15.95" customHeight="1" x14ac:dyDescent="0.25">
      <c r="A519" s="31" t="str">
        <f>Tableau5[[#This Row],[Code APE]]&amp;Tableau5[[#This Row],[Chapitres]]&amp;Tableau5[[#This Row],[Tranche]]</f>
        <v>12.32CCadre général1</v>
      </c>
      <c r="B519" s="17" t="s">
        <v>26</v>
      </c>
      <c r="C519" s="32" t="s">
        <v>59</v>
      </c>
      <c r="D519" s="33">
        <v>1</v>
      </c>
      <c r="E519" s="34">
        <v>1</v>
      </c>
      <c r="F519" s="35" t="e">
        <f>VLOOKUP(Tableau5[[#This Row],[Code APE]],[1]!Tableau9[#All],2,FALSE)</f>
        <v>#N/A</v>
      </c>
      <c r="G519" s="36" t="str">
        <f>IFERROR(Tableau5[[#This Row],[Code APE]]&amp;" - "&amp;Tableau5[[#This Row],[Désignation APE]],Tableau5[[#This Row],[Code APE]])</f>
        <v>12.32C</v>
      </c>
    </row>
    <row r="520" spans="1:7" ht="15.95" customHeight="1" x14ac:dyDescent="0.25">
      <c r="A520" s="31" t="str">
        <f>Tableau5[[#This Row],[Code APE]]&amp;Tableau5[[#This Row],[Chapitres]]&amp;Tableau5[[#This Row],[Tranche]]</f>
        <v>11.07BCadre général1</v>
      </c>
      <c r="B520" s="17" t="s">
        <v>26</v>
      </c>
      <c r="C520" s="32" t="s">
        <v>58</v>
      </c>
      <c r="D520" s="33">
        <v>1</v>
      </c>
      <c r="E520" s="34">
        <v>1</v>
      </c>
      <c r="F520" s="35" t="str">
        <f>VLOOKUP(Tableau5[[#This Row],[Code APE]],[1]!Tableau9[#All],2,FALSE)</f>
        <v>Production de boissons rafraîchissantes</v>
      </c>
      <c r="G520" s="36" t="str">
        <f>IFERROR(Tableau5[[#This Row],[Code APE]]&amp;" - "&amp;Tableau5[[#This Row],[Désignation APE]],Tableau5[[#This Row],[Code APE]])</f>
        <v>11.07B - Production de boissons rafraîchissantes</v>
      </c>
    </row>
    <row r="521" spans="1:7" ht="15.95" customHeight="1" x14ac:dyDescent="0.25">
      <c r="A521" s="31" t="str">
        <f>Tableau5[[#This Row],[Code APE]]&amp;Tableau5[[#This Row],[Chapitres]]&amp;Tableau5[[#This Row],[Tranche]]</f>
        <v>10.41ZCadre général0,6</v>
      </c>
      <c r="B521" s="17" t="s">
        <v>26</v>
      </c>
      <c r="C521" s="32" t="s">
        <v>57</v>
      </c>
      <c r="D521" s="33">
        <v>0.6</v>
      </c>
      <c r="E521" s="34">
        <v>1</v>
      </c>
      <c r="F521" s="35" t="e">
        <f>VLOOKUP(Tableau5[[#This Row],[Code APE]],[1]!Tableau9[#All],2,FALSE)</f>
        <v>#N/A</v>
      </c>
      <c r="G521" s="36" t="str">
        <f>IFERROR(Tableau5[[#This Row],[Code APE]]&amp;" - "&amp;Tableau5[[#This Row],[Désignation APE]],Tableau5[[#This Row],[Code APE]])</f>
        <v>10.41Z</v>
      </c>
    </row>
    <row r="522" spans="1:7" ht="15.95" customHeight="1" x14ac:dyDescent="0.25">
      <c r="A522" s="31" t="str">
        <f>Tableau5[[#This Row],[Code APE]]&amp;Tableau5[[#This Row],[Chapitres]]&amp;Tableau5[[#This Row],[Tranche]]</f>
        <v>10.41ZCadre général0,8</v>
      </c>
      <c r="B522" s="17" t="s">
        <v>26</v>
      </c>
      <c r="C522" s="32" t="s">
        <v>57</v>
      </c>
      <c r="D522" s="33">
        <v>0.8</v>
      </c>
      <c r="E522" s="34">
        <v>4</v>
      </c>
      <c r="F522" s="35" t="e">
        <f>VLOOKUP(Tableau5[[#This Row],[Code APE]],[1]!Tableau9[#All],2,FALSE)</f>
        <v>#N/A</v>
      </c>
      <c r="G522" s="36" t="str">
        <f>IFERROR(Tableau5[[#This Row],[Code APE]]&amp;" - "&amp;Tableau5[[#This Row],[Désignation APE]],Tableau5[[#This Row],[Code APE]])</f>
        <v>10.41Z</v>
      </c>
    </row>
    <row r="523" spans="1:7" ht="15.95" customHeight="1" x14ac:dyDescent="0.25">
      <c r="A523" s="31" t="str">
        <f>Tableau5[[#This Row],[Code APE]]&amp;Tableau5[[#This Row],[Chapitres]]&amp;Tableau5[[#This Row],[Tranche]]</f>
        <v>10.41ZCadre général1</v>
      </c>
      <c r="B523" s="17" t="s">
        <v>26</v>
      </c>
      <c r="C523" s="32" t="s">
        <v>57</v>
      </c>
      <c r="D523" s="33">
        <v>1</v>
      </c>
      <c r="E523" s="34">
        <v>6</v>
      </c>
      <c r="F523" s="35" t="e">
        <f>VLOOKUP(Tableau5[[#This Row],[Code APE]],[1]!Tableau9[#All],2,FALSE)</f>
        <v>#N/A</v>
      </c>
      <c r="G523" s="36" t="str">
        <f>IFERROR(Tableau5[[#This Row],[Code APE]]&amp;" - "&amp;Tableau5[[#This Row],[Désignation APE]],Tableau5[[#This Row],[Code APE]])</f>
        <v>10.41Z</v>
      </c>
    </row>
    <row r="524" spans="1:7" ht="15.95" customHeight="1" x14ac:dyDescent="0.25">
      <c r="A524" s="31" t="str">
        <f>Tableau5[[#This Row],[Code APE]]&amp;Tableau5[[#This Row],[Chapitres]]&amp;Tableau5[[#This Row],[Tranche]]</f>
        <v>09.90ZCadre général0,4</v>
      </c>
      <c r="B524" s="17" t="s">
        <v>26</v>
      </c>
      <c r="C524" s="32" t="s">
        <v>56</v>
      </c>
      <c r="D524" s="33">
        <v>0.4</v>
      </c>
      <c r="E524" s="34">
        <v>2</v>
      </c>
      <c r="F524" s="35" t="str">
        <f>VLOOKUP(Tableau5[[#This Row],[Code APE]],[1]!Tableau9[#All],2,FALSE)</f>
        <v>Activités de soutien aux autres industries extractives</v>
      </c>
      <c r="G524" s="36" t="str">
        <f>IFERROR(Tableau5[[#This Row],[Code APE]]&amp;" - "&amp;Tableau5[[#This Row],[Désignation APE]],Tableau5[[#This Row],[Code APE]])</f>
        <v>09.90Z - Activités de soutien aux autres industries extractives</v>
      </c>
    </row>
    <row r="525" spans="1:7" ht="15.95" customHeight="1" x14ac:dyDescent="0.25">
      <c r="A525" s="31" t="str">
        <f>Tableau5[[#This Row],[Code APE]]&amp;Tableau5[[#This Row],[Chapitres]]&amp;Tableau5[[#This Row],[Tranche]]</f>
        <v>09.90ZCadre général0,6</v>
      </c>
      <c r="B525" s="17" t="s">
        <v>26</v>
      </c>
      <c r="C525" s="32" t="s">
        <v>56</v>
      </c>
      <c r="D525" s="33">
        <v>0.6</v>
      </c>
      <c r="E525" s="34">
        <v>4</v>
      </c>
      <c r="F525" s="35" t="str">
        <f>VLOOKUP(Tableau5[[#This Row],[Code APE]],[1]!Tableau9[#All],2,FALSE)</f>
        <v>Activités de soutien aux autres industries extractives</v>
      </c>
      <c r="G525" s="36" t="str">
        <f>IFERROR(Tableau5[[#This Row],[Code APE]]&amp;" - "&amp;Tableau5[[#This Row],[Désignation APE]],Tableau5[[#This Row],[Code APE]])</f>
        <v>09.90Z - Activités de soutien aux autres industries extractives</v>
      </c>
    </row>
    <row r="526" spans="1:7" ht="15.95" customHeight="1" x14ac:dyDescent="0.25">
      <c r="A526" s="31" t="str">
        <f>Tableau5[[#This Row],[Code APE]]&amp;Tableau5[[#This Row],[Chapitres]]&amp;Tableau5[[#This Row],[Tranche]]</f>
        <v>09.90ZCadre général0,8</v>
      </c>
      <c r="B526" s="17" t="s">
        <v>26</v>
      </c>
      <c r="C526" s="32" t="s">
        <v>56</v>
      </c>
      <c r="D526" s="33">
        <v>0.8</v>
      </c>
      <c r="E526" s="34">
        <v>12</v>
      </c>
      <c r="F526" s="35" t="str">
        <f>VLOOKUP(Tableau5[[#This Row],[Code APE]],[1]!Tableau9[#All],2,FALSE)</f>
        <v>Activités de soutien aux autres industries extractives</v>
      </c>
      <c r="G526" s="36" t="str">
        <f>IFERROR(Tableau5[[#This Row],[Code APE]]&amp;" - "&amp;Tableau5[[#This Row],[Désignation APE]],Tableau5[[#This Row],[Code APE]])</f>
        <v>09.90Z - Activités de soutien aux autres industries extractives</v>
      </c>
    </row>
    <row r="527" spans="1:7" ht="15.95" customHeight="1" x14ac:dyDescent="0.25">
      <c r="A527" s="31" t="str">
        <f>Tableau5[[#This Row],[Code APE]]&amp;Tableau5[[#This Row],[Chapitres]]&amp;Tableau5[[#This Row],[Tranche]]</f>
        <v>09.90ZCadre général1</v>
      </c>
      <c r="B527" s="17" t="s">
        <v>26</v>
      </c>
      <c r="C527" s="32" t="s">
        <v>56</v>
      </c>
      <c r="D527" s="33">
        <v>1</v>
      </c>
      <c r="E527" s="34">
        <v>30</v>
      </c>
      <c r="F527" s="35" t="str">
        <f>VLOOKUP(Tableau5[[#This Row],[Code APE]],[1]!Tableau9[#All],2,FALSE)</f>
        <v>Activités de soutien aux autres industries extractives</v>
      </c>
      <c r="G527" s="36" t="str">
        <f>IFERROR(Tableau5[[#This Row],[Code APE]]&amp;" - "&amp;Tableau5[[#This Row],[Désignation APE]],Tableau5[[#This Row],[Code APE]])</f>
        <v>09.90Z - Activités de soutien aux autres industries extractives</v>
      </c>
    </row>
    <row r="528" spans="1:7" ht="15.95" customHeight="1" x14ac:dyDescent="0.25">
      <c r="A528" s="31" t="str">
        <f>Tableau5[[#This Row],[Code APE]]&amp;Tableau5[[#This Row],[Chapitres]]&amp;Tableau5[[#This Row],[Tranche]]</f>
        <v>08.12ZCadre général0,6</v>
      </c>
      <c r="B528" s="17" t="s">
        <v>26</v>
      </c>
      <c r="C528" s="32" t="s">
        <v>55</v>
      </c>
      <c r="D528" s="33">
        <v>0.6</v>
      </c>
      <c r="E528" s="34">
        <v>1</v>
      </c>
      <c r="F528" s="35" t="str">
        <f>VLOOKUP(Tableau5[[#This Row],[Code APE]],[1]!Tableau9[#All],2,FALSE)</f>
        <v>Exploitation de gravières et sablières, extraction d'argiles et de kaolin</v>
      </c>
      <c r="G528" s="36" t="str">
        <f>IFERROR(Tableau5[[#This Row],[Code APE]]&amp;" - "&amp;Tableau5[[#This Row],[Désignation APE]],Tableau5[[#This Row],[Code APE]])</f>
        <v>08.12Z - Exploitation de gravières et sablières, extraction d'argiles et de kaolin</v>
      </c>
    </row>
    <row r="529" spans="1:7" ht="15.95" customHeight="1" x14ac:dyDescent="0.25">
      <c r="A529" s="31" t="str">
        <f>Tableau5[[#This Row],[Code APE]]&amp;Tableau5[[#This Row],[Chapitres]]&amp;Tableau5[[#This Row],[Tranche]]</f>
        <v>08.12ZCadre général0,8</v>
      </c>
      <c r="B529" s="17" t="s">
        <v>26</v>
      </c>
      <c r="C529" s="32" t="s">
        <v>55</v>
      </c>
      <c r="D529" s="33">
        <v>0.8</v>
      </c>
      <c r="E529" s="34">
        <v>6</v>
      </c>
      <c r="F529" s="35" t="str">
        <f>VLOOKUP(Tableau5[[#This Row],[Code APE]],[1]!Tableau9[#All],2,FALSE)</f>
        <v>Exploitation de gravières et sablières, extraction d'argiles et de kaolin</v>
      </c>
      <c r="G529" s="36" t="str">
        <f>IFERROR(Tableau5[[#This Row],[Code APE]]&amp;" - "&amp;Tableau5[[#This Row],[Désignation APE]],Tableau5[[#This Row],[Code APE]])</f>
        <v>08.12Z - Exploitation de gravières et sablières, extraction d'argiles et de kaolin</v>
      </c>
    </row>
    <row r="530" spans="1:7" ht="15.95" customHeight="1" x14ac:dyDescent="0.25">
      <c r="A530" s="31" t="str">
        <f>Tableau5[[#This Row],[Code APE]]&amp;Tableau5[[#This Row],[Chapitres]]&amp;Tableau5[[#This Row],[Tranche]]</f>
        <v>08.12ZCadre général1</v>
      </c>
      <c r="B530" s="17" t="s">
        <v>26</v>
      </c>
      <c r="C530" s="32" t="s">
        <v>55</v>
      </c>
      <c r="D530" s="33">
        <v>1</v>
      </c>
      <c r="E530" s="34">
        <v>12</v>
      </c>
      <c r="F530" s="35" t="str">
        <f>VLOOKUP(Tableau5[[#This Row],[Code APE]],[1]!Tableau9[#All],2,FALSE)</f>
        <v>Exploitation de gravières et sablières, extraction d'argiles et de kaolin</v>
      </c>
      <c r="G530" s="36" t="str">
        <f>IFERROR(Tableau5[[#This Row],[Code APE]]&amp;" - "&amp;Tableau5[[#This Row],[Désignation APE]],Tableau5[[#This Row],[Code APE]])</f>
        <v>08.12Z - Exploitation de gravières et sablières, extraction d'argiles et de kaolin</v>
      </c>
    </row>
    <row r="531" spans="1:7" ht="15.95" customHeight="1" x14ac:dyDescent="0.25">
      <c r="A531" s="31" t="str">
        <f>Tableau5[[#This Row],[Code APE]]&amp;Tableau5[[#This Row],[Chapitres]]&amp;Tableau5[[#This Row],[Tranche]]</f>
        <v>08.04CCadre général1</v>
      </c>
      <c r="B531" s="17" t="s">
        <v>26</v>
      </c>
      <c r="C531" s="32" t="s">
        <v>54</v>
      </c>
      <c r="D531" s="33">
        <v>1</v>
      </c>
      <c r="E531" s="34">
        <v>1</v>
      </c>
      <c r="F531" s="35" t="e">
        <f>VLOOKUP(Tableau5[[#This Row],[Code APE]],[1]!Tableau9[#All],2,FALSE)</f>
        <v>#N/A</v>
      </c>
      <c r="G531" s="36" t="str">
        <f>IFERROR(Tableau5[[#This Row],[Code APE]]&amp;" - "&amp;Tableau5[[#This Row],[Désignation APE]],Tableau5[[#This Row],[Code APE]])</f>
        <v>08.04C</v>
      </c>
    </row>
    <row r="532" spans="1:7" ht="15.95" customHeight="1" x14ac:dyDescent="0.25">
      <c r="A532" s="31" t="str">
        <f>Tableau5[[#This Row],[Code APE]]&amp;Tableau5[[#This Row],[Chapitres]]&amp;Tableau5[[#This Row],[Tranche]]</f>
        <v>07.47ZCadre général1</v>
      </c>
      <c r="B532" s="17" t="s">
        <v>26</v>
      </c>
      <c r="C532" s="32" t="s">
        <v>53</v>
      </c>
      <c r="D532" s="33">
        <v>1</v>
      </c>
      <c r="E532" s="34">
        <v>1</v>
      </c>
      <c r="F532" s="35" t="e">
        <f>VLOOKUP(Tableau5[[#This Row],[Code APE]],[1]!Tableau9[#All],2,FALSE)</f>
        <v>#N/A</v>
      </c>
      <c r="G532" s="36" t="str">
        <f>IFERROR(Tableau5[[#This Row],[Code APE]]&amp;" - "&amp;Tableau5[[#This Row],[Désignation APE]],Tableau5[[#This Row],[Code APE]])</f>
        <v>07.47Z</v>
      </c>
    </row>
    <row r="533" spans="1:7" ht="15.95" customHeight="1" x14ac:dyDescent="0.25">
      <c r="A533" s="31" t="str">
        <f>Tableau5[[#This Row],[Code APE]]&amp;Tableau5[[#This Row],[Chapitres]]&amp;Tableau5[[#This Row],[Tranche]]</f>
        <v>07.42BCadre général1</v>
      </c>
      <c r="B533" s="17" t="s">
        <v>26</v>
      </c>
      <c r="C533" s="32" t="s">
        <v>184</v>
      </c>
      <c r="D533" s="33">
        <v>1</v>
      </c>
      <c r="E533" s="34">
        <v>1</v>
      </c>
      <c r="F533" s="35" t="e">
        <f>VLOOKUP(Tableau5[[#This Row],[Code APE]],[1]!Tableau9[#All],2,FALSE)</f>
        <v>#N/A</v>
      </c>
      <c r="G533" s="36" t="str">
        <f>IFERROR(Tableau5[[#This Row],[Code APE]]&amp;" - "&amp;Tableau5[[#This Row],[Désignation APE]],Tableau5[[#This Row],[Code APE]])</f>
        <v>07.42B</v>
      </c>
    </row>
    <row r="534" spans="1:7" ht="15.95" customHeight="1" x14ac:dyDescent="0.25">
      <c r="A534" s="31" t="str">
        <f>Tableau5[[#This Row],[Code APE]]&amp;Tableau5[[#This Row],[Chapitres]]&amp;Tableau5[[#This Row],[Tranche]]</f>
        <v>07.29ZCadre général0,1</v>
      </c>
      <c r="B534" s="17" t="s">
        <v>26</v>
      </c>
      <c r="C534" s="32" t="s">
        <v>52</v>
      </c>
      <c r="D534" s="33">
        <v>0.1</v>
      </c>
      <c r="E534" s="34">
        <v>1</v>
      </c>
      <c r="F534" s="35" t="str">
        <f>VLOOKUP(Tableau5[[#This Row],[Code APE]],[1]!Tableau9[#All],2,FALSE)</f>
        <v>Extraction d'autres minerais de métaux non ferreux</v>
      </c>
      <c r="G534" s="36" t="str">
        <f>IFERROR(Tableau5[[#This Row],[Code APE]]&amp;" - "&amp;Tableau5[[#This Row],[Désignation APE]],Tableau5[[#This Row],[Code APE]])</f>
        <v>07.29Z - Extraction d'autres minerais de métaux non ferreux</v>
      </c>
    </row>
    <row r="535" spans="1:7" ht="15.95" customHeight="1" x14ac:dyDescent="0.25">
      <c r="A535" s="31" t="str">
        <f>Tableau5[[#This Row],[Code APE]]&amp;Tableau5[[#This Row],[Chapitres]]&amp;Tableau5[[#This Row],[Tranche]]</f>
        <v>07.29ZCadre général0,4</v>
      </c>
      <c r="B535" s="17" t="s">
        <v>26</v>
      </c>
      <c r="C535" s="32" t="s">
        <v>52</v>
      </c>
      <c r="D535" s="33">
        <v>0.4</v>
      </c>
      <c r="E535" s="34">
        <v>1</v>
      </c>
      <c r="F535" s="35" t="str">
        <f>VLOOKUP(Tableau5[[#This Row],[Code APE]],[1]!Tableau9[#All],2,FALSE)</f>
        <v>Extraction d'autres minerais de métaux non ferreux</v>
      </c>
      <c r="G535" s="36" t="str">
        <f>IFERROR(Tableau5[[#This Row],[Code APE]]&amp;" - "&amp;Tableau5[[#This Row],[Désignation APE]],Tableau5[[#This Row],[Code APE]])</f>
        <v>07.29Z - Extraction d'autres minerais de métaux non ferreux</v>
      </c>
    </row>
    <row r="536" spans="1:7" ht="15.95" customHeight="1" x14ac:dyDescent="0.25">
      <c r="A536" s="31" t="str">
        <f>Tableau5[[#This Row],[Code APE]]&amp;Tableau5[[#This Row],[Chapitres]]&amp;Tableau5[[#This Row],[Tranche]]</f>
        <v>07.29ZCadre général0,6</v>
      </c>
      <c r="B536" s="17" t="s">
        <v>26</v>
      </c>
      <c r="C536" s="32" t="s">
        <v>52</v>
      </c>
      <c r="D536" s="33">
        <v>0.6</v>
      </c>
      <c r="E536" s="34">
        <v>8</v>
      </c>
      <c r="F536" s="35" t="str">
        <f>VLOOKUP(Tableau5[[#This Row],[Code APE]],[1]!Tableau9[#All],2,FALSE)</f>
        <v>Extraction d'autres minerais de métaux non ferreux</v>
      </c>
      <c r="G536" s="36" t="str">
        <f>IFERROR(Tableau5[[#This Row],[Code APE]]&amp;" - "&amp;Tableau5[[#This Row],[Désignation APE]],Tableau5[[#This Row],[Code APE]])</f>
        <v>07.29Z - Extraction d'autres minerais de métaux non ferreux</v>
      </c>
    </row>
    <row r="537" spans="1:7" ht="15.95" customHeight="1" x14ac:dyDescent="0.25">
      <c r="A537" s="31" t="str">
        <f>Tableau5[[#This Row],[Code APE]]&amp;Tableau5[[#This Row],[Chapitres]]&amp;Tableau5[[#This Row],[Tranche]]</f>
        <v>07.29ZCadre général0,8</v>
      </c>
      <c r="B537" s="17" t="s">
        <v>26</v>
      </c>
      <c r="C537" s="32" t="s">
        <v>52</v>
      </c>
      <c r="D537" s="33">
        <v>0.8</v>
      </c>
      <c r="E537" s="34">
        <v>9</v>
      </c>
      <c r="F537" s="35" t="str">
        <f>VLOOKUP(Tableau5[[#This Row],[Code APE]],[1]!Tableau9[#All],2,FALSE)</f>
        <v>Extraction d'autres minerais de métaux non ferreux</v>
      </c>
      <c r="G537" s="36" t="str">
        <f>IFERROR(Tableau5[[#This Row],[Code APE]]&amp;" - "&amp;Tableau5[[#This Row],[Désignation APE]],Tableau5[[#This Row],[Code APE]])</f>
        <v>07.29Z - Extraction d'autres minerais de métaux non ferreux</v>
      </c>
    </row>
    <row r="538" spans="1:7" ht="15.95" customHeight="1" x14ac:dyDescent="0.25">
      <c r="A538" s="31" t="str">
        <f>Tableau5[[#This Row],[Code APE]]&amp;Tableau5[[#This Row],[Chapitres]]&amp;Tableau5[[#This Row],[Tranche]]</f>
        <v>07.29ZCadre général1</v>
      </c>
      <c r="B538" s="17" t="s">
        <v>26</v>
      </c>
      <c r="C538" s="32" t="s">
        <v>52</v>
      </c>
      <c r="D538" s="33">
        <v>1</v>
      </c>
      <c r="E538" s="34">
        <v>7</v>
      </c>
      <c r="F538" s="35" t="str">
        <f>VLOOKUP(Tableau5[[#This Row],[Code APE]],[1]!Tableau9[#All],2,FALSE)</f>
        <v>Extraction d'autres minerais de métaux non ferreux</v>
      </c>
      <c r="G538" s="36" t="str">
        <f>IFERROR(Tableau5[[#This Row],[Code APE]]&amp;" - "&amp;Tableau5[[#This Row],[Désignation APE]],Tableau5[[#This Row],[Code APE]])</f>
        <v>07.29Z - Extraction d'autres minerais de métaux non ferreux</v>
      </c>
    </row>
    <row r="539" spans="1:7" ht="15.95" customHeight="1" x14ac:dyDescent="0.25">
      <c r="A539" s="31" t="str">
        <f>Tableau5[[#This Row],[Code APE]]&amp;Tableau5[[#This Row],[Chapitres]]&amp;Tableau5[[#This Row],[Tranche]]</f>
        <v>06.34CCadre général0,6</v>
      </c>
      <c r="B539" s="17" t="s">
        <v>26</v>
      </c>
      <c r="C539" s="32" t="s">
        <v>183</v>
      </c>
      <c r="D539" s="33">
        <v>0.6</v>
      </c>
      <c r="E539" s="34">
        <v>1</v>
      </c>
      <c r="F539" s="35" t="e">
        <f>VLOOKUP(Tableau5[[#This Row],[Code APE]],[1]!Tableau9[#All],2,FALSE)</f>
        <v>#N/A</v>
      </c>
      <c r="G539" s="36" t="str">
        <f>IFERROR(Tableau5[[#This Row],[Code APE]]&amp;" - "&amp;Tableau5[[#This Row],[Désignation APE]],Tableau5[[#This Row],[Code APE]])</f>
        <v>06.34C</v>
      </c>
    </row>
    <row r="540" spans="1:7" ht="15.95" customHeight="1" x14ac:dyDescent="0.25">
      <c r="A540" s="31" t="str">
        <f>Tableau5[[#This Row],[Code APE]]&amp;Tableau5[[#This Row],[Chapitres]]&amp;Tableau5[[#This Row],[Tranche]]</f>
        <v>06.34CCadre général0,8</v>
      </c>
      <c r="B540" s="17" t="s">
        <v>26</v>
      </c>
      <c r="C540" s="32" t="s">
        <v>183</v>
      </c>
      <c r="D540" s="33">
        <v>0.8</v>
      </c>
      <c r="E540" s="34">
        <v>1</v>
      </c>
      <c r="F540" s="35" t="e">
        <f>VLOOKUP(Tableau5[[#This Row],[Code APE]],[1]!Tableau9[#All],2,FALSE)</f>
        <v>#N/A</v>
      </c>
      <c r="G540" s="36" t="str">
        <f>IFERROR(Tableau5[[#This Row],[Code APE]]&amp;" - "&amp;Tableau5[[#This Row],[Désignation APE]],Tableau5[[#This Row],[Code APE]])</f>
        <v>06.34C</v>
      </c>
    </row>
    <row r="541" spans="1:7" ht="15.95" customHeight="1" x14ac:dyDescent="0.25">
      <c r="A541" s="31" t="str">
        <f>Tableau5[[#This Row],[Code APE]]&amp;Tableau5[[#This Row],[Chapitres]]&amp;Tableau5[[#This Row],[Tranche]]</f>
        <v>06.34CCadre général1</v>
      </c>
      <c r="B541" s="17" t="s">
        <v>26</v>
      </c>
      <c r="C541" s="32" t="s">
        <v>183</v>
      </c>
      <c r="D541" s="33">
        <v>1</v>
      </c>
      <c r="E541" s="34">
        <v>2</v>
      </c>
      <c r="F541" s="35" t="e">
        <f>VLOOKUP(Tableau5[[#This Row],[Code APE]],[1]!Tableau9[#All],2,FALSE)</f>
        <v>#N/A</v>
      </c>
      <c r="G541" s="36" t="str">
        <f>IFERROR(Tableau5[[#This Row],[Code APE]]&amp;" - "&amp;Tableau5[[#This Row],[Désignation APE]],Tableau5[[#This Row],[Code APE]])</f>
        <v>06.34C</v>
      </c>
    </row>
    <row r="542" spans="1:7" ht="15.95" customHeight="1" x14ac:dyDescent="0.25">
      <c r="A542" s="31" t="str">
        <f>Tableau5[[#This Row],[Code APE]]&amp;Tableau5[[#This Row],[Chapitres]]&amp;Tableau5[[#This Row],[Tranche]]</f>
        <v>04.54CCadre général1</v>
      </c>
      <c r="B542" s="17" t="s">
        <v>26</v>
      </c>
      <c r="C542" s="32" t="s">
        <v>51</v>
      </c>
      <c r="D542" s="33">
        <v>1</v>
      </c>
      <c r="E542" s="34">
        <v>1</v>
      </c>
      <c r="F542" s="35" t="e">
        <f>VLOOKUP(Tableau5[[#This Row],[Code APE]],[1]!Tableau9[#All],2,FALSE)</f>
        <v>#N/A</v>
      </c>
      <c r="G542" s="36" t="str">
        <f>IFERROR(Tableau5[[#This Row],[Code APE]]&amp;" - "&amp;Tableau5[[#This Row],[Désignation APE]],Tableau5[[#This Row],[Code APE]])</f>
        <v>04.54C</v>
      </c>
    </row>
    <row r="543" spans="1:7" ht="15.95" customHeight="1" x14ac:dyDescent="0.25">
      <c r="A543" s="31" t="str">
        <f>Tableau5[[#This Row],[Code APE]]&amp;Tableau5[[#This Row],[Chapitres]]&amp;Tableau5[[#This Row],[Tranche]]</f>
        <v>03.11ZCadre général0,7</v>
      </c>
      <c r="B543" s="17" t="s">
        <v>26</v>
      </c>
      <c r="C543" s="32" t="s">
        <v>182</v>
      </c>
      <c r="D543" s="33">
        <v>0.7</v>
      </c>
      <c r="E543" s="34">
        <v>1</v>
      </c>
      <c r="F543" s="35" t="str">
        <f>VLOOKUP(Tableau5[[#This Row],[Code APE]],[1]!Tableau9[#All],2,FALSE)</f>
        <v>Pêche en mer</v>
      </c>
      <c r="G543" s="36" t="str">
        <f>IFERROR(Tableau5[[#This Row],[Code APE]]&amp;" - "&amp;Tableau5[[#This Row],[Désignation APE]],Tableau5[[#This Row],[Code APE]])</f>
        <v>03.11Z - Pêche en mer</v>
      </c>
    </row>
    <row r="544" spans="1:7" ht="15.95" customHeight="1" x14ac:dyDescent="0.25">
      <c r="A544" s="31" t="str">
        <f>Tableau5[[#This Row],[Code APE]]&amp;Tableau5[[#This Row],[Chapitres]]&amp;Tableau5[[#This Row],[Tranche]]</f>
        <v>03.11ZCadre général0,8</v>
      </c>
      <c r="B544" s="17" t="s">
        <v>26</v>
      </c>
      <c r="C544" s="32" t="s">
        <v>182</v>
      </c>
      <c r="D544" s="33">
        <v>0.8</v>
      </c>
      <c r="E544" s="34">
        <v>2</v>
      </c>
      <c r="F544" s="35" t="str">
        <f>VLOOKUP(Tableau5[[#This Row],[Code APE]],[1]!Tableau9[#All],2,FALSE)</f>
        <v>Pêche en mer</v>
      </c>
      <c r="G544" s="36" t="str">
        <f>IFERROR(Tableau5[[#This Row],[Code APE]]&amp;" - "&amp;Tableau5[[#This Row],[Désignation APE]],Tableau5[[#This Row],[Code APE]])</f>
        <v>03.11Z - Pêche en mer</v>
      </c>
    </row>
    <row r="545" spans="1:7" ht="15.95" customHeight="1" x14ac:dyDescent="0.25">
      <c r="A545" s="31" t="str">
        <f>Tableau5[[#This Row],[Code APE]]&amp;Tableau5[[#This Row],[Chapitres]]&amp;Tableau5[[#This Row],[Tranche]]</f>
        <v>02.10ZCadre général0,2</v>
      </c>
      <c r="B545" s="17" t="s">
        <v>26</v>
      </c>
      <c r="C545" s="32" t="s">
        <v>50</v>
      </c>
      <c r="D545" s="33">
        <v>0.2</v>
      </c>
      <c r="E545" s="34">
        <v>1</v>
      </c>
      <c r="F545" s="35" t="str">
        <f>VLOOKUP(Tableau5[[#This Row],[Code APE]],[1]!Tableau9[#All],2,FALSE)</f>
        <v>Sylviculture et autres activités forestières</v>
      </c>
      <c r="G545" s="36" t="str">
        <f>IFERROR(Tableau5[[#This Row],[Code APE]]&amp;" - "&amp;Tableau5[[#This Row],[Désignation APE]],Tableau5[[#This Row],[Code APE]])</f>
        <v>02.10Z - Sylviculture et autres activités forestières</v>
      </c>
    </row>
    <row r="546" spans="1:7" ht="15.95" customHeight="1" x14ac:dyDescent="0.25">
      <c r="A546" s="31" t="str">
        <f>Tableau5[[#This Row],[Code APE]]&amp;Tableau5[[#This Row],[Chapitres]]&amp;Tableau5[[#This Row],[Tranche]]</f>
        <v>02.10ZCadre général0,4</v>
      </c>
      <c r="B546" s="17" t="s">
        <v>26</v>
      </c>
      <c r="C546" s="32" t="s">
        <v>50</v>
      </c>
      <c r="D546" s="33">
        <v>0.4</v>
      </c>
      <c r="E546" s="34">
        <v>1</v>
      </c>
      <c r="F546" s="35" t="str">
        <f>VLOOKUP(Tableau5[[#This Row],[Code APE]],[1]!Tableau9[#All],2,FALSE)</f>
        <v>Sylviculture et autres activités forestières</v>
      </c>
      <c r="G546" s="36" t="str">
        <f>IFERROR(Tableau5[[#This Row],[Code APE]]&amp;" - "&amp;Tableau5[[#This Row],[Désignation APE]],Tableau5[[#This Row],[Code APE]])</f>
        <v>02.10Z - Sylviculture et autres activités forestières</v>
      </c>
    </row>
    <row r="547" spans="1:7" ht="15.95" customHeight="1" x14ac:dyDescent="0.25">
      <c r="A547" s="31" t="str">
        <f>Tableau5[[#This Row],[Code APE]]&amp;Tableau5[[#This Row],[Chapitres]]&amp;Tableau5[[#This Row],[Tranche]]</f>
        <v>02.10ZCadre général0,6</v>
      </c>
      <c r="B547" s="17" t="s">
        <v>26</v>
      </c>
      <c r="C547" s="32" t="s">
        <v>50</v>
      </c>
      <c r="D547" s="33">
        <v>0.6</v>
      </c>
      <c r="E547" s="34">
        <v>5</v>
      </c>
      <c r="F547" s="35" t="str">
        <f>VLOOKUP(Tableau5[[#This Row],[Code APE]],[1]!Tableau9[#All],2,FALSE)</f>
        <v>Sylviculture et autres activités forestières</v>
      </c>
      <c r="G547" s="36" t="str">
        <f>IFERROR(Tableau5[[#This Row],[Code APE]]&amp;" - "&amp;Tableau5[[#This Row],[Désignation APE]],Tableau5[[#This Row],[Code APE]])</f>
        <v>02.10Z - Sylviculture et autres activités forestières</v>
      </c>
    </row>
    <row r="548" spans="1:7" ht="15.95" customHeight="1" x14ac:dyDescent="0.25">
      <c r="A548" s="31" t="str">
        <f>Tableau5[[#This Row],[Code APE]]&amp;Tableau5[[#This Row],[Chapitres]]&amp;Tableau5[[#This Row],[Tranche]]</f>
        <v>02.10ZCadre général0,8</v>
      </c>
      <c r="B548" s="17" t="s">
        <v>26</v>
      </c>
      <c r="C548" s="32" t="s">
        <v>50</v>
      </c>
      <c r="D548" s="33">
        <v>0.8</v>
      </c>
      <c r="E548" s="34">
        <v>9</v>
      </c>
      <c r="F548" s="35" t="str">
        <f>VLOOKUP(Tableau5[[#This Row],[Code APE]],[1]!Tableau9[#All],2,FALSE)</f>
        <v>Sylviculture et autres activités forestières</v>
      </c>
      <c r="G548" s="36" t="str">
        <f>IFERROR(Tableau5[[#This Row],[Code APE]]&amp;" - "&amp;Tableau5[[#This Row],[Désignation APE]],Tableau5[[#This Row],[Code APE]])</f>
        <v>02.10Z - Sylviculture et autres activités forestières</v>
      </c>
    </row>
    <row r="549" spans="1:7" ht="15.95" customHeight="1" x14ac:dyDescent="0.25">
      <c r="A549" s="31" t="str">
        <f>Tableau5[[#This Row],[Code APE]]&amp;Tableau5[[#This Row],[Chapitres]]&amp;Tableau5[[#This Row],[Tranche]]</f>
        <v>02.10ZCadre général1</v>
      </c>
      <c r="B549" s="17" t="s">
        <v>26</v>
      </c>
      <c r="C549" s="32" t="s">
        <v>50</v>
      </c>
      <c r="D549" s="33">
        <v>1</v>
      </c>
      <c r="E549" s="34">
        <v>12</v>
      </c>
      <c r="F549" s="35" t="str">
        <f>VLOOKUP(Tableau5[[#This Row],[Code APE]],[1]!Tableau9[#All],2,FALSE)</f>
        <v>Sylviculture et autres activités forestières</v>
      </c>
      <c r="G549" s="36" t="str">
        <f>IFERROR(Tableau5[[#This Row],[Code APE]]&amp;" - "&amp;Tableau5[[#This Row],[Désignation APE]],Tableau5[[#This Row],[Code APE]])</f>
        <v>02.10Z - Sylviculture et autres activités forestières</v>
      </c>
    </row>
    <row r="550" spans="1:7" ht="15.95" customHeight="1" x14ac:dyDescent="0.25">
      <c r="A550" s="31" t="str">
        <f>Tableau5[[#This Row],[Code APE]]&amp;Tableau5[[#This Row],[Chapitres]]&amp;Tableau5[[#This Row],[Tranche]]</f>
        <v>01.50ZCadre général1</v>
      </c>
      <c r="B550" s="17" t="s">
        <v>26</v>
      </c>
      <c r="C550" s="32" t="s">
        <v>49</v>
      </c>
      <c r="D550" s="33">
        <v>1</v>
      </c>
      <c r="E550" s="34">
        <v>2</v>
      </c>
      <c r="F550" s="35" t="str">
        <f>VLOOKUP(Tableau5[[#This Row],[Code APE]],[1]!Tableau9[#All],2,FALSE)</f>
        <v>Culture et élevage associés</v>
      </c>
      <c r="G550" s="36" t="str">
        <f>IFERROR(Tableau5[[#This Row],[Code APE]]&amp;" - "&amp;Tableau5[[#This Row],[Désignation APE]],Tableau5[[#This Row],[Code APE]])</f>
        <v>01.50Z - Culture et élevage associés</v>
      </c>
    </row>
    <row r="551" spans="1:7" ht="15.95" customHeight="1" x14ac:dyDescent="0.25">
      <c r="A551" s="31" t="str">
        <f>Tableau5[[#This Row],[Code APE]]&amp;Tableau5[[#This Row],[Chapitres]]&amp;Tableau5[[#This Row],[Tranche]]</f>
        <v>01.42ZCadre général1</v>
      </c>
      <c r="B551" s="17" t="s">
        <v>26</v>
      </c>
      <c r="C551" s="32" t="s">
        <v>48</v>
      </c>
      <c r="D551" s="33">
        <v>1</v>
      </c>
      <c r="E551" s="34">
        <v>2</v>
      </c>
      <c r="F551" s="35" t="str">
        <f>VLOOKUP(Tableau5[[#This Row],[Code APE]],[1]!Tableau9[#All],2,FALSE)</f>
        <v>Élevage d'autres bovins et de buffles</v>
      </c>
      <c r="G551" s="36" t="str">
        <f>IFERROR(Tableau5[[#This Row],[Code APE]]&amp;" - "&amp;Tableau5[[#This Row],[Désignation APE]],Tableau5[[#This Row],[Code APE]])</f>
        <v>01.42Z - Élevage d'autres bovins et de buffles</v>
      </c>
    </row>
    <row r="552" spans="1:7" ht="15.95" customHeight="1" x14ac:dyDescent="0.25">
      <c r="A552" s="31" t="str">
        <f>Tableau5[[#This Row],[Code APE]]&amp;Tableau5[[#This Row],[Chapitres]]&amp;Tableau5[[#This Row],[Tranche]]</f>
        <v>01.30ZCadre général0,8</v>
      </c>
      <c r="B552" s="17" t="s">
        <v>26</v>
      </c>
      <c r="C552" s="32" t="s">
        <v>47</v>
      </c>
      <c r="D552" s="33">
        <v>0.8</v>
      </c>
      <c r="E552" s="34">
        <v>3</v>
      </c>
      <c r="F552" s="35" t="str">
        <f>VLOOKUP(Tableau5[[#This Row],[Code APE]],[1]!Tableau9[#All],2,FALSE)</f>
        <v>Reproduction de plantes</v>
      </c>
      <c r="G552" s="36" t="str">
        <f>IFERROR(Tableau5[[#This Row],[Code APE]]&amp;" - "&amp;Tableau5[[#This Row],[Désignation APE]],Tableau5[[#This Row],[Code APE]])</f>
        <v>01.30Z - Reproduction de plantes</v>
      </c>
    </row>
    <row r="553" spans="1:7" ht="15.95" customHeight="1" x14ac:dyDescent="0.25">
      <c r="A553" s="31" t="str">
        <f>Tableau5[[#This Row],[Code APE]]&amp;Tableau5[[#This Row],[Chapitres]]&amp;Tableau5[[#This Row],[Tranche]]</f>
        <v>01.30ZCadre général1</v>
      </c>
      <c r="B553" s="17" t="s">
        <v>26</v>
      </c>
      <c r="C553" s="32" t="s">
        <v>47</v>
      </c>
      <c r="D553" s="33">
        <v>1</v>
      </c>
      <c r="E553" s="34">
        <v>11</v>
      </c>
      <c r="F553" s="35" t="str">
        <f>VLOOKUP(Tableau5[[#This Row],[Code APE]],[1]!Tableau9[#All],2,FALSE)</f>
        <v>Reproduction de plantes</v>
      </c>
      <c r="G553" s="36" t="str">
        <f>IFERROR(Tableau5[[#This Row],[Code APE]]&amp;" - "&amp;Tableau5[[#This Row],[Désignation APE]],Tableau5[[#This Row],[Code APE]])</f>
        <v>01.30Z - Reproduction de plantes</v>
      </c>
    </row>
    <row r="554" spans="1:7" ht="15.95" customHeight="1" x14ac:dyDescent="0.25">
      <c r="A554" s="31" t="str">
        <f>Tableau5[[#This Row],[Code APE]]&amp;Tableau5[[#This Row],[Chapitres]]&amp;Tableau5[[#This Row],[Tranche]]</f>
        <v>00.00ZCadre général1</v>
      </c>
      <c r="B554" s="17" t="s">
        <v>26</v>
      </c>
      <c r="C554" s="32" t="s">
        <v>46</v>
      </c>
      <c r="D554" s="33">
        <v>1</v>
      </c>
      <c r="E554" s="34">
        <v>1</v>
      </c>
      <c r="F554" s="35" t="e">
        <f>VLOOKUP(Tableau5[[#This Row],[Code APE]],[1]!Tableau9[#All],2,FALSE)</f>
        <v>#N/A</v>
      </c>
      <c r="G554" s="36" t="str">
        <f>IFERROR(Tableau5[[#This Row],[Code APE]]&amp;" - "&amp;Tableau5[[#This Row],[Désignation APE]],Tableau5[[#This Row],[Code APE]])</f>
        <v>00.00Z</v>
      </c>
    </row>
    <row r="555" spans="1:7" ht="15.95" customHeight="1" x14ac:dyDescent="0.25">
      <c r="A555" s="31" t="str">
        <f>Tableau5[[#This Row],[Code APE]]&amp;Tableau5[[#This Row],[Chapitres]]&amp;Tableau5[[#This Row],[Tranche]]</f>
        <v>00.00ACadre général0,8</v>
      </c>
      <c r="B555" s="17" t="s">
        <v>26</v>
      </c>
      <c r="C555" s="32" t="s">
        <v>45</v>
      </c>
      <c r="D555" s="33">
        <v>0.8</v>
      </c>
      <c r="E555" s="34">
        <v>5</v>
      </c>
      <c r="F555" s="35" t="e">
        <f>VLOOKUP(Tableau5[[#This Row],[Code APE]],[1]!Tableau9[#All],2,FALSE)</f>
        <v>#N/A</v>
      </c>
      <c r="G555" s="36" t="str">
        <f>IFERROR(Tableau5[[#This Row],[Code APE]]&amp;" - "&amp;Tableau5[[#This Row],[Désignation APE]],Tableau5[[#This Row],[Code APE]])</f>
        <v>00.00A</v>
      </c>
    </row>
    <row r="556" spans="1:7" ht="15.95" customHeight="1" x14ac:dyDescent="0.25">
      <c r="A556" s="31" t="str">
        <f>Tableau5[[#This Row],[Code APE]]&amp;Tableau5[[#This Row],[Chapitres]]&amp;Tableau5[[#This Row],[Tranche]]</f>
        <v>00.00ACadre général1</v>
      </c>
      <c r="B556" s="17" t="s">
        <v>26</v>
      </c>
      <c r="C556" s="32" t="s">
        <v>45</v>
      </c>
      <c r="D556" s="33">
        <v>1</v>
      </c>
      <c r="E556" s="34">
        <v>8</v>
      </c>
      <c r="F556" s="35" t="e">
        <f>VLOOKUP(Tableau5[[#This Row],[Code APE]],[1]!Tableau9[#All],2,FALSE)</f>
        <v>#N/A</v>
      </c>
      <c r="G556" s="36" t="str">
        <f>IFERROR(Tableau5[[#This Row],[Code APE]]&amp;" - "&amp;Tableau5[[#This Row],[Désignation APE]],Tableau5[[#This Row],[Code APE]])</f>
        <v>00.00A</v>
      </c>
    </row>
    <row r="557" spans="1:7" ht="15.95" customHeight="1" x14ac:dyDescent="0.25">
      <c r="A557" s="31" t="str">
        <f>Tableau5[[#This Row],[Code APE]]&amp;Tableau5[[#This Row],[Chapitres]]&amp;Tableau5[[#This Row],[Tranche]]</f>
        <v>95.21ZDangers &amp; risques0,8</v>
      </c>
      <c r="B557" s="17" t="s">
        <v>27</v>
      </c>
      <c r="C557" s="32" t="s">
        <v>179</v>
      </c>
      <c r="D557" s="33">
        <v>0.8</v>
      </c>
      <c r="E557" s="34">
        <v>2</v>
      </c>
      <c r="F557" s="35" t="str">
        <f>VLOOKUP(Tableau5[[#This Row],[Code APE]],[1]!Tableau9[#All],2,FALSE)</f>
        <v>Réparation de produits électroniques grand public</v>
      </c>
      <c r="G557" s="36" t="str">
        <f>IFERROR(Tableau5[[#This Row],[Code APE]]&amp;" - "&amp;Tableau5[[#This Row],[Désignation APE]],Tableau5[[#This Row],[Code APE]])</f>
        <v>95.21Z - Réparation de produits électroniques grand public</v>
      </c>
    </row>
    <row r="558" spans="1:7" ht="15.95" customHeight="1" x14ac:dyDescent="0.25">
      <c r="A558" s="31" t="str">
        <f>Tableau5[[#This Row],[Code APE]]&amp;Tableau5[[#This Row],[Chapitres]]&amp;Tableau5[[#This Row],[Tranche]]</f>
        <v>95.21ZDangers &amp; risques1</v>
      </c>
      <c r="B558" s="17" t="s">
        <v>27</v>
      </c>
      <c r="C558" s="32" t="s">
        <v>179</v>
      </c>
      <c r="D558" s="33">
        <v>1</v>
      </c>
      <c r="E558" s="34">
        <v>1</v>
      </c>
      <c r="F558" s="35" t="str">
        <f>VLOOKUP(Tableau5[[#This Row],[Code APE]],[1]!Tableau9[#All],2,FALSE)</f>
        <v>Réparation de produits électroniques grand public</v>
      </c>
      <c r="G558" s="36" t="str">
        <f>IFERROR(Tableau5[[#This Row],[Code APE]]&amp;" - "&amp;Tableau5[[#This Row],[Désignation APE]],Tableau5[[#This Row],[Code APE]])</f>
        <v>95.21Z - Réparation de produits électroniques grand public</v>
      </c>
    </row>
    <row r="559" spans="1:7" ht="15.95" customHeight="1" x14ac:dyDescent="0.25">
      <c r="A559" s="31" t="str">
        <f>Tableau5[[#This Row],[Code APE]]&amp;Tableau5[[#This Row],[Chapitres]]&amp;Tableau5[[#This Row],[Tranche]]</f>
        <v>94.99ZDangers &amp; risques0,6</v>
      </c>
      <c r="B559" s="17" t="s">
        <v>27</v>
      </c>
      <c r="C559" s="32" t="s">
        <v>178</v>
      </c>
      <c r="D559" s="33">
        <v>0.6</v>
      </c>
      <c r="E559" s="34">
        <v>2</v>
      </c>
      <c r="F559" s="35" t="str">
        <f>VLOOKUP(Tableau5[[#This Row],[Code APE]],[1]!Tableau9[#All],2,FALSE)</f>
        <v>Autres organisations fonctionnant par adhésion volontaire</v>
      </c>
      <c r="G559" s="36" t="str">
        <f>IFERROR(Tableau5[[#This Row],[Code APE]]&amp;" - "&amp;Tableau5[[#This Row],[Désignation APE]],Tableau5[[#This Row],[Code APE]])</f>
        <v>94.99Z - Autres organisations fonctionnant par adhésion volontaire</v>
      </c>
    </row>
    <row r="560" spans="1:7" ht="15.95" customHeight="1" x14ac:dyDescent="0.25">
      <c r="A560" s="31" t="str">
        <f>Tableau5[[#This Row],[Code APE]]&amp;Tableau5[[#This Row],[Chapitres]]&amp;Tableau5[[#This Row],[Tranche]]</f>
        <v>94.99ZDangers &amp; risques0,7</v>
      </c>
      <c r="B560" s="17" t="s">
        <v>27</v>
      </c>
      <c r="C560" s="32" t="s">
        <v>178</v>
      </c>
      <c r="D560" s="33">
        <v>0.7</v>
      </c>
      <c r="E560" s="34">
        <v>1</v>
      </c>
      <c r="F560" s="35" t="str">
        <f>VLOOKUP(Tableau5[[#This Row],[Code APE]],[1]!Tableau9[#All],2,FALSE)</f>
        <v>Autres organisations fonctionnant par adhésion volontaire</v>
      </c>
      <c r="G560" s="36" t="str">
        <f>IFERROR(Tableau5[[#This Row],[Code APE]]&amp;" - "&amp;Tableau5[[#This Row],[Désignation APE]],Tableau5[[#This Row],[Code APE]])</f>
        <v>94.99Z - Autres organisations fonctionnant par adhésion volontaire</v>
      </c>
    </row>
    <row r="561" spans="1:7" ht="15.95" customHeight="1" x14ac:dyDescent="0.25">
      <c r="A561" s="31" t="str">
        <f>Tableau5[[#This Row],[Code APE]]&amp;Tableau5[[#This Row],[Chapitres]]&amp;Tableau5[[#This Row],[Tranche]]</f>
        <v>94.99ZDangers &amp; risques0,8</v>
      </c>
      <c r="B561" s="17" t="s">
        <v>27</v>
      </c>
      <c r="C561" s="32" t="s">
        <v>178</v>
      </c>
      <c r="D561" s="33">
        <v>0.8</v>
      </c>
      <c r="E561" s="34">
        <v>4</v>
      </c>
      <c r="F561" s="35" t="str">
        <f>VLOOKUP(Tableau5[[#This Row],[Code APE]],[1]!Tableau9[#All],2,FALSE)</f>
        <v>Autres organisations fonctionnant par adhésion volontaire</v>
      </c>
      <c r="G561" s="36" t="str">
        <f>IFERROR(Tableau5[[#This Row],[Code APE]]&amp;" - "&amp;Tableau5[[#This Row],[Désignation APE]],Tableau5[[#This Row],[Code APE]])</f>
        <v>94.99Z - Autres organisations fonctionnant par adhésion volontaire</v>
      </c>
    </row>
    <row r="562" spans="1:7" ht="15.95" customHeight="1" x14ac:dyDescent="0.25">
      <c r="A562" s="31" t="str">
        <f>Tableau5[[#This Row],[Code APE]]&amp;Tableau5[[#This Row],[Chapitres]]&amp;Tableau5[[#This Row],[Tranche]]</f>
        <v>94.99ZDangers &amp; risques0,9</v>
      </c>
      <c r="B562" s="17" t="s">
        <v>27</v>
      </c>
      <c r="C562" s="32" t="s">
        <v>178</v>
      </c>
      <c r="D562" s="33">
        <v>0.9</v>
      </c>
      <c r="E562" s="34">
        <v>2</v>
      </c>
      <c r="F562" s="35" t="str">
        <f>VLOOKUP(Tableau5[[#This Row],[Code APE]],[1]!Tableau9[#All],2,FALSE)</f>
        <v>Autres organisations fonctionnant par adhésion volontaire</v>
      </c>
      <c r="G562" s="36" t="str">
        <f>IFERROR(Tableau5[[#This Row],[Code APE]]&amp;" - "&amp;Tableau5[[#This Row],[Désignation APE]],Tableau5[[#This Row],[Code APE]])</f>
        <v>94.99Z - Autres organisations fonctionnant par adhésion volontaire</v>
      </c>
    </row>
    <row r="563" spans="1:7" ht="15.95" customHeight="1" x14ac:dyDescent="0.25">
      <c r="A563" s="31" t="str">
        <f>Tableau5[[#This Row],[Code APE]]&amp;Tableau5[[#This Row],[Chapitres]]&amp;Tableau5[[#This Row],[Tranche]]</f>
        <v>94.99ZDangers &amp; risques1</v>
      </c>
      <c r="B563" s="17" t="s">
        <v>27</v>
      </c>
      <c r="C563" s="32" t="s">
        <v>178</v>
      </c>
      <c r="D563" s="33">
        <v>1</v>
      </c>
      <c r="E563" s="34">
        <v>2</v>
      </c>
      <c r="F563" s="35" t="str">
        <f>VLOOKUP(Tableau5[[#This Row],[Code APE]],[1]!Tableau9[#All],2,FALSE)</f>
        <v>Autres organisations fonctionnant par adhésion volontaire</v>
      </c>
      <c r="G563" s="36" t="str">
        <f>IFERROR(Tableau5[[#This Row],[Code APE]]&amp;" - "&amp;Tableau5[[#This Row],[Désignation APE]],Tableau5[[#This Row],[Code APE]])</f>
        <v>94.99Z - Autres organisations fonctionnant par adhésion volontaire</v>
      </c>
    </row>
    <row r="564" spans="1:7" ht="15.95" customHeight="1" x14ac:dyDescent="0.25">
      <c r="A564" s="31" t="str">
        <f>Tableau5[[#This Row],[Code APE]]&amp;Tableau5[[#This Row],[Chapitres]]&amp;Tableau5[[#This Row],[Tranche]]</f>
        <v>85.89BDangers &amp; risques0,9</v>
      </c>
      <c r="B564" s="17" t="s">
        <v>27</v>
      </c>
      <c r="C564" s="32" t="s">
        <v>203</v>
      </c>
      <c r="D564" s="33">
        <v>0.9</v>
      </c>
      <c r="E564" s="34">
        <v>1</v>
      </c>
      <c r="F564" s="35" t="e">
        <f>VLOOKUP(Tableau5[[#This Row],[Code APE]],[1]!Tableau9[#All],2,FALSE)</f>
        <v>#N/A</v>
      </c>
      <c r="G564" s="36" t="str">
        <f>IFERROR(Tableau5[[#This Row],[Code APE]]&amp;" - "&amp;Tableau5[[#This Row],[Désignation APE]],Tableau5[[#This Row],[Code APE]])</f>
        <v>85.89B</v>
      </c>
    </row>
    <row r="565" spans="1:7" ht="15.95" customHeight="1" x14ac:dyDescent="0.25">
      <c r="A565" s="31" t="str">
        <f>Tableau5[[#This Row],[Code APE]]&amp;Tableau5[[#This Row],[Chapitres]]&amp;Tableau5[[#This Row],[Tranche]]</f>
        <v>85.89BDangers &amp; risques1</v>
      </c>
      <c r="B565" s="17" t="s">
        <v>27</v>
      </c>
      <c r="C565" s="32" t="s">
        <v>203</v>
      </c>
      <c r="D565" s="33">
        <v>1</v>
      </c>
      <c r="E565" s="34">
        <v>1</v>
      </c>
      <c r="F565" s="35" t="e">
        <f>VLOOKUP(Tableau5[[#This Row],[Code APE]],[1]!Tableau9[#All],2,FALSE)</f>
        <v>#N/A</v>
      </c>
      <c r="G565" s="36" t="str">
        <f>IFERROR(Tableau5[[#This Row],[Code APE]]&amp;" - "&amp;Tableau5[[#This Row],[Désignation APE]],Tableau5[[#This Row],[Code APE]])</f>
        <v>85.89B</v>
      </c>
    </row>
    <row r="566" spans="1:7" ht="15.95" customHeight="1" x14ac:dyDescent="0.25">
      <c r="A566" s="31" t="str">
        <f>Tableau5[[#This Row],[Code APE]]&amp;Tableau5[[#This Row],[Chapitres]]&amp;Tableau5[[#This Row],[Tranche]]</f>
        <v>85.59BDangers &amp; risques0,9</v>
      </c>
      <c r="B566" s="17" t="s">
        <v>27</v>
      </c>
      <c r="C566" s="32" t="s">
        <v>177</v>
      </c>
      <c r="D566" s="33">
        <v>0.9</v>
      </c>
      <c r="E566" s="34">
        <v>2</v>
      </c>
      <c r="F566" s="35" t="str">
        <f>VLOOKUP(Tableau5[[#This Row],[Code APE]],[1]!Tableau9[#All],2,FALSE)</f>
        <v>Autres enseignements</v>
      </c>
      <c r="G566" s="36" t="str">
        <f>IFERROR(Tableau5[[#This Row],[Code APE]]&amp;" - "&amp;Tableau5[[#This Row],[Désignation APE]],Tableau5[[#This Row],[Code APE]])</f>
        <v>85.59B - Autres enseignements</v>
      </c>
    </row>
    <row r="567" spans="1:7" ht="15.95" customHeight="1" x14ac:dyDescent="0.25">
      <c r="A567" s="31" t="str">
        <f>Tableau5[[#This Row],[Code APE]]&amp;Tableau5[[#This Row],[Chapitres]]&amp;Tableau5[[#This Row],[Tranche]]</f>
        <v>85.59BDangers &amp; risques1</v>
      </c>
      <c r="B567" s="17" t="s">
        <v>27</v>
      </c>
      <c r="C567" s="32" t="s">
        <v>177</v>
      </c>
      <c r="D567" s="33">
        <v>1</v>
      </c>
      <c r="E567" s="34">
        <v>1</v>
      </c>
      <c r="F567" s="35" t="str">
        <f>VLOOKUP(Tableau5[[#This Row],[Code APE]],[1]!Tableau9[#All],2,FALSE)</f>
        <v>Autres enseignements</v>
      </c>
      <c r="G567" s="36" t="str">
        <f>IFERROR(Tableau5[[#This Row],[Code APE]]&amp;" - "&amp;Tableau5[[#This Row],[Désignation APE]],Tableau5[[#This Row],[Code APE]])</f>
        <v>85.59B - Autres enseignements</v>
      </c>
    </row>
    <row r="568" spans="1:7" ht="15.95" customHeight="1" x14ac:dyDescent="0.25">
      <c r="A568" s="31" t="str">
        <f>Tableau5[[#This Row],[Code APE]]&amp;Tableau5[[#This Row],[Chapitres]]&amp;Tableau5[[#This Row],[Tranche]]</f>
        <v>85.59ADangers &amp; risques0,7</v>
      </c>
      <c r="B568" s="17" t="s">
        <v>27</v>
      </c>
      <c r="C568" s="32" t="s">
        <v>176</v>
      </c>
      <c r="D568" s="33">
        <v>0.7</v>
      </c>
      <c r="E568" s="34">
        <v>2</v>
      </c>
      <c r="F568" s="35" t="str">
        <f>VLOOKUP(Tableau5[[#This Row],[Code APE]],[1]!Tableau9[#All],2,FALSE)</f>
        <v>Formation continue d'adultes</v>
      </c>
      <c r="G568" s="36" t="str">
        <f>IFERROR(Tableau5[[#This Row],[Code APE]]&amp;" - "&amp;Tableau5[[#This Row],[Désignation APE]],Tableau5[[#This Row],[Code APE]])</f>
        <v>85.59A - Formation continue d'adultes</v>
      </c>
    </row>
    <row r="569" spans="1:7" ht="15.95" customHeight="1" x14ac:dyDescent="0.25">
      <c r="A569" s="31" t="str">
        <f>Tableau5[[#This Row],[Code APE]]&amp;Tableau5[[#This Row],[Chapitres]]&amp;Tableau5[[#This Row],[Tranche]]</f>
        <v>85.59ADangers &amp; risques0,8</v>
      </c>
      <c r="B569" s="17" t="s">
        <v>27</v>
      </c>
      <c r="C569" s="32" t="s">
        <v>176</v>
      </c>
      <c r="D569" s="33">
        <v>0.8</v>
      </c>
      <c r="E569" s="34">
        <v>5</v>
      </c>
      <c r="F569" s="35" t="str">
        <f>VLOOKUP(Tableau5[[#This Row],[Code APE]],[1]!Tableau9[#All],2,FALSE)</f>
        <v>Formation continue d'adultes</v>
      </c>
      <c r="G569" s="36" t="str">
        <f>IFERROR(Tableau5[[#This Row],[Code APE]]&amp;" - "&amp;Tableau5[[#This Row],[Désignation APE]],Tableau5[[#This Row],[Code APE]])</f>
        <v>85.59A - Formation continue d'adultes</v>
      </c>
    </row>
    <row r="570" spans="1:7" ht="15.95" customHeight="1" x14ac:dyDescent="0.25">
      <c r="A570" s="31" t="str">
        <f>Tableau5[[#This Row],[Code APE]]&amp;Tableau5[[#This Row],[Chapitres]]&amp;Tableau5[[#This Row],[Tranche]]</f>
        <v>85.59ADangers &amp; risques0,9</v>
      </c>
      <c r="B570" s="17" t="s">
        <v>27</v>
      </c>
      <c r="C570" s="32" t="s">
        <v>176</v>
      </c>
      <c r="D570" s="33">
        <v>0.9</v>
      </c>
      <c r="E570" s="34">
        <v>6</v>
      </c>
      <c r="F570" s="35" t="str">
        <f>VLOOKUP(Tableau5[[#This Row],[Code APE]],[1]!Tableau9[#All],2,FALSE)</f>
        <v>Formation continue d'adultes</v>
      </c>
      <c r="G570" s="36" t="str">
        <f>IFERROR(Tableau5[[#This Row],[Code APE]]&amp;" - "&amp;Tableau5[[#This Row],[Désignation APE]],Tableau5[[#This Row],[Code APE]])</f>
        <v>85.59A - Formation continue d'adultes</v>
      </c>
    </row>
    <row r="571" spans="1:7" ht="15.95" customHeight="1" x14ac:dyDescent="0.25">
      <c r="A571" s="31" t="str">
        <f>Tableau5[[#This Row],[Code APE]]&amp;Tableau5[[#This Row],[Chapitres]]&amp;Tableau5[[#This Row],[Tranche]]</f>
        <v>85.59ADangers &amp; risques1</v>
      </c>
      <c r="B571" s="17" t="s">
        <v>27</v>
      </c>
      <c r="C571" s="32" t="s">
        <v>176</v>
      </c>
      <c r="D571" s="33">
        <v>1</v>
      </c>
      <c r="E571" s="34">
        <v>7</v>
      </c>
      <c r="F571" s="35" t="str">
        <f>VLOOKUP(Tableau5[[#This Row],[Code APE]],[1]!Tableau9[#All],2,FALSE)</f>
        <v>Formation continue d'adultes</v>
      </c>
      <c r="G571" s="36" t="str">
        <f>IFERROR(Tableau5[[#This Row],[Code APE]]&amp;" - "&amp;Tableau5[[#This Row],[Désignation APE]],Tableau5[[#This Row],[Code APE]])</f>
        <v>85.59A - Formation continue d'adultes</v>
      </c>
    </row>
    <row r="572" spans="1:7" ht="15.95" customHeight="1" x14ac:dyDescent="0.25">
      <c r="A572" s="31" t="str">
        <f>Tableau5[[#This Row],[Code APE]]&amp;Tableau5[[#This Row],[Chapitres]]&amp;Tableau5[[#This Row],[Tranche]]</f>
        <v>85.51ZDangers &amp; risques0,8</v>
      </c>
      <c r="B572" s="17" t="s">
        <v>27</v>
      </c>
      <c r="C572" s="32" t="s">
        <v>222</v>
      </c>
      <c r="D572" s="33">
        <v>0.8</v>
      </c>
      <c r="E572" s="34">
        <v>1</v>
      </c>
      <c r="F572" s="35" t="str">
        <f>VLOOKUP(Tableau5[[#This Row],[Code APE]],[1]!Tableau9[#All],2,FALSE)</f>
        <v>Enseignement de disciplines sportives et d'activités de loisirs</v>
      </c>
      <c r="G572" s="36" t="str">
        <f>IFERROR(Tableau5[[#This Row],[Code APE]]&amp;" - "&amp;Tableau5[[#This Row],[Désignation APE]],Tableau5[[#This Row],[Code APE]])</f>
        <v>85.51Z - Enseignement de disciplines sportives et d'activités de loisirs</v>
      </c>
    </row>
    <row r="573" spans="1:7" ht="15.95" customHeight="1" x14ac:dyDescent="0.25">
      <c r="A573" s="31" t="str">
        <f>Tableau5[[#This Row],[Code APE]]&amp;Tableau5[[#This Row],[Chapitres]]&amp;Tableau5[[#This Row],[Tranche]]</f>
        <v>84.30ADangers &amp; risques0,8</v>
      </c>
      <c r="B573" s="17" t="s">
        <v>27</v>
      </c>
      <c r="C573" s="32" t="s">
        <v>175</v>
      </c>
      <c r="D573" s="33">
        <v>0.8</v>
      </c>
      <c r="E573" s="34">
        <v>1</v>
      </c>
      <c r="F573" s="35" t="str">
        <f>VLOOKUP(Tableau5[[#This Row],[Code APE]],[1]!Tableau9[#All],2,FALSE)</f>
        <v>Activités générales de sécurité sociale</v>
      </c>
      <c r="G573" s="36" t="str">
        <f>IFERROR(Tableau5[[#This Row],[Code APE]]&amp;" - "&amp;Tableau5[[#This Row],[Désignation APE]],Tableau5[[#This Row],[Code APE]])</f>
        <v>84.30A - Activités générales de sécurité sociale</v>
      </c>
    </row>
    <row r="574" spans="1:7" ht="15.95" customHeight="1" x14ac:dyDescent="0.25">
      <c r="A574" s="31" t="str">
        <f>Tableau5[[#This Row],[Code APE]]&amp;Tableau5[[#This Row],[Chapitres]]&amp;Tableau5[[#This Row],[Tranche]]</f>
        <v>84.30ADangers &amp; risques0,9</v>
      </c>
      <c r="B574" s="17" t="s">
        <v>27</v>
      </c>
      <c r="C574" s="32" t="s">
        <v>175</v>
      </c>
      <c r="D574" s="33">
        <v>0.9</v>
      </c>
      <c r="E574" s="34">
        <v>4</v>
      </c>
      <c r="F574" s="35" t="str">
        <f>VLOOKUP(Tableau5[[#This Row],[Code APE]],[1]!Tableau9[#All],2,FALSE)</f>
        <v>Activités générales de sécurité sociale</v>
      </c>
      <c r="G574" s="36" t="str">
        <f>IFERROR(Tableau5[[#This Row],[Code APE]]&amp;" - "&amp;Tableau5[[#This Row],[Désignation APE]],Tableau5[[#This Row],[Code APE]])</f>
        <v>84.30A - Activités générales de sécurité sociale</v>
      </c>
    </row>
    <row r="575" spans="1:7" ht="15.95" customHeight="1" x14ac:dyDescent="0.25">
      <c r="A575" s="31" t="str">
        <f>Tableau5[[#This Row],[Code APE]]&amp;Tableau5[[#This Row],[Chapitres]]&amp;Tableau5[[#This Row],[Tranche]]</f>
        <v>84.30ADangers &amp; risques1</v>
      </c>
      <c r="B575" s="17" t="s">
        <v>27</v>
      </c>
      <c r="C575" s="32" t="s">
        <v>175</v>
      </c>
      <c r="D575" s="33">
        <v>1</v>
      </c>
      <c r="E575" s="34">
        <v>2</v>
      </c>
      <c r="F575" s="35" t="str">
        <f>VLOOKUP(Tableau5[[#This Row],[Code APE]],[1]!Tableau9[#All],2,FALSE)</f>
        <v>Activités générales de sécurité sociale</v>
      </c>
      <c r="G575" s="36" t="str">
        <f>IFERROR(Tableau5[[#This Row],[Code APE]]&amp;" - "&amp;Tableau5[[#This Row],[Désignation APE]],Tableau5[[#This Row],[Code APE]])</f>
        <v>84.30A - Activités générales de sécurité sociale</v>
      </c>
    </row>
    <row r="576" spans="1:7" ht="15.95" customHeight="1" x14ac:dyDescent="0.25">
      <c r="A576" s="31" t="str">
        <f>Tableau5[[#This Row],[Code APE]]&amp;Tableau5[[#This Row],[Chapitres]]&amp;Tableau5[[#This Row],[Tranche]]</f>
        <v>82.99ZDangers &amp; risques0,4</v>
      </c>
      <c r="B576" s="17" t="s">
        <v>27</v>
      </c>
      <c r="C576" s="32" t="s">
        <v>174</v>
      </c>
      <c r="D576" s="33">
        <v>0.4</v>
      </c>
      <c r="E576" s="34">
        <v>1</v>
      </c>
      <c r="F576" s="35" t="str">
        <f>VLOOKUP(Tableau5[[#This Row],[Code APE]],[1]!Tableau9[#All],2,FALSE)</f>
        <v>Autres activités de soutien aux entreprises n.c.a.</v>
      </c>
      <c r="G576" s="36" t="str">
        <f>IFERROR(Tableau5[[#This Row],[Code APE]]&amp;" - "&amp;Tableau5[[#This Row],[Désignation APE]],Tableau5[[#This Row],[Code APE]])</f>
        <v>82.99Z - Autres activités de soutien aux entreprises n.c.a.</v>
      </c>
    </row>
    <row r="577" spans="1:7" ht="15.95" customHeight="1" x14ac:dyDescent="0.25">
      <c r="A577" s="31" t="str">
        <f>Tableau5[[#This Row],[Code APE]]&amp;Tableau5[[#This Row],[Chapitres]]&amp;Tableau5[[#This Row],[Tranche]]</f>
        <v>82.99ZDangers &amp; risques0,6</v>
      </c>
      <c r="B577" s="17" t="s">
        <v>27</v>
      </c>
      <c r="C577" s="32" t="s">
        <v>174</v>
      </c>
      <c r="D577" s="33">
        <v>0.6</v>
      </c>
      <c r="E577" s="34">
        <v>5</v>
      </c>
      <c r="F577" s="35" t="str">
        <f>VLOOKUP(Tableau5[[#This Row],[Code APE]],[1]!Tableau9[#All],2,FALSE)</f>
        <v>Autres activités de soutien aux entreprises n.c.a.</v>
      </c>
      <c r="G577" s="36" t="str">
        <f>IFERROR(Tableau5[[#This Row],[Code APE]]&amp;" - "&amp;Tableau5[[#This Row],[Désignation APE]],Tableau5[[#This Row],[Code APE]])</f>
        <v>82.99Z - Autres activités de soutien aux entreprises n.c.a.</v>
      </c>
    </row>
    <row r="578" spans="1:7" ht="15.95" customHeight="1" x14ac:dyDescent="0.25">
      <c r="A578" s="31" t="str">
        <f>Tableau5[[#This Row],[Code APE]]&amp;Tableau5[[#This Row],[Chapitres]]&amp;Tableau5[[#This Row],[Tranche]]</f>
        <v>82.99ZDangers &amp; risques0,8</v>
      </c>
      <c r="B578" s="17" t="s">
        <v>27</v>
      </c>
      <c r="C578" s="32" t="s">
        <v>174</v>
      </c>
      <c r="D578" s="33">
        <v>0.8</v>
      </c>
      <c r="E578" s="34">
        <v>4</v>
      </c>
      <c r="F578" s="35" t="str">
        <f>VLOOKUP(Tableau5[[#This Row],[Code APE]],[1]!Tableau9[#All],2,FALSE)</f>
        <v>Autres activités de soutien aux entreprises n.c.a.</v>
      </c>
      <c r="G578" s="36" t="str">
        <f>IFERROR(Tableau5[[#This Row],[Code APE]]&amp;" - "&amp;Tableau5[[#This Row],[Désignation APE]],Tableau5[[#This Row],[Code APE]])</f>
        <v>82.99Z - Autres activités de soutien aux entreprises n.c.a.</v>
      </c>
    </row>
    <row r="579" spans="1:7" ht="15.95" customHeight="1" x14ac:dyDescent="0.25">
      <c r="A579" s="31" t="str">
        <f>Tableau5[[#This Row],[Code APE]]&amp;Tableau5[[#This Row],[Chapitres]]&amp;Tableau5[[#This Row],[Tranche]]</f>
        <v>82.99ZDangers &amp; risques0,9</v>
      </c>
      <c r="B579" s="17" t="s">
        <v>27</v>
      </c>
      <c r="C579" s="32" t="s">
        <v>174</v>
      </c>
      <c r="D579" s="33">
        <v>0.9</v>
      </c>
      <c r="E579" s="34">
        <v>5</v>
      </c>
      <c r="F579" s="35" t="str">
        <f>VLOOKUP(Tableau5[[#This Row],[Code APE]],[1]!Tableau9[#All],2,FALSE)</f>
        <v>Autres activités de soutien aux entreprises n.c.a.</v>
      </c>
      <c r="G579" s="36" t="str">
        <f>IFERROR(Tableau5[[#This Row],[Code APE]]&amp;" - "&amp;Tableau5[[#This Row],[Désignation APE]],Tableau5[[#This Row],[Code APE]])</f>
        <v>82.99Z - Autres activités de soutien aux entreprises n.c.a.</v>
      </c>
    </row>
    <row r="580" spans="1:7" ht="15.95" customHeight="1" x14ac:dyDescent="0.25">
      <c r="A580" s="31" t="str">
        <f>Tableau5[[#This Row],[Code APE]]&amp;Tableau5[[#This Row],[Chapitres]]&amp;Tableau5[[#This Row],[Tranche]]</f>
        <v>82.99ZDangers &amp; risques1</v>
      </c>
      <c r="B580" s="17" t="s">
        <v>27</v>
      </c>
      <c r="C580" s="32" t="s">
        <v>174</v>
      </c>
      <c r="D580" s="33">
        <v>1</v>
      </c>
      <c r="E580" s="34">
        <v>5</v>
      </c>
      <c r="F580" s="35" t="str">
        <f>VLOOKUP(Tableau5[[#This Row],[Code APE]],[1]!Tableau9[#All],2,FALSE)</f>
        <v>Autres activités de soutien aux entreprises n.c.a.</v>
      </c>
      <c r="G580" s="36" t="str">
        <f>IFERROR(Tableau5[[#This Row],[Code APE]]&amp;" - "&amp;Tableau5[[#This Row],[Désignation APE]],Tableau5[[#This Row],[Code APE]])</f>
        <v>82.99Z - Autres activités de soutien aux entreprises n.c.a.</v>
      </c>
    </row>
    <row r="581" spans="1:7" ht="15.95" customHeight="1" x14ac:dyDescent="0.25">
      <c r="A581" s="31" t="str">
        <f>Tableau5[[#This Row],[Code APE]]&amp;Tableau5[[#This Row],[Chapitres]]&amp;Tableau5[[#This Row],[Tranche]]</f>
        <v>82.19ZDangers &amp; risques1</v>
      </c>
      <c r="B581" s="17" t="s">
        <v>27</v>
      </c>
      <c r="C581" s="32" t="s">
        <v>221</v>
      </c>
      <c r="D581" s="33">
        <v>1</v>
      </c>
      <c r="E581" s="34">
        <v>1</v>
      </c>
      <c r="F581" s="35" t="str">
        <f>VLOOKUP(Tableau5[[#This Row],[Code APE]],[1]!Tableau9[#All],2,FALSE)</f>
        <v>Photocopie, préparation de documents et autres activités spécialisées de soutien de bureau</v>
      </c>
      <c r="G581" s="36" t="str">
        <f>IFERROR(Tableau5[[#This Row],[Code APE]]&amp;" - "&amp;Tableau5[[#This Row],[Désignation APE]],Tableau5[[#This Row],[Code APE]])</f>
        <v>82.19Z - Photocopie, préparation de documents et autres activités spécialisées de soutien de bureau</v>
      </c>
    </row>
    <row r="582" spans="1:7" ht="15.95" customHeight="1" x14ac:dyDescent="0.25">
      <c r="A582" s="31" t="str">
        <f>Tableau5[[#This Row],[Code APE]]&amp;Tableau5[[#This Row],[Chapitres]]&amp;Tableau5[[#This Row],[Tranche]]</f>
        <v>82.11ZDangers &amp; risques1</v>
      </c>
      <c r="B582" s="17" t="s">
        <v>27</v>
      </c>
      <c r="C582" s="32" t="s">
        <v>220</v>
      </c>
      <c r="D582" s="33">
        <v>1</v>
      </c>
      <c r="E582" s="34">
        <v>1</v>
      </c>
      <c r="F582" s="35" t="str">
        <f>VLOOKUP(Tableau5[[#This Row],[Code APE]],[1]!Tableau9[#All],2,FALSE)</f>
        <v>Services administratifs combinés de bureau</v>
      </c>
      <c r="G582" s="36" t="str">
        <f>IFERROR(Tableau5[[#This Row],[Code APE]]&amp;" - "&amp;Tableau5[[#This Row],[Désignation APE]],Tableau5[[#This Row],[Code APE]])</f>
        <v>82.11Z - Services administratifs combinés de bureau</v>
      </c>
    </row>
    <row r="583" spans="1:7" ht="15.95" customHeight="1" x14ac:dyDescent="0.25">
      <c r="A583" s="31" t="str">
        <f>Tableau5[[#This Row],[Code APE]]&amp;Tableau5[[#This Row],[Chapitres]]&amp;Tableau5[[#This Row],[Tranche]]</f>
        <v>81.30ZDangers &amp; risques0,2</v>
      </c>
      <c r="B583" s="17" t="s">
        <v>27</v>
      </c>
      <c r="C583" s="32" t="s">
        <v>173</v>
      </c>
      <c r="D583" s="33">
        <v>0.2</v>
      </c>
      <c r="E583" s="34">
        <v>1</v>
      </c>
      <c r="F583" s="35" t="str">
        <f>VLOOKUP(Tableau5[[#This Row],[Code APE]],[1]!Tableau9[#All],2,FALSE)</f>
        <v>Services d'aménagement paysager</v>
      </c>
      <c r="G583" s="36" t="str">
        <f>IFERROR(Tableau5[[#This Row],[Code APE]]&amp;" - "&amp;Tableau5[[#This Row],[Désignation APE]],Tableau5[[#This Row],[Code APE]])</f>
        <v>81.30Z - Services d'aménagement paysager</v>
      </c>
    </row>
    <row r="584" spans="1:7" ht="15.95" customHeight="1" x14ac:dyDescent="0.25">
      <c r="A584" s="31" t="str">
        <f>Tableau5[[#This Row],[Code APE]]&amp;Tableau5[[#This Row],[Chapitres]]&amp;Tableau5[[#This Row],[Tranche]]</f>
        <v>81.30ZDangers &amp; risques0,6</v>
      </c>
      <c r="B584" s="17" t="s">
        <v>27</v>
      </c>
      <c r="C584" s="32" t="s">
        <v>173</v>
      </c>
      <c r="D584" s="33">
        <v>0.6</v>
      </c>
      <c r="E584" s="34">
        <v>2</v>
      </c>
      <c r="F584" s="35" t="str">
        <f>VLOOKUP(Tableau5[[#This Row],[Code APE]],[1]!Tableau9[#All],2,FALSE)</f>
        <v>Services d'aménagement paysager</v>
      </c>
      <c r="G584" s="36" t="str">
        <f>IFERROR(Tableau5[[#This Row],[Code APE]]&amp;" - "&amp;Tableau5[[#This Row],[Désignation APE]],Tableau5[[#This Row],[Code APE]])</f>
        <v>81.30Z - Services d'aménagement paysager</v>
      </c>
    </row>
    <row r="585" spans="1:7" ht="15.95" customHeight="1" x14ac:dyDescent="0.25">
      <c r="A585" s="31" t="str">
        <f>Tableau5[[#This Row],[Code APE]]&amp;Tableau5[[#This Row],[Chapitres]]&amp;Tableau5[[#This Row],[Tranche]]</f>
        <v>81.30ZDangers &amp; risques0,7</v>
      </c>
      <c r="B585" s="17" t="s">
        <v>27</v>
      </c>
      <c r="C585" s="32" t="s">
        <v>173</v>
      </c>
      <c r="D585" s="33">
        <v>0.7</v>
      </c>
      <c r="E585" s="34">
        <v>5</v>
      </c>
      <c r="F585" s="35" t="str">
        <f>VLOOKUP(Tableau5[[#This Row],[Code APE]],[1]!Tableau9[#All],2,FALSE)</f>
        <v>Services d'aménagement paysager</v>
      </c>
      <c r="G585" s="36" t="str">
        <f>IFERROR(Tableau5[[#This Row],[Code APE]]&amp;" - "&amp;Tableau5[[#This Row],[Désignation APE]],Tableau5[[#This Row],[Code APE]])</f>
        <v>81.30Z - Services d'aménagement paysager</v>
      </c>
    </row>
    <row r="586" spans="1:7" ht="15.95" customHeight="1" x14ac:dyDescent="0.25">
      <c r="A586" s="31" t="str">
        <f>Tableau5[[#This Row],[Code APE]]&amp;Tableau5[[#This Row],[Chapitres]]&amp;Tableau5[[#This Row],[Tranche]]</f>
        <v>81.30ZDangers &amp; risques0,8</v>
      </c>
      <c r="B586" s="17" t="s">
        <v>27</v>
      </c>
      <c r="C586" s="32" t="s">
        <v>173</v>
      </c>
      <c r="D586" s="33">
        <v>0.8</v>
      </c>
      <c r="E586" s="34">
        <v>3</v>
      </c>
      <c r="F586" s="35" t="str">
        <f>VLOOKUP(Tableau5[[#This Row],[Code APE]],[1]!Tableau9[#All],2,FALSE)</f>
        <v>Services d'aménagement paysager</v>
      </c>
      <c r="G586" s="36" t="str">
        <f>IFERROR(Tableau5[[#This Row],[Code APE]]&amp;" - "&amp;Tableau5[[#This Row],[Désignation APE]],Tableau5[[#This Row],[Code APE]])</f>
        <v>81.30Z - Services d'aménagement paysager</v>
      </c>
    </row>
    <row r="587" spans="1:7" ht="15.95" customHeight="1" x14ac:dyDescent="0.25">
      <c r="A587" s="31" t="str">
        <f>Tableau5[[#This Row],[Code APE]]&amp;Tableau5[[#This Row],[Chapitres]]&amp;Tableau5[[#This Row],[Tranche]]</f>
        <v>81.30ZDangers &amp; risques0,9</v>
      </c>
      <c r="B587" s="17" t="s">
        <v>27</v>
      </c>
      <c r="C587" s="32" t="s">
        <v>173</v>
      </c>
      <c r="D587" s="33">
        <v>0.9</v>
      </c>
      <c r="E587" s="34">
        <v>5</v>
      </c>
      <c r="F587" s="35" t="str">
        <f>VLOOKUP(Tableau5[[#This Row],[Code APE]],[1]!Tableau9[#All],2,FALSE)</f>
        <v>Services d'aménagement paysager</v>
      </c>
      <c r="G587" s="36" t="str">
        <f>IFERROR(Tableau5[[#This Row],[Code APE]]&amp;" - "&amp;Tableau5[[#This Row],[Désignation APE]],Tableau5[[#This Row],[Code APE]])</f>
        <v>81.30Z - Services d'aménagement paysager</v>
      </c>
    </row>
    <row r="588" spans="1:7" ht="15.95" customHeight="1" x14ac:dyDescent="0.25">
      <c r="A588" s="31" t="str">
        <f>Tableau5[[#This Row],[Code APE]]&amp;Tableau5[[#This Row],[Chapitres]]&amp;Tableau5[[#This Row],[Tranche]]</f>
        <v>81.30ZDangers &amp; risques1</v>
      </c>
      <c r="B588" s="17" t="s">
        <v>27</v>
      </c>
      <c r="C588" s="32" t="s">
        <v>173</v>
      </c>
      <c r="D588" s="33">
        <v>1</v>
      </c>
      <c r="E588" s="34">
        <v>3</v>
      </c>
      <c r="F588" s="35" t="str">
        <f>VLOOKUP(Tableau5[[#This Row],[Code APE]],[1]!Tableau9[#All],2,FALSE)</f>
        <v>Services d'aménagement paysager</v>
      </c>
      <c r="G588" s="36" t="str">
        <f>IFERROR(Tableau5[[#This Row],[Code APE]]&amp;" - "&amp;Tableau5[[#This Row],[Désignation APE]],Tableau5[[#This Row],[Code APE]])</f>
        <v>81.30Z - Services d'aménagement paysager</v>
      </c>
    </row>
    <row r="589" spans="1:7" ht="15.95" customHeight="1" x14ac:dyDescent="0.25">
      <c r="A589" s="31" t="str">
        <f>Tableau5[[#This Row],[Code APE]]&amp;Tableau5[[#This Row],[Chapitres]]&amp;Tableau5[[#This Row],[Tranche]]</f>
        <v>81.29BDangers &amp; risques0,7</v>
      </c>
      <c r="B589" s="17" t="s">
        <v>27</v>
      </c>
      <c r="C589" s="32" t="s">
        <v>172</v>
      </c>
      <c r="D589" s="33">
        <v>0.7</v>
      </c>
      <c r="E589" s="34">
        <v>2</v>
      </c>
      <c r="F589" s="35" t="str">
        <f>VLOOKUP(Tableau5[[#This Row],[Code APE]],[1]!Tableau9[#All],2,FALSE)</f>
        <v>Autres activités de nettoyage n.c.a.</v>
      </c>
      <c r="G589" s="36" t="str">
        <f>IFERROR(Tableau5[[#This Row],[Code APE]]&amp;" - "&amp;Tableau5[[#This Row],[Désignation APE]],Tableau5[[#This Row],[Code APE]])</f>
        <v>81.29B - Autres activités de nettoyage n.c.a.</v>
      </c>
    </row>
    <row r="590" spans="1:7" ht="15.95" customHeight="1" x14ac:dyDescent="0.25">
      <c r="A590" s="31" t="str">
        <f>Tableau5[[#This Row],[Code APE]]&amp;Tableau5[[#This Row],[Chapitres]]&amp;Tableau5[[#This Row],[Tranche]]</f>
        <v>81.29BDangers &amp; risques0,8</v>
      </c>
      <c r="B590" s="17" t="s">
        <v>27</v>
      </c>
      <c r="C590" s="32" t="s">
        <v>172</v>
      </c>
      <c r="D590" s="33">
        <v>0.8</v>
      </c>
      <c r="E590" s="34">
        <v>1</v>
      </c>
      <c r="F590" s="35" t="str">
        <f>VLOOKUP(Tableau5[[#This Row],[Code APE]],[1]!Tableau9[#All],2,FALSE)</f>
        <v>Autres activités de nettoyage n.c.a.</v>
      </c>
      <c r="G590" s="36" t="str">
        <f>IFERROR(Tableau5[[#This Row],[Code APE]]&amp;" - "&amp;Tableau5[[#This Row],[Désignation APE]],Tableau5[[#This Row],[Code APE]])</f>
        <v>81.29B - Autres activités de nettoyage n.c.a.</v>
      </c>
    </row>
    <row r="591" spans="1:7" ht="15.95" customHeight="1" x14ac:dyDescent="0.25">
      <c r="A591" s="31" t="str">
        <f>Tableau5[[#This Row],[Code APE]]&amp;Tableau5[[#This Row],[Chapitres]]&amp;Tableau5[[#This Row],[Tranche]]</f>
        <v>81.29BDangers &amp; risques0,9</v>
      </c>
      <c r="B591" s="17" t="s">
        <v>27</v>
      </c>
      <c r="C591" s="32" t="s">
        <v>172</v>
      </c>
      <c r="D591" s="33">
        <v>0.9</v>
      </c>
      <c r="E591" s="34">
        <v>1</v>
      </c>
      <c r="F591" s="35" t="str">
        <f>VLOOKUP(Tableau5[[#This Row],[Code APE]],[1]!Tableau9[#All],2,FALSE)</f>
        <v>Autres activités de nettoyage n.c.a.</v>
      </c>
      <c r="G591" s="36" t="str">
        <f>IFERROR(Tableau5[[#This Row],[Code APE]]&amp;" - "&amp;Tableau5[[#This Row],[Désignation APE]],Tableau5[[#This Row],[Code APE]])</f>
        <v>81.29B - Autres activités de nettoyage n.c.a.</v>
      </c>
    </row>
    <row r="592" spans="1:7" ht="15.95" customHeight="1" x14ac:dyDescent="0.25">
      <c r="A592" s="31" t="str">
        <f>Tableau5[[#This Row],[Code APE]]&amp;Tableau5[[#This Row],[Chapitres]]&amp;Tableau5[[#This Row],[Tranche]]</f>
        <v>81.29ADangers &amp; risques0,6</v>
      </c>
      <c r="B592" s="17" t="s">
        <v>27</v>
      </c>
      <c r="C592" s="32" t="s">
        <v>171</v>
      </c>
      <c r="D592" s="33">
        <v>0.6</v>
      </c>
      <c r="E592" s="34">
        <v>1</v>
      </c>
      <c r="F592" s="35" t="str">
        <f>VLOOKUP(Tableau5[[#This Row],[Code APE]],[1]!Tableau9[#All],2,FALSE)</f>
        <v>Désinfection, désinsectisation, dératisation</v>
      </c>
      <c r="G592" s="36" t="str">
        <f>IFERROR(Tableau5[[#This Row],[Code APE]]&amp;" - "&amp;Tableau5[[#This Row],[Désignation APE]],Tableau5[[#This Row],[Code APE]])</f>
        <v>81.29A - Désinfection, désinsectisation, dératisation</v>
      </c>
    </row>
    <row r="593" spans="1:7" ht="15.95" customHeight="1" x14ac:dyDescent="0.25">
      <c r="A593" s="31" t="str">
        <f>Tableau5[[#This Row],[Code APE]]&amp;Tableau5[[#This Row],[Chapitres]]&amp;Tableau5[[#This Row],[Tranche]]</f>
        <v>81.29ADangers &amp; risques0,7</v>
      </c>
      <c r="B593" s="17" t="s">
        <v>27</v>
      </c>
      <c r="C593" s="32" t="s">
        <v>171</v>
      </c>
      <c r="D593" s="33">
        <v>0.7</v>
      </c>
      <c r="E593" s="34">
        <v>2</v>
      </c>
      <c r="F593" s="35" t="str">
        <f>VLOOKUP(Tableau5[[#This Row],[Code APE]],[1]!Tableau9[#All],2,FALSE)</f>
        <v>Désinfection, désinsectisation, dératisation</v>
      </c>
      <c r="G593" s="36" t="str">
        <f>IFERROR(Tableau5[[#This Row],[Code APE]]&amp;" - "&amp;Tableau5[[#This Row],[Désignation APE]],Tableau5[[#This Row],[Code APE]])</f>
        <v>81.29A - Désinfection, désinsectisation, dératisation</v>
      </c>
    </row>
    <row r="594" spans="1:7" ht="15.95" customHeight="1" x14ac:dyDescent="0.25">
      <c r="A594" s="31" t="str">
        <f>Tableau5[[#This Row],[Code APE]]&amp;Tableau5[[#This Row],[Chapitres]]&amp;Tableau5[[#This Row],[Tranche]]</f>
        <v>81.29ADangers &amp; risques0,8</v>
      </c>
      <c r="B594" s="17" t="s">
        <v>27</v>
      </c>
      <c r="C594" s="32" t="s">
        <v>171</v>
      </c>
      <c r="D594" s="33">
        <v>0.8</v>
      </c>
      <c r="E594" s="34">
        <v>1</v>
      </c>
      <c r="F594" s="35" t="str">
        <f>VLOOKUP(Tableau5[[#This Row],[Code APE]],[1]!Tableau9[#All],2,FALSE)</f>
        <v>Désinfection, désinsectisation, dératisation</v>
      </c>
      <c r="G594" s="36" t="str">
        <f>IFERROR(Tableau5[[#This Row],[Code APE]]&amp;" - "&amp;Tableau5[[#This Row],[Désignation APE]],Tableau5[[#This Row],[Code APE]])</f>
        <v>81.29A - Désinfection, désinsectisation, dératisation</v>
      </c>
    </row>
    <row r="595" spans="1:7" ht="15.95" customHeight="1" x14ac:dyDescent="0.25">
      <c r="A595" s="31" t="str">
        <f>Tableau5[[#This Row],[Code APE]]&amp;Tableau5[[#This Row],[Chapitres]]&amp;Tableau5[[#This Row],[Tranche]]</f>
        <v>81.29ADangers &amp; risques0,9</v>
      </c>
      <c r="B595" s="17" t="s">
        <v>27</v>
      </c>
      <c r="C595" s="32" t="s">
        <v>171</v>
      </c>
      <c r="D595" s="33">
        <v>0.9</v>
      </c>
      <c r="E595" s="34">
        <v>3</v>
      </c>
      <c r="F595" s="35" t="str">
        <f>VLOOKUP(Tableau5[[#This Row],[Code APE]],[1]!Tableau9[#All],2,FALSE)</f>
        <v>Désinfection, désinsectisation, dératisation</v>
      </c>
      <c r="G595" s="36" t="str">
        <f>IFERROR(Tableau5[[#This Row],[Code APE]]&amp;" - "&amp;Tableau5[[#This Row],[Désignation APE]],Tableau5[[#This Row],[Code APE]])</f>
        <v>81.29A - Désinfection, désinsectisation, dératisation</v>
      </c>
    </row>
    <row r="596" spans="1:7" ht="15.95" customHeight="1" x14ac:dyDescent="0.25">
      <c r="A596" s="31" t="str">
        <f>Tableau5[[#This Row],[Code APE]]&amp;Tableau5[[#This Row],[Chapitres]]&amp;Tableau5[[#This Row],[Tranche]]</f>
        <v>81.29ADangers &amp; risques1</v>
      </c>
      <c r="B596" s="17" t="s">
        <v>27</v>
      </c>
      <c r="C596" s="32" t="s">
        <v>171</v>
      </c>
      <c r="D596" s="33">
        <v>1</v>
      </c>
      <c r="E596" s="34">
        <v>1</v>
      </c>
      <c r="F596" s="35" t="str">
        <f>VLOOKUP(Tableau5[[#This Row],[Code APE]],[1]!Tableau9[#All],2,FALSE)</f>
        <v>Désinfection, désinsectisation, dératisation</v>
      </c>
      <c r="G596" s="36" t="str">
        <f>IFERROR(Tableau5[[#This Row],[Code APE]]&amp;" - "&amp;Tableau5[[#This Row],[Désignation APE]],Tableau5[[#This Row],[Code APE]])</f>
        <v>81.29A - Désinfection, désinsectisation, dératisation</v>
      </c>
    </row>
    <row r="597" spans="1:7" ht="15.95" customHeight="1" x14ac:dyDescent="0.25">
      <c r="A597" s="31" t="str">
        <f>Tableau5[[#This Row],[Code APE]]&amp;Tableau5[[#This Row],[Chapitres]]&amp;Tableau5[[#This Row],[Tranche]]</f>
        <v>81.22ZDangers &amp; risques0,4</v>
      </c>
      <c r="B597" s="17" t="s">
        <v>27</v>
      </c>
      <c r="C597" s="32" t="s">
        <v>170</v>
      </c>
      <c r="D597" s="33">
        <v>0.4</v>
      </c>
      <c r="E597" s="34">
        <v>1</v>
      </c>
      <c r="F597" s="35" t="str">
        <f>VLOOKUP(Tableau5[[#This Row],[Code APE]],[1]!Tableau9[#All],2,FALSE)</f>
        <v>Autres activités de nettoyage des bâtiments et nettoyage industriel</v>
      </c>
      <c r="G597" s="36" t="str">
        <f>IFERROR(Tableau5[[#This Row],[Code APE]]&amp;" - "&amp;Tableau5[[#This Row],[Désignation APE]],Tableau5[[#This Row],[Code APE]])</f>
        <v>81.22Z - Autres activités de nettoyage des bâtiments et nettoyage industriel</v>
      </c>
    </row>
    <row r="598" spans="1:7" ht="15.95" customHeight="1" x14ac:dyDescent="0.25">
      <c r="A598" s="31" t="str">
        <f>Tableau5[[#This Row],[Code APE]]&amp;Tableau5[[#This Row],[Chapitres]]&amp;Tableau5[[#This Row],[Tranche]]</f>
        <v>81.22ZDangers &amp; risques0,5</v>
      </c>
      <c r="B598" s="17" t="s">
        <v>27</v>
      </c>
      <c r="C598" s="32" t="s">
        <v>170</v>
      </c>
      <c r="D598" s="33">
        <v>0.5</v>
      </c>
      <c r="E598" s="34">
        <v>2</v>
      </c>
      <c r="F598" s="35" t="str">
        <f>VLOOKUP(Tableau5[[#This Row],[Code APE]],[1]!Tableau9[#All],2,FALSE)</f>
        <v>Autres activités de nettoyage des bâtiments et nettoyage industriel</v>
      </c>
      <c r="G598" s="36" t="str">
        <f>IFERROR(Tableau5[[#This Row],[Code APE]]&amp;" - "&amp;Tableau5[[#This Row],[Désignation APE]],Tableau5[[#This Row],[Code APE]])</f>
        <v>81.22Z - Autres activités de nettoyage des bâtiments et nettoyage industriel</v>
      </c>
    </row>
    <row r="599" spans="1:7" ht="15.95" customHeight="1" x14ac:dyDescent="0.25">
      <c r="A599" s="31" t="str">
        <f>Tableau5[[#This Row],[Code APE]]&amp;Tableau5[[#This Row],[Chapitres]]&amp;Tableau5[[#This Row],[Tranche]]</f>
        <v>81.22ZDangers &amp; risques0,6</v>
      </c>
      <c r="B599" s="17" t="s">
        <v>27</v>
      </c>
      <c r="C599" s="32" t="s">
        <v>170</v>
      </c>
      <c r="D599" s="33">
        <v>0.6</v>
      </c>
      <c r="E599" s="34">
        <v>7</v>
      </c>
      <c r="F599" s="35" t="str">
        <f>VLOOKUP(Tableau5[[#This Row],[Code APE]],[1]!Tableau9[#All],2,FALSE)</f>
        <v>Autres activités de nettoyage des bâtiments et nettoyage industriel</v>
      </c>
      <c r="G599" s="36" t="str">
        <f>IFERROR(Tableau5[[#This Row],[Code APE]]&amp;" - "&amp;Tableau5[[#This Row],[Désignation APE]],Tableau5[[#This Row],[Code APE]])</f>
        <v>81.22Z - Autres activités de nettoyage des bâtiments et nettoyage industriel</v>
      </c>
    </row>
    <row r="600" spans="1:7" ht="15.95" customHeight="1" x14ac:dyDescent="0.25">
      <c r="A600" s="31" t="str">
        <f>Tableau5[[#This Row],[Code APE]]&amp;Tableau5[[#This Row],[Chapitres]]&amp;Tableau5[[#This Row],[Tranche]]</f>
        <v>81.22ZDangers &amp; risques0,7</v>
      </c>
      <c r="B600" s="17" t="s">
        <v>27</v>
      </c>
      <c r="C600" s="32" t="s">
        <v>170</v>
      </c>
      <c r="D600" s="33">
        <v>0.7</v>
      </c>
      <c r="E600" s="34">
        <v>8</v>
      </c>
      <c r="F600" s="35" t="str">
        <f>VLOOKUP(Tableau5[[#This Row],[Code APE]],[1]!Tableau9[#All],2,FALSE)</f>
        <v>Autres activités de nettoyage des bâtiments et nettoyage industriel</v>
      </c>
      <c r="G600" s="36" t="str">
        <f>IFERROR(Tableau5[[#This Row],[Code APE]]&amp;" - "&amp;Tableau5[[#This Row],[Désignation APE]],Tableau5[[#This Row],[Code APE]])</f>
        <v>81.22Z - Autres activités de nettoyage des bâtiments et nettoyage industriel</v>
      </c>
    </row>
    <row r="601" spans="1:7" ht="15.95" customHeight="1" x14ac:dyDescent="0.25">
      <c r="A601" s="31" t="str">
        <f>Tableau5[[#This Row],[Code APE]]&amp;Tableau5[[#This Row],[Chapitres]]&amp;Tableau5[[#This Row],[Tranche]]</f>
        <v>81.22ZDangers &amp; risques0,8</v>
      </c>
      <c r="B601" s="17" t="s">
        <v>27</v>
      </c>
      <c r="C601" s="32" t="s">
        <v>170</v>
      </c>
      <c r="D601" s="33">
        <v>0.8</v>
      </c>
      <c r="E601" s="34">
        <v>12</v>
      </c>
      <c r="F601" s="35" t="str">
        <f>VLOOKUP(Tableau5[[#This Row],[Code APE]],[1]!Tableau9[#All],2,FALSE)</f>
        <v>Autres activités de nettoyage des bâtiments et nettoyage industriel</v>
      </c>
      <c r="G601" s="36" t="str">
        <f>IFERROR(Tableau5[[#This Row],[Code APE]]&amp;" - "&amp;Tableau5[[#This Row],[Désignation APE]],Tableau5[[#This Row],[Code APE]])</f>
        <v>81.22Z - Autres activités de nettoyage des bâtiments et nettoyage industriel</v>
      </c>
    </row>
    <row r="602" spans="1:7" ht="15.95" customHeight="1" x14ac:dyDescent="0.25">
      <c r="A602" s="31" t="str">
        <f>Tableau5[[#This Row],[Code APE]]&amp;Tableau5[[#This Row],[Chapitres]]&amp;Tableau5[[#This Row],[Tranche]]</f>
        <v>81.22ZDangers &amp; risques0,9</v>
      </c>
      <c r="B602" s="17" t="s">
        <v>27</v>
      </c>
      <c r="C602" s="32" t="s">
        <v>170</v>
      </c>
      <c r="D602" s="33">
        <v>0.9</v>
      </c>
      <c r="E602" s="34">
        <v>11</v>
      </c>
      <c r="F602" s="35" t="str">
        <f>VLOOKUP(Tableau5[[#This Row],[Code APE]],[1]!Tableau9[#All],2,FALSE)</f>
        <v>Autres activités de nettoyage des bâtiments et nettoyage industriel</v>
      </c>
      <c r="G602" s="36" t="str">
        <f>IFERROR(Tableau5[[#This Row],[Code APE]]&amp;" - "&amp;Tableau5[[#This Row],[Désignation APE]],Tableau5[[#This Row],[Code APE]])</f>
        <v>81.22Z - Autres activités de nettoyage des bâtiments et nettoyage industriel</v>
      </c>
    </row>
    <row r="603" spans="1:7" ht="15.95" customHeight="1" x14ac:dyDescent="0.25">
      <c r="A603" s="31" t="str">
        <f>Tableau5[[#This Row],[Code APE]]&amp;Tableau5[[#This Row],[Chapitres]]&amp;Tableau5[[#This Row],[Tranche]]</f>
        <v>81.22ZDangers &amp; risques1</v>
      </c>
      <c r="B603" s="17" t="s">
        <v>27</v>
      </c>
      <c r="C603" s="32" t="s">
        <v>170</v>
      </c>
      <c r="D603" s="33">
        <v>1</v>
      </c>
      <c r="E603" s="34">
        <v>17</v>
      </c>
      <c r="F603" s="35" t="str">
        <f>VLOOKUP(Tableau5[[#This Row],[Code APE]],[1]!Tableau9[#All],2,FALSE)</f>
        <v>Autres activités de nettoyage des bâtiments et nettoyage industriel</v>
      </c>
      <c r="G603" s="36" t="str">
        <f>IFERROR(Tableau5[[#This Row],[Code APE]]&amp;" - "&amp;Tableau5[[#This Row],[Désignation APE]],Tableau5[[#This Row],[Code APE]])</f>
        <v>81.22Z - Autres activités de nettoyage des bâtiments et nettoyage industriel</v>
      </c>
    </row>
    <row r="604" spans="1:7" ht="15.95" customHeight="1" x14ac:dyDescent="0.25">
      <c r="A604" s="31" t="str">
        <f>Tableau5[[#This Row],[Code APE]]&amp;Tableau5[[#This Row],[Chapitres]]&amp;Tableau5[[#This Row],[Tranche]]</f>
        <v>81.21ZDangers &amp; risques0,2</v>
      </c>
      <c r="B604" s="17" t="s">
        <v>27</v>
      </c>
      <c r="C604" s="32" t="s">
        <v>169</v>
      </c>
      <c r="D604" s="33">
        <v>0.2</v>
      </c>
      <c r="E604" s="34">
        <v>1</v>
      </c>
      <c r="F604" s="35" t="str">
        <f>VLOOKUP(Tableau5[[#This Row],[Code APE]],[1]!Tableau9[#All],2,FALSE)</f>
        <v>Nettoyage courant des bâtiments</v>
      </c>
      <c r="G604" s="36" t="str">
        <f>IFERROR(Tableau5[[#This Row],[Code APE]]&amp;" - "&amp;Tableau5[[#This Row],[Désignation APE]],Tableau5[[#This Row],[Code APE]])</f>
        <v>81.21Z - Nettoyage courant des bâtiments</v>
      </c>
    </row>
    <row r="605" spans="1:7" ht="15.95" customHeight="1" x14ac:dyDescent="0.25">
      <c r="A605" s="31" t="str">
        <f>Tableau5[[#This Row],[Code APE]]&amp;Tableau5[[#This Row],[Chapitres]]&amp;Tableau5[[#This Row],[Tranche]]</f>
        <v>81.21ZDangers &amp; risques0,3</v>
      </c>
      <c r="B605" s="17" t="s">
        <v>27</v>
      </c>
      <c r="C605" s="32" t="s">
        <v>169</v>
      </c>
      <c r="D605" s="33">
        <v>0.3</v>
      </c>
      <c r="E605" s="34">
        <v>2</v>
      </c>
      <c r="F605" s="35" t="str">
        <f>VLOOKUP(Tableau5[[#This Row],[Code APE]],[1]!Tableau9[#All],2,FALSE)</f>
        <v>Nettoyage courant des bâtiments</v>
      </c>
      <c r="G605" s="36" t="str">
        <f>IFERROR(Tableau5[[#This Row],[Code APE]]&amp;" - "&amp;Tableau5[[#This Row],[Désignation APE]],Tableau5[[#This Row],[Code APE]])</f>
        <v>81.21Z - Nettoyage courant des bâtiments</v>
      </c>
    </row>
    <row r="606" spans="1:7" ht="15.95" customHeight="1" x14ac:dyDescent="0.25">
      <c r="A606" s="31" t="str">
        <f>Tableau5[[#This Row],[Code APE]]&amp;Tableau5[[#This Row],[Chapitres]]&amp;Tableau5[[#This Row],[Tranche]]</f>
        <v>81.21ZDangers &amp; risques0,4</v>
      </c>
      <c r="B606" s="17" t="s">
        <v>27</v>
      </c>
      <c r="C606" s="32" t="s">
        <v>169</v>
      </c>
      <c r="D606" s="33">
        <v>0.4</v>
      </c>
      <c r="E606" s="34">
        <v>3</v>
      </c>
      <c r="F606" s="35" t="str">
        <f>VLOOKUP(Tableau5[[#This Row],[Code APE]],[1]!Tableau9[#All],2,FALSE)</f>
        <v>Nettoyage courant des bâtiments</v>
      </c>
      <c r="G606" s="36" t="str">
        <f>IFERROR(Tableau5[[#This Row],[Code APE]]&amp;" - "&amp;Tableau5[[#This Row],[Désignation APE]],Tableau5[[#This Row],[Code APE]])</f>
        <v>81.21Z - Nettoyage courant des bâtiments</v>
      </c>
    </row>
    <row r="607" spans="1:7" ht="15.95" customHeight="1" x14ac:dyDescent="0.25">
      <c r="A607" s="31" t="str">
        <f>Tableau5[[#This Row],[Code APE]]&amp;Tableau5[[#This Row],[Chapitres]]&amp;Tableau5[[#This Row],[Tranche]]</f>
        <v>81.21ZDangers &amp; risques0,5</v>
      </c>
      <c r="B607" s="17" t="s">
        <v>27</v>
      </c>
      <c r="C607" s="32" t="s">
        <v>169</v>
      </c>
      <c r="D607" s="33">
        <v>0.5</v>
      </c>
      <c r="E607" s="34">
        <v>8</v>
      </c>
      <c r="F607" s="35" t="str">
        <f>VLOOKUP(Tableau5[[#This Row],[Code APE]],[1]!Tableau9[#All],2,FALSE)</f>
        <v>Nettoyage courant des bâtiments</v>
      </c>
      <c r="G607" s="36" t="str">
        <f>IFERROR(Tableau5[[#This Row],[Code APE]]&amp;" - "&amp;Tableau5[[#This Row],[Désignation APE]],Tableau5[[#This Row],[Code APE]])</f>
        <v>81.21Z - Nettoyage courant des bâtiments</v>
      </c>
    </row>
    <row r="608" spans="1:7" ht="15.95" customHeight="1" x14ac:dyDescent="0.25">
      <c r="A608" s="31" t="str">
        <f>Tableau5[[#This Row],[Code APE]]&amp;Tableau5[[#This Row],[Chapitres]]&amp;Tableau5[[#This Row],[Tranche]]</f>
        <v>81.21ZDangers &amp; risques0,6</v>
      </c>
      <c r="B608" s="17" t="s">
        <v>27</v>
      </c>
      <c r="C608" s="32" t="s">
        <v>169</v>
      </c>
      <c r="D608" s="33">
        <v>0.6</v>
      </c>
      <c r="E608" s="34">
        <v>21</v>
      </c>
      <c r="F608" s="35" t="str">
        <f>VLOOKUP(Tableau5[[#This Row],[Code APE]],[1]!Tableau9[#All],2,FALSE)</f>
        <v>Nettoyage courant des bâtiments</v>
      </c>
      <c r="G608" s="36" t="str">
        <f>IFERROR(Tableau5[[#This Row],[Code APE]]&amp;" - "&amp;Tableau5[[#This Row],[Désignation APE]],Tableau5[[#This Row],[Code APE]])</f>
        <v>81.21Z - Nettoyage courant des bâtiments</v>
      </c>
    </row>
    <row r="609" spans="1:7" ht="15.95" customHeight="1" x14ac:dyDescent="0.25">
      <c r="A609" s="31" t="str">
        <f>Tableau5[[#This Row],[Code APE]]&amp;Tableau5[[#This Row],[Chapitres]]&amp;Tableau5[[#This Row],[Tranche]]</f>
        <v>81.21ZDangers &amp; risques0,7</v>
      </c>
      <c r="B609" s="17" t="s">
        <v>27</v>
      </c>
      <c r="C609" s="32" t="s">
        <v>169</v>
      </c>
      <c r="D609" s="33">
        <v>0.7</v>
      </c>
      <c r="E609" s="34">
        <v>19</v>
      </c>
      <c r="F609" s="35" t="str">
        <f>VLOOKUP(Tableau5[[#This Row],[Code APE]],[1]!Tableau9[#All],2,FALSE)</f>
        <v>Nettoyage courant des bâtiments</v>
      </c>
      <c r="G609" s="36" t="str">
        <f>IFERROR(Tableau5[[#This Row],[Code APE]]&amp;" - "&amp;Tableau5[[#This Row],[Désignation APE]],Tableau5[[#This Row],[Code APE]])</f>
        <v>81.21Z - Nettoyage courant des bâtiments</v>
      </c>
    </row>
    <row r="610" spans="1:7" ht="15.95" customHeight="1" x14ac:dyDescent="0.25">
      <c r="A610" s="31" t="str">
        <f>Tableau5[[#This Row],[Code APE]]&amp;Tableau5[[#This Row],[Chapitres]]&amp;Tableau5[[#This Row],[Tranche]]</f>
        <v>81.21ZDangers &amp; risques0,8</v>
      </c>
      <c r="B610" s="17" t="s">
        <v>27</v>
      </c>
      <c r="C610" s="32" t="s">
        <v>169</v>
      </c>
      <c r="D610" s="33">
        <v>0.8</v>
      </c>
      <c r="E610" s="34">
        <v>39</v>
      </c>
      <c r="F610" s="35" t="str">
        <f>VLOOKUP(Tableau5[[#This Row],[Code APE]],[1]!Tableau9[#All],2,FALSE)</f>
        <v>Nettoyage courant des bâtiments</v>
      </c>
      <c r="G610" s="36" t="str">
        <f>IFERROR(Tableau5[[#This Row],[Code APE]]&amp;" - "&amp;Tableau5[[#This Row],[Désignation APE]],Tableau5[[#This Row],[Code APE]])</f>
        <v>81.21Z - Nettoyage courant des bâtiments</v>
      </c>
    </row>
    <row r="611" spans="1:7" ht="15.95" customHeight="1" x14ac:dyDescent="0.25">
      <c r="A611" s="31" t="str">
        <f>Tableau5[[#This Row],[Code APE]]&amp;Tableau5[[#This Row],[Chapitres]]&amp;Tableau5[[#This Row],[Tranche]]</f>
        <v>81.21ZDangers &amp; risques0,9</v>
      </c>
      <c r="B611" s="17" t="s">
        <v>27</v>
      </c>
      <c r="C611" s="32" t="s">
        <v>169</v>
      </c>
      <c r="D611" s="33">
        <v>0.9</v>
      </c>
      <c r="E611" s="34">
        <v>27</v>
      </c>
      <c r="F611" s="35" t="str">
        <f>VLOOKUP(Tableau5[[#This Row],[Code APE]],[1]!Tableau9[#All],2,FALSE)</f>
        <v>Nettoyage courant des bâtiments</v>
      </c>
      <c r="G611" s="36" t="str">
        <f>IFERROR(Tableau5[[#This Row],[Code APE]]&amp;" - "&amp;Tableau5[[#This Row],[Désignation APE]],Tableau5[[#This Row],[Code APE]])</f>
        <v>81.21Z - Nettoyage courant des bâtiments</v>
      </c>
    </row>
    <row r="612" spans="1:7" ht="15.95" customHeight="1" x14ac:dyDescent="0.25">
      <c r="A612" s="31" t="str">
        <f>Tableau5[[#This Row],[Code APE]]&amp;Tableau5[[#This Row],[Chapitres]]&amp;Tableau5[[#This Row],[Tranche]]</f>
        <v>81.21ZDangers &amp; risques1</v>
      </c>
      <c r="B612" s="17" t="s">
        <v>27</v>
      </c>
      <c r="C612" s="32" t="s">
        <v>169</v>
      </c>
      <c r="D612" s="33">
        <v>1</v>
      </c>
      <c r="E612" s="34">
        <v>18</v>
      </c>
      <c r="F612" s="35" t="str">
        <f>VLOOKUP(Tableau5[[#This Row],[Code APE]],[1]!Tableau9[#All],2,FALSE)</f>
        <v>Nettoyage courant des bâtiments</v>
      </c>
      <c r="G612" s="36" t="str">
        <f>IFERROR(Tableau5[[#This Row],[Code APE]]&amp;" - "&amp;Tableau5[[#This Row],[Désignation APE]],Tableau5[[#This Row],[Code APE]])</f>
        <v>81.21Z - Nettoyage courant des bâtiments</v>
      </c>
    </row>
    <row r="613" spans="1:7" ht="15.95" customHeight="1" x14ac:dyDescent="0.25">
      <c r="A613" s="31" t="str">
        <f>Tableau5[[#This Row],[Code APE]]&amp;Tableau5[[#This Row],[Chapitres]]&amp;Tableau5[[#This Row],[Tranche]]</f>
        <v>80.20ZDangers &amp; risques0,6</v>
      </c>
      <c r="B613" s="17" t="s">
        <v>27</v>
      </c>
      <c r="C613" s="32" t="s">
        <v>168</v>
      </c>
      <c r="D613" s="33">
        <v>0.6</v>
      </c>
      <c r="E613" s="34">
        <v>3</v>
      </c>
      <c r="F613" s="35" t="str">
        <f>VLOOKUP(Tableau5[[#This Row],[Code APE]],[1]!Tableau9[#All],2,FALSE)</f>
        <v>Activités liées aux systèmes de sécurité</v>
      </c>
      <c r="G613" s="36" t="str">
        <f>IFERROR(Tableau5[[#This Row],[Code APE]]&amp;" - "&amp;Tableau5[[#This Row],[Désignation APE]],Tableau5[[#This Row],[Code APE]])</f>
        <v>80.20Z - Activités liées aux systèmes de sécurité</v>
      </c>
    </row>
    <row r="614" spans="1:7" ht="15.95" customHeight="1" x14ac:dyDescent="0.25">
      <c r="A614" s="31" t="str">
        <f>Tableau5[[#This Row],[Code APE]]&amp;Tableau5[[#This Row],[Chapitres]]&amp;Tableau5[[#This Row],[Tranche]]</f>
        <v>80.20ZDangers &amp; risques0,7</v>
      </c>
      <c r="B614" s="17" t="s">
        <v>27</v>
      </c>
      <c r="C614" s="32" t="s">
        <v>168</v>
      </c>
      <c r="D614" s="33">
        <v>0.7</v>
      </c>
      <c r="E614" s="34">
        <v>3</v>
      </c>
      <c r="F614" s="35" t="str">
        <f>VLOOKUP(Tableau5[[#This Row],[Code APE]],[1]!Tableau9[#All],2,FALSE)</f>
        <v>Activités liées aux systèmes de sécurité</v>
      </c>
      <c r="G614" s="36" t="str">
        <f>IFERROR(Tableau5[[#This Row],[Code APE]]&amp;" - "&amp;Tableau5[[#This Row],[Désignation APE]],Tableau5[[#This Row],[Code APE]])</f>
        <v>80.20Z - Activités liées aux systèmes de sécurité</v>
      </c>
    </row>
    <row r="615" spans="1:7" ht="15.95" customHeight="1" x14ac:dyDescent="0.25">
      <c r="A615" s="31" t="str">
        <f>Tableau5[[#This Row],[Code APE]]&amp;Tableau5[[#This Row],[Chapitres]]&amp;Tableau5[[#This Row],[Tranche]]</f>
        <v>80.20ZDangers &amp; risques0,8</v>
      </c>
      <c r="B615" s="17" t="s">
        <v>27</v>
      </c>
      <c r="C615" s="32" t="s">
        <v>168</v>
      </c>
      <c r="D615" s="33">
        <v>0.8</v>
      </c>
      <c r="E615" s="34">
        <v>3</v>
      </c>
      <c r="F615" s="35" t="str">
        <f>VLOOKUP(Tableau5[[#This Row],[Code APE]],[1]!Tableau9[#All],2,FALSE)</f>
        <v>Activités liées aux systèmes de sécurité</v>
      </c>
      <c r="G615" s="36" t="str">
        <f>IFERROR(Tableau5[[#This Row],[Code APE]]&amp;" - "&amp;Tableau5[[#This Row],[Désignation APE]],Tableau5[[#This Row],[Code APE]])</f>
        <v>80.20Z - Activités liées aux systèmes de sécurité</v>
      </c>
    </row>
    <row r="616" spans="1:7" ht="15.95" customHeight="1" x14ac:dyDescent="0.25">
      <c r="A616" s="31" t="str">
        <f>Tableau5[[#This Row],[Code APE]]&amp;Tableau5[[#This Row],[Chapitres]]&amp;Tableau5[[#This Row],[Tranche]]</f>
        <v>80.20ZDangers &amp; risques0,9</v>
      </c>
      <c r="B616" s="17" t="s">
        <v>27</v>
      </c>
      <c r="C616" s="32" t="s">
        <v>168</v>
      </c>
      <c r="D616" s="33">
        <v>0.9</v>
      </c>
      <c r="E616" s="34">
        <v>3</v>
      </c>
      <c r="F616" s="35" t="str">
        <f>VLOOKUP(Tableau5[[#This Row],[Code APE]],[1]!Tableau9[#All],2,FALSE)</f>
        <v>Activités liées aux systèmes de sécurité</v>
      </c>
      <c r="G616" s="36" t="str">
        <f>IFERROR(Tableau5[[#This Row],[Code APE]]&amp;" - "&amp;Tableau5[[#This Row],[Désignation APE]],Tableau5[[#This Row],[Code APE]])</f>
        <v>80.20Z - Activités liées aux systèmes de sécurité</v>
      </c>
    </row>
    <row r="617" spans="1:7" ht="15.95" customHeight="1" x14ac:dyDescent="0.25">
      <c r="A617" s="31" t="str">
        <f>Tableau5[[#This Row],[Code APE]]&amp;Tableau5[[#This Row],[Chapitres]]&amp;Tableau5[[#This Row],[Tranche]]</f>
        <v>80.20ZDangers &amp; risques1</v>
      </c>
      <c r="B617" s="17" t="s">
        <v>27</v>
      </c>
      <c r="C617" s="32" t="s">
        <v>168</v>
      </c>
      <c r="D617" s="33">
        <v>1</v>
      </c>
      <c r="E617" s="34">
        <v>1</v>
      </c>
      <c r="F617" s="35" t="str">
        <f>VLOOKUP(Tableau5[[#This Row],[Code APE]],[1]!Tableau9[#All],2,FALSE)</f>
        <v>Activités liées aux systèmes de sécurité</v>
      </c>
      <c r="G617" s="36" t="str">
        <f>IFERROR(Tableau5[[#This Row],[Code APE]]&amp;" - "&amp;Tableau5[[#This Row],[Désignation APE]],Tableau5[[#This Row],[Code APE]])</f>
        <v>80.20Z - Activités liées aux systèmes de sécurité</v>
      </c>
    </row>
    <row r="618" spans="1:7" ht="15.95" customHeight="1" x14ac:dyDescent="0.25">
      <c r="A618" s="31" t="str">
        <f>Tableau5[[#This Row],[Code APE]]&amp;Tableau5[[#This Row],[Chapitres]]&amp;Tableau5[[#This Row],[Tranche]]</f>
        <v>80.10ZDangers &amp; risques0,2</v>
      </c>
      <c r="B618" s="17" t="s">
        <v>27</v>
      </c>
      <c r="C618" s="32" t="s">
        <v>167</v>
      </c>
      <c r="D618" s="33">
        <v>0.2</v>
      </c>
      <c r="E618" s="34">
        <v>3</v>
      </c>
      <c r="F618" s="35" t="str">
        <f>VLOOKUP(Tableau5[[#This Row],[Code APE]],[1]!Tableau9[#All],2,FALSE)</f>
        <v>Activités de sécurité privée</v>
      </c>
      <c r="G618" s="36" t="str">
        <f>IFERROR(Tableau5[[#This Row],[Code APE]]&amp;" - "&amp;Tableau5[[#This Row],[Désignation APE]],Tableau5[[#This Row],[Code APE]])</f>
        <v>80.10Z - Activités de sécurité privée</v>
      </c>
    </row>
    <row r="619" spans="1:7" ht="15.95" customHeight="1" x14ac:dyDescent="0.25">
      <c r="A619" s="31" t="str">
        <f>Tableau5[[#This Row],[Code APE]]&amp;Tableau5[[#This Row],[Chapitres]]&amp;Tableau5[[#This Row],[Tranche]]</f>
        <v>80.10ZDangers &amp; risques0,3</v>
      </c>
      <c r="B619" s="17" t="s">
        <v>27</v>
      </c>
      <c r="C619" s="32" t="s">
        <v>167</v>
      </c>
      <c r="D619" s="33">
        <v>0.3</v>
      </c>
      <c r="E619" s="34">
        <v>3</v>
      </c>
      <c r="F619" s="35" t="str">
        <f>VLOOKUP(Tableau5[[#This Row],[Code APE]],[1]!Tableau9[#All],2,FALSE)</f>
        <v>Activités de sécurité privée</v>
      </c>
      <c r="G619" s="36" t="str">
        <f>IFERROR(Tableau5[[#This Row],[Code APE]]&amp;" - "&amp;Tableau5[[#This Row],[Désignation APE]],Tableau5[[#This Row],[Code APE]])</f>
        <v>80.10Z - Activités de sécurité privée</v>
      </c>
    </row>
    <row r="620" spans="1:7" ht="15.95" customHeight="1" x14ac:dyDescent="0.25">
      <c r="A620" s="31" t="str">
        <f>Tableau5[[#This Row],[Code APE]]&amp;Tableau5[[#This Row],[Chapitres]]&amp;Tableau5[[#This Row],[Tranche]]</f>
        <v>80.10ZDangers &amp; risques0,4</v>
      </c>
      <c r="B620" s="17" t="s">
        <v>27</v>
      </c>
      <c r="C620" s="32" t="s">
        <v>167</v>
      </c>
      <c r="D620" s="33">
        <v>0.4</v>
      </c>
      <c r="E620" s="34">
        <v>10</v>
      </c>
      <c r="F620" s="35" t="str">
        <f>VLOOKUP(Tableau5[[#This Row],[Code APE]],[1]!Tableau9[#All],2,FALSE)</f>
        <v>Activités de sécurité privée</v>
      </c>
      <c r="G620" s="36" t="str">
        <f>IFERROR(Tableau5[[#This Row],[Code APE]]&amp;" - "&amp;Tableau5[[#This Row],[Désignation APE]],Tableau5[[#This Row],[Code APE]])</f>
        <v>80.10Z - Activités de sécurité privée</v>
      </c>
    </row>
    <row r="621" spans="1:7" ht="15.95" customHeight="1" x14ac:dyDescent="0.25">
      <c r="A621" s="31" t="str">
        <f>Tableau5[[#This Row],[Code APE]]&amp;Tableau5[[#This Row],[Chapitres]]&amp;Tableau5[[#This Row],[Tranche]]</f>
        <v>80.10ZDangers &amp; risques0,5</v>
      </c>
      <c r="B621" s="17" t="s">
        <v>27</v>
      </c>
      <c r="C621" s="32" t="s">
        <v>167</v>
      </c>
      <c r="D621" s="33">
        <v>0.5</v>
      </c>
      <c r="E621" s="34">
        <v>10</v>
      </c>
      <c r="F621" s="35" t="str">
        <f>VLOOKUP(Tableau5[[#This Row],[Code APE]],[1]!Tableau9[#All],2,FALSE)</f>
        <v>Activités de sécurité privée</v>
      </c>
      <c r="G621" s="36" t="str">
        <f>IFERROR(Tableau5[[#This Row],[Code APE]]&amp;" - "&amp;Tableau5[[#This Row],[Désignation APE]],Tableau5[[#This Row],[Code APE]])</f>
        <v>80.10Z - Activités de sécurité privée</v>
      </c>
    </row>
    <row r="622" spans="1:7" ht="15.95" customHeight="1" x14ac:dyDescent="0.25">
      <c r="A622" s="31" t="str">
        <f>Tableau5[[#This Row],[Code APE]]&amp;Tableau5[[#This Row],[Chapitres]]&amp;Tableau5[[#This Row],[Tranche]]</f>
        <v>80.10ZDangers &amp; risques0,6</v>
      </c>
      <c r="B622" s="17" t="s">
        <v>27</v>
      </c>
      <c r="C622" s="32" t="s">
        <v>167</v>
      </c>
      <c r="D622" s="33">
        <v>0.6</v>
      </c>
      <c r="E622" s="34">
        <v>22</v>
      </c>
      <c r="F622" s="35" t="str">
        <f>VLOOKUP(Tableau5[[#This Row],[Code APE]],[1]!Tableau9[#All],2,FALSE)</f>
        <v>Activités de sécurité privée</v>
      </c>
      <c r="G622" s="36" t="str">
        <f>IFERROR(Tableau5[[#This Row],[Code APE]]&amp;" - "&amp;Tableau5[[#This Row],[Désignation APE]],Tableau5[[#This Row],[Code APE]])</f>
        <v>80.10Z - Activités de sécurité privée</v>
      </c>
    </row>
    <row r="623" spans="1:7" ht="15.95" customHeight="1" x14ac:dyDescent="0.25">
      <c r="A623" s="31" t="str">
        <f>Tableau5[[#This Row],[Code APE]]&amp;Tableau5[[#This Row],[Chapitres]]&amp;Tableau5[[#This Row],[Tranche]]</f>
        <v>80.10ZDangers &amp; risques0,7</v>
      </c>
      <c r="B623" s="17" t="s">
        <v>27</v>
      </c>
      <c r="C623" s="32" t="s">
        <v>167</v>
      </c>
      <c r="D623" s="33">
        <v>0.7</v>
      </c>
      <c r="E623" s="34">
        <v>18</v>
      </c>
      <c r="F623" s="35" t="str">
        <f>VLOOKUP(Tableau5[[#This Row],[Code APE]],[1]!Tableau9[#All],2,FALSE)</f>
        <v>Activités de sécurité privée</v>
      </c>
      <c r="G623" s="36" t="str">
        <f>IFERROR(Tableau5[[#This Row],[Code APE]]&amp;" - "&amp;Tableau5[[#This Row],[Désignation APE]],Tableau5[[#This Row],[Code APE]])</f>
        <v>80.10Z - Activités de sécurité privée</v>
      </c>
    </row>
    <row r="624" spans="1:7" ht="15.95" customHeight="1" x14ac:dyDescent="0.25">
      <c r="A624" s="31" t="str">
        <f>Tableau5[[#This Row],[Code APE]]&amp;Tableau5[[#This Row],[Chapitres]]&amp;Tableau5[[#This Row],[Tranche]]</f>
        <v>80.10ZDangers &amp; risques0,8</v>
      </c>
      <c r="B624" s="17" t="s">
        <v>27</v>
      </c>
      <c r="C624" s="32" t="s">
        <v>167</v>
      </c>
      <c r="D624" s="33">
        <v>0.8</v>
      </c>
      <c r="E624" s="34">
        <v>25</v>
      </c>
      <c r="F624" s="35" t="str">
        <f>VLOOKUP(Tableau5[[#This Row],[Code APE]],[1]!Tableau9[#All],2,FALSE)</f>
        <v>Activités de sécurité privée</v>
      </c>
      <c r="G624" s="36" t="str">
        <f>IFERROR(Tableau5[[#This Row],[Code APE]]&amp;" - "&amp;Tableau5[[#This Row],[Désignation APE]],Tableau5[[#This Row],[Code APE]])</f>
        <v>80.10Z - Activités de sécurité privée</v>
      </c>
    </row>
    <row r="625" spans="1:7" ht="15.95" customHeight="1" x14ac:dyDescent="0.25">
      <c r="A625" s="31" t="str">
        <f>Tableau5[[#This Row],[Code APE]]&amp;Tableau5[[#This Row],[Chapitres]]&amp;Tableau5[[#This Row],[Tranche]]</f>
        <v>80.10ZDangers &amp; risques0,9</v>
      </c>
      <c r="B625" s="17" t="s">
        <v>27</v>
      </c>
      <c r="C625" s="32" t="s">
        <v>167</v>
      </c>
      <c r="D625" s="33">
        <v>0.9</v>
      </c>
      <c r="E625" s="34">
        <v>21</v>
      </c>
      <c r="F625" s="35" t="str">
        <f>VLOOKUP(Tableau5[[#This Row],[Code APE]],[1]!Tableau9[#All],2,FALSE)</f>
        <v>Activités de sécurité privée</v>
      </c>
      <c r="G625" s="36" t="str">
        <f>IFERROR(Tableau5[[#This Row],[Code APE]]&amp;" - "&amp;Tableau5[[#This Row],[Désignation APE]],Tableau5[[#This Row],[Code APE]])</f>
        <v>80.10Z - Activités de sécurité privée</v>
      </c>
    </row>
    <row r="626" spans="1:7" ht="15.95" customHeight="1" x14ac:dyDescent="0.25">
      <c r="A626" s="31" t="str">
        <f>Tableau5[[#This Row],[Code APE]]&amp;Tableau5[[#This Row],[Chapitres]]&amp;Tableau5[[#This Row],[Tranche]]</f>
        <v>80.10ZDangers &amp; risques1</v>
      </c>
      <c r="B626" s="17" t="s">
        <v>27</v>
      </c>
      <c r="C626" s="32" t="s">
        <v>167</v>
      </c>
      <c r="D626" s="33">
        <v>1</v>
      </c>
      <c r="E626" s="34">
        <v>8</v>
      </c>
      <c r="F626" s="35" t="str">
        <f>VLOOKUP(Tableau5[[#This Row],[Code APE]],[1]!Tableau9[#All],2,FALSE)</f>
        <v>Activités de sécurité privée</v>
      </c>
      <c r="G626" s="36" t="str">
        <f>IFERROR(Tableau5[[#This Row],[Code APE]]&amp;" - "&amp;Tableau5[[#This Row],[Désignation APE]],Tableau5[[#This Row],[Code APE]])</f>
        <v>80.10Z - Activités de sécurité privée</v>
      </c>
    </row>
    <row r="627" spans="1:7" ht="15.95" customHeight="1" x14ac:dyDescent="0.25">
      <c r="A627" s="31" t="str">
        <f>Tableau5[[#This Row],[Code APE]]&amp;Tableau5[[#This Row],[Chapitres]]&amp;Tableau5[[#This Row],[Tranche]]</f>
        <v>78.20ZDangers &amp; risques0,1</v>
      </c>
      <c r="B627" s="17" t="s">
        <v>27</v>
      </c>
      <c r="C627" s="32" t="s">
        <v>166</v>
      </c>
      <c r="D627" s="33">
        <v>0.1</v>
      </c>
      <c r="E627" s="34">
        <v>4</v>
      </c>
      <c r="F627" s="35" t="str">
        <f>VLOOKUP(Tableau5[[#This Row],[Code APE]],[1]!Tableau9[#All],2,FALSE)</f>
        <v>Activités des agences de travail temporaire</v>
      </c>
      <c r="G627" s="36" t="str">
        <f>IFERROR(Tableau5[[#This Row],[Code APE]]&amp;" - "&amp;Tableau5[[#This Row],[Désignation APE]],Tableau5[[#This Row],[Code APE]])</f>
        <v>78.20Z - Activités des agences de travail temporaire</v>
      </c>
    </row>
    <row r="628" spans="1:7" ht="15.95" customHeight="1" x14ac:dyDescent="0.25">
      <c r="A628" s="31" t="str">
        <f>Tableau5[[#This Row],[Code APE]]&amp;Tableau5[[#This Row],[Chapitres]]&amp;Tableau5[[#This Row],[Tranche]]</f>
        <v>78.20ZDangers &amp; risques0,2</v>
      </c>
      <c r="B628" s="17" t="s">
        <v>27</v>
      </c>
      <c r="C628" s="32" t="s">
        <v>166</v>
      </c>
      <c r="D628" s="33">
        <v>0.2</v>
      </c>
      <c r="E628" s="34">
        <v>4</v>
      </c>
      <c r="F628" s="35" t="str">
        <f>VLOOKUP(Tableau5[[#This Row],[Code APE]],[1]!Tableau9[#All],2,FALSE)</f>
        <v>Activités des agences de travail temporaire</v>
      </c>
      <c r="G628" s="36" t="str">
        <f>IFERROR(Tableau5[[#This Row],[Code APE]]&amp;" - "&amp;Tableau5[[#This Row],[Désignation APE]],Tableau5[[#This Row],[Code APE]])</f>
        <v>78.20Z - Activités des agences de travail temporaire</v>
      </c>
    </row>
    <row r="629" spans="1:7" ht="15.95" customHeight="1" x14ac:dyDescent="0.25">
      <c r="A629" s="31" t="str">
        <f>Tableau5[[#This Row],[Code APE]]&amp;Tableau5[[#This Row],[Chapitres]]&amp;Tableau5[[#This Row],[Tranche]]</f>
        <v>78.20ZDangers &amp; risques0,3</v>
      </c>
      <c r="B629" s="17" t="s">
        <v>27</v>
      </c>
      <c r="C629" s="32" t="s">
        <v>166</v>
      </c>
      <c r="D629" s="33">
        <v>0.3</v>
      </c>
      <c r="E629" s="34">
        <v>12</v>
      </c>
      <c r="F629" s="35" t="str">
        <f>VLOOKUP(Tableau5[[#This Row],[Code APE]],[1]!Tableau9[#All],2,FALSE)</f>
        <v>Activités des agences de travail temporaire</v>
      </c>
      <c r="G629" s="36" t="str">
        <f>IFERROR(Tableau5[[#This Row],[Code APE]]&amp;" - "&amp;Tableau5[[#This Row],[Désignation APE]],Tableau5[[#This Row],[Code APE]])</f>
        <v>78.20Z - Activités des agences de travail temporaire</v>
      </c>
    </row>
    <row r="630" spans="1:7" ht="15.95" customHeight="1" x14ac:dyDescent="0.25">
      <c r="A630" s="31" t="str">
        <f>Tableau5[[#This Row],[Code APE]]&amp;Tableau5[[#This Row],[Chapitres]]&amp;Tableau5[[#This Row],[Tranche]]</f>
        <v>78.20ZDangers &amp; risques0,4</v>
      </c>
      <c r="B630" s="17" t="s">
        <v>27</v>
      </c>
      <c r="C630" s="32" t="s">
        <v>166</v>
      </c>
      <c r="D630" s="33">
        <v>0.4</v>
      </c>
      <c r="E630" s="34">
        <v>30</v>
      </c>
      <c r="F630" s="35" t="str">
        <f>VLOOKUP(Tableau5[[#This Row],[Code APE]],[1]!Tableau9[#All],2,FALSE)</f>
        <v>Activités des agences de travail temporaire</v>
      </c>
      <c r="G630" s="36" t="str">
        <f>IFERROR(Tableau5[[#This Row],[Code APE]]&amp;" - "&amp;Tableau5[[#This Row],[Désignation APE]],Tableau5[[#This Row],[Code APE]])</f>
        <v>78.20Z - Activités des agences de travail temporaire</v>
      </c>
    </row>
    <row r="631" spans="1:7" ht="15.95" customHeight="1" x14ac:dyDescent="0.25">
      <c r="A631" s="31" t="str">
        <f>Tableau5[[#This Row],[Code APE]]&amp;Tableau5[[#This Row],[Chapitres]]&amp;Tableau5[[#This Row],[Tranche]]</f>
        <v>78.20ZDangers &amp; risques0,5</v>
      </c>
      <c r="B631" s="17" t="s">
        <v>27</v>
      </c>
      <c r="C631" s="32" t="s">
        <v>166</v>
      </c>
      <c r="D631" s="33">
        <v>0.5</v>
      </c>
      <c r="E631" s="34">
        <v>60</v>
      </c>
      <c r="F631" s="35" t="str">
        <f>VLOOKUP(Tableau5[[#This Row],[Code APE]],[1]!Tableau9[#All],2,FALSE)</f>
        <v>Activités des agences de travail temporaire</v>
      </c>
      <c r="G631" s="36" t="str">
        <f>IFERROR(Tableau5[[#This Row],[Code APE]]&amp;" - "&amp;Tableau5[[#This Row],[Désignation APE]],Tableau5[[#This Row],[Code APE]])</f>
        <v>78.20Z - Activités des agences de travail temporaire</v>
      </c>
    </row>
    <row r="632" spans="1:7" ht="15.95" customHeight="1" x14ac:dyDescent="0.25">
      <c r="A632" s="31" t="str">
        <f>Tableau5[[#This Row],[Code APE]]&amp;Tableau5[[#This Row],[Chapitres]]&amp;Tableau5[[#This Row],[Tranche]]</f>
        <v>78.20ZDangers &amp; risques0,6</v>
      </c>
      <c r="B632" s="17" t="s">
        <v>27</v>
      </c>
      <c r="C632" s="32" t="s">
        <v>166</v>
      </c>
      <c r="D632" s="33">
        <v>0.6</v>
      </c>
      <c r="E632" s="34">
        <v>107</v>
      </c>
      <c r="F632" s="35" t="str">
        <f>VLOOKUP(Tableau5[[#This Row],[Code APE]],[1]!Tableau9[#All],2,FALSE)</f>
        <v>Activités des agences de travail temporaire</v>
      </c>
      <c r="G632" s="36" t="str">
        <f>IFERROR(Tableau5[[#This Row],[Code APE]]&amp;" - "&amp;Tableau5[[#This Row],[Désignation APE]],Tableau5[[#This Row],[Code APE]])</f>
        <v>78.20Z - Activités des agences de travail temporaire</v>
      </c>
    </row>
    <row r="633" spans="1:7" ht="15.95" customHeight="1" x14ac:dyDescent="0.25">
      <c r="A633" s="31" t="str">
        <f>Tableau5[[#This Row],[Code APE]]&amp;Tableau5[[#This Row],[Chapitres]]&amp;Tableau5[[#This Row],[Tranche]]</f>
        <v>78.20ZDangers &amp; risques0,7</v>
      </c>
      <c r="B633" s="17" t="s">
        <v>27</v>
      </c>
      <c r="C633" s="32" t="s">
        <v>166</v>
      </c>
      <c r="D633" s="33">
        <v>0.7</v>
      </c>
      <c r="E633" s="34">
        <v>161</v>
      </c>
      <c r="F633" s="35" t="str">
        <f>VLOOKUP(Tableau5[[#This Row],[Code APE]],[1]!Tableau9[#All],2,FALSE)</f>
        <v>Activités des agences de travail temporaire</v>
      </c>
      <c r="G633" s="36" t="str">
        <f>IFERROR(Tableau5[[#This Row],[Code APE]]&amp;" - "&amp;Tableau5[[#This Row],[Désignation APE]],Tableau5[[#This Row],[Code APE]])</f>
        <v>78.20Z - Activités des agences de travail temporaire</v>
      </c>
    </row>
    <row r="634" spans="1:7" ht="15.95" customHeight="1" x14ac:dyDescent="0.25">
      <c r="A634" s="31" t="str">
        <f>Tableau5[[#This Row],[Code APE]]&amp;Tableau5[[#This Row],[Chapitres]]&amp;Tableau5[[#This Row],[Tranche]]</f>
        <v>78.20ZDangers &amp; risques0,8</v>
      </c>
      <c r="B634" s="17" t="s">
        <v>27</v>
      </c>
      <c r="C634" s="32" t="s">
        <v>166</v>
      </c>
      <c r="D634" s="33">
        <v>0.8</v>
      </c>
      <c r="E634" s="34">
        <v>202</v>
      </c>
      <c r="F634" s="35" t="str">
        <f>VLOOKUP(Tableau5[[#This Row],[Code APE]],[1]!Tableau9[#All],2,FALSE)</f>
        <v>Activités des agences de travail temporaire</v>
      </c>
      <c r="G634" s="36" t="str">
        <f>IFERROR(Tableau5[[#This Row],[Code APE]]&amp;" - "&amp;Tableau5[[#This Row],[Désignation APE]],Tableau5[[#This Row],[Code APE]])</f>
        <v>78.20Z - Activités des agences de travail temporaire</v>
      </c>
    </row>
    <row r="635" spans="1:7" ht="15.95" customHeight="1" x14ac:dyDescent="0.25">
      <c r="A635" s="31" t="str">
        <f>Tableau5[[#This Row],[Code APE]]&amp;Tableau5[[#This Row],[Chapitres]]&amp;Tableau5[[#This Row],[Tranche]]</f>
        <v>78.20ZDangers &amp; risques0,9</v>
      </c>
      <c r="B635" s="17" t="s">
        <v>27</v>
      </c>
      <c r="C635" s="32" t="s">
        <v>166</v>
      </c>
      <c r="D635" s="33">
        <v>0.9</v>
      </c>
      <c r="E635" s="34">
        <v>210</v>
      </c>
      <c r="F635" s="35" t="str">
        <f>VLOOKUP(Tableau5[[#This Row],[Code APE]],[1]!Tableau9[#All],2,FALSE)</f>
        <v>Activités des agences de travail temporaire</v>
      </c>
      <c r="G635" s="36" t="str">
        <f>IFERROR(Tableau5[[#This Row],[Code APE]]&amp;" - "&amp;Tableau5[[#This Row],[Désignation APE]],Tableau5[[#This Row],[Code APE]])</f>
        <v>78.20Z - Activités des agences de travail temporaire</v>
      </c>
    </row>
    <row r="636" spans="1:7" ht="15.95" customHeight="1" x14ac:dyDescent="0.25">
      <c r="A636" s="31" t="str">
        <f>Tableau5[[#This Row],[Code APE]]&amp;Tableau5[[#This Row],[Chapitres]]&amp;Tableau5[[#This Row],[Tranche]]</f>
        <v>78.20ZDangers &amp; risques1</v>
      </c>
      <c r="B636" s="17" t="s">
        <v>27</v>
      </c>
      <c r="C636" s="32" t="s">
        <v>166</v>
      </c>
      <c r="D636" s="33">
        <v>1</v>
      </c>
      <c r="E636" s="34">
        <v>111</v>
      </c>
      <c r="F636" s="35" t="str">
        <f>VLOOKUP(Tableau5[[#This Row],[Code APE]],[1]!Tableau9[#All],2,FALSE)</f>
        <v>Activités des agences de travail temporaire</v>
      </c>
      <c r="G636" s="36" t="str">
        <f>IFERROR(Tableau5[[#This Row],[Code APE]]&amp;" - "&amp;Tableau5[[#This Row],[Désignation APE]],Tableau5[[#This Row],[Code APE]])</f>
        <v>78.20Z - Activités des agences de travail temporaire</v>
      </c>
    </row>
    <row r="637" spans="1:7" ht="15.95" customHeight="1" x14ac:dyDescent="0.25">
      <c r="A637" s="31" t="str">
        <f>Tableau5[[#This Row],[Code APE]]&amp;Tableau5[[#This Row],[Chapitres]]&amp;Tableau5[[#This Row],[Tranche]]</f>
        <v>77.39ZDangers &amp; risques0,7</v>
      </c>
      <c r="B637" s="17" t="s">
        <v>27</v>
      </c>
      <c r="C637" s="32" t="s">
        <v>165</v>
      </c>
      <c r="D637" s="33">
        <v>0.7</v>
      </c>
      <c r="E637" s="34">
        <v>6</v>
      </c>
      <c r="F637" s="35" t="str">
        <f>VLOOKUP(Tableau5[[#This Row],[Code APE]],[1]!Tableau9[#All],2,FALSE)</f>
        <v>Location et location-bail d'autres machines, équipements et biens matériels n.c.a.</v>
      </c>
      <c r="G637" s="36" t="str">
        <f>IFERROR(Tableau5[[#This Row],[Code APE]]&amp;" - "&amp;Tableau5[[#This Row],[Désignation APE]],Tableau5[[#This Row],[Code APE]])</f>
        <v>77.39Z - Location et location-bail d'autres machines, équipements et biens matériels n.c.a.</v>
      </c>
    </row>
    <row r="638" spans="1:7" ht="15.95" customHeight="1" x14ac:dyDescent="0.25">
      <c r="A638" s="31" t="str">
        <f>Tableau5[[#This Row],[Code APE]]&amp;Tableau5[[#This Row],[Chapitres]]&amp;Tableau5[[#This Row],[Tranche]]</f>
        <v>77.39ZDangers &amp; risques0,8</v>
      </c>
      <c r="B638" s="17" t="s">
        <v>27</v>
      </c>
      <c r="C638" s="32" t="s">
        <v>165</v>
      </c>
      <c r="D638" s="33">
        <v>0.8</v>
      </c>
      <c r="E638" s="34">
        <v>9</v>
      </c>
      <c r="F638" s="35" t="str">
        <f>VLOOKUP(Tableau5[[#This Row],[Code APE]],[1]!Tableau9[#All],2,FALSE)</f>
        <v>Location et location-bail d'autres machines, équipements et biens matériels n.c.a.</v>
      </c>
      <c r="G638" s="36" t="str">
        <f>IFERROR(Tableau5[[#This Row],[Code APE]]&amp;" - "&amp;Tableau5[[#This Row],[Désignation APE]],Tableau5[[#This Row],[Code APE]])</f>
        <v>77.39Z - Location et location-bail d'autres machines, équipements et biens matériels n.c.a.</v>
      </c>
    </row>
    <row r="639" spans="1:7" ht="15.95" customHeight="1" x14ac:dyDescent="0.25">
      <c r="A639" s="31" t="str">
        <f>Tableau5[[#This Row],[Code APE]]&amp;Tableau5[[#This Row],[Chapitres]]&amp;Tableau5[[#This Row],[Tranche]]</f>
        <v>77.39ZDangers &amp; risques0,9</v>
      </c>
      <c r="B639" s="17" t="s">
        <v>27</v>
      </c>
      <c r="C639" s="32" t="s">
        <v>165</v>
      </c>
      <c r="D639" s="33">
        <v>0.9</v>
      </c>
      <c r="E639" s="34">
        <v>10</v>
      </c>
      <c r="F639" s="35" t="str">
        <f>VLOOKUP(Tableau5[[#This Row],[Code APE]],[1]!Tableau9[#All],2,FALSE)</f>
        <v>Location et location-bail d'autres machines, équipements et biens matériels n.c.a.</v>
      </c>
      <c r="G639" s="36" t="str">
        <f>IFERROR(Tableau5[[#This Row],[Code APE]]&amp;" - "&amp;Tableau5[[#This Row],[Désignation APE]],Tableau5[[#This Row],[Code APE]])</f>
        <v>77.39Z - Location et location-bail d'autres machines, équipements et biens matériels n.c.a.</v>
      </c>
    </row>
    <row r="640" spans="1:7" ht="15.95" customHeight="1" x14ac:dyDescent="0.25">
      <c r="A640" s="31" t="str">
        <f>Tableau5[[#This Row],[Code APE]]&amp;Tableau5[[#This Row],[Chapitres]]&amp;Tableau5[[#This Row],[Tranche]]</f>
        <v>77.39ZDangers &amp; risques1</v>
      </c>
      <c r="B640" s="17" t="s">
        <v>27</v>
      </c>
      <c r="C640" s="32" t="s">
        <v>165</v>
      </c>
      <c r="D640" s="33">
        <v>1</v>
      </c>
      <c r="E640" s="34">
        <v>13</v>
      </c>
      <c r="F640" s="35" t="str">
        <f>VLOOKUP(Tableau5[[#This Row],[Code APE]],[1]!Tableau9[#All],2,FALSE)</f>
        <v>Location et location-bail d'autres machines, équipements et biens matériels n.c.a.</v>
      </c>
      <c r="G640" s="36" t="str">
        <f>IFERROR(Tableau5[[#This Row],[Code APE]]&amp;" - "&amp;Tableau5[[#This Row],[Désignation APE]],Tableau5[[#This Row],[Code APE]])</f>
        <v>77.39Z - Location et location-bail d'autres machines, équipements et biens matériels n.c.a.</v>
      </c>
    </row>
    <row r="641" spans="1:7" ht="15.95" customHeight="1" x14ac:dyDescent="0.25">
      <c r="A641" s="31" t="str">
        <f>Tableau5[[#This Row],[Code APE]]&amp;Tableau5[[#This Row],[Chapitres]]&amp;Tableau5[[#This Row],[Tranche]]</f>
        <v>77.32ZDangers &amp; risques0,2</v>
      </c>
      <c r="B641" s="17" t="s">
        <v>27</v>
      </c>
      <c r="C641" s="32" t="s">
        <v>164</v>
      </c>
      <c r="D641" s="33">
        <v>0.2</v>
      </c>
      <c r="E641" s="34">
        <v>1</v>
      </c>
      <c r="F641" s="35" t="str">
        <f>VLOOKUP(Tableau5[[#This Row],[Code APE]],[1]!Tableau9[#All],2,FALSE)</f>
        <v>Location et location-bail de machines et équipements pour la construction</v>
      </c>
      <c r="G641" s="36" t="str">
        <f>IFERROR(Tableau5[[#This Row],[Code APE]]&amp;" - "&amp;Tableau5[[#This Row],[Désignation APE]],Tableau5[[#This Row],[Code APE]])</f>
        <v>77.32Z - Location et location-bail de machines et équipements pour la construction</v>
      </c>
    </row>
    <row r="642" spans="1:7" ht="15.95" customHeight="1" x14ac:dyDescent="0.25">
      <c r="A642" s="31" t="str">
        <f>Tableau5[[#This Row],[Code APE]]&amp;Tableau5[[#This Row],[Chapitres]]&amp;Tableau5[[#This Row],[Tranche]]</f>
        <v>77.32ZDangers &amp; risques0,5</v>
      </c>
      <c r="B642" s="17" t="s">
        <v>27</v>
      </c>
      <c r="C642" s="32" t="s">
        <v>164</v>
      </c>
      <c r="D642" s="33">
        <v>0.5</v>
      </c>
      <c r="E642" s="34">
        <v>5</v>
      </c>
      <c r="F642" s="35" t="str">
        <f>VLOOKUP(Tableau5[[#This Row],[Code APE]],[1]!Tableau9[#All],2,FALSE)</f>
        <v>Location et location-bail de machines et équipements pour la construction</v>
      </c>
      <c r="G642" s="36" t="str">
        <f>IFERROR(Tableau5[[#This Row],[Code APE]]&amp;" - "&amp;Tableau5[[#This Row],[Désignation APE]],Tableau5[[#This Row],[Code APE]])</f>
        <v>77.32Z - Location et location-bail de machines et équipements pour la construction</v>
      </c>
    </row>
    <row r="643" spans="1:7" ht="15.95" customHeight="1" x14ac:dyDescent="0.25">
      <c r="A643" s="31" t="str">
        <f>Tableau5[[#This Row],[Code APE]]&amp;Tableau5[[#This Row],[Chapitres]]&amp;Tableau5[[#This Row],[Tranche]]</f>
        <v>77.32ZDangers &amp; risques0,6</v>
      </c>
      <c r="B643" s="17" t="s">
        <v>27</v>
      </c>
      <c r="C643" s="32" t="s">
        <v>164</v>
      </c>
      <c r="D643" s="33">
        <v>0.6</v>
      </c>
      <c r="E643" s="34">
        <v>3</v>
      </c>
      <c r="F643" s="35" t="str">
        <f>VLOOKUP(Tableau5[[#This Row],[Code APE]],[1]!Tableau9[#All],2,FALSE)</f>
        <v>Location et location-bail de machines et équipements pour la construction</v>
      </c>
      <c r="G643" s="36" t="str">
        <f>IFERROR(Tableau5[[#This Row],[Code APE]]&amp;" - "&amp;Tableau5[[#This Row],[Désignation APE]],Tableau5[[#This Row],[Code APE]])</f>
        <v>77.32Z - Location et location-bail de machines et équipements pour la construction</v>
      </c>
    </row>
    <row r="644" spans="1:7" ht="15.95" customHeight="1" x14ac:dyDescent="0.25">
      <c r="A644" s="31" t="str">
        <f>Tableau5[[#This Row],[Code APE]]&amp;Tableau5[[#This Row],[Chapitres]]&amp;Tableau5[[#This Row],[Tranche]]</f>
        <v>77.32ZDangers &amp; risques0,7</v>
      </c>
      <c r="B644" s="17" t="s">
        <v>27</v>
      </c>
      <c r="C644" s="32" t="s">
        <v>164</v>
      </c>
      <c r="D644" s="33">
        <v>0.7</v>
      </c>
      <c r="E644" s="34">
        <v>5</v>
      </c>
      <c r="F644" s="35" t="str">
        <f>VLOOKUP(Tableau5[[#This Row],[Code APE]],[1]!Tableau9[#All],2,FALSE)</f>
        <v>Location et location-bail de machines et équipements pour la construction</v>
      </c>
      <c r="G644" s="36" t="str">
        <f>IFERROR(Tableau5[[#This Row],[Code APE]]&amp;" - "&amp;Tableau5[[#This Row],[Désignation APE]],Tableau5[[#This Row],[Code APE]])</f>
        <v>77.32Z - Location et location-bail de machines et équipements pour la construction</v>
      </c>
    </row>
    <row r="645" spans="1:7" ht="15.95" customHeight="1" x14ac:dyDescent="0.25">
      <c r="A645" s="31" t="str">
        <f>Tableau5[[#This Row],[Code APE]]&amp;Tableau5[[#This Row],[Chapitres]]&amp;Tableau5[[#This Row],[Tranche]]</f>
        <v>77.32ZDangers &amp; risques0,8</v>
      </c>
      <c r="B645" s="17" t="s">
        <v>27</v>
      </c>
      <c r="C645" s="32" t="s">
        <v>164</v>
      </c>
      <c r="D645" s="33">
        <v>0.8</v>
      </c>
      <c r="E645" s="34">
        <v>5</v>
      </c>
      <c r="F645" s="35" t="str">
        <f>VLOOKUP(Tableau5[[#This Row],[Code APE]],[1]!Tableau9[#All],2,FALSE)</f>
        <v>Location et location-bail de machines et équipements pour la construction</v>
      </c>
      <c r="G645" s="36" t="str">
        <f>IFERROR(Tableau5[[#This Row],[Code APE]]&amp;" - "&amp;Tableau5[[#This Row],[Désignation APE]],Tableau5[[#This Row],[Code APE]])</f>
        <v>77.32Z - Location et location-bail de machines et équipements pour la construction</v>
      </c>
    </row>
    <row r="646" spans="1:7" ht="15.95" customHeight="1" x14ac:dyDescent="0.25">
      <c r="A646" s="31" t="str">
        <f>Tableau5[[#This Row],[Code APE]]&amp;Tableau5[[#This Row],[Chapitres]]&amp;Tableau5[[#This Row],[Tranche]]</f>
        <v>77.32ZDangers &amp; risques0,9</v>
      </c>
      <c r="B646" s="17" t="s">
        <v>27</v>
      </c>
      <c r="C646" s="32" t="s">
        <v>164</v>
      </c>
      <c r="D646" s="33">
        <v>0.9</v>
      </c>
      <c r="E646" s="34">
        <v>4</v>
      </c>
      <c r="F646" s="35" t="str">
        <f>VLOOKUP(Tableau5[[#This Row],[Code APE]],[1]!Tableau9[#All],2,FALSE)</f>
        <v>Location et location-bail de machines et équipements pour la construction</v>
      </c>
      <c r="G646" s="36" t="str">
        <f>IFERROR(Tableau5[[#This Row],[Code APE]]&amp;" - "&amp;Tableau5[[#This Row],[Désignation APE]],Tableau5[[#This Row],[Code APE]])</f>
        <v>77.32Z - Location et location-bail de machines et équipements pour la construction</v>
      </c>
    </row>
    <row r="647" spans="1:7" ht="15.95" customHeight="1" x14ac:dyDescent="0.25">
      <c r="A647" s="31" t="str">
        <f>Tableau5[[#This Row],[Code APE]]&amp;Tableau5[[#This Row],[Chapitres]]&amp;Tableau5[[#This Row],[Tranche]]</f>
        <v>77.32ZDangers &amp; risques1</v>
      </c>
      <c r="B647" s="17" t="s">
        <v>27</v>
      </c>
      <c r="C647" s="32" t="s">
        <v>164</v>
      </c>
      <c r="D647" s="33">
        <v>1</v>
      </c>
      <c r="E647" s="34">
        <v>4</v>
      </c>
      <c r="F647" s="35" t="str">
        <f>VLOOKUP(Tableau5[[#This Row],[Code APE]],[1]!Tableau9[#All],2,FALSE)</f>
        <v>Location et location-bail de machines et équipements pour la construction</v>
      </c>
      <c r="G647" s="36" t="str">
        <f>IFERROR(Tableau5[[#This Row],[Code APE]]&amp;" - "&amp;Tableau5[[#This Row],[Désignation APE]],Tableau5[[#This Row],[Code APE]])</f>
        <v>77.32Z - Location et location-bail de machines et équipements pour la construction</v>
      </c>
    </row>
    <row r="648" spans="1:7" ht="15.95" customHeight="1" x14ac:dyDescent="0.25">
      <c r="A648" s="31" t="str">
        <f>Tableau5[[#This Row],[Code APE]]&amp;Tableau5[[#This Row],[Chapitres]]&amp;Tableau5[[#This Row],[Tranche]]</f>
        <v>77.11ADangers &amp; risques0,6</v>
      </c>
      <c r="B648" s="17" t="s">
        <v>27</v>
      </c>
      <c r="C648" s="32" t="s">
        <v>163</v>
      </c>
      <c r="D648" s="33">
        <v>0.6</v>
      </c>
      <c r="E648" s="34">
        <v>1</v>
      </c>
      <c r="F648" s="35" t="str">
        <f>VLOOKUP(Tableau5[[#This Row],[Code APE]],[1]!Tableau9[#All],2,FALSE)</f>
        <v>Location de courte durée de voitures et de véhicules automobiles légers</v>
      </c>
      <c r="G648" s="36" t="str">
        <f>IFERROR(Tableau5[[#This Row],[Code APE]]&amp;" - "&amp;Tableau5[[#This Row],[Désignation APE]],Tableau5[[#This Row],[Code APE]])</f>
        <v>77.11A - Location de courte durée de voitures et de véhicules automobiles légers</v>
      </c>
    </row>
    <row r="649" spans="1:7" ht="15.95" customHeight="1" x14ac:dyDescent="0.25">
      <c r="A649" s="31" t="str">
        <f>Tableau5[[#This Row],[Code APE]]&amp;Tableau5[[#This Row],[Chapitres]]&amp;Tableau5[[#This Row],[Tranche]]</f>
        <v>77.11ADangers &amp; risques0,8</v>
      </c>
      <c r="B649" s="17" t="s">
        <v>27</v>
      </c>
      <c r="C649" s="32" t="s">
        <v>163</v>
      </c>
      <c r="D649" s="33">
        <v>0.8</v>
      </c>
      <c r="E649" s="34">
        <v>2</v>
      </c>
      <c r="F649" s="35" t="str">
        <f>VLOOKUP(Tableau5[[#This Row],[Code APE]],[1]!Tableau9[#All],2,FALSE)</f>
        <v>Location de courte durée de voitures et de véhicules automobiles légers</v>
      </c>
      <c r="G649" s="36" t="str">
        <f>IFERROR(Tableau5[[#This Row],[Code APE]]&amp;" - "&amp;Tableau5[[#This Row],[Désignation APE]],Tableau5[[#This Row],[Code APE]])</f>
        <v>77.11A - Location de courte durée de voitures et de véhicules automobiles légers</v>
      </c>
    </row>
    <row r="650" spans="1:7" ht="15.95" customHeight="1" x14ac:dyDescent="0.25">
      <c r="A650" s="31" t="str">
        <f>Tableau5[[#This Row],[Code APE]]&amp;Tableau5[[#This Row],[Chapitres]]&amp;Tableau5[[#This Row],[Tranche]]</f>
        <v>75.00ZDangers &amp; risques1</v>
      </c>
      <c r="B650" s="17" t="s">
        <v>27</v>
      </c>
      <c r="C650" s="32" t="s">
        <v>202</v>
      </c>
      <c r="D650" s="33">
        <v>1</v>
      </c>
      <c r="E650" s="34">
        <v>1</v>
      </c>
      <c r="F650" s="35" t="str">
        <f>VLOOKUP(Tableau5[[#This Row],[Code APE]],[1]!Tableau9[#All],2,FALSE)</f>
        <v>Activités vétérinaires</v>
      </c>
      <c r="G650" s="36" t="str">
        <f>IFERROR(Tableau5[[#This Row],[Code APE]]&amp;" - "&amp;Tableau5[[#This Row],[Désignation APE]],Tableau5[[#This Row],[Code APE]])</f>
        <v>75.00Z - Activités vétérinaires</v>
      </c>
    </row>
    <row r="651" spans="1:7" ht="15.95" customHeight="1" x14ac:dyDescent="0.25">
      <c r="A651" s="31" t="str">
        <f>Tableau5[[#This Row],[Code APE]]&amp;Tableau5[[#This Row],[Chapitres]]&amp;Tableau5[[#This Row],[Tranche]]</f>
        <v>74.90EDangers &amp; risques0,8</v>
      </c>
      <c r="B651" s="17" t="s">
        <v>27</v>
      </c>
      <c r="C651" s="32" t="s">
        <v>162</v>
      </c>
      <c r="D651" s="33">
        <v>0.8</v>
      </c>
      <c r="E651" s="34">
        <v>1</v>
      </c>
      <c r="F651" s="35" t="e">
        <f>VLOOKUP(Tableau5[[#This Row],[Code APE]],[1]!Tableau9[#All],2,FALSE)</f>
        <v>#N/A</v>
      </c>
      <c r="G651" s="36" t="str">
        <f>IFERROR(Tableau5[[#This Row],[Code APE]]&amp;" - "&amp;Tableau5[[#This Row],[Désignation APE]],Tableau5[[#This Row],[Code APE]])</f>
        <v>74.90E</v>
      </c>
    </row>
    <row r="652" spans="1:7" ht="15.95" customHeight="1" x14ac:dyDescent="0.25">
      <c r="A652" s="31" t="str">
        <f>Tableau5[[#This Row],[Code APE]]&amp;Tableau5[[#This Row],[Chapitres]]&amp;Tableau5[[#This Row],[Tranche]]</f>
        <v>74.90EDangers &amp; risques0,9</v>
      </c>
      <c r="B652" s="17" t="s">
        <v>27</v>
      </c>
      <c r="C652" s="32" t="s">
        <v>162</v>
      </c>
      <c r="D652" s="33">
        <v>0.9</v>
      </c>
      <c r="E652" s="34">
        <v>1</v>
      </c>
      <c r="F652" s="35" t="e">
        <f>VLOOKUP(Tableau5[[#This Row],[Code APE]],[1]!Tableau9[#All],2,FALSE)</f>
        <v>#N/A</v>
      </c>
      <c r="G652" s="36" t="str">
        <f>IFERROR(Tableau5[[#This Row],[Code APE]]&amp;" - "&amp;Tableau5[[#This Row],[Désignation APE]],Tableau5[[#This Row],[Code APE]])</f>
        <v>74.90E</v>
      </c>
    </row>
    <row r="653" spans="1:7" ht="15.95" customHeight="1" x14ac:dyDescent="0.25">
      <c r="A653" s="31" t="str">
        <f>Tableau5[[#This Row],[Code APE]]&amp;Tableau5[[#This Row],[Chapitres]]&amp;Tableau5[[#This Row],[Tranche]]</f>
        <v>74.90BDangers &amp; risques0,1</v>
      </c>
      <c r="B653" s="17" t="s">
        <v>27</v>
      </c>
      <c r="C653" s="32" t="s">
        <v>161</v>
      </c>
      <c r="D653" s="33">
        <v>0.1</v>
      </c>
      <c r="E653" s="34">
        <v>1</v>
      </c>
      <c r="F653" s="35" t="str">
        <f>VLOOKUP(Tableau5[[#This Row],[Code APE]],[1]!Tableau9[#All],2,FALSE)</f>
        <v>Activités spécialisées, scientifiques et techniques diverses</v>
      </c>
      <c r="G653" s="36" t="str">
        <f>IFERROR(Tableau5[[#This Row],[Code APE]]&amp;" - "&amp;Tableau5[[#This Row],[Désignation APE]],Tableau5[[#This Row],[Code APE]])</f>
        <v>74.90B - Activités spécialisées, scientifiques et techniques diverses</v>
      </c>
    </row>
    <row r="654" spans="1:7" ht="15.95" customHeight="1" x14ac:dyDescent="0.25">
      <c r="A654" s="31" t="str">
        <f>Tableau5[[#This Row],[Code APE]]&amp;Tableau5[[#This Row],[Chapitres]]&amp;Tableau5[[#This Row],[Tranche]]</f>
        <v>74.90BDangers &amp; risques0,4</v>
      </c>
      <c r="B654" s="17" t="s">
        <v>27</v>
      </c>
      <c r="C654" s="32" t="s">
        <v>161</v>
      </c>
      <c r="D654" s="33">
        <v>0.4</v>
      </c>
      <c r="E654" s="34">
        <v>1</v>
      </c>
      <c r="F654" s="35" t="str">
        <f>VLOOKUP(Tableau5[[#This Row],[Code APE]],[1]!Tableau9[#All],2,FALSE)</f>
        <v>Activités spécialisées, scientifiques et techniques diverses</v>
      </c>
      <c r="G654" s="36" t="str">
        <f>IFERROR(Tableau5[[#This Row],[Code APE]]&amp;" - "&amp;Tableau5[[#This Row],[Désignation APE]],Tableau5[[#This Row],[Code APE]])</f>
        <v>74.90B - Activités spécialisées, scientifiques et techniques diverses</v>
      </c>
    </row>
    <row r="655" spans="1:7" ht="15.95" customHeight="1" x14ac:dyDescent="0.25">
      <c r="A655" s="31" t="str">
        <f>Tableau5[[#This Row],[Code APE]]&amp;Tableau5[[#This Row],[Chapitres]]&amp;Tableau5[[#This Row],[Tranche]]</f>
        <v>74.90BDangers &amp; risques0,5</v>
      </c>
      <c r="B655" s="17" t="s">
        <v>27</v>
      </c>
      <c r="C655" s="32" t="s">
        <v>161</v>
      </c>
      <c r="D655" s="33">
        <v>0.5</v>
      </c>
      <c r="E655" s="34">
        <v>2</v>
      </c>
      <c r="F655" s="35" t="str">
        <f>VLOOKUP(Tableau5[[#This Row],[Code APE]],[1]!Tableau9[#All],2,FALSE)</f>
        <v>Activités spécialisées, scientifiques et techniques diverses</v>
      </c>
      <c r="G655" s="36" t="str">
        <f>IFERROR(Tableau5[[#This Row],[Code APE]]&amp;" - "&amp;Tableau5[[#This Row],[Désignation APE]],Tableau5[[#This Row],[Code APE]])</f>
        <v>74.90B - Activités spécialisées, scientifiques et techniques diverses</v>
      </c>
    </row>
    <row r="656" spans="1:7" ht="15.95" customHeight="1" x14ac:dyDescent="0.25">
      <c r="A656" s="31" t="str">
        <f>Tableau5[[#This Row],[Code APE]]&amp;Tableau5[[#This Row],[Chapitres]]&amp;Tableau5[[#This Row],[Tranche]]</f>
        <v>74.90BDangers &amp; risques0,6</v>
      </c>
      <c r="B656" s="17" t="s">
        <v>27</v>
      </c>
      <c r="C656" s="32" t="s">
        <v>161</v>
      </c>
      <c r="D656" s="33">
        <v>0.6</v>
      </c>
      <c r="E656" s="34">
        <v>5</v>
      </c>
      <c r="F656" s="35" t="str">
        <f>VLOOKUP(Tableau5[[#This Row],[Code APE]],[1]!Tableau9[#All],2,FALSE)</f>
        <v>Activités spécialisées, scientifiques et techniques diverses</v>
      </c>
      <c r="G656" s="36" t="str">
        <f>IFERROR(Tableau5[[#This Row],[Code APE]]&amp;" - "&amp;Tableau5[[#This Row],[Désignation APE]],Tableau5[[#This Row],[Code APE]])</f>
        <v>74.90B - Activités spécialisées, scientifiques et techniques diverses</v>
      </c>
    </row>
    <row r="657" spans="1:7" ht="15.95" customHeight="1" x14ac:dyDescent="0.25">
      <c r="A657" s="31" t="str">
        <f>Tableau5[[#This Row],[Code APE]]&amp;Tableau5[[#This Row],[Chapitres]]&amp;Tableau5[[#This Row],[Tranche]]</f>
        <v>74.90BDangers &amp; risques0,7</v>
      </c>
      <c r="B657" s="17" t="s">
        <v>27</v>
      </c>
      <c r="C657" s="32" t="s">
        <v>161</v>
      </c>
      <c r="D657" s="33">
        <v>0.7</v>
      </c>
      <c r="E657" s="34">
        <v>9</v>
      </c>
      <c r="F657" s="35" t="str">
        <f>VLOOKUP(Tableau5[[#This Row],[Code APE]],[1]!Tableau9[#All],2,FALSE)</f>
        <v>Activités spécialisées, scientifiques et techniques diverses</v>
      </c>
      <c r="G657" s="36" t="str">
        <f>IFERROR(Tableau5[[#This Row],[Code APE]]&amp;" - "&amp;Tableau5[[#This Row],[Désignation APE]],Tableau5[[#This Row],[Code APE]])</f>
        <v>74.90B - Activités spécialisées, scientifiques et techniques diverses</v>
      </c>
    </row>
    <row r="658" spans="1:7" ht="15.95" customHeight="1" x14ac:dyDescent="0.25">
      <c r="A658" s="31" t="str">
        <f>Tableau5[[#This Row],[Code APE]]&amp;Tableau5[[#This Row],[Chapitres]]&amp;Tableau5[[#This Row],[Tranche]]</f>
        <v>74.90BDangers &amp; risques0,8</v>
      </c>
      <c r="B658" s="17" t="s">
        <v>27</v>
      </c>
      <c r="C658" s="32" t="s">
        <v>161</v>
      </c>
      <c r="D658" s="33">
        <v>0.8</v>
      </c>
      <c r="E658" s="34">
        <v>10</v>
      </c>
      <c r="F658" s="35" t="str">
        <f>VLOOKUP(Tableau5[[#This Row],[Code APE]],[1]!Tableau9[#All],2,FALSE)</f>
        <v>Activités spécialisées, scientifiques et techniques diverses</v>
      </c>
      <c r="G658" s="36" t="str">
        <f>IFERROR(Tableau5[[#This Row],[Code APE]]&amp;" - "&amp;Tableau5[[#This Row],[Désignation APE]],Tableau5[[#This Row],[Code APE]])</f>
        <v>74.90B - Activités spécialisées, scientifiques et techniques diverses</v>
      </c>
    </row>
    <row r="659" spans="1:7" ht="15.95" customHeight="1" x14ac:dyDescent="0.25">
      <c r="A659" s="31" t="str">
        <f>Tableau5[[#This Row],[Code APE]]&amp;Tableau5[[#This Row],[Chapitres]]&amp;Tableau5[[#This Row],[Tranche]]</f>
        <v>74.90BDangers &amp; risques0,9</v>
      </c>
      <c r="B659" s="17" t="s">
        <v>27</v>
      </c>
      <c r="C659" s="32" t="s">
        <v>161</v>
      </c>
      <c r="D659" s="33">
        <v>0.9</v>
      </c>
      <c r="E659" s="34">
        <v>11</v>
      </c>
      <c r="F659" s="35" t="str">
        <f>VLOOKUP(Tableau5[[#This Row],[Code APE]],[1]!Tableau9[#All],2,FALSE)</f>
        <v>Activités spécialisées, scientifiques et techniques diverses</v>
      </c>
      <c r="G659" s="36" t="str">
        <f>IFERROR(Tableau5[[#This Row],[Code APE]]&amp;" - "&amp;Tableau5[[#This Row],[Désignation APE]],Tableau5[[#This Row],[Code APE]])</f>
        <v>74.90B - Activités spécialisées, scientifiques et techniques diverses</v>
      </c>
    </row>
    <row r="660" spans="1:7" ht="15.95" customHeight="1" x14ac:dyDescent="0.25">
      <c r="A660" s="31" t="str">
        <f>Tableau5[[#This Row],[Code APE]]&amp;Tableau5[[#This Row],[Chapitres]]&amp;Tableau5[[#This Row],[Tranche]]</f>
        <v>74.90BDangers &amp; risques1</v>
      </c>
      <c r="B660" s="17" t="s">
        <v>27</v>
      </c>
      <c r="C660" s="32" t="s">
        <v>161</v>
      </c>
      <c r="D660" s="33">
        <v>1</v>
      </c>
      <c r="E660" s="34">
        <v>16</v>
      </c>
      <c r="F660" s="35" t="str">
        <f>VLOOKUP(Tableau5[[#This Row],[Code APE]],[1]!Tableau9[#All],2,FALSE)</f>
        <v>Activités spécialisées, scientifiques et techniques diverses</v>
      </c>
      <c r="G660" s="36" t="str">
        <f>IFERROR(Tableau5[[#This Row],[Code APE]]&amp;" - "&amp;Tableau5[[#This Row],[Désignation APE]],Tableau5[[#This Row],[Code APE]])</f>
        <v>74.90B - Activités spécialisées, scientifiques et techniques diverses</v>
      </c>
    </row>
    <row r="661" spans="1:7" ht="15.95" customHeight="1" x14ac:dyDescent="0.25">
      <c r="A661" s="31" t="str">
        <f>Tableau5[[#This Row],[Code APE]]&amp;Tableau5[[#This Row],[Chapitres]]&amp;Tableau5[[#This Row],[Tranche]]</f>
        <v>74.90ADangers &amp; risques0,2</v>
      </c>
      <c r="B661" s="17" t="s">
        <v>27</v>
      </c>
      <c r="C661" s="32" t="s">
        <v>160</v>
      </c>
      <c r="D661" s="33">
        <v>0.2</v>
      </c>
      <c r="E661" s="34">
        <v>2</v>
      </c>
      <c r="F661" s="35" t="str">
        <f>VLOOKUP(Tableau5[[#This Row],[Code APE]],[1]!Tableau9[#All],2,FALSE)</f>
        <v>Activité des économistes de la construction</v>
      </c>
      <c r="G661" s="36" t="str">
        <f>IFERROR(Tableau5[[#This Row],[Code APE]]&amp;" - "&amp;Tableau5[[#This Row],[Désignation APE]],Tableau5[[#This Row],[Code APE]])</f>
        <v>74.90A - Activité des économistes de la construction</v>
      </c>
    </row>
    <row r="662" spans="1:7" ht="15.95" customHeight="1" x14ac:dyDescent="0.25">
      <c r="A662" s="31" t="str">
        <f>Tableau5[[#This Row],[Code APE]]&amp;Tableau5[[#This Row],[Chapitres]]&amp;Tableau5[[#This Row],[Tranche]]</f>
        <v>74.90ADangers &amp; risques0,3</v>
      </c>
      <c r="B662" s="17" t="s">
        <v>27</v>
      </c>
      <c r="C662" s="32" t="s">
        <v>160</v>
      </c>
      <c r="D662" s="33">
        <v>0.3</v>
      </c>
      <c r="E662" s="34">
        <v>3</v>
      </c>
      <c r="F662" s="35" t="str">
        <f>VLOOKUP(Tableau5[[#This Row],[Code APE]],[1]!Tableau9[#All],2,FALSE)</f>
        <v>Activité des économistes de la construction</v>
      </c>
      <c r="G662" s="36" t="str">
        <f>IFERROR(Tableau5[[#This Row],[Code APE]]&amp;" - "&amp;Tableau5[[#This Row],[Désignation APE]],Tableau5[[#This Row],[Code APE]])</f>
        <v>74.90A - Activité des économistes de la construction</v>
      </c>
    </row>
    <row r="663" spans="1:7" ht="15.95" customHeight="1" x14ac:dyDescent="0.25">
      <c r="A663" s="31" t="str">
        <f>Tableau5[[#This Row],[Code APE]]&amp;Tableau5[[#This Row],[Chapitres]]&amp;Tableau5[[#This Row],[Tranche]]</f>
        <v>74.90ADangers &amp; risques0,4</v>
      </c>
      <c r="B663" s="17" t="s">
        <v>27</v>
      </c>
      <c r="C663" s="32" t="s">
        <v>160</v>
      </c>
      <c r="D663" s="33">
        <v>0.4</v>
      </c>
      <c r="E663" s="34">
        <v>3</v>
      </c>
      <c r="F663" s="35" t="str">
        <f>VLOOKUP(Tableau5[[#This Row],[Code APE]],[1]!Tableau9[#All],2,FALSE)</f>
        <v>Activité des économistes de la construction</v>
      </c>
      <c r="G663" s="36" t="str">
        <f>IFERROR(Tableau5[[#This Row],[Code APE]]&amp;" - "&amp;Tableau5[[#This Row],[Désignation APE]],Tableau5[[#This Row],[Code APE]])</f>
        <v>74.90A - Activité des économistes de la construction</v>
      </c>
    </row>
    <row r="664" spans="1:7" ht="15.95" customHeight="1" x14ac:dyDescent="0.25">
      <c r="A664" s="31" t="str">
        <f>Tableau5[[#This Row],[Code APE]]&amp;Tableau5[[#This Row],[Chapitres]]&amp;Tableau5[[#This Row],[Tranche]]</f>
        <v>74.90ADangers &amp; risques0,5</v>
      </c>
      <c r="B664" s="17" t="s">
        <v>27</v>
      </c>
      <c r="C664" s="32" t="s">
        <v>160</v>
      </c>
      <c r="D664" s="33">
        <v>0.5</v>
      </c>
      <c r="E664" s="34">
        <v>7</v>
      </c>
      <c r="F664" s="35" t="str">
        <f>VLOOKUP(Tableau5[[#This Row],[Code APE]],[1]!Tableau9[#All],2,FALSE)</f>
        <v>Activité des économistes de la construction</v>
      </c>
      <c r="G664" s="36" t="str">
        <f>IFERROR(Tableau5[[#This Row],[Code APE]]&amp;" - "&amp;Tableau5[[#This Row],[Désignation APE]],Tableau5[[#This Row],[Code APE]])</f>
        <v>74.90A - Activité des économistes de la construction</v>
      </c>
    </row>
    <row r="665" spans="1:7" ht="15.95" customHeight="1" x14ac:dyDescent="0.25">
      <c r="A665" s="31" t="str">
        <f>Tableau5[[#This Row],[Code APE]]&amp;Tableau5[[#This Row],[Chapitres]]&amp;Tableau5[[#This Row],[Tranche]]</f>
        <v>74.90ADangers &amp; risques0,6</v>
      </c>
      <c r="B665" s="17" t="s">
        <v>27</v>
      </c>
      <c r="C665" s="32" t="s">
        <v>160</v>
      </c>
      <c r="D665" s="33">
        <v>0.6</v>
      </c>
      <c r="E665" s="34">
        <v>9</v>
      </c>
      <c r="F665" s="35" t="str">
        <f>VLOOKUP(Tableau5[[#This Row],[Code APE]],[1]!Tableau9[#All],2,FALSE)</f>
        <v>Activité des économistes de la construction</v>
      </c>
      <c r="G665" s="36" t="str">
        <f>IFERROR(Tableau5[[#This Row],[Code APE]]&amp;" - "&amp;Tableau5[[#This Row],[Désignation APE]],Tableau5[[#This Row],[Code APE]])</f>
        <v>74.90A - Activité des économistes de la construction</v>
      </c>
    </row>
    <row r="666" spans="1:7" ht="15.95" customHeight="1" x14ac:dyDescent="0.25">
      <c r="A666" s="31" t="str">
        <f>Tableau5[[#This Row],[Code APE]]&amp;Tableau5[[#This Row],[Chapitres]]&amp;Tableau5[[#This Row],[Tranche]]</f>
        <v>74.90ADangers &amp; risques0,7</v>
      </c>
      <c r="B666" s="17" t="s">
        <v>27</v>
      </c>
      <c r="C666" s="32" t="s">
        <v>160</v>
      </c>
      <c r="D666" s="33">
        <v>0.7</v>
      </c>
      <c r="E666" s="34">
        <v>19</v>
      </c>
      <c r="F666" s="35" t="str">
        <f>VLOOKUP(Tableau5[[#This Row],[Code APE]],[1]!Tableau9[#All],2,FALSE)</f>
        <v>Activité des économistes de la construction</v>
      </c>
      <c r="G666" s="36" t="str">
        <f>IFERROR(Tableau5[[#This Row],[Code APE]]&amp;" - "&amp;Tableau5[[#This Row],[Désignation APE]],Tableau5[[#This Row],[Code APE]])</f>
        <v>74.90A - Activité des économistes de la construction</v>
      </c>
    </row>
    <row r="667" spans="1:7" ht="15.95" customHeight="1" x14ac:dyDescent="0.25">
      <c r="A667" s="31" t="str">
        <f>Tableau5[[#This Row],[Code APE]]&amp;Tableau5[[#This Row],[Chapitres]]&amp;Tableau5[[#This Row],[Tranche]]</f>
        <v>74.90ADangers &amp; risques0,8</v>
      </c>
      <c r="B667" s="17" t="s">
        <v>27</v>
      </c>
      <c r="C667" s="32" t="s">
        <v>160</v>
      </c>
      <c r="D667" s="33">
        <v>0.8</v>
      </c>
      <c r="E667" s="34">
        <v>23</v>
      </c>
      <c r="F667" s="35" t="str">
        <f>VLOOKUP(Tableau5[[#This Row],[Code APE]],[1]!Tableau9[#All],2,FALSE)</f>
        <v>Activité des économistes de la construction</v>
      </c>
      <c r="G667" s="36" t="str">
        <f>IFERROR(Tableau5[[#This Row],[Code APE]]&amp;" - "&amp;Tableau5[[#This Row],[Désignation APE]],Tableau5[[#This Row],[Code APE]])</f>
        <v>74.90A - Activité des économistes de la construction</v>
      </c>
    </row>
    <row r="668" spans="1:7" ht="15.95" customHeight="1" x14ac:dyDescent="0.25">
      <c r="A668" s="31" t="str">
        <f>Tableau5[[#This Row],[Code APE]]&amp;Tableau5[[#This Row],[Chapitres]]&amp;Tableau5[[#This Row],[Tranche]]</f>
        <v>74.90ADangers &amp; risques0,9</v>
      </c>
      <c r="B668" s="17" t="s">
        <v>27</v>
      </c>
      <c r="C668" s="32" t="s">
        <v>160</v>
      </c>
      <c r="D668" s="33">
        <v>0.9</v>
      </c>
      <c r="E668" s="34">
        <v>23</v>
      </c>
      <c r="F668" s="35" t="str">
        <f>VLOOKUP(Tableau5[[#This Row],[Code APE]],[1]!Tableau9[#All],2,FALSE)</f>
        <v>Activité des économistes de la construction</v>
      </c>
      <c r="G668" s="36" t="str">
        <f>IFERROR(Tableau5[[#This Row],[Code APE]]&amp;" - "&amp;Tableau5[[#This Row],[Désignation APE]],Tableau5[[#This Row],[Code APE]])</f>
        <v>74.90A - Activité des économistes de la construction</v>
      </c>
    </row>
    <row r="669" spans="1:7" ht="15.95" customHeight="1" x14ac:dyDescent="0.25">
      <c r="A669" s="31" t="str">
        <f>Tableau5[[#This Row],[Code APE]]&amp;Tableau5[[#This Row],[Chapitres]]&amp;Tableau5[[#This Row],[Tranche]]</f>
        <v>74.90ADangers &amp; risques1</v>
      </c>
      <c r="B669" s="17" t="s">
        <v>27</v>
      </c>
      <c r="C669" s="32" t="s">
        <v>160</v>
      </c>
      <c r="D669" s="33">
        <v>1</v>
      </c>
      <c r="E669" s="34">
        <v>11</v>
      </c>
      <c r="F669" s="35" t="str">
        <f>VLOOKUP(Tableau5[[#This Row],[Code APE]],[1]!Tableau9[#All],2,FALSE)</f>
        <v>Activité des économistes de la construction</v>
      </c>
      <c r="G669" s="36" t="str">
        <f>IFERROR(Tableau5[[#This Row],[Code APE]]&amp;" - "&amp;Tableau5[[#This Row],[Désignation APE]],Tableau5[[#This Row],[Code APE]])</f>
        <v>74.90A - Activité des économistes de la construction</v>
      </c>
    </row>
    <row r="670" spans="1:7" ht="15.95" customHeight="1" x14ac:dyDescent="0.25">
      <c r="A670" s="31" t="str">
        <f>Tableau5[[#This Row],[Code APE]]&amp;Tableau5[[#This Row],[Chapitres]]&amp;Tableau5[[#This Row],[Tranche]]</f>
        <v>74.70ZDangers &amp; risques0,5</v>
      </c>
      <c r="B670" s="17" t="s">
        <v>27</v>
      </c>
      <c r="C670" s="32" t="s">
        <v>159</v>
      </c>
      <c r="D670" s="33">
        <v>0.5</v>
      </c>
      <c r="E670" s="34">
        <v>2</v>
      </c>
      <c r="F670" s="35" t="e">
        <f>VLOOKUP(Tableau5[[#This Row],[Code APE]],[1]!Tableau9[#All],2,FALSE)</f>
        <v>#N/A</v>
      </c>
      <c r="G670" s="36" t="str">
        <f>IFERROR(Tableau5[[#This Row],[Code APE]]&amp;" - "&amp;Tableau5[[#This Row],[Désignation APE]],Tableau5[[#This Row],[Code APE]])</f>
        <v>74.70Z</v>
      </c>
    </row>
    <row r="671" spans="1:7" ht="15.95" customHeight="1" x14ac:dyDescent="0.25">
      <c r="A671" s="31" t="str">
        <f>Tableau5[[#This Row],[Code APE]]&amp;Tableau5[[#This Row],[Chapitres]]&amp;Tableau5[[#This Row],[Tranche]]</f>
        <v>74.70ZDangers &amp; risques0,6</v>
      </c>
      <c r="B671" s="17" t="s">
        <v>27</v>
      </c>
      <c r="C671" s="32" t="s">
        <v>159</v>
      </c>
      <c r="D671" s="33">
        <v>0.6</v>
      </c>
      <c r="E671" s="34">
        <v>3</v>
      </c>
      <c r="F671" s="35" t="e">
        <f>VLOOKUP(Tableau5[[#This Row],[Code APE]],[1]!Tableau9[#All],2,FALSE)</f>
        <v>#N/A</v>
      </c>
      <c r="G671" s="36" t="str">
        <f>IFERROR(Tableau5[[#This Row],[Code APE]]&amp;" - "&amp;Tableau5[[#This Row],[Désignation APE]],Tableau5[[#This Row],[Code APE]])</f>
        <v>74.70Z</v>
      </c>
    </row>
    <row r="672" spans="1:7" ht="15.95" customHeight="1" x14ac:dyDescent="0.25">
      <c r="A672" s="31" t="str">
        <f>Tableau5[[#This Row],[Code APE]]&amp;Tableau5[[#This Row],[Chapitres]]&amp;Tableau5[[#This Row],[Tranche]]</f>
        <v>74.70ZDangers &amp; risques0,7</v>
      </c>
      <c r="B672" s="17" t="s">
        <v>27</v>
      </c>
      <c r="C672" s="32" t="s">
        <v>159</v>
      </c>
      <c r="D672" s="33">
        <v>0.7</v>
      </c>
      <c r="E672" s="34">
        <v>8</v>
      </c>
      <c r="F672" s="35" t="e">
        <f>VLOOKUP(Tableau5[[#This Row],[Code APE]],[1]!Tableau9[#All],2,FALSE)</f>
        <v>#N/A</v>
      </c>
      <c r="G672" s="36" t="str">
        <f>IFERROR(Tableau5[[#This Row],[Code APE]]&amp;" - "&amp;Tableau5[[#This Row],[Désignation APE]],Tableau5[[#This Row],[Code APE]])</f>
        <v>74.70Z</v>
      </c>
    </row>
    <row r="673" spans="1:7" ht="15.95" customHeight="1" x14ac:dyDescent="0.25">
      <c r="A673" s="31" t="str">
        <f>Tableau5[[#This Row],[Code APE]]&amp;Tableau5[[#This Row],[Chapitres]]&amp;Tableau5[[#This Row],[Tranche]]</f>
        <v>74.70ZDangers &amp; risques0,8</v>
      </c>
      <c r="B673" s="17" t="s">
        <v>27</v>
      </c>
      <c r="C673" s="32" t="s">
        <v>159</v>
      </c>
      <c r="D673" s="33">
        <v>0.8</v>
      </c>
      <c r="E673" s="34">
        <v>7</v>
      </c>
      <c r="F673" s="35" t="e">
        <f>VLOOKUP(Tableau5[[#This Row],[Code APE]],[1]!Tableau9[#All],2,FALSE)</f>
        <v>#N/A</v>
      </c>
      <c r="G673" s="36" t="str">
        <f>IFERROR(Tableau5[[#This Row],[Code APE]]&amp;" - "&amp;Tableau5[[#This Row],[Désignation APE]],Tableau5[[#This Row],[Code APE]])</f>
        <v>74.70Z</v>
      </c>
    </row>
    <row r="674" spans="1:7" ht="15.95" customHeight="1" x14ac:dyDescent="0.25">
      <c r="A674" s="31" t="str">
        <f>Tableau5[[#This Row],[Code APE]]&amp;Tableau5[[#This Row],[Chapitres]]&amp;Tableau5[[#This Row],[Tranche]]</f>
        <v>74.70ZDangers &amp; risques0,9</v>
      </c>
      <c r="B674" s="17" t="s">
        <v>27</v>
      </c>
      <c r="C674" s="32" t="s">
        <v>159</v>
      </c>
      <c r="D674" s="33">
        <v>0.9</v>
      </c>
      <c r="E674" s="34">
        <v>8</v>
      </c>
      <c r="F674" s="35" t="e">
        <f>VLOOKUP(Tableau5[[#This Row],[Code APE]],[1]!Tableau9[#All],2,FALSE)</f>
        <v>#N/A</v>
      </c>
      <c r="G674" s="36" t="str">
        <f>IFERROR(Tableau5[[#This Row],[Code APE]]&amp;" - "&amp;Tableau5[[#This Row],[Désignation APE]],Tableau5[[#This Row],[Code APE]])</f>
        <v>74.70Z</v>
      </c>
    </row>
    <row r="675" spans="1:7" ht="15.95" customHeight="1" x14ac:dyDescent="0.25">
      <c r="A675" s="31" t="str">
        <f>Tableau5[[#This Row],[Code APE]]&amp;Tableau5[[#This Row],[Chapitres]]&amp;Tableau5[[#This Row],[Tranche]]</f>
        <v>74.70ZDangers &amp; risques1</v>
      </c>
      <c r="B675" s="17" t="s">
        <v>27</v>
      </c>
      <c r="C675" s="32" t="s">
        <v>159</v>
      </c>
      <c r="D675" s="33">
        <v>1</v>
      </c>
      <c r="E675" s="34">
        <v>1</v>
      </c>
      <c r="F675" s="35" t="e">
        <f>VLOOKUP(Tableau5[[#This Row],[Code APE]],[1]!Tableau9[#All],2,FALSE)</f>
        <v>#N/A</v>
      </c>
      <c r="G675" s="36" t="str">
        <f>IFERROR(Tableau5[[#This Row],[Code APE]]&amp;" - "&amp;Tableau5[[#This Row],[Désignation APE]],Tableau5[[#This Row],[Code APE]])</f>
        <v>74.70Z</v>
      </c>
    </row>
    <row r="676" spans="1:7" ht="15.95" customHeight="1" x14ac:dyDescent="0.25">
      <c r="A676" s="31" t="str">
        <f>Tableau5[[#This Row],[Code APE]]&amp;Tableau5[[#This Row],[Chapitres]]&amp;Tableau5[[#This Row],[Tranche]]</f>
        <v>74.30BDangers &amp; risques0,7</v>
      </c>
      <c r="B676" s="17" t="s">
        <v>27</v>
      </c>
      <c r="C676" s="32" t="s">
        <v>158</v>
      </c>
      <c r="D676" s="33">
        <v>0.7</v>
      </c>
      <c r="E676" s="34">
        <v>1</v>
      </c>
      <c r="F676" s="35" t="e">
        <f>VLOOKUP(Tableau5[[#This Row],[Code APE]],[1]!Tableau9[#All],2,FALSE)</f>
        <v>#N/A</v>
      </c>
      <c r="G676" s="36" t="str">
        <f>IFERROR(Tableau5[[#This Row],[Code APE]]&amp;" - "&amp;Tableau5[[#This Row],[Désignation APE]],Tableau5[[#This Row],[Code APE]])</f>
        <v>74.30B</v>
      </c>
    </row>
    <row r="677" spans="1:7" ht="15.95" customHeight="1" x14ac:dyDescent="0.25">
      <c r="A677" s="31" t="str">
        <f>Tableau5[[#This Row],[Code APE]]&amp;Tableau5[[#This Row],[Chapitres]]&amp;Tableau5[[#This Row],[Tranche]]</f>
        <v>74.30BDangers &amp; risques0,8</v>
      </c>
      <c r="B677" s="17" t="s">
        <v>27</v>
      </c>
      <c r="C677" s="32" t="s">
        <v>158</v>
      </c>
      <c r="D677" s="33">
        <v>0.8</v>
      </c>
      <c r="E677" s="34">
        <v>2</v>
      </c>
      <c r="F677" s="35" t="e">
        <f>VLOOKUP(Tableau5[[#This Row],[Code APE]],[1]!Tableau9[#All],2,FALSE)</f>
        <v>#N/A</v>
      </c>
      <c r="G677" s="36" t="str">
        <f>IFERROR(Tableau5[[#This Row],[Code APE]]&amp;" - "&amp;Tableau5[[#This Row],[Désignation APE]],Tableau5[[#This Row],[Code APE]])</f>
        <v>74.30B</v>
      </c>
    </row>
    <row r="678" spans="1:7" ht="15.95" customHeight="1" x14ac:dyDescent="0.25">
      <c r="A678" s="31" t="str">
        <f>Tableau5[[#This Row],[Code APE]]&amp;Tableau5[[#This Row],[Chapitres]]&amp;Tableau5[[#This Row],[Tranche]]</f>
        <v>74.30BDangers &amp; risques0,9</v>
      </c>
      <c r="B678" s="17" t="s">
        <v>27</v>
      </c>
      <c r="C678" s="32" t="s">
        <v>158</v>
      </c>
      <c r="D678" s="33">
        <v>0.9</v>
      </c>
      <c r="E678" s="34">
        <v>2</v>
      </c>
      <c r="F678" s="35" t="e">
        <f>VLOOKUP(Tableau5[[#This Row],[Code APE]],[1]!Tableau9[#All],2,FALSE)</f>
        <v>#N/A</v>
      </c>
      <c r="G678" s="36" t="str">
        <f>IFERROR(Tableau5[[#This Row],[Code APE]]&amp;" - "&amp;Tableau5[[#This Row],[Désignation APE]],Tableau5[[#This Row],[Code APE]])</f>
        <v>74.30B</v>
      </c>
    </row>
    <row r="679" spans="1:7" ht="15.95" customHeight="1" x14ac:dyDescent="0.25">
      <c r="A679" s="31" t="str">
        <f>Tableau5[[#This Row],[Code APE]]&amp;Tableau5[[#This Row],[Chapitres]]&amp;Tableau5[[#This Row],[Tranche]]</f>
        <v>74.30BDangers &amp; risques1</v>
      </c>
      <c r="B679" s="17" t="s">
        <v>27</v>
      </c>
      <c r="C679" s="32" t="s">
        <v>158</v>
      </c>
      <c r="D679" s="33">
        <v>1</v>
      </c>
      <c r="E679" s="34">
        <v>3</v>
      </c>
      <c r="F679" s="35" t="e">
        <f>VLOOKUP(Tableau5[[#This Row],[Code APE]],[1]!Tableau9[#All],2,FALSE)</f>
        <v>#N/A</v>
      </c>
      <c r="G679" s="36" t="str">
        <f>IFERROR(Tableau5[[#This Row],[Code APE]]&amp;" - "&amp;Tableau5[[#This Row],[Désignation APE]],Tableau5[[#This Row],[Code APE]])</f>
        <v>74.30B</v>
      </c>
    </row>
    <row r="680" spans="1:7" ht="15.95" customHeight="1" x14ac:dyDescent="0.25">
      <c r="A680" s="31" t="str">
        <f>Tableau5[[#This Row],[Code APE]]&amp;Tableau5[[#This Row],[Chapitres]]&amp;Tableau5[[#This Row],[Tranche]]</f>
        <v>74.20ZDangers &amp; risques0,6</v>
      </c>
      <c r="B680" s="17" t="s">
        <v>27</v>
      </c>
      <c r="C680" s="32" t="s">
        <v>157</v>
      </c>
      <c r="D680" s="33">
        <v>0.6</v>
      </c>
      <c r="E680" s="34">
        <v>1</v>
      </c>
      <c r="F680" s="35" t="str">
        <f>VLOOKUP(Tableau5[[#This Row],[Code APE]],[1]!Tableau9[#All],2,FALSE)</f>
        <v>Activités photographiques</v>
      </c>
      <c r="G680" s="36" t="str">
        <f>IFERROR(Tableau5[[#This Row],[Code APE]]&amp;" - "&amp;Tableau5[[#This Row],[Désignation APE]],Tableau5[[#This Row],[Code APE]])</f>
        <v>74.20Z - Activités photographiques</v>
      </c>
    </row>
    <row r="681" spans="1:7" ht="15.95" customHeight="1" x14ac:dyDescent="0.25">
      <c r="A681" s="31" t="str">
        <f>Tableau5[[#This Row],[Code APE]]&amp;Tableau5[[#This Row],[Chapitres]]&amp;Tableau5[[#This Row],[Tranche]]</f>
        <v>74.20ZDangers &amp; risques0,7</v>
      </c>
      <c r="B681" s="17" t="s">
        <v>27</v>
      </c>
      <c r="C681" s="32" t="s">
        <v>157</v>
      </c>
      <c r="D681" s="33">
        <v>0.7</v>
      </c>
      <c r="E681" s="34">
        <v>1</v>
      </c>
      <c r="F681" s="35" t="str">
        <f>VLOOKUP(Tableau5[[#This Row],[Code APE]],[1]!Tableau9[#All],2,FALSE)</f>
        <v>Activités photographiques</v>
      </c>
      <c r="G681" s="36" t="str">
        <f>IFERROR(Tableau5[[#This Row],[Code APE]]&amp;" - "&amp;Tableau5[[#This Row],[Désignation APE]],Tableau5[[#This Row],[Code APE]])</f>
        <v>74.20Z - Activités photographiques</v>
      </c>
    </row>
    <row r="682" spans="1:7" ht="15.95" customHeight="1" x14ac:dyDescent="0.25">
      <c r="A682" s="31" t="str">
        <f>Tableau5[[#This Row],[Code APE]]&amp;Tableau5[[#This Row],[Chapitres]]&amp;Tableau5[[#This Row],[Tranche]]</f>
        <v>74.20ZDangers &amp; risques0,9</v>
      </c>
      <c r="B682" s="17" t="s">
        <v>27</v>
      </c>
      <c r="C682" s="32" t="s">
        <v>157</v>
      </c>
      <c r="D682" s="33">
        <v>0.9</v>
      </c>
      <c r="E682" s="34">
        <v>3</v>
      </c>
      <c r="F682" s="35" t="str">
        <f>VLOOKUP(Tableau5[[#This Row],[Code APE]],[1]!Tableau9[#All],2,FALSE)</f>
        <v>Activités photographiques</v>
      </c>
      <c r="G682" s="36" t="str">
        <f>IFERROR(Tableau5[[#This Row],[Code APE]]&amp;" - "&amp;Tableau5[[#This Row],[Désignation APE]],Tableau5[[#This Row],[Code APE]])</f>
        <v>74.20Z - Activités photographiques</v>
      </c>
    </row>
    <row r="683" spans="1:7" ht="15.95" customHeight="1" x14ac:dyDescent="0.25">
      <c r="A683" s="31" t="str">
        <f>Tableau5[[#This Row],[Code APE]]&amp;Tableau5[[#This Row],[Chapitres]]&amp;Tableau5[[#This Row],[Tranche]]</f>
        <v>74.20ZDangers &amp; risques1</v>
      </c>
      <c r="B683" s="17" t="s">
        <v>27</v>
      </c>
      <c r="C683" s="32" t="s">
        <v>157</v>
      </c>
      <c r="D683" s="33">
        <v>1</v>
      </c>
      <c r="E683" s="34">
        <v>2</v>
      </c>
      <c r="F683" s="35" t="str">
        <f>VLOOKUP(Tableau5[[#This Row],[Code APE]],[1]!Tableau9[#All],2,FALSE)</f>
        <v>Activités photographiques</v>
      </c>
      <c r="G683" s="36" t="str">
        <f>IFERROR(Tableau5[[#This Row],[Code APE]]&amp;" - "&amp;Tableau5[[#This Row],[Désignation APE]],Tableau5[[#This Row],[Code APE]])</f>
        <v>74.20Z - Activités photographiques</v>
      </c>
    </row>
    <row r="684" spans="1:7" ht="15.95" customHeight="1" x14ac:dyDescent="0.25">
      <c r="A684" s="31" t="str">
        <f>Tableau5[[#This Row],[Code APE]]&amp;Tableau5[[#This Row],[Chapitres]]&amp;Tableau5[[#This Row],[Tranche]]</f>
        <v>72.19ZDangers &amp; risques0,7</v>
      </c>
      <c r="B684" s="17" t="s">
        <v>27</v>
      </c>
      <c r="C684" s="32" t="s">
        <v>156</v>
      </c>
      <c r="D684" s="33">
        <v>0.7</v>
      </c>
      <c r="E684" s="34">
        <v>1</v>
      </c>
      <c r="F684" s="35" t="str">
        <f>VLOOKUP(Tableau5[[#This Row],[Code APE]],[1]!Tableau9[#All],2,FALSE)</f>
        <v>Recherche-développement en autres sciences physiques et naturelles</v>
      </c>
      <c r="G684" s="36" t="str">
        <f>IFERROR(Tableau5[[#This Row],[Code APE]]&amp;" - "&amp;Tableau5[[#This Row],[Désignation APE]],Tableau5[[#This Row],[Code APE]])</f>
        <v>72.19Z - Recherche-développement en autres sciences physiques et naturelles</v>
      </c>
    </row>
    <row r="685" spans="1:7" ht="15.95" customHeight="1" x14ac:dyDescent="0.25">
      <c r="A685" s="31" t="str">
        <f>Tableau5[[#This Row],[Code APE]]&amp;Tableau5[[#This Row],[Chapitres]]&amp;Tableau5[[#This Row],[Tranche]]</f>
        <v>72.19ZDangers &amp; risques0,8</v>
      </c>
      <c r="B685" s="17" t="s">
        <v>27</v>
      </c>
      <c r="C685" s="32" t="s">
        <v>156</v>
      </c>
      <c r="D685" s="33">
        <v>0.8</v>
      </c>
      <c r="E685" s="34">
        <v>6</v>
      </c>
      <c r="F685" s="35" t="str">
        <f>VLOOKUP(Tableau5[[#This Row],[Code APE]],[1]!Tableau9[#All],2,FALSE)</f>
        <v>Recherche-développement en autres sciences physiques et naturelles</v>
      </c>
      <c r="G685" s="36" t="str">
        <f>IFERROR(Tableau5[[#This Row],[Code APE]]&amp;" - "&amp;Tableau5[[#This Row],[Désignation APE]],Tableau5[[#This Row],[Code APE]])</f>
        <v>72.19Z - Recherche-développement en autres sciences physiques et naturelles</v>
      </c>
    </row>
    <row r="686" spans="1:7" ht="15.95" customHeight="1" x14ac:dyDescent="0.25">
      <c r="A686" s="31" t="str">
        <f>Tableau5[[#This Row],[Code APE]]&amp;Tableau5[[#This Row],[Chapitres]]&amp;Tableau5[[#This Row],[Tranche]]</f>
        <v>72.19ZDangers &amp; risques0,9</v>
      </c>
      <c r="B686" s="17" t="s">
        <v>27</v>
      </c>
      <c r="C686" s="32" t="s">
        <v>156</v>
      </c>
      <c r="D686" s="33">
        <v>0.9</v>
      </c>
      <c r="E686" s="34">
        <v>12</v>
      </c>
      <c r="F686" s="35" t="str">
        <f>VLOOKUP(Tableau5[[#This Row],[Code APE]],[1]!Tableau9[#All],2,FALSE)</f>
        <v>Recherche-développement en autres sciences physiques et naturelles</v>
      </c>
      <c r="G686" s="36" t="str">
        <f>IFERROR(Tableau5[[#This Row],[Code APE]]&amp;" - "&amp;Tableau5[[#This Row],[Désignation APE]],Tableau5[[#This Row],[Code APE]])</f>
        <v>72.19Z - Recherche-développement en autres sciences physiques et naturelles</v>
      </c>
    </row>
    <row r="687" spans="1:7" ht="15.95" customHeight="1" x14ac:dyDescent="0.25">
      <c r="A687" s="31" t="str">
        <f>Tableau5[[#This Row],[Code APE]]&amp;Tableau5[[#This Row],[Chapitres]]&amp;Tableau5[[#This Row],[Tranche]]</f>
        <v>72.19ZDangers &amp; risques1</v>
      </c>
      <c r="B687" s="17" t="s">
        <v>27</v>
      </c>
      <c r="C687" s="32" t="s">
        <v>156</v>
      </c>
      <c r="D687" s="33">
        <v>1</v>
      </c>
      <c r="E687" s="34">
        <v>8</v>
      </c>
      <c r="F687" s="35" t="str">
        <f>VLOOKUP(Tableau5[[#This Row],[Code APE]],[1]!Tableau9[#All],2,FALSE)</f>
        <v>Recherche-développement en autres sciences physiques et naturelles</v>
      </c>
      <c r="G687" s="36" t="str">
        <f>IFERROR(Tableau5[[#This Row],[Code APE]]&amp;" - "&amp;Tableau5[[#This Row],[Désignation APE]],Tableau5[[#This Row],[Code APE]])</f>
        <v>72.19Z - Recherche-développement en autres sciences physiques et naturelles</v>
      </c>
    </row>
    <row r="688" spans="1:7" ht="15.95" customHeight="1" x14ac:dyDescent="0.25">
      <c r="A688" s="31" t="str">
        <f>Tableau5[[#This Row],[Code APE]]&amp;Tableau5[[#This Row],[Chapitres]]&amp;Tableau5[[#This Row],[Tranche]]</f>
        <v>71.20BDangers &amp; risques0,6</v>
      </c>
      <c r="B688" s="17" t="s">
        <v>27</v>
      </c>
      <c r="C688" s="32" t="s">
        <v>155</v>
      </c>
      <c r="D688" s="33">
        <v>0.6</v>
      </c>
      <c r="E688" s="34">
        <v>4</v>
      </c>
      <c r="F688" s="35" t="str">
        <f>VLOOKUP(Tableau5[[#This Row],[Code APE]],[1]!Tableau9[#All],2,FALSE)</f>
        <v>Analyses, essais et inspections techniques</v>
      </c>
      <c r="G688" s="36" t="str">
        <f>IFERROR(Tableau5[[#This Row],[Code APE]]&amp;" - "&amp;Tableau5[[#This Row],[Désignation APE]],Tableau5[[#This Row],[Code APE]])</f>
        <v>71.20B - Analyses, essais et inspections techniques</v>
      </c>
    </row>
    <row r="689" spans="1:7" ht="15.95" customHeight="1" x14ac:dyDescent="0.25">
      <c r="A689" s="31" t="str">
        <f>Tableau5[[#This Row],[Code APE]]&amp;Tableau5[[#This Row],[Chapitres]]&amp;Tableau5[[#This Row],[Tranche]]</f>
        <v>71.20BDangers &amp; risques0,7</v>
      </c>
      <c r="B689" s="17" t="s">
        <v>27</v>
      </c>
      <c r="C689" s="32" t="s">
        <v>155</v>
      </c>
      <c r="D689" s="33">
        <v>0.7</v>
      </c>
      <c r="E689" s="34">
        <v>1</v>
      </c>
      <c r="F689" s="35" t="str">
        <f>VLOOKUP(Tableau5[[#This Row],[Code APE]],[1]!Tableau9[#All],2,FALSE)</f>
        <v>Analyses, essais et inspections techniques</v>
      </c>
      <c r="G689" s="36" t="str">
        <f>IFERROR(Tableau5[[#This Row],[Code APE]]&amp;" - "&amp;Tableau5[[#This Row],[Désignation APE]],Tableau5[[#This Row],[Code APE]])</f>
        <v>71.20B - Analyses, essais et inspections techniques</v>
      </c>
    </row>
    <row r="690" spans="1:7" ht="15.95" customHeight="1" x14ac:dyDescent="0.25">
      <c r="A690" s="31" t="str">
        <f>Tableau5[[#This Row],[Code APE]]&amp;Tableau5[[#This Row],[Chapitres]]&amp;Tableau5[[#This Row],[Tranche]]</f>
        <v>71.20BDangers &amp; risques0,8</v>
      </c>
      <c r="B690" s="17" t="s">
        <v>27</v>
      </c>
      <c r="C690" s="32" t="s">
        <v>155</v>
      </c>
      <c r="D690" s="33">
        <v>0.8</v>
      </c>
      <c r="E690" s="34">
        <v>4</v>
      </c>
      <c r="F690" s="35" t="str">
        <f>VLOOKUP(Tableau5[[#This Row],[Code APE]],[1]!Tableau9[#All],2,FALSE)</f>
        <v>Analyses, essais et inspections techniques</v>
      </c>
      <c r="G690" s="36" t="str">
        <f>IFERROR(Tableau5[[#This Row],[Code APE]]&amp;" - "&amp;Tableau5[[#This Row],[Désignation APE]],Tableau5[[#This Row],[Code APE]])</f>
        <v>71.20B - Analyses, essais et inspections techniques</v>
      </c>
    </row>
    <row r="691" spans="1:7" ht="15.95" customHeight="1" x14ac:dyDescent="0.25">
      <c r="A691" s="31" t="str">
        <f>Tableau5[[#This Row],[Code APE]]&amp;Tableau5[[#This Row],[Chapitres]]&amp;Tableau5[[#This Row],[Tranche]]</f>
        <v>71.20BDangers &amp; risques0,9</v>
      </c>
      <c r="B691" s="17" t="s">
        <v>27</v>
      </c>
      <c r="C691" s="32" t="s">
        <v>155</v>
      </c>
      <c r="D691" s="33">
        <v>0.9</v>
      </c>
      <c r="E691" s="34">
        <v>19</v>
      </c>
      <c r="F691" s="35" t="str">
        <f>VLOOKUP(Tableau5[[#This Row],[Code APE]],[1]!Tableau9[#All],2,FALSE)</f>
        <v>Analyses, essais et inspections techniques</v>
      </c>
      <c r="G691" s="36" t="str">
        <f>IFERROR(Tableau5[[#This Row],[Code APE]]&amp;" - "&amp;Tableau5[[#This Row],[Désignation APE]],Tableau5[[#This Row],[Code APE]])</f>
        <v>71.20B - Analyses, essais et inspections techniques</v>
      </c>
    </row>
    <row r="692" spans="1:7" ht="15.95" customHeight="1" x14ac:dyDescent="0.25">
      <c r="A692" s="31" t="str">
        <f>Tableau5[[#This Row],[Code APE]]&amp;Tableau5[[#This Row],[Chapitres]]&amp;Tableau5[[#This Row],[Tranche]]</f>
        <v>71.20BDangers &amp; risques1</v>
      </c>
      <c r="B692" s="17" t="s">
        <v>27</v>
      </c>
      <c r="C692" s="32" t="s">
        <v>155</v>
      </c>
      <c r="D692" s="33">
        <v>1</v>
      </c>
      <c r="E692" s="34">
        <v>16</v>
      </c>
      <c r="F692" s="35" t="str">
        <f>VLOOKUP(Tableau5[[#This Row],[Code APE]],[1]!Tableau9[#All],2,FALSE)</f>
        <v>Analyses, essais et inspections techniques</v>
      </c>
      <c r="G692" s="36" t="str">
        <f>IFERROR(Tableau5[[#This Row],[Code APE]]&amp;" - "&amp;Tableau5[[#This Row],[Désignation APE]],Tableau5[[#This Row],[Code APE]])</f>
        <v>71.20B - Analyses, essais et inspections techniques</v>
      </c>
    </row>
    <row r="693" spans="1:7" ht="15.95" customHeight="1" x14ac:dyDescent="0.25">
      <c r="A693" s="31" t="str">
        <f>Tableau5[[#This Row],[Code APE]]&amp;Tableau5[[#This Row],[Chapitres]]&amp;Tableau5[[#This Row],[Tranche]]</f>
        <v>71.20ADangers &amp; risques0,6</v>
      </c>
      <c r="B693" s="17" t="s">
        <v>27</v>
      </c>
      <c r="C693" s="32" t="s">
        <v>154</v>
      </c>
      <c r="D693" s="33">
        <v>0.6</v>
      </c>
      <c r="E693" s="34">
        <v>1</v>
      </c>
      <c r="F693" s="35" t="str">
        <f>VLOOKUP(Tableau5[[#This Row],[Code APE]],[1]!Tableau9[#All],2,FALSE)</f>
        <v>Contrôle technique automobile</v>
      </c>
      <c r="G693" s="36" t="str">
        <f>IFERROR(Tableau5[[#This Row],[Code APE]]&amp;" - "&amp;Tableau5[[#This Row],[Désignation APE]],Tableau5[[#This Row],[Code APE]])</f>
        <v>71.20A - Contrôle technique automobile</v>
      </c>
    </row>
    <row r="694" spans="1:7" ht="15.95" customHeight="1" x14ac:dyDescent="0.25">
      <c r="A694" s="31" t="str">
        <f>Tableau5[[#This Row],[Code APE]]&amp;Tableau5[[#This Row],[Chapitres]]&amp;Tableau5[[#This Row],[Tranche]]</f>
        <v>71.20ADangers &amp; risques0,9</v>
      </c>
      <c r="B694" s="17" t="s">
        <v>27</v>
      </c>
      <c r="C694" s="32" t="s">
        <v>154</v>
      </c>
      <c r="D694" s="33">
        <v>0.9</v>
      </c>
      <c r="E694" s="34">
        <v>1</v>
      </c>
      <c r="F694" s="35" t="str">
        <f>VLOOKUP(Tableau5[[#This Row],[Code APE]],[1]!Tableau9[#All],2,FALSE)</f>
        <v>Contrôle technique automobile</v>
      </c>
      <c r="G694" s="36" t="str">
        <f>IFERROR(Tableau5[[#This Row],[Code APE]]&amp;" - "&amp;Tableau5[[#This Row],[Désignation APE]],Tableau5[[#This Row],[Code APE]])</f>
        <v>71.20A - Contrôle technique automobile</v>
      </c>
    </row>
    <row r="695" spans="1:7" ht="15.95" customHeight="1" x14ac:dyDescent="0.25">
      <c r="A695" s="31" t="str">
        <f>Tableau5[[#This Row],[Code APE]]&amp;Tableau5[[#This Row],[Chapitres]]&amp;Tableau5[[#This Row],[Tranche]]</f>
        <v>71.12BDangers &amp; risques0,3</v>
      </c>
      <c r="B695" s="17" t="s">
        <v>27</v>
      </c>
      <c r="C695" s="32" t="s">
        <v>153</v>
      </c>
      <c r="D695" s="33">
        <v>0.3</v>
      </c>
      <c r="E695" s="34">
        <v>1</v>
      </c>
      <c r="F695" s="35" t="str">
        <f>VLOOKUP(Tableau5[[#This Row],[Code APE]],[1]!Tableau9[#All],2,FALSE)</f>
        <v>Ingénierie, études techniques</v>
      </c>
      <c r="G695" s="36" t="str">
        <f>IFERROR(Tableau5[[#This Row],[Code APE]]&amp;" - "&amp;Tableau5[[#This Row],[Désignation APE]],Tableau5[[#This Row],[Code APE]])</f>
        <v>71.12B - Ingénierie, études techniques</v>
      </c>
    </row>
    <row r="696" spans="1:7" ht="15.95" customHeight="1" x14ac:dyDescent="0.25">
      <c r="A696" s="31" t="str">
        <f>Tableau5[[#This Row],[Code APE]]&amp;Tableau5[[#This Row],[Chapitres]]&amp;Tableau5[[#This Row],[Tranche]]</f>
        <v>71.12BDangers &amp; risques0,5</v>
      </c>
      <c r="B696" s="17" t="s">
        <v>27</v>
      </c>
      <c r="C696" s="32" t="s">
        <v>153</v>
      </c>
      <c r="D696" s="33">
        <v>0.5</v>
      </c>
      <c r="E696" s="34">
        <v>5</v>
      </c>
      <c r="F696" s="35" t="str">
        <f>VLOOKUP(Tableau5[[#This Row],[Code APE]],[1]!Tableau9[#All],2,FALSE)</f>
        <v>Ingénierie, études techniques</v>
      </c>
      <c r="G696" s="36" t="str">
        <f>IFERROR(Tableau5[[#This Row],[Code APE]]&amp;" - "&amp;Tableau5[[#This Row],[Désignation APE]],Tableau5[[#This Row],[Code APE]])</f>
        <v>71.12B - Ingénierie, études techniques</v>
      </c>
    </row>
    <row r="697" spans="1:7" ht="15.95" customHeight="1" x14ac:dyDescent="0.25">
      <c r="A697" s="31" t="str">
        <f>Tableau5[[#This Row],[Code APE]]&amp;Tableau5[[#This Row],[Chapitres]]&amp;Tableau5[[#This Row],[Tranche]]</f>
        <v>71.12BDangers &amp; risques0,6</v>
      </c>
      <c r="B697" s="17" t="s">
        <v>27</v>
      </c>
      <c r="C697" s="32" t="s">
        <v>153</v>
      </c>
      <c r="D697" s="33">
        <v>0.6</v>
      </c>
      <c r="E697" s="34">
        <v>7</v>
      </c>
      <c r="F697" s="35" t="str">
        <f>VLOOKUP(Tableau5[[#This Row],[Code APE]],[1]!Tableau9[#All],2,FALSE)</f>
        <v>Ingénierie, études techniques</v>
      </c>
      <c r="G697" s="36" t="str">
        <f>IFERROR(Tableau5[[#This Row],[Code APE]]&amp;" - "&amp;Tableau5[[#This Row],[Désignation APE]],Tableau5[[#This Row],[Code APE]])</f>
        <v>71.12B - Ingénierie, études techniques</v>
      </c>
    </row>
    <row r="698" spans="1:7" ht="15.95" customHeight="1" x14ac:dyDescent="0.25">
      <c r="A698" s="31" t="str">
        <f>Tableau5[[#This Row],[Code APE]]&amp;Tableau5[[#This Row],[Chapitres]]&amp;Tableau5[[#This Row],[Tranche]]</f>
        <v>71.12BDangers &amp; risques0,7</v>
      </c>
      <c r="B698" s="17" t="s">
        <v>27</v>
      </c>
      <c r="C698" s="32" t="s">
        <v>153</v>
      </c>
      <c r="D698" s="33">
        <v>0.7</v>
      </c>
      <c r="E698" s="34">
        <v>28</v>
      </c>
      <c r="F698" s="35" t="str">
        <f>VLOOKUP(Tableau5[[#This Row],[Code APE]],[1]!Tableau9[#All],2,FALSE)</f>
        <v>Ingénierie, études techniques</v>
      </c>
      <c r="G698" s="36" t="str">
        <f>IFERROR(Tableau5[[#This Row],[Code APE]]&amp;" - "&amp;Tableau5[[#This Row],[Désignation APE]],Tableau5[[#This Row],[Code APE]])</f>
        <v>71.12B - Ingénierie, études techniques</v>
      </c>
    </row>
    <row r="699" spans="1:7" ht="15.95" customHeight="1" x14ac:dyDescent="0.25">
      <c r="A699" s="31" t="str">
        <f>Tableau5[[#This Row],[Code APE]]&amp;Tableau5[[#This Row],[Chapitres]]&amp;Tableau5[[#This Row],[Tranche]]</f>
        <v>71.12BDangers &amp; risques0,8</v>
      </c>
      <c r="B699" s="17" t="s">
        <v>27</v>
      </c>
      <c r="C699" s="32" t="s">
        <v>153</v>
      </c>
      <c r="D699" s="33">
        <v>0.8</v>
      </c>
      <c r="E699" s="34">
        <v>59</v>
      </c>
      <c r="F699" s="35" t="str">
        <f>VLOOKUP(Tableau5[[#This Row],[Code APE]],[1]!Tableau9[#All],2,FALSE)</f>
        <v>Ingénierie, études techniques</v>
      </c>
      <c r="G699" s="36" t="str">
        <f>IFERROR(Tableau5[[#This Row],[Code APE]]&amp;" - "&amp;Tableau5[[#This Row],[Désignation APE]],Tableau5[[#This Row],[Code APE]])</f>
        <v>71.12B - Ingénierie, études techniques</v>
      </c>
    </row>
    <row r="700" spans="1:7" ht="15.95" customHeight="1" x14ac:dyDescent="0.25">
      <c r="A700" s="31" t="str">
        <f>Tableau5[[#This Row],[Code APE]]&amp;Tableau5[[#This Row],[Chapitres]]&amp;Tableau5[[#This Row],[Tranche]]</f>
        <v>71.12BDangers &amp; risques0,9</v>
      </c>
      <c r="B700" s="17" t="s">
        <v>27</v>
      </c>
      <c r="C700" s="32" t="s">
        <v>153</v>
      </c>
      <c r="D700" s="33">
        <v>0.9</v>
      </c>
      <c r="E700" s="34">
        <v>70</v>
      </c>
      <c r="F700" s="35" t="str">
        <f>VLOOKUP(Tableau5[[#This Row],[Code APE]],[1]!Tableau9[#All],2,FALSE)</f>
        <v>Ingénierie, études techniques</v>
      </c>
      <c r="G700" s="36" t="str">
        <f>IFERROR(Tableau5[[#This Row],[Code APE]]&amp;" - "&amp;Tableau5[[#This Row],[Désignation APE]],Tableau5[[#This Row],[Code APE]])</f>
        <v>71.12B - Ingénierie, études techniques</v>
      </c>
    </row>
    <row r="701" spans="1:7" ht="15.95" customHeight="1" x14ac:dyDescent="0.25">
      <c r="A701" s="31" t="str">
        <f>Tableau5[[#This Row],[Code APE]]&amp;Tableau5[[#This Row],[Chapitres]]&amp;Tableau5[[#This Row],[Tranche]]</f>
        <v>71.12BDangers &amp; risques1</v>
      </c>
      <c r="B701" s="17" t="s">
        <v>27</v>
      </c>
      <c r="C701" s="32" t="s">
        <v>153</v>
      </c>
      <c r="D701" s="33">
        <v>1</v>
      </c>
      <c r="E701" s="34">
        <v>51</v>
      </c>
      <c r="F701" s="35" t="str">
        <f>VLOOKUP(Tableau5[[#This Row],[Code APE]],[1]!Tableau9[#All],2,FALSE)</f>
        <v>Ingénierie, études techniques</v>
      </c>
      <c r="G701" s="36" t="str">
        <f>IFERROR(Tableau5[[#This Row],[Code APE]]&amp;" - "&amp;Tableau5[[#This Row],[Désignation APE]],Tableau5[[#This Row],[Code APE]])</f>
        <v>71.12B - Ingénierie, études techniques</v>
      </c>
    </row>
    <row r="702" spans="1:7" ht="15.95" customHeight="1" x14ac:dyDescent="0.25">
      <c r="A702" s="31" t="str">
        <f>Tableau5[[#This Row],[Code APE]]&amp;Tableau5[[#This Row],[Chapitres]]&amp;Tableau5[[#This Row],[Tranche]]</f>
        <v>71.12ADangers &amp; risques0,4</v>
      </c>
      <c r="B702" s="17" t="s">
        <v>27</v>
      </c>
      <c r="C702" s="32" t="s">
        <v>152</v>
      </c>
      <c r="D702" s="33">
        <v>0.4</v>
      </c>
      <c r="E702" s="34">
        <v>1</v>
      </c>
      <c r="F702" s="35" t="str">
        <f>VLOOKUP(Tableau5[[#This Row],[Code APE]],[1]!Tableau9[#All],2,FALSE)</f>
        <v>Activité des géomètres</v>
      </c>
      <c r="G702" s="36" t="str">
        <f>IFERROR(Tableau5[[#This Row],[Code APE]]&amp;" - "&amp;Tableau5[[#This Row],[Désignation APE]],Tableau5[[#This Row],[Code APE]])</f>
        <v>71.12A - Activité des géomètres</v>
      </c>
    </row>
    <row r="703" spans="1:7" ht="15.95" customHeight="1" x14ac:dyDescent="0.25">
      <c r="A703" s="31" t="str">
        <f>Tableau5[[#This Row],[Code APE]]&amp;Tableau5[[#This Row],[Chapitres]]&amp;Tableau5[[#This Row],[Tranche]]</f>
        <v>71.12ADangers &amp; risques0,5</v>
      </c>
      <c r="B703" s="17" t="s">
        <v>27</v>
      </c>
      <c r="C703" s="32" t="s">
        <v>152</v>
      </c>
      <c r="D703" s="33">
        <v>0.5</v>
      </c>
      <c r="E703" s="34">
        <v>1</v>
      </c>
      <c r="F703" s="35" t="str">
        <f>VLOOKUP(Tableau5[[#This Row],[Code APE]],[1]!Tableau9[#All],2,FALSE)</f>
        <v>Activité des géomètres</v>
      </c>
      <c r="G703" s="36" t="str">
        <f>IFERROR(Tableau5[[#This Row],[Code APE]]&amp;" - "&amp;Tableau5[[#This Row],[Désignation APE]],Tableau5[[#This Row],[Code APE]])</f>
        <v>71.12A - Activité des géomètres</v>
      </c>
    </row>
    <row r="704" spans="1:7" ht="15.95" customHeight="1" x14ac:dyDescent="0.25">
      <c r="A704" s="31" t="str">
        <f>Tableau5[[#This Row],[Code APE]]&amp;Tableau5[[#This Row],[Chapitres]]&amp;Tableau5[[#This Row],[Tranche]]</f>
        <v>71.12ADangers &amp; risques0,8</v>
      </c>
      <c r="B704" s="17" t="s">
        <v>27</v>
      </c>
      <c r="C704" s="32" t="s">
        <v>152</v>
      </c>
      <c r="D704" s="33">
        <v>0.8</v>
      </c>
      <c r="E704" s="34">
        <v>1</v>
      </c>
      <c r="F704" s="35" t="str">
        <f>VLOOKUP(Tableau5[[#This Row],[Code APE]],[1]!Tableau9[#All],2,FALSE)</f>
        <v>Activité des géomètres</v>
      </c>
      <c r="G704" s="36" t="str">
        <f>IFERROR(Tableau5[[#This Row],[Code APE]]&amp;" - "&amp;Tableau5[[#This Row],[Désignation APE]],Tableau5[[#This Row],[Code APE]])</f>
        <v>71.12A - Activité des géomètres</v>
      </c>
    </row>
    <row r="705" spans="1:7" ht="15.95" customHeight="1" x14ac:dyDescent="0.25">
      <c r="A705" s="31" t="str">
        <f>Tableau5[[#This Row],[Code APE]]&amp;Tableau5[[#This Row],[Chapitres]]&amp;Tableau5[[#This Row],[Tranche]]</f>
        <v>71.12ADangers &amp; risques0,9</v>
      </c>
      <c r="B705" s="17" t="s">
        <v>27</v>
      </c>
      <c r="C705" s="32" t="s">
        <v>152</v>
      </c>
      <c r="D705" s="33">
        <v>0.9</v>
      </c>
      <c r="E705" s="34">
        <v>2</v>
      </c>
      <c r="F705" s="35" t="str">
        <f>VLOOKUP(Tableau5[[#This Row],[Code APE]],[1]!Tableau9[#All],2,FALSE)</f>
        <v>Activité des géomètres</v>
      </c>
      <c r="G705" s="36" t="str">
        <f>IFERROR(Tableau5[[#This Row],[Code APE]]&amp;" - "&amp;Tableau5[[#This Row],[Désignation APE]],Tableau5[[#This Row],[Code APE]])</f>
        <v>71.12A - Activité des géomètres</v>
      </c>
    </row>
    <row r="706" spans="1:7" ht="15.95" customHeight="1" x14ac:dyDescent="0.25">
      <c r="A706" s="31" t="str">
        <f>Tableau5[[#This Row],[Code APE]]&amp;Tableau5[[#This Row],[Chapitres]]&amp;Tableau5[[#This Row],[Tranche]]</f>
        <v>71.12ADangers &amp; risques1</v>
      </c>
      <c r="B706" s="17" t="s">
        <v>27</v>
      </c>
      <c r="C706" s="32" t="s">
        <v>152</v>
      </c>
      <c r="D706" s="33">
        <v>1</v>
      </c>
      <c r="E706" s="34">
        <v>1</v>
      </c>
      <c r="F706" s="35" t="str">
        <f>VLOOKUP(Tableau5[[#This Row],[Code APE]],[1]!Tableau9[#All],2,FALSE)</f>
        <v>Activité des géomètres</v>
      </c>
      <c r="G706" s="36" t="str">
        <f>IFERROR(Tableau5[[#This Row],[Code APE]]&amp;" - "&amp;Tableau5[[#This Row],[Désignation APE]],Tableau5[[#This Row],[Code APE]])</f>
        <v>71.12A - Activité des géomètres</v>
      </c>
    </row>
    <row r="707" spans="1:7" ht="15.95" customHeight="1" x14ac:dyDescent="0.25">
      <c r="A707" s="31" t="str">
        <f>Tableau5[[#This Row],[Code APE]]&amp;Tableau5[[#This Row],[Chapitres]]&amp;Tableau5[[#This Row],[Tranche]]</f>
        <v>70.90BDangers &amp; risques0,8</v>
      </c>
      <c r="B707" s="17" t="s">
        <v>27</v>
      </c>
      <c r="C707" s="32" t="s">
        <v>201</v>
      </c>
      <c r="D707" s="33">
        <v>0.8</v>
      </c>
      <c r="E707" s="34">
        <v>1</v>
      </c>
      <c r="F707" s="35" t="e">
        <f>VLOOKUP(Tableau5[[#This Row],[Code APE]],[1]!Tableau9[#All],2,FALSE)</f>
        <v>#N/A</v>
      </c>
      <c r="G707" s="36" t="str">
        <f>IFERROR(Tableau5[[#This Row],[Code APE]]&amp;" - "&amp;Tableau5[[#This Row],[Désignation APE]],Tableau5[[#This Row],[Code APE]])</f>
        <v>70.90B</v>
      </c>
    </row>
    <row r="708" spans="1:7" ht="15.95" customHeight="1" x14ac:dyDescent="0.25">
      <c r="A708" s="31" t="str">
        <f>Tableau5[[#This Row],[Code APE]]&amp;Tableau5[[#This Row],[Chapitres]]&amp;Tableau5[[#This Row],[Tranche]]</f>
        <v>70.22ZDangers &amp; risques0,7</v>
      </c>
      <c r="B708" s="17" t="s">
        <v>27</v>
      </c>
      <c r="C708" s="32" t="s">
        <v>200</v>
      </c>
      <c r="D708" s="33">
        <v>0.7</v>
      </c>
      <c r="E708" s="34">
        <v>2</v>
      </c>
      <c r="F708" s="35" t="str">
        <f>VLOOKUP(Tableau5[[#This Row],[Code APE]],[1]!Tableau9[#All],2,FALSE)</f>
        <v>Conseil pour les affaires et autres conseils de gestion</v>
      </c>
      <c r="G708" s="36" t="str">
        <f>IFERROR(Tableau5[[#This Row],[Code APE]]&amp;" - "&amp;Tableau5[[#This Row],[Désignation APE]],Tableau5[[#This Row],[Code APE]])</f>
        <v>70.22Z - Conseil pour les affaires et autres conseils de gestion</v>
      </c>
    </row>
    <row r="709" spans="1:7" ht="15.95" customHeight="1" x14ac:dyDescent="0.25">
      <c r="A709" s="31" t="str">
        <f>Tableau5[[#This Row],[Code APE]]&amp;Tableau5[[#This Row],[Chapitres]]&amp;Tableau5[[#This Row],[Tranche]]</f>
        <v>70.22ZDangers &amp; risques0,8</v>
      </c>
      <c r="B709" s="17" t="s">
        <v>27</v>
      </c>
      <c r="C709" s="32" t="s">
        <v>200</v>
      </c>
      <c r="D709" s="33">
        <v>0.8</v>
      </c>
      <c r="E709" s="34">
        <v>1</v>
      </c>
      <c r="F709" s="35" t="str">
        <f>VLOOKUP(Tableau5[[#This Row],[Code APE]],[1]!Tableau9[#All],2,FALSE)</f>
        <v>Conseil pour les affaires et autres conseils de gestion</v>
      </c>
      <c r="G709" s="36" t="str">
        <f>IFERROR(Tableau5[[#This Row],[Code APE]]&amp;" - "&amp;Tableau5[[#This Row],[Désignation APE]],Tableau5[[#This Row],[Code APE]])</f>
        <v>70.22Z - Conseil pour les affaires et autres conseils de gestion</v>
      </c>
    </row>
    <row r="710" spans="1:7" ht="15.95" customHeight="1" x14ac:dyDescent="0.25">
      <c r="A710" s="31" t="str">
        <f>Tableau5[[#This Row],[Code APE]]&amp;Tableau5[[#This Row],[Chapitres]]&amp;Tableau5[[#This Row],[Tranche]]</f>
        <v>70.22ZDangers &amp; risques0,9</v>
      </c>
      <c r="B710" s="17" t="s">
        <v>27</v>
      </c>
      <c r="C710" s="32" t="s">
        <v>200</v>
      </c>
      <c r="D710" s="33">
        <v>0.9</v>
      </c>
      <c r="E710" s="34">
        <v>4</v>
      </c>
      <c r="F710" s="35" t="str">
        <f>VLOOKUP(Tableau5[[#This Row],[Code APE]],[1]!Tableau9[#All],2,FALSE)</f>
        <v>Conseil pour les affaires et autres conseils de gestion</v>
      </c>
      <c r="G710" s="36" t="str">
        <f>IFERROR(Tableau5[[#This Row],[Code APE]]&amp;" - "&amp;Tableau5[[#This Row],[Désignation APE]],Tableau5[[#This Row],[Code APE]])</f>
        <v>70.22Z - Conseil pour les affaires et autres conseils de gestion</v>
      </c>
    </row>
    <row r="711" spans="1:7" ht="15.95" customHeight="1" x14ac:dyDescent="0.25">
      <c r="A711" s="31" t="str">
        <f>Tableau5[[#This Row],[Code APE]]&amp;Tableau5[[#This Row],[Chapitres]]&amp;Tableau5[[#This Row],[Tranche]]</f>
        <v>70.10ZDangers &amp; risques0,9</v>
      </c>
      <c r="B711" s="17" t="s">
        <v>27</v>
      </c>
      <c r="C711" s="32" t="s">
        <v>151</v>
      </c>
      <c r="D711" s="33">
        <v>0.9</v>
      </c>
      <c r="E711" s="34">
        <v>1</v>
      </c>
      <c r="F711" s="35" t="str">
        <f>VLOOKUP(Tableau5[[#This Row],[Code APE]],[1]!Tableau9[#All],2,FALSE)</f>
        <v>Activités des sièges sociaux</v>
      </c>
      <c r="G711" s="36" t="str">
        <f>IFERROR(Tableau5[[#This Row],[Code APE]]&amp;" - "&amp;Tableau5[[#This Row],[Désignation APE]],Tableau5[[#This Row],[Code APE]])</f>
        <v>70.10Z - Activités des sièges sociaux</v>
      </c>
    </row>
    <row r="712" spans="1:7" ht="15.95" customHeight="1" x14ac:dyDescent="0.25">
      <c r="A712" s="31" t="str">
        <f>Tableau5[[#This Row],[Code APE]]&amp;Tableau5[[#This Row],[Chapitres]]&amp;Tableau5[[#This Row],[Tranche]]</f>
        <v>70.10ZDangers &amp; risques1</v>
      </c>
      <c r="B712" s="17" t="s">
        <v>27</v>
      </c>
      <c r="C712" s="32" t="s">
        <v>151</v>
      </c>
      <c r="D712" s="33">
        <v>1</v>
      </c>
      <c r="E712" s="34">
        <v>1</v>
      </c>
      <c r="F712" s="35" t="str">
        <f>VLOOKUP(Tableau5[[#This Row],[Code APE]],[1]!Tableau9[#All],2,FALSE)</f>
        <v>Activités des sièges sociaux</v>
      </c>
      <c r="G712" s="36" t="str">
        <f>IFERROR(Tableau5[[#This Row],[Code APE]]&amp;" - "&amp;Tableau5[[#This Row],[Désignation APE]],Tableau5[[#This Row],[Code APE]])</f>
        <v>70.10Z - Activités des sièges sociaux</v>
      </c>
    </row>
    <row r="713" spans="1:7" ht="15.95" customHeight="1" x14ac:dyDescent="0.25">
      <c r="A713" s="31" t="str">
        <f>Tableau5[[#This Row],[Code APE]]&amp;Tableau5[[#This Row],[Chapitres]]&amp;Tableau5[[#This Row],[Tranche]]</f>
        <v>69.20ZDangers &amp; risques0,5</v>
      </c>
      <c r="B713" s="17" t="s">
        <v>27</v>
      </c>
      <c r="C713" s="32" t="s">
        <v>150</v>
      </c>
      <c r="D713" s="33">
        <v>0.5</v>
      </c>
      <c r="E713" s="34">
        <v>1</v>
      </c>
      <c r="F713" s="35" t="str">
        <f>VLOOKUP(Tableau5[[#This Row],[Code APE]],[1]!Tableau9[#All],2,FALSE)</f>
        <v>Activités comptables</v>
      </c>
      <c r="G713" s="36" t="str">
        <f>IFERROR(Tableau5[[#This Row],[Code APE]]&amp;" - "&amp;Tableau5[[#This Row],[Désignation APE]],Tableau5[[#This Row],[Code APE]])</f>
        <v>69.20Z - Activités comptables</v>
      </c>
    </row>
    <row r="714" spans="1:7" ht="15.95" customHeight="1" x14ac:dyDescent="0.25">
      <c r="A714" s="31" t="str">
        <f>Tableau5[[#This Row],[Code APE]]&amp;Tableau5[[#This Row],[Chapitres]]&amp;Tableau5[[#This Row],[Tranche]]</f>
        <v>69.20ZDangers &amp; risques0,9</v>
      </c>
      <c r="B714" s="17" t="s">
        <v>27</v>
      </c>
      <c r="C714" s="32" t="s">
        <v>150</v>
      </c>
      <c r="D714" s="33">
        <v>0.9</v>
      </c>
      <c r="E714" s="34">
        <v>1</v>
      </c>
      <c r="F714" s="35" t="str">
        <f>VLOOKUP(Tableau5[[#This Row],[Code APE]],[1]!Tableau9[#All],2,FALSE)</f>
        <v>Activités comptables</v>
      </c>
      <c r="G714" s="36" t="str">
        <f>IFERROR(Tableau5[[#This Row],[Code APE]]&amp;" - "&amp;Tableau5[[#This Row],[Désignation APE]],Tableau5[[#This Row],[Code APE]])</f>
        <v>69.20Z - Activités comptables</v>
      </c>
    </row>
    <row r="715" spans="1:7" ht="15.95" customHeight="1" x14ac:dyDescent="0.25">
      <c r="A715" s="31" t="str">
        <f>Tableau5[[#This Row],[Code APE]]&amp;Tableau5[[#This Row],[Chapitres]]&amp;Tableau5[[#This Row],[Tranche]]</f>
        <v>69.20ZDangers &amp; risques1</v>
      </c>
      <c r="B715" s="17" t="s">
        <v>27</v>
      </c>
      <c r="C715" s="32" t="s">
        <v>150</v>
      </c>
      <c r="D715" s="33">
        <v>1</v>
      </c>
      <c r="E715" s="34">
        <v>1</v>
      </c>
      <c r="F715" s="35" t="str">
        <f>VLOOKUP(Tableau5[[#This Row],[Code APE]],[1]!Tableau9[#All],2,FALSE)</f>
        <v>Activités comptables</v>
      </c>
      <c r="G715" s="36" t="str">
        <f>IFERROR(Tableau5[[#This Row],[Code APE]]&amp;" - "&amp;Tableau5[[#This Row],[Désignation APE]],Tableau5[[#This Row],[Code APE]])</f>
        <v>69.20Z - Activités comptables</v>
      </c>
    </row>
    <row r="716" spans="1:7" ht="15.95" customHeight="1" x14ac:dyDescent="0.25">
      <c r="A716" s="31" t="str">
        <f>Tableau5[[#This Row],[Code APE]]&amp;Tableau5[[#This Row],[Chapitres]]&amp;Tableau5[[#This Row],[Tranche]]</f>
        <v>64.20ZDangers &amp; risques0,8</v>
      </c>
      <c r="B716" s="17" t="s">
        <v>27</v>
      </c>
      <c r="C716" s="32" t="s">
        <v>149</v>
      </c>
      <c r="D716" s="33">
        <v>0.8</v>
      </c>
      <c r="E716" s="34">
        <v>4</v>
      </c>
      <c r="F716" s="35" t="str">
        <f>VLOOKUP(Tableau5[[#This Row],[Code APE]],[1]!Tableau9[#All],2,FALSE)</f>
        <v>Activités des sociétés holding</v>
      </c>
      <c r="G716" s="36" t="str">
        <f>IFERROR(Tableau5[[#This Row],[Code APE]]&amp;" - "&amp;Tableau5[[#This Row],[Désignation APE]],Tableau5[[#This Row],[Code APE]])</f>
        <v>64.20Z - Activités des sociétés holding</v>
      </c>
    </row>
    <row r="717" spans="1:7" ht="15.95" customHeight="1" x14ac:dyDescent="0.25">
      <c r="A717" s="31" t="str">
        <f>Tableau5[[#This Row],[Code APE]]&amp;Tableau5[[#This Row],[Chapitres]]&amp;Tableau5[[#This Row],[Tranche]]</f>
        <v>64.20ZDangers &amp; risques0,9</v>
      </c>
      <c r="B717" s="17" t="s">
        <v>27</v>
      </c>
      <c r="C717" s="32" t="s">
        <v>149</v>
      </c>
      <c r="D717" s="33">
        <v>0.9</v>
      </c>
      <c r="E717" s="34">
        <v>1</v>
      </c>
      <c r="F717" s="35" t="str">
        <f>VLOOKUP(Tableau5[[#This Row],[Code APE]],[1]!Tableau9[#All],2,FALSE)</f>
        <v>Activités des sociétés holding</v>
      </c>
      <c r="G717" s="36" t="str">
        <f>IFERROR(Tableau5[[#This Row],[Code APE]]&amp;" - "&amp;Tableau5[[#This Row],[Désignation APE]],Tableau5[[#This Row],[Code APE]])</f>
        <v>64.20Z - Activités des sociétés holding</v>
      </c>
    </row>
    <row r="718" spans="1:7" ht="15.95" customHeight="1" x14ac:dyDescent="0.25">
      <c r="A718" s="31" t="str">
        <f>Tableau5[[#This Row],[Code APE]]&amp;Tableau5[[#This Row],[Chapitres]]&amp;Tableau5[[#This Row],[Tranche]]</f>
        <v>64.20ZDangers &amp; risques1</v>
      </c>
      <c r="B718" s="17" t="s">
        <v>27</v>
      </c>
      <c r="C718" s="32" t="s">
        <v>149</v>
      </c>
      <c r="D718" s="33">
        <v>1</v>
      </c>
      <c r="E718" s="34">
        <v>4</v>
      </c>
      <c r="F718" s="35" t="str">
        <f>VLOOKUP(Tableau5[[#This Row],[Code APE]],[1]!Tableau9[#All],2,FALSE)</f>
        <v>Activités des sociétés holding</v>
      </c>
      <c r="G718" s="36" t="str">
        <f>IFERROR(Tableau5[[#This Row],[Code APE]]&amp;" - "&amp;Tableau5[[#This Row],[Désignation APE]],Tableau5[[#This Row],[Code APE]])</f>
        <v>64.20Z - Activités des sociétés holding</v>
      </c>
    </row>
    <row r="719" spans="1:7" ht="15.95" customHeight="1" x14ac:dyDescent="0.25">
      <c r="A719" s="31" t="str">
        <f>Tableau5[[#This Row],[Code APE]]&amp;Tableau5[[#This Row],[Chapitres]]&amp;Tableau5[[#This Row],[Tranche]]</f>
        <v>62.09ZDangers &amp; risques0,9</v>
      </c>
      <c r="B719" s="17" t="s">
        <v>27</v>
      </c>
      <c r="C719" s="32" t="s">
        <v>148</v>
      </c>
      <c r="D719" s="33">
        <v>0.9</v>
      </c>
      <c r="E719" s="34">
        <v>1</v>
      </c>
      <c r="F719" s="35" t="str">
        <f>VLOOKUP(Tableau5[[#This Row],[Code APE]],[1]!Tableau9[#All],2,FALSE)</f>
        <v>Autres activités informatiques</v>
      </c>
      <c r="G719" s="36" t="str">
        <f>IFERROR(Tableau5[[#This Row],[Code APE]]&amp;" - "&amp;Tableau5[[#This Row],[Désignation APE]],Tableau5[[#This Row],[Code APE]])</f>
        <v>62.09Z - Autres activités informatiques</v>
      </c>
    </row>
    <row r="720" spans="1:7" ht="15.95" customHeight="1" x14ac:dyDescent="0.25">
      <c r="A720" s="31" t="str">
        <f>Tableau5[[#This Row],[Code APE]]&amp;Tableau5[[#This Row],[Chapitres]]&amp;Tableau5[[#This Row],[Tranche]]</f>
        <v>62.02ADangers &amp; risques0,7</v>
      </c>
      <c r="B720" s="17" t="s">
        <v>27</v>
      </c>
      <c r="C720" s="32" t="s">
        <v>147</v>
      </c>
      <c r="D720" s="33">
        <v>0.7</v>
      </c>
      <c r="E720" s="34">
        <v>1</v>
      </c>
      <c r="F720" s="35" t="str">
        <f>VLOOKUP(Tableau5[[#This Row],[Code APE]],[1]!Tableau9[#All],2,FALSE)</f>
        <v>Conseil en systèmes et logiciels informatiques</v>
      </c>
      <c r="G720" s="36" t="str">
        <f>IFERROR(Tableau5[[#This Row],[Code APE]]&amp;" - "&amp;Tableau5[[#This Row],[Désignation APE]],Tableau5[[#This Row],[Code APE]])</f>
        <v>62.02A - Conseil en systèmes et logiciels informatiques</v>
      </c>
    </row>
    <row r="721" spans="1:7" ht="15.95" customHeight="1" x14ac:dyDescent="0.25">
      <c r="A721" s="31" t="str">
        <f>Tableau5[[#This Row],[Code APE]]&amp;Tableau5[[#This Row],[Chapitres]]&amp;Tableau5[[#This Row],[Tranche]]</f>
        <v>62.02ADangers &amp; risques0,8</v>
      </c>
      <c r="B721" s="17" t="s">
        <v>27</v>
      </c>
      <c r="C721" s="32" t="s">
        <v>147</v>
      </c>
      <c r="D721" s="33">
        <v>0.8</v>
      </c>
      <c r="E721" s="34">
        <v>1</v>
      </c>
      <c r="F721" s="35" t="str">
        <f>VLOOKUP(Tableau5[[#This Row],[Code APE]],[1]!Tableau9[#All],2,FALSE)</f>
        <v>Conseil en systèmes et logiciels informatiques</v>
      </c>
      <c r="G721" s="36" t="str">
        <f>IFERROR(Tableau5[[#This Row],[Code APE]]&amp;" - "&amp;Tableau5[[#This Row],[Désignation APE]],Tableau5[[#This Row],[Code APE]])</f>
        <v>62.02A - Conseil en systèmes et logiciels informatiques</v>
      </c>
    </row>
    <row r="722" spans="1:7" ht="15.95" customHeight="1" x14ac:dyDescent="0.25">
      <c r="A722" s="31" t="str">
        <f>Tableau5[[#This Row],[Code APE]]&amp;Tableau5[[#This Row],[Chapitres]]&amp;Tableau5[[#This Row],[Tranche]]</f>
        <v>62.02ADangers &amp; risques0,9</v>
      </c>
      <c r="B722" s="17" t="s">
        <v>27</v>
      </c>
      <c r="C722" s="32" t="s">
        <v>147</v>
      </c>
      <c r="D722" s="33">
        <v>0.9</v>
      </c>
      <c r="E722" s="34">
        <v>2</v>
      </c>
      <c r="F722" s="35" t="str">
        <f>VLOOKUP(Tableau5[[#This Row],[Code APE]],[1]!Tableau9[#All],2,FALSE)</f>
        <v>Conseil en systèmes et logiciels informatiques</v>
      </c>
      <c r="G722" s="36" t="str">
        <f>IFERROR(Tableau5[[#This Row],[Code APE]]&amp;" - "&amp;Tableau5[[#This Row],[Désignation APE]],Tableau5[[#This Row],[Code APE]])</f>
        <v>62.02A - Conseil en systèmes et logiciels informatiques</v>
      </c>
    </row>
    <row r="723" spans="1:7" ht="15.95" customHeight="1" x14ac:dyDescent="0.25">
      <c r="A723" s="31" t="str">
        <f>Tableau5[[#This Row],[Code APE]]&amp;Tableau5[[#This Row],[Chapitres]]&amp;Tableau5[[#This Row],[Tranche]]</f>
        <v>62.02ADangers &amp; risques1</v>
      </c>
      <c r="B723" s="17" t="s">
        <v>27</v>
      </c>
      <c r="C723" s="32" t="s">
        <v>147</v>
      </c>
      <c r="D723" s="33">
        <v>1</v>
      </c>
      <c r="E723" s="34">
        <v>2</v>
      </c>
      <c r="F723" s="35" t="str">
        <f>VLOOKUP(Tableau5[[#This Row],[Code APE]],[1]!Tableau9[#All],2,FALSE)</f>
        <v>Conseil en systèmes et logiciels informatiques</v>
      </c>
      <c r="G723" s="36" t="str">
        <f>IFERROR(Tableau5[[#This Row],[Code APE]]&amp;" - "&amp;Tableau5[[#This Row],[Désignation APE]],Tableau5[[#This Row],[Code APE]])</f>
        <v>62.02A - Conseil en systèmes et logiciels informatiques</v>
      </c>
    </row>
    <row r="724" spans="1:7" ht="15.95" customHeight="1" x14ac:dyDescent="0.25">
      <c r="A724" s="31" t="str">
        <f>Tableau5[[#This Row],[Code APE]]&amp;Tableau5[[#This Row],[Chapitres]]&amp;Tableau5[[#This Row],[Tranche]]</f>
        <v>62.01ZDangers &amp; risques0,7</v>
      </c>
      <c r="B724" s="17" t="s">
        <v>27</v>
      </c>
      <c r="C724" s="32" t="s">
        <v>198</v>
      </c>
      <c r="D724" s="33">
        <v>0.7</v>
      </c>
      <c r="E724" s="34">
        <v>2</v>
      </c>
      <c r="F724" s="35" t="str">
        <f>VLOOKUP(Tableau5[[#This Row],[Code APE]],[1]!Tableau9[#All],2,FALSE)</f>
        <v>Programmation informatique</v>
      </c>
      <c r="G724" s="36" t="str">
        <f>IFERROR(Tableau5[[#This Row],[Code APE]]&amp;" - "&amp;Tableau5[[#This Row],[Désignation APE]],Tableau5[[#This Row],[Code APE]])</f>
        <v>62.01Z - Programmation informatique</v>
      </c>
    </row>
    <row r="725" spans="1:7" ht="15.95" customHeight="1" x14ac:dyDescent="0.25">
      <c r="A725" s="31" t="str">
        <f>Tableau5[[#This Row],[Code APE]]&amp;Tableau5[[#This Row],[Chapitres]]&amp;Tableau5[[#This Row],[Tranche]]</f>
        <v>62.01ZDangers &amp; risques0,8</v>
      </c>
      <c r="B725" s="17" t="s">
        <v>27</v>
      </c>
      <c r="C725" s="32" t="s">
        <v>198</v>
      </c>
      <c r="D725" s="33">
        <v>0.8</v>
      </c>
      <c r="E725" s="34">
        <v>2</v>
      </c>
      <c r="F725" s="35" t="str">
        <f>VLOOKUP(Tableau5[[#This Row],[Code APE]],[1]!Tableau9[#All],2,FALSE)</f>
        <v>Programmation informatique</v>
      </c>
      <c r="G725" s="36" t="str">
        <f>IFERROR(Tableau5[[#This Row],[Code APE]]&amp;" - "&amp;Tableau5[[#This Row],[Désignation APE]],Tableau5[[#This Row],[Code APE]])</f>
        <v>62.01Z - Programmation informatique</v>
      </c>
    </row>
    <row r="726" spans="1:7" ht="15.95" customHeight="1" x14ac:dyDescent="0.25">
      <c r="A726" s="31" t="str">
        <f>Tableau5[[#This Row],[Code APE]]&amp;Tableau5[[#This Row],[Chapitres]]&amp;Tableau5[[#This Row],[Tranche]]</f>
        <v>62.01ZDangers &amp; risques0,9</v>
      </c>
      <c r="B726" s="17" t="s">
        <v>27</v>
      </c>
      <c r="C726" s="32" t="s">
        <v>198</v>
      </c>
      <c r="D726" s="33">
        <v>0.9</v>
      </c>
      <c r="E726" s="34">
        <v>4</v>
      </c>
      <c r="F726" s="35" t="str">
        <f>VLOOKUP(Tableau5[[#This Row],[Code APE]],[1]!Tableau9[#All],2,FALSE)</f>
        <v>Programmation informatique</v>
      </c>
      <c r="G726" s="36" t="str">
        <f>IFERROR(Tableau5[[#This Row],[Code APE]]&amp;" - "&amp;Tableau5[[#This Row],[Désignation APE]],Tableau5[[#This Row],[Code APE]])</f>
        <v>62.01Z - Programmation informatique</v>
      </c>
    </row>
    <row r="727" spans="1:7" ht="15.95" customHeight="1" x14ac:dyDescent="0.25">
      <c r="A727" s="31" t="str">
        <f>Tableau5[[#This Row],[Code APE]]&amp;Tableau5[[#This Row],[Chapitres]]&amp;Tableau5[[#This Row],[Tranche]]</f>
        <v>62.01ZDangers &amp; risques1</v>
      </c>
      <c r="B727" s="17" t="s">
        <v>27</v>
      </c>
      <c r="C727" s="32" t="s">
        <v>198</v>
      </c>
      <c r="D727" s="33">
        <v>1</v>
      </c>
      <c r="E727" s="34">
        <v>2</v>
      </c>
      <c r="F727" s="35" t="str">
        <f>VLOOKUP(Tableau5[[#This Row],[Code APE]],[1]!Tableau9[#All],2,FALSE)</f>
        <v>Programmation informatique</v>
      </c>
      <c r="G727" s="36" t="str">
        <f>IFERROR(Tableau5[[#This Row],[Code APE]]&amp;" - "&amp;Tableau5[[#This Row],[Désignation APE]],Tableau5[[#This Row],[Code APE]])</f>
        <v>62.01Z - Programmation informatique</v>
      </c>
    </row>
    <row r="728" spans="1:7" ht="15.95" customHeight="1" x14ac:dyDescent="0.25">
      <c r="A728" s="31" t="str">
        <f>Tableau5[[#This Row],[Code APE]]&amp;Tableau5[[#This Row],[Chapitres]]&amp;Tableau5[[#This Row],[Tranche]]</f>
        <v>56.29BDangers &amp; risques0,2</v>
      </c>
      <c r="B728" s="17" t="s">
        <v>27</v>
      </c>
      <c r="C728" s="32" t="s">
        <v>146</v>
      </c>
      <c r="D728" s="33">
        <v>0.2</v>
      </c>
      <c r="E728" s="34">
        <v>2</v>
      </c>
      <c r="F728" s="35" t="str">
        <f>VLOOKUP(Tableau5[[#This Row],[Code APE]],[1]!Tableau9[#All],2,FALSE)</f>
        <v>Autres services de restauration n.c.a.</v>
      </c>
      <c r="G728" s="36" t="str">
        <f>IFERROR(Tableau5[[#This Row],[Code APE]]&amp;" - "&amp;Tableau5[[#This Row],[Désignation APE]],Tableau5[[#This Row],[Code APE]])</f>
        <v>56.29B - Autres services de restauration n.c.a.</v>
      </c>
    </row>
    <row r="729" spans="1:7" ht="15.95" customHeight="1" x14ac:dyDescent="0.25">
      <c r="A729" s="31" t="str">
        <f>Tableau5[[#This Row],[Code APE]]&amp;Tableau5[[#This Row],[Chapitres]]&amp;Tableau5[[#This Row],[Tranche]]</f>
        <v>56.29BDangers &amp; risques0,3</v>
      </c>
      <c r="B729" s="17" t="s">
        <v>27</v>
      </c>
      <c r="C729" s="32" t="s">
        <v>146</v>
      </c>
      <c r="D729" s="33">
        <v>0.3</v>
      </c>
      <c r="E729" s="34">
        <v>1</v>
      </c>
      <c r="F729" s="35" t="str">
        <f>VLOOKUP(Tableau5[[#This Row],[Code APE]],[1]!Tableau9[#All],2,FALSE)</f>
        <v>Autres services de restauration n.c.a.</v>
      </c>
      <c r="G729" s="36" t="str">
        <f>IFERROR(Tableau5[[#This Row],[Code APE]]&amp;" - "&amp;Tableau5[[#This Row],[Désignation APE]],Tableau5[[#This Row],[Code APE]])</f>
        <v>56.29B - Autres services de restauration n.c.a.</v>
      </c>
    </row>
    <row r="730" spans="1:7" ht="15.95" customHeight="1" x14ac:dyDescent="0.25">
      <c r="A730" s="31" t="str">
        <f>Tableau5[[#This Row],[Code APE]]&amp;Tableau5[[#This Row],[Chapitres]]&amp;Tableau5[[#This Row],[Tranche]]</f>
        <v>56.29BDangers &amp; risques0,4</v>
      </c>
      <c r="B730" s="17" t="s">
        <v>27</v>
      </c>
      <c r="C730" s="32" t="s">
        <v>146</v>
      </c>
      <c r="D730" s="33">
        <v>0.4</v>
      </c>
      <c r="E730" s="34">
        <v>1</v>
      </c>
      <c r="F730" s="35" t="str">
        <f>VLOOKUP(Tableau5[[#This Row],[Code APE]],[1]!Tableau9[#All],2,FALSE)</f>
        <v>Autres services de restauration n.c.a.</v>
      </c>
      <c r="G730" s="36" t="str">
        <f>IFERROR(Tableau5[[#This Row],[Code APE]]&amp;" - "&amp;Tableau5[[#This Row],[Désignation APE]],Tableau5[[#This Row],[Code APE]])</f>
        <v>56.29B - Autres services de restauration n.c.a.</v>
      </c>
    </row>
    <row r="731" spans="1:7" ht="15.95" customHeight="1" x14ac:dyDescent="0.25">
      <c r="A731" s="31" t="str">
        <f>Tableau5[[#This Row],[Code APE]]&amp;Tableau5[[#This Row],[Chapitres]]&amp;Tableau5[[#This Row],[Tranche]]</f>
        <v>56.29BDangers &amp; risques0,5</v>
      </c>
      <c r="B731" s="17" t="s">
        <v>27</v>
      </c>
      <c r="C731" s="32" t="s">
        <v>146</v>
      </c>
      <c r="D731" s="33">
        <v>0.5</v>
      </c>
      <c r="E731" s="34">
        <v>1</v>
      </c>
      <c r="F731" s="35" t="str">
        <f>VLOOKUP(Tableau5[[#This Row],[Code APE]],[1]!Tableau9[#All],2,FALSE)</f>
        <v>Autres services de restauration n.c.a.</v>
      </c>
      <c r="G731" s="36" t="str">
        <f>IFERROR(Tableau5[[#This Row],[Code APE]]&amp;" - "&amp;Tableau5[[#This Row],[Désignation APE]],Tableau5[[#This Row],[Code APE]])</f>
        <v>56.29B - Autres services de restauration n.c.a.</v>
      </c>
    </row>
    <row r="732" spans="1:7" ht="15.95" customHeight="1" x14ac:dyDescent="0.25">
      <c r="A732" s="31" t="str">
        <f>Tableau5[[#This Row],[Code APE]]&amp;Tableau5[[#This Row],[Chapitres]]&amp;Tableau5[[#This Row],[Tranche]]</f>
        <v>56.29BDangers &amp; risques0,6</v>
      </c>
      <c r="B732" s="17" t="s">
        <v>27</v>
      </c>
      <c r="C732" s="32" t="s">
        <v>146</v>
      </c>
      <c r="D732" s="33">
        <v>0.6</v>
      </c>
      <c r="E732" s="34">
        <v>5</v>
      </c>
      <c r="F732" s="35" t="str">
        <f>VLOOKUP(Tableau5[[#This Row],[Code APE]],[1]!Tableau9[#All],2,FALSE)</f>
        <v>Autres services de restauration n.c.a.</v>
      </c>
      <c r="G732" s="36" t="str">
        <f>IFERROR(Tableau5[[#This Row],[Code APE]]&amp;" - "&amp;Tableau5[[#This Row],[Désignation APE]],Tableau5[[#This Row],[Code APE]])</f>
        <v>56.29B - Autres services de restauration n.c.a.</v>
      </c>
    </row>
    <row r="733" spans="1:7" ht="15.95" customHeight="1" x14ac:dyDescent="0.25">
      <c r="A733" s="31" t="str">
        <f>Tableau5[[#This Row],[Code APE]]&amp;Tableau5[[#This Row],[Chapitres]]&amp;Tableau5[[#This Row],[Tranche]]</f>
        <v>56.29BDangers &amp; risques0,7</v>
      </c>
      <c r="B733" s="17" t="s">
        <v>27</v>
      </c>
      <c r="C733" s="32" t="s">
        <v>146</v>
      </c>
      <c r="D733" s="33">
        <v>0.7</v>
      </c>
      <c r="E733" s="34">
        <v>2</v>
      </c>
      <c r="F733" s="35" t="str">
        <f>VLOOKUP(Tableau5[[#This Row],[Code APE]],[1]!Tableau9[#All],2,FALSE)</f>
        <v>Autres services de restauration n.c.a.</v>
      </c>
      <c r="G733" s="36" t="str">
        <f>IFERROR(Tableau5[[#This Row],[Code APE]]&amp;" - "&amp;Tableau5[[#This Row],[Désignation APE]],Tableau5[[#This Row],[Code APE]])</f>
        <v>56.29B - Autres services de restauration n.c.a.</v>
      </c>
    </row>
    <row r="734" spans="1:7" ht="15.95" customHeight="1" x14ac:dyDescent="0.25">
      <c r="A734" s="31" t="str">
        <f>Tableau5[[#This Row],[Code APE]]&amp;Tableau5[[#This Row],[Chapitres]]&amp;Tableau5[[#This Row],[Tranche]]</f>
        <v>56.29BDangers &amp; risques0,8</v>
      </c>
      <c r="B734" s="17" t="s">
        <v>27</v>
      </c>
      <c r="C734" s="32" t="s">
        <v>146</v>
      </c>
      <c r="D734" s="33">
        <v>0.8</v>
      </c>
      <c r="E734" s="34">
        <v>3</v>
      </c>
      <c r="F734" s="35" t="str">
        <f>VLOOKUP(Tableau5[[#This Row],[Code APE]],[1]!Tableau9[#All],2,FALSE)</f>
        <v>Autres services de restauration n.c.a.</v>
      </c>
      <c r="G734" s="36" t="str">
        <f>IFERROR(Tableau5[[#This Row],[Code APE]]&amp;" - "&amp;Tableau5[[#This Row],[Désignation APE]],Tableau5[[#This Row],[Code APE]])</f>
        <v>56.29B - Autres services de restauration n.c.a.</v>
      </c>
    </row>
    <row r="735" spans="1:7" ht="15.95" customHeight="1" x14ac:dyDescent="0.25">
      <c r="A735" s="31" t="str">
        <f>Tableau5[[#This Row],[Code APE]]&amp;Tableau5[[#This Row],[Chapitres]]&amp;Tableau5[[#This Row],[Tranche]]</f>
        <v>56.29BDangers &amp; risques0,9</v>
      </c>
      <c r="B735" s="17" t="s">
        <v>27</v>
      </c>
      <c r="C735" s="32" t="s">
        <v>146</v>
      </c>
      <c r="D735" s="33">
        <v>0.9</v>
      </c>
      <c r="E735" s="34">
        <v>5</v>
      </c>
      <c r="F735" s="35" t="str">
        <f>VLOOKUP(Tableau5[[#This Row],[Code APE]],[1]!Tableau9[#All],2,FALSE)</f>
        <v>Autres services de restauration n.c.a.</v>
      </c>
      <c r="G735" s="36" t="str">
        <f>IFERROR(Tableau5[[#This Row],[Code APE]]&amp;" - "&amp;Tableau5[[#This Row],[Désignation APE]],Tableau5[[#This Row],[Code APE]])</f>
        <v>56.29B - Autres services de restauration n.c.a.</v>
      </c>
    </row>
    <row r="736" spans="1:7" ht="15.95" customHeight="1" x14ac:dyDescent="0.25">
      <c r="A736" s="31" t="str">
        <f>Tableau5[[#This Row],[Code APE]]&amp;Tableau5[[#This Row],[Chapitres]]&amp;Tableau5[[#This Row],[Tranche]]</f>
        <v>56.29BDangers &amp; risques1</v>
      </c>
      <c r="B736" s="17" t="s">
        <v>27</v>
      </c>
      <c r="C736" s="32" t="s">
        <v>146</v>
      </c>
      <c r="D736" s="33">
        <v>1</v>
      </c>
      <c r="E736" s="34">
        <v>5</v>
      </c>
      <c r="F736" s="35" t="str">
        <f>VLOOKUP(Tableau5[[#This Row],[Code APE]],[1]!Tableau9[#All],2,FALSE)</f>
        <v>Autres services de restauration n.c.a.</v>
      </c>
      <c r="G736" s="36" t="str">
        <f>IFERROR(Tableau5[[#This Row],[Code APE]]&amp;" - "&amp;Tableau5[[#This Row],[Désignation APE]],Tableau5[[#This Row],[Code APE]])</f>
        <v>56.29B - Autres services de restauration n.c.a.</v>
      </c>
    </row>
    <row r="737" spans="1:7" ht="15.95" customHeight="1" x14ac:dyDescent="0.25">
      <c r="A737" s="31" t="str">
        <f>Tableau5[[#This Row],[Code APE]]&amp;Tableau5[[#This Row],[Chapitres]]&amp;Tableau5[[#This Row],[Tranche]]</f>
        <v>52.22ZDangers &amp; risques0,4</v>
      </c>
      <c r="B737" s="17" t="s">
        <v>27</v>
      </c>
      <c r="C737" s="32" t="s">
        <v>145</v>
      </c>
      <c r="D737" s="33">
        <v>0.4</v>
      </c>
      <c r="E737" s="34">
        <v>1</v>
      </c>
      <c r="F737" s="35" t="str">
        <f>VLOOKUP(Tableau5[[#This Row],[Code APE]],[1]!Tableau9[#All],2,FALSE)</f>
        <v>Services auxiliaires des transports par eau</v>
      </c>
      <c r="G737" s="36" t="str">
        <f>IFERROR(Tableau5[[#This Row],[Code APE]]&amp;" - "&amp;Tableau5[[#This Row],[Désignation APE]],Tableau5[[#This Row],[Code APE]])</f>
        <v>52.22Z - Services auxiliaires des transports par eau</v>
      </c>
    </row>
    <row r="738" spans="1:7" ht="15.95" customHeight="1" x14ac:dyDescent="0.25">
      <c r="A738" s="31" t="str">
        <f>Tableau5[[#This Row],[Code APE]]&amp;Tableau5[[#This Row],[Chapitres]]&amp;Tableau5[[#This Row],[Tranche]]</f>
        <v>52.22ZDangers &amp; risques0,6</v>
      </c>
      <c r="B738" s="17" t="s">
        <v>27</v>
      </c>
      <c r="C738" s="32" t="s">
        <v>145</v>
      </c>
      <c r="D738" s="33">
        <v>0.6</v>
      </c>
      <c r="E738" s="34">
        <v>5</v>
      </c>
      <c r="F738" s="35" t="str">
        <f>VLOOKUP(Tableau5[[#This Row],[Code APE]],[1]!Tableau9[#All],2,FALSE)</f>
        <v>Services auxiliaires des transports par eau</v>
      </c>
      <c r="G738" s="36" t="str">
        <f>IFERROR(Tableau5[[#This Row],[Code APE]]&amp;" - "&amp;Tableau5[[#This Row],[Désignation APE]],Tableau5[[#This Row],[Code APE]])</f>
        <v>52.22Z - Services auxiliaires des transports par eau</v>
      </c>
    </row>
    <row r="739" spans="1:7" ht="15.95" customHeight="1" x14ac:dyDescent="0.25">
      <c r="A739" s="31" t="str">
        <f>Tableau5[[#This Row],[Code APE]]&amp;Tableau5[[#This Row],[Chapitres]]&amp;Tableau5[[#This Row],[Tranche]]</f>
        <v>52.22ZDangers &amp; risques0,7</v>
      </c>
      <c r="B739" s="17" t="s">
        <v>27</v>
      </c>
      <c r="C739" s="32" t="s">
        <v>145</v>
      </c>
      <c r="D739" s="33">
        <v>0.7</v>
      </c>
      <c r="E739" s="34">
        <v>9</v>
      </c>
      <c r="F739" s="35" t="str">
        <f>VLOOKUP(Tableau5[[#This Row],[Code APE]],[1]!Tableau9[#All],2,FALSE)</f>
        <v>Services auxiliaires des transports par eau</v>
      </c>
      <c r="G739" s="36" t="str">
        <f>IFERROR(Tableau5[[#This Row],[Code APE]]&amp;" - "&amp;Tableau5[[#This Row],[Désignation APE]],Tableau5[[#This Row],[Code APE]])</f>
        <v>52.22Z - Services auxiliaires des transports par eau</v>
      </c>
    </row>
    <row r="740" spans="1:7" ht="15.95" customHeight="1" x14ac:dyDescent="0.25">
      <c r="A740" s="31" t="str">
        <f>Tableau5[[#This Row],[Code APE]]&amp;Tableau5[[#This Row],[Chapitres]]&amp;Tableau5[[#This Row],[Tranche]]</f>
        <v>52.22ZDangers &amp; risques0,8</v>
      </c>
      <c r="B740" s="17" t="s">
        <v>27</v>
      </c>
      <c r="C740" s="32" t="s">
        <v>145</v>
      </c>
      <c r="D740" s="33">
        <v>0.8</v>
      </c>
      <c r="E740" s="34">
        <v>13</v>
      </c>
      <c r="F740" s="35" t="str">
        <f>VLOOKUP(Tableau5[[#This Row],[Code APE]],[1]!Tableau9[#All],2,FALSE)</f>
        <v>Services auxiliaires des transports par eau</v>
      </c>
      <c r="G740" s="36" t="str">
        <f>IFERROR(Tableau5[[#This Row],[Code APE]]&amp;" - "&amp;Tableau5[[#This Row],[Désignation APE]],Tableau5[[#This Row],[Code APE]])</f>
        <v>52.22Z - Services auxiliaires des transports par eau</v>
      </c>
    </row>
    <row r="741" spans="1:7" ht="15.95" customHeight="1" x14ac:dyDescent="0.25">
      <c r="A741" s="31" t="str">
        <f>Tableau5[[#This Row],[Code APE]]&amp;Tableau5[[#This Row],[Chapitres]]&amp;Tableau5[[#This Row],[Tranche]]</f>
        <v>52.22ZDangers &amp; risques0,9</v>
      </c>
      <c r="B741" s="17" t="s">
        <v>27</v>
      </c>
      <c r="C741" s="32" t="s">
        <v>145</v>
      </c>
      <c r="D741" s="33">
        <v>0.9</v>
      </c>
      <c r="E741" s="34">
        <v>7</v>
      </c>
      <c r="F741" s="35" t="str">
        <f>VLOOKUP(Tableau5[[#This Row],[Code APE]],[1]!Tableau9[#All],2,FALSE)</f>
        <v>Services auxiliaires des transports par eau</v>
      </c>
      <c r="G741" s="36" t="str">
        <f>IFERROR(Tableau5[[#This Row],[Code APE]]&amp;" - "&amp;Tableau5[[#This Row],[Désignation APE]],Tableau5[[#This Row],[Code APE]])</f>
        <v>52.22Z - Services auxiliaires des transports par eau</v>
      </c>
    </row>
    <row r="742" spans="1:7" ht="15.95" customHeight="1" x14ac:dyDescent="0.25">
      <c r="A742" s="31" t="str">
        <f>Tableau5[[#This Row],[Code APE]]&amp;Tableau5[[#This Row],[Chapitres]]&amp;Tableau5[[#This Row],[Tranche]]</f>
        <v>52.22ZDangers &amp; risques1</v>
      </c>
      <c r="B742" s="17" t="s">
        <v>27</v>
      </c>
      <c r="C742" s="32" t="s">
        <v>145</v>
      </c>
      <c r="D742" s="33">
        <v>1</v>
      </c>
      <c r="E742" s="34">
        <v>2</v>
      </c>
      <c r="F742" s="35" t="str">
        <f>VLOOKUP(Tableau5[[#This Row],[Code APE]],[1]!Tableau9[#All],2,FALSE)</f>
        <v>Services auxiliaires des transports par eau</v>
      </c>
      <c r="G742" s="36" t="str">
        <f>IFERROR(Tableau5[[#This Row],[Code APE]]&amp;" - "&amp;Tableau5[[#This Row],[Désignation APE]],Tableau5[[#This Row],[Code APE]])</f>
        <v>52.22Z - Services auxiliaires des transports par eau</v>
      </c>
    </row>
    <row r="743" spans="1:7" ht="15.95" customHeight="1" x14ac:dyDescent="0.25">
      <c r="A743" s="31" t="str">
        <f>Tableau5[[#This Row],[Code APE]]&amp;Tableau5[[#This Row],[Chapitres]]&amp;Tableau5[[#This Row],[Tranche]]</f>
        <v>52.10BDangers &amp; risques0,7</v>
      </c>
      <c r="B743" s="17" t="s">
        <v>27</v>
      </c>
      <c r="C743" s="32" t="s">
        <v>197</v>
      </c>
      <c r="D743" s="33">
        <v>0.7</v>
      </c>
      <c r="E743" s="34">
        <v>1</v>
      </c>
      <c r="F743" s="35" t="str">
        <f>VLOOKUP(Tableau5[[#This Row],[Code APE]],[1]!Tableau9[#All],2,FALSE)</f>
        <v>Entreposage et stockage non frigorifique</v>
      </c>
      <c r="G743" s="36" t="str">
        <f>IFERROR(Tableau5[[#This Row],[Code APE]]&amp;" - "&amp;Tableau5[[#This Row],[Désignation APE]],Tableau5[[#This Row],[Code APE]])</f>
        <v>52.10B - Entreposage et stockage non frigorifique</v>
      </c>
    </row>
    <row r="744" spans="1:7" ht="15.95" customHeight="1" x14ac:dyDescent="0.25">
      <c r="A744" s="31" t="str">
        <f>Tableau5[[#This Row],[Code APE]]&amp;Tableau5[[#This Row],[Chapitres]]&amp;Tableau5[[#This Row],[Tranche]]</f>
        <v>52.10BDangers &amp; risques0,8</v>
      </c>
      <c r="B744" s="17" t="s">
        <v>27</v>
      </c>
      <c r="C744" s="32" t="s">
        <v>197</v>
      </c>
      <c r="D744" s="33">
        <v>0.8</v>
      </c>
      <c r="E744" s="34">
        <v>1</v>
      </c>
      <c r="F744" s="35" t="str">
        <f>VLOOKUP(Tableau5[[#This Row],[Code APE]],[1]!Tableau9[#All],2,FALSE)</f>
        <v>Entreposage et stockage non frigorifique</v>
      </c>
      <c r="G744" s="36" t="str">
        <f>IFERROR(Tableau5[[#This Row],[Code APE]]&amp;" - "&amp;Tableau5[[#This Row],[Désignation APE]],Tableau5[[#This Row],[Code APE]])</f>
        <v>52.10B - Entreposage et stockage non frigorifique</v>
      </c>
    </row>
    <row r="745" spans="1:7" ht="15.95" customHeight="1" x14ac:dyDescent="0.25">
      <c r="A745" s="31" t="str">
        <f>Tableau5[[#This Row],[Code APE]]&amp;Tableau5[[#This Row],[Chapitres]]&amp;Tableau5[[#This Row],[Tranche]]</f>
        <v>50.20ZDangers &amp; risques0,4</v>
      </c>
      <c r="B745" s="17" t="s">
        <v>27</v>
      </c>
      <c r="C745" s="32" t="s">
        <v>144</v>
      </c>
      <c r="D745" s="33">
        <v>0.4</v>
      </c>
      <c r="E745" s="34">
        <v>1</v>
      </c>
      <c r="F745" s="35" t="str">
        <f>VLOOKUP(Tableau5[[#This Row],[Code APE]],[1]!Tableau9[#All],2,FALSE)</f>
        <v>Transports maritimes et côtiers de fret</v>
      </c>
      <c r="G745" s="36" t="str">
        <f>IFERROR(Tableau5[[#This Row],[Code APE]]&amp;" - "&amp;Tableau5[[#This Row],[Désignation APE]],Tableau5[[#This Row],[Code APE]])</f>
        <v>50.20Z - Transports maritimes et côtiers de fret</v>
      </c>
    </row>
    <row r="746" spans="1:7" ht="15.95" customHeight="1" x14ac:dyDescent="0.25">
      <c r="A746" s="31" t="str">
        <f>Tableau5[[#This Row],[Code APE]]&amp;Tableau5[[#This Row],[Chapitres]]&amp;Tableau5[[#This Row],[Tranche]]</f>
        <v>50.20ZDangers &amp; risques0,6</v>
      </c>
      <c r="B746" s="17" t="s">
        <v>27</v>
      </c>
      <c r="C746" s="32" t="s">
        <v>144</v>
      </c>
      <c r="D746" s="33">
        <v>0.6</v>
      </c>
      <c r="E746" s="34">
        <v>1</v>
      </c>
      <c r="F746" s="35" t="str">
        <f>VLOOKUP(Tableau5[[#This Row],[Code APE]],[1]!Tableau9[#All],2,FALSE)</f>
        <v>Transports maritimes et côtiers de fret</v>
      </c>
      <c r="G746" s="36" t="str">
        <f>IFERROR(Tableau5[[#This Row],[Code APE]]&amp;" - "&amp;Tableau5[[#This Row],[Désignation APE]],Tableau5[[#This Row],[Code APE]])</f>
        <v>50.20Z - Transports maritimes et côtiers de fret</v>
      </c>
    </row>
    <row r="747" spans="1:7" ht="15.95" customHeight="1" x14ac:dyDescent="0.25">
      <c r="A747" s="31" t="str">
        <f>Tableau5[[#This Row],[Code APE]]&amp;Tableau5[[#This Row],[Chapitres]]&amp;Tableau5[[#This Row],[Tranche]]</f>
        <v>50.20ZDangers &amp; risques0,7</v>
      </c>
      <c r="B747" s="17" t="s">
        <v>27</v>
      </c>
      <c r="C747" s="32" t="s">
        <v>144</v>
      </c>
      <c r="D747" s="33">
        <v>0.7</v>
      </c>
      <c r="E747" s="34">
        <v>2</v>
      </c>
      <c r="F747" s="35" t="str">
        <f>VLOOKUP(Tableau5[[#This Row],[Code APE]],[1]!Tableau9[#All],2,FALSE)</f>
        <v>Transports maritimes et côtiers de fret</v>
      </c>
      <c r="G747" s="36" t="str">
        <f>IFERROR(Tableau5[[#This Row],[Code APE]]&amp;" - "&amp;Tableau5[[#This Row],[Désignation APE]],Tableau5[[#This Row],[Code APE]])</f>
        <v>50.20Z - Transports maritimes et côtiers de fret</v>
      </c>
    </row>
    <row r="748" spans="1:7" ht="15.95" customHeight="1" x14ac:dyDescent="0.25">
      <c r="A748" s="31" t="str">
        <f>Tableau5[[#This Row],[Code APE]]&amp;Tableau5[[#This Row],[Chapitres]]&amp;Tableau5[[#This Row],[Tranche]]</f>
        <v>50.20ZDangers &amp; risques0,8</v>
      </c>
      <c r="B748" s="17" t="s">
        <v>27</v>
      </c>
      <c r="C748" s="32" t="s">
        <v>144</v>
      </c>
      <c r="D748" s="33">
        <v>0.8</v>
      </c>
      <c r="E748" s="34">
        <v>2</v>
      </c>
      <c r="F748" s="35" t="str">
        <f>VLOOKUP(Tableau5[[#This Row],[Code APE]],[1]!Tableau9[#All],2,FALSE)</f>
        <v>Transports maritimes et côtiers de fret</v>
      </c>
      <c r="G748" s="36" t="str">
        <f>IFERROR(Tableau5[[#This Row],[Code APE]]&amp;" - "&amp;Tableau5[[#This Row],[Désignation APE]],Tableau5[[#This Row],[Code APE]])</f>
        <v>50.20Z - Transports maritimes et côtiers de fret</v>
      </c>
    </row>
    <row r="749" spans="1:7" ht="15.95" customHeight="1" x14ac:dyDescent="0.25">
      <c r="A749" s="31" t="str">
        <f>Tableau5[[#This Row],[Code APE]]&amp;Tableau5[[#This Row],[Chapitres]]&amp;Tableau5[[#This Row],[Tranche]]</f>
        <v>50.20ZDangers &amp; risques1</v>
      </c>
      <c r="B749" s="17" t="s">
        <v>27</v>
      </c>
      <c r="C749" s="32" t="s">
        <v>144</v>
      </c>
      <c r="D749" s="33">
        <v>1</v>
      </c>
      <c r="E749" s="34">
        <v>3</v>
      </c>
      <c r="F749" s="35" t="str">
        <f>VLOOKUP(Tableau5[[#This Row],[Code APE]],[1]!Tableau9[#All],2,FALSE)</f>
        <v>Transports maritimes et côtiers de fret</v>
      </c>
      <c r="G749" s="36" t="str">
        <f>IFERROR(Tableau5[[#This Row],[Code APE]]&amp;" - "&amp;Tableau5[[#This Row],[Désignation APE]],Tableau5[[#This Row],[Code APE]])</f>
        <v>50.20Z - Transports maritimes et côtiers de fret</v>
      </c>
    </row>
    <row r="750" spans="1:7" ht="15.95" customHeight="1" x14ac:dyDescent="0.25">
      <c r="A750" s="31" t="str">
        <f>Tableau5[[#This Row],[Code APE]]&amp;Tableau5[[#This Row],[Chapitres]]&amp;Tableau5[[#This Row],[Tranche]]</f>
        <v>50.10ZDangers &amp; risques0,2</v>
      </c>
      <c r="B750" s="17" t="s">
        <v>27</v>
      </c>
      <c r="C750" s="32" t="s">
        <v>143</v>
      </c>
      <c r="D750" s="33">
        <v>0.2</v>
      </c>
      <c r="E750" s="34">
        <v>1</v>
      </c>
      <c r="F750" s="35" t="str">
        <f>VLOOKUP(Tableau5[[#This Row],[Code APE]],[1]!Tableau9[#All],2,FALSE)</f>
        <v>Transports maritimes et côtiers de passagers</v>
      </c>
      <c r="G750" s="36" t="str">
        <f>IFERROR(Tableau5[[#This Row],[Code APE]]&amp;" - "&amp;Tableau5[[#This Row],[Désignation APE]],Tableau5[[#This Row],[Code APE]])</f>
        <v>50.10Z - Transports maritimes et côtiers de passagers</v>
      </c>
    </row>
    <row r="751" spans="1:7" ht="15.95" customHeight="1" x14ac:dyDescent="0.25">
      <c r="A751" s="31" t="str">
        <f>Tableau5[[#This Row],[Code APE]]&amp;Tableau5[[#This Row],[Chapitres]]&amp;Tableau5[[#This Row],[Tranche]]</f>
        <v>50.10ZDangers &amp; risques0,5</v>
      </c>
      <c r="B751" s="17" t="s">
        <v>27</v>
      </c>
      <c r="C751" s="32" t="s">
        <v>143</v>
      </c>
      <c r="D751" s="33">
        <v>0.5</v>
      </c>
      <c r="E751" s="34">
        <v>2</v>
      </c>
      <c r="F751" s="35" t="str">
        <f>VLOOKUP(Tableau5[[#This Row],[Code APE]],[1]!Tableau9[#All],2,FALSE)</f>
        <v>Transports maritimes et côtiers de passagers</v>
      </c>
      <c r="G751" s="36" t="str">
        <f>IFERROR(Tableau5[[#This Row],[Code APE]]&amp;" - "&amp;Tableau5[[#This Row],[Désignation APE]],Tableau5[[#This Row],[Code APE]])</f>
        <v>50.10Z - Transports maritimes et côtiers de passagers</v>
      </c>
    </row>
    <row r="752" spans="1:7" ht="15.95" customHeight="1" x14ac:dyDescent="0.25">
      <c r="A752" s="31" t="str">
        <f>Tableau5[[#This Row],[Code APE]]&amp;Tableau5[[#This Row],[Chapitres]]&amp;Tableau5[[#This Row],[Tranche]]</f>
        <v>50.10ZDangers &amp; risques0,6</v>
      </c>
      <c r="B752" s="17" t="s">
        <v>27</v>
      </c>
      <c r="C752" s="32" t="s">
        <v>143</v>
      </c>
      <c r="D752" s="33">
        <v>0.6</v>
      </c>
      <c r="E752" s="34">
        <v>6</v>
      </c>
      <c r="F752" s="35" t="str">
        <f>VLOOKUP(Tableau5[[#This Row],[Code APE]],[1]!Tableau9[#All],2,FALSE)</f>
        <v>Transports maritimes et côtiers de passagers</v>
      </c>
      <c r="G752" s="36" t="str">
        <f>IFERROR(Tableau5[[#This Row],[Code APE]]&amp;" - "&amp;Tableau5[[#This Row],[Désignation APE]],Tableau5[[#This Row],[Code APE]])</f>
        <v>50.10Z - Transports maritimes et côtiers de passagers</v>
      </c>
    </row>
    <row r="753" spans="1:7" ht="15.95" customHeight="1" x14ac:dyDescent="0.25">
      <c r="A753" s="31" t="str">
        <f>Tableau5[[#This Row],[Code APE]]&amp;Tableau5[[#This Row],[Chapitres]]&amp;Tableau5[[#This Row],[Tranche]]</f>
        <v>50.10ZDangers &amp; risques0,7</v>
      </c>
      <c r="B753" s="17" t="s">
        <v>27</v>
      </c>
      <c r="C753" s="32" t="s">
        <v>143</v>
      </c>
      <c r="D753" s="33">
        <v>0.7</v>
      </c>
      <c r="E753" s="34">
        <v>10</v>
      </c>
      <c r="F753" s="35" t="str">
        <f>VLOOKUP(Tableau5[[#This Row],[Code APE]],[1]!Tableau9[#All],2,FALSE)</f>
        <v>Transports maritimes et côtiers de passagers</v>
      </c>
      <c r="G753" s="36" t="str">
        <f>IFERROR(Tableau5[[#This Row],[Code APE]]&amp;" - "&amp;Tableau5[[#This Row],[Désignation APE]],Tableau5[[#This Row],[Code APE]])</f>
        <v>50.10Z - Transports maritimes et côtiers de passagers</v>
      </c>
    </row>
    <row r="754" spans="1:7" ht="15.95" customHeight="1" x14ac:dyDescent="0.25">
      <c r="A754" s="31" t="str">
        <f>Tableau5[[#This Row],[Code APE]]&amp;Tableau5[[#This Row],[Chapitres]]&amp;Tableau5[[#This Row],[Tranche]]</f>
        <v>50.10ZDangers &amp; risques0,8</v>
      </c>
      <c r="B754" s="17" t="s">
        <v>27</v>
      </c>
      <c r="C754" s="32" t="s">
        <v>143</v>
      </c>
      <c r="D754" s="33">
        <v>0.8</v>
      </c>
      <c r="E754" s="34">
        <v>4</v>
      </c>
      <c r="F754" s="35" t="str">
        <f>VLOOKUP(Tableau5[[#This Row],[Code APE]],[1]!Tableau9[#All],2,FALSE)</f>
        <v>Transports maritimes et côtiers de passagers</v>
      </c>
      <c r="G754" s="36" t="str">
        <f>IFERROR(Tableau5[[#This Row],[Code APE]]&amp;" - "&amp;Tableau5[[#This Row],[Désignation APE]],Tableau5[[#This Row],[Code APE]])</f>
        <v>50.10Z - Transports maritimes et côtiers de passagers</v>
      </c>
    </row>
    <row r="755" spans="1:7" ht="15.95" customHeight="1" x14ac:dyDescent="0.25">
      <c r="A755" s="31" t="str">
        <f>Tableau5[[#This Row],[Code APE]]&amp;Tableau5[[#This Row],[Chapitres]]&amp;Tableau5[[#This Row],[Tranche]]</f>
        <v>50.10ZDangers &amp; risques0,9</v>
      </c>
      <c r="B755" s="17" t="s">
        <v>27</v>
      </c>
      <c r="C755" s="32" t="s">
        <v>143</v>
      </c>
      <c r="D755" s="33">
        <v>0.9</v>
      </c>
      <c r="E755" s="34">
        <v>7</v>
      </c>
      <c r="F755" s="35" t="str">
        <f>VLOOKUP(Tableau5[[#This Row],[Code APE]],[1]!Tableau9[#All],2,FALSE)</f>
        <v>Transports maritimes et côtiers de passagers</v>
      </c>
      <c r="G755" s="36" t="str">
        <f>IFERROR(Tableau5[[#This Row],[Code APE]]&amp;" - "&amp;Tableau5[[#This Row],[Désignation APE]],Tableau5[[#This Row],[Code APE]])</f>
        <v>50.10Z - Transports maritimes et côtiers de passagers</v>
      </c>
    </row>
    <row r="756" spans="1:7" ht="15.95" customHeight="1" x14ac:dyDescent="0.25">
      <c r="A756" s="31" t="str">
        <f>Tableau5[[#This Row],[Code APE]]&amp;Tableau5[[#This Row],[Chapitres]]&amp;Tableau5[[#This Row],[Tranche]]</f>
        <v>50.10ZDangers &amp; risques1</v>
      </c>
      <c r="B756" s="17" t="s">
        <v>27</v>
      </c>
      <c r="C756" s="32" t="s">
        <v>143</v>
      </c>
      <c r="D756" s="33">
        <v>1</v>
      </c>
      <c r="E756" s="34">
        <v>2</v>
      </c>
      <c r="F756" s="35" t="str">
        <f>VLOOKUP(Tableau5[[#This Row],[Code APE]],[1]!Tableau9[#All],2,FALSE)</f>
        <v>Transports maritimes et côtiers de passagers</v>
      </c>
      <c r="G756" s="36" t="str">
        <f>IFERROR(Tableau5[[#This Row],[Code APE]]&amp;" - "&amp;Tableau5[[#This Row],[Désignation APE]],Tableau5[[#This Row],[Code APE]])</f>
        <v>50.10Z - Transports maritimes et côtiers de passagers</v>
      </c>
    </row>
    <row r="757" spans="1:7" ht="15.95" customHeight="1" x14ac:dyDescent="0.25">
      <c r="A757" s="31" t="str">
        <f>Tableau5[[#This Row],[Code APE]]&amp;Tableau5[[#This Row],[Chapitres]]&amp;Tableau5[[#This Row],[Tranche]]</f>
        <v>49.91ADangers &amp; risques0,5</v>
      </c>
      <c r="B757" s="17" t="s">
        <v>27</v>
      </c>
      <c r="C757" s="32" t="s">
        <v>142</v>
      </c>
      <c r="D757" s="33">
        <v>0.5</v>
      </c>
      <c r="E757" s="34">
        <v>3</v>
      </c>
      <c r="F757" s="35" t="e">
        <f>VLOOKUP(Tableau5[[#This Row],[Code APE]],[1]!Tableau9[#All],2,FALSE)</f>
        <v>#N/A</v>
      </c>
      <c r="G757" s="36" t="str">
        <f>IFERROR(Tableau5[[#This Row],[Code APE]]&amp;" - "&amp;Tableau5[[#This Row],[Désignation APE]],Tableau5[[#This Row],[Code APE]])</f>
        <v>49.91A</v>
      </c>
    </row>
    <row r="758" spans="1:7" ht="15.95" customHeight="1" x14ac:dyDescent="0.25">
      <c r="A758" s="31" t="str">
        <f>Tableau5[[#This Row],[Code APE]]&amp;Tableau5[[#This Row],[Chapitres]]&amp;Tableau5[[#This Row],[Tranche]]</f>
        <v>49.91ADangers &amp; risques0,6</v>
      </c>
      <c r="B758" s="17" t="s">
        <v>27</v>
      </c>
      <c r="C758" s="32" t="s">
        <v>142</v>
      </c>
      <c r="D758" s="33">
        <v>0.6</v>
      </c>
      <c r="E758" s="34">
        <v>2</v>
      </c>
      <c r="F758" s="35" t="e">
        <f>VLOOKUP(Tableau5[[#This Row],[Code APE]],[1]!Tableau9[#All],2,FALSE)</f>
        <v>#N/A</v>
      </c>
      <c r="G758" s="36" t="str">
        <f>IFERROR(Tableau5[[#This Row],[Code APE]]&amp;" - "&amp;Tableau5[[#This Row],[Désignation APE]],Tableau5[[#This Row],[Code APE]])</f>
        <v>49.91A</v>
      </c>
    </row>
    <row r="759" spans="1:7" ht="15.95" customHeight="1" x14ac:dyDescent="0.25">
      <c r="A759" s="31" t="str">
        <f>Tableau5[[#This Row],[Code APE]]&amp;Tableau5[[#This Row],[Chapitres]]&amp;Tableau5[[#This Row],[Tranche]]</f>
        <v>49.91ADangers &amp; risques0,7</v>
      </c>
      <c r="B759" s="17" t="s">
        <v>27</v>
      </c>
      <c r="C759" s="32" t="s">
        <v>142</v>
      </c>
      <c r="D759" s="33">
        <v>0.7</v>
      </c>
      <c r="E759" s="34">
        <v>4</v>
      </c>
      <c r="F759" s="35" t="e">
        <f>VLOOKUP(Tableau5[[#This Row],[Code APE]],[1]!Tableau9[#All],2,FALSE)</f>
        <v>#N/A</v>
      </c>
      <c r="G759" s="36" t="str">
        <f>IFERROR(Tableau5[[#This Row],[Code APE]]&amp;" - "&amp;Tableau5[[#This Row],[Désignation APE]],Tableau5[[#This Row],[Code APE]])</f>
        <v>49.91A</v>
      </c>
    </row>
    <row r="760" spans="1:7" ht="15.95" customHeight="1" x14ac:dyDescent="0.25">
      <c r="A760" s="31" t="str">
        <f>Tableau5[[#This Row],[Code APE]]&amp;Tableau5[[#This Row],[Chapitres]]&amp;Tableau5[[#This Row],[Tranche]]</f>
        <v>49.91ADangers &amp; risques0,8</v>
      </c>
      <c r="B760" s="17" t="s">
        <v>27</v>
      </c>
      <c r="C760" s="32" t="s">
        <v>142</v>
      </c>
      <c r="D760" s="33">
        <v>0.8</v>
      </c>
      <c r="E760" s="34">
        <v>5</v>
      </c>
      <c r="F760" s="35" t="e">
        <f>VLOOKUP(Tableau5[[#This Row],[Code APE]],[1]!Tableau9[#All],2,FALSE)</f>
        <v>#N/A</v>
      </c>
      <c r="G760" s="36" t="str">
        <f>IFERROR(Tableau5[[#This Row],[Code APE]]&amp;" - "&amp;Tableau5[[#This Row],[Désignation APE]],Tableau5[[#This Row],[Code APE]])</f>
        <v>49.91A</v>
      </c>
    </row>
    <row r="761" spans="1:7" ht="15.95" customHeight="1" x14ac:dyDescent="0.25">
      <c r="A761" s="31" t="str">
        <f>Tableau5[[#This Row],[Code APE]]&amp;Tableau5[[#This Row],[Chapitres]]&amp;Tableau5[[#This Row],[Tranche]]</f>
        <v>49.91ADangers &amp; risques0,9</v>
      </c>
      <c r="B761" s="17" t="s">
        <v>27</v>
      </c>
      <c r="C761" s="32" t="s">
        <v>142</v>
      </c>
      <c r="D761" s="33">
        <v>0.9</v>
      </c>
      <c r="E761" s="34">
        <v>1</v>
      </c>
      <c r="F761" s="35" t="e">
        <f>VLOOKUP(Tableau5[[#This Row],[Code APE]],[1]!Tableau9[#All],2,FALSE)</f>
        <v>#N/A</v>
      </c>
      <c r="G761" s="36" t="str">
        <f>IFERROR(Tableau5[[#This Row],[Code APE]]&amp;" - "&amp;Tableau5[[#This Row],[Désignation APE]],Tableau5[[#This Row],[Code APE]])</f>
        <v>49.91A</v>
      </c>
    </row>
    <row r="762" spans="1:7" ht="15.95" customHeight="1" x14ac:dyDescent="0.25">
      <c r="A762" s="31" t="str">
        <f>Tableau5[[#This Row],[Code APE]]&amp;Tableau5[[#This Row],[Chapitres]]&amp;Tableau5[[#This Row],[Tranche]]</f>
        <v>49.91ADangers &amp; risques1</v>
      </c>
      <c r="B762" s="17" t="s">
        <v>27</v>
      </c>
      <c r="C762" s="32" t="s">
        <v>142</v>
      </c>
      <c r="D762" s="33">
        <v>1</v>
      </c>
      <c r="E762" s="34">
        <v>1</v>
      </c>
      <c r="F762" s="35" t="e">
        <f>VLOOKUP(Tableau5[[#This Row],[Code APE]],[1]!Tableau9[#All],2,FALSE)</f>
        <v>#N/A</v>
      </c>
      <c r="G762" s="36" t="str">
        <f>IFERROR(Tableau5[[#This Row],[Code APE]]&amp;" - "&amp;Tableau5[[#This Row],[Désignation APE]],Tableau5[[#This Row],[Code APE]])</f>
        <v>49.91A</v>
      </c>
    </row>
    <row r="763" spans="1:7" ht="15.95" customHeight="1" x14ac:dyDescent="0.25">
      <c r="A763" s="31" t="str">
        <f>Tableau5[[#This Row],[Code APE]]&amp;Tableau5[[#This Row],[Chapitres]]&amp;Tableau5[[#This Row],[Tranche]]</f>
        <v>49.41BDangers &amp; risques0,5</v>
      </c>
      <c r="B763" s="17" t="s">
        <v>27</v>
      </c>
      <c r="C763" s="32" t="s">
        <v>141</v>
      </c>
      <c r="D763" s="33">
        <v>0.5</v>
      </c>
      <c r="E763" s="34">
        <v>1</v>
      </c>
      <c r="F763" s="35" t="str">
        <f>VLOOKUP(Tableau5[[#This Row],[Code APE]],[1]!Tableau9[#All],2,FALSE)</f>
        <v>Transports routiers de fret de proximité</v>
      </c>
      <c r="G763" s="36" t="str">
        <f>IFERROR(Tableau5[[#This Row],[Code APE]]&amp;" - "&amp;Tableau5[[#This Row],[Désignation APE]],Tableau5[[#This Row],[Code APE]])</f>
        <v>49.41B - Transports routiers de fret de proximité</v>
      </c>
    </row>
    <row r="764" spans="1:7" ht="15.95" customHeight="1" x14ac:dyDescent="0.25">
      <c r="A764" s="31" t="str">
        <f>Tableau5[[#This Row],[Code APE]]&amp;Tableau5[[#This Row],[Chapitres]]&amp;Tableau5[[#This Row],[Tranche]]</f>
        <v>49.41BDangers &amp; risques0,6</v>
      </c>
      <c r="B764" s="17" t="s">
        <v>27</v>
      </c>
      <c r="C764" s="32" t="s">
        <v>141</v>
      </c>
      <c r="D764" s="33">
        <v>0.6</v>
      </c>
      <c r="E764" s="34">
        <v>2</v>
      </c>
      <c r="F764" s="35" t="str">
        <f>VLOOKUP(Tableau5[[#This Row],[Code APE]],[1]!Tableau9[#All],2,FALSE)</f>
        <v>Transports routiers de fret de proximité</v>
      </c>
      <c r="G764" s="36" t="str">
        <f>IFERROR(Tableau5[[#This Row],[Code APE]]&amp;" - "&amp;Tableau5[[#This Row],[Désignation APE]],Tableau5[[#This Row],[Code APE]])</f>
        <v>49.41B - Transports routiers de fret de proximité</v>
      </c>
    </row>
    <row r="765" spans="1:7" ht="15.95" customHeight="1" x14ac:dyDescent="0.25">
      <c r="A765" s="31" t="str">
        <f>Tableau5[[#This Row],[Code APE]]&amp;Tableau5[[#This Row],[Chapitres]]&amp;Tableau5[[#This Row],[Tranche]]</f>
        <v>49.41BDangers &amp; risques0,7</v>
      </c>
      <c r="B765" s="17" t="s">
        <v>27</v>
      </c>
      <c r="C765" s="32" t="s">
        <v>141</v>
      </c>
      <c r="D765" s="33">
        <v>0.7</v>
      </c>
      <c r="E765" s="34">
        <v>11</v>
      </c>
      <c r="F765" s="35" t="str">
        <f>VLOOKUP(Tableau5[[#This Row],[Code APE]],[1]!Tableau9[#All],2,FALSE)</f>
        <v>Transports routiers de fret de proximité</v>
      </c>
      <c r="G765" s="36" t="str">
        <f>IFERROR(Tableau5[[#This Row],[Code APE]]&amp;" - "&amp;Tableau5[[#This Row],[Désignation APE]],Tableau5[[#This Row],[Code APE]])</f>
        <v>49.41B - Transports routiers de fret de proximité</v>
      </c>
    </row>
    <row r="766" spans="1:7" ht="15.95" customHeight="1" x14ac:dyDescent="0.25">
      <c r="A766" s="31" t="str">
        <f>Tableau5[[#This Row],[Code APE]]&amp;Tableau5[[#This Row],[Chapitres]]&amp;Tableau5[[#This Row],[Tranche]]</f>
        <v>49.41BDangers &amp; risques0,8</v>
      </c>
      <c r="B766" s="17" t="s">
        <v>27</v>
      </c>
      <c r="C766" s="32" t="s">
        <v>141</v>
      </c>
      <c r="D766" s="33">
        <v>0.8</v>
      </c>
      <c r="E766" s="34">
        <v>13</v>
      </c>
      <c r="F766" s="35" t="str">
        <f>VLOOKUP(Tableau5[[#This Row],[Code APE]],[1]!Tableau9[#All],2,FALSE)</f>
        <v>Transports routiers de fret de proximité</v>
      </c>
      <c r="G766" s="36" t="str">
        <f>IFERROR(Tableau5[[#This Row],[Code APE]]&amp;" - "&amp;Tableau5[[#This Row],[Désignation APE]],Tableau5[[#This Row],[Code APE]])</f>
        <v>49.41B - Transports routiers de fret de proximité</v>
      </c>
    </row>
    <row r="767" spans="1:7" ht="15.95" customHeight="1" x14ac:dyDescent="0.25">
      <c r="A767" s="31" t="str">
        <f>Tableau5[[#This Row],[Code APE]]&amp;Tableau5[[#This Row],[Chapitres]]&amp;Tableau5[[#This Row],[Tranche]]</f>
        <v>49.41BDangers &amp; risques0,9</v>
      </c>
      <c r="B767" s="17" t="s">
        <v>27</v>
      </c>
      <c r="C767" s="32" t="s">
        <v>141</v>
      </c>
      <c r="D767" s="33">
        <v>0.9</v>
      </c>
      <c r="E767" s="34">
        <v>14</v>
      </c>
      <c r="F767" s="35" t="str">
        <f>VLOOKUP(Tableau5[[#This Row],[Code APE]],[1]!Tableau9[#All],2,FALSE)</f>
        <v>Transports routiers de fret de proximité</v>
      </c>
      <c r="G767" s="36" t="str">
        <f>IFERROR(Tableau5[[#This Row],[Code APE]]&amp;" - "&amp;Tableau5[[#This Row],[Désignation APE]],Tableau5[[#This Row],[Code APE]])</f>
        <v>49.41B - Transports routiers de fret de proximité</v>
      </c>
    </row>
    <row r="768" spans="1:7" ht="15.95" customHeight="1" x14ac:dyDescent="0.25">
      <c r="A768" s="31" t="str">
        <f>Tableau5[[#This Row],[Code APE]]&amp;Tableau5[[#This Row],[Chapitres]]&amp;Tableau5[[#This Row],[Tranche]]</f>
        <v>49.41BDangers &amp; risques1</v>
      </c>
      <c r="B768" s="17" t="s">
        <v>27</v>
      </c>
      <c r="C768" s="32" t="s">
        <v>141</v>
      </c>
      <c r="D768" s="33">
        <v>1</v>
      </c>
      <c r="E768" s="34">
        <v>7</v>
      </c>
      <c r="F768" s="35" t="str">
        <f>VLOOKUP(Tableau5[[#This Row],[Code APE]],[1]!Tableau9[#All],2,FALSE)</f>
        <v>Transports routiers de fret de proximité</v>
      </c>
      <c r="G768" s="36" t="str">
        <f>IFERROR(Tableau5[[#This Row],[Code APE]]&amp;" - "&amp;Tableau5[[#This Row],[Désignation APE]],Tableau5[[#This Row],[Code APE]])</f>
        <v>49.41B - Transports routiers de fret de proximité</v>
      </c>
    </row>
    <row r="769" spans="1:7" ht="15.95" customHeight="1" x14ac:dyDescent="0.25">
      <c r="A769" s="31" t="str">
        <f>Tableau5[[#This Row],[Code APE]]&amp;Tableau5[[#This Row],[Chapitres]]&amp;Tableau5[[#This Row],[Tranche]]</f>
        <v>49.41ADangers &amp; risques0,2</v>
      </c>
      <c r="B769" s="17" t="s">
        <v>27</v>
      </c>
      <c r="C769" s="32" t="s">
        <v>140</v>
      </c>
      <c r="D769" s="33">
        <v>0.2</v>
      </c>
      <c r="E769" s="34">
        <v>2</v>
      </c>
      <c r="F769" s="35" t="str">
        <f>VLOOKUP(Tableau5[[#This Row],[Code APE]],[1]!Tableau9[#All],2,FALSE)</f>
        <v>Transports routiers de fret interurbains</v>
      </c>
      <c r="G769" s="36" t="str">
        <f>IFERROR(Tableau5[[#This Row],[Code APE]]&amp;" - "&amp;Tableau5[[#This Row],[Désignation APE]],Tableau5[[#This Row],[Code APE]])</f>
        <v>49.41A - Transports routiers de fret interurbains</v>
      </c>
    </row>
    <row r="770" spans="1:7" ht="15.95" customHeight="1" x14ac:dyDescent="0.25">
      <c r="A770" s="31" t="str">
        <f>Tableau5[[#This Row],[Code APE]]&amp;Tableau5[[#This Row],[Chapitres]]&amp;Tableau5[[#This Row],[Tranche]]</f>
        <v>49.41ADangers &amp; risques0,3</v>
      </c>
      <c r="B770" s="17" t="s">
        <v>27</v>
      </c>
      <c r="C770" s="32" t="s">
        <v>140</v>
      </c>
      <c r="D770" s="33">
        <v>0.3</v>
      </c>
      <c r="E770" s="34">
        <v>4</v>
      </c>
      <c r="F770" s="35" t="str">
        <f>VLOOKUP(Tableau5[[#This Row],[Code APE]],[1]!Tableau9[#All],2,FALSE)</f>
        <v>Transports routiers de fret interurbains</v>
      </c>
      <c r="G770" s="36" t="str">
        <f>IFERROR(Tableau5[[#This Row],[Code APE]]&amp;" - "&amp;Tableau5[[#This Row],[Désignation APE]],Tableau5[[#This Row],[Code APE]])</f>
        <v>49.41A - Transports routiers de fret interurbains</v>
      </c>
    </row>
    <row r="771" spans="1:7" ht="15.95" customHeight="1" x14ac:dyDescent="0.25">
      <c r="A771" s="31" t="str">
        <f>Tableau5[[#This Row],[Code APE]]&amp;Tableau5[[#This Row],[Chapitres]]&amp;Tableau5[[#This Row],[Tranche]]</f>
        <v>49.41ADangers &amp; risques0,4</v>
      </c>
      <c r="B771" s="17" t="s">
        <v>27</v>
      </c>
      <c r="C771" s="32" t="s">
        <v>140</v>
      </c>
      <c r="D771" s="33">
        <v>0.4</v>
      </c>
      <c r="E771" s="34">
        <v>9</v>
      </c>
      <c r="F771" s="35" t="str">
        <f>VLOOKUP(Tableau5[[#This Row],[Code APE]],[1]!Tableau9[#All],2,FALSE)</f>
        <v>Transports routiers de fret interurbains</v>
      </c>
      <c r="G771" s="36" t="str">
        <f>IFERROR(Tableau5[[#This Row],[Code APE]]&amp;" - "&amp;Tableau5[[#This Row],[Désignation APE]],Tableau5[[#This Row],[Code APE]])</f>
        <v>49.41A - Transports routiers de fret interurbains</v>
      </c>
    </row>
    <row r="772" spans="1:7" ht="15.95" customHeight="1" x14ac:dyDescent="0.25">
      <c r="A772" s="31" t="str">
        <f>Tableau5[[#This Row],[Code APE]]&amp;Tableau5[[#This Row],[Chapitres]]&amp;Tableau5[[#This Row],[Tranche]]</f>
        <v>49.41ADangers &amp; risques0,5</v>
      </c>
      <c r="B772" s="17" t="s">
        <v>27</v>
      </c>
      <c r="C772" s="32" t="s">
        <v>140</v>
      </c>
      <c r="D772" s="33">
        <v>0.5</v>
      </c>
      <c r="E772" s="34">
        <v>10</v>
      </c>
      <c r="F772" s="35" t="str">
        <f>VLOOKUP(Tableau5[[#This Row],[Code APE]],[1]!Tableau9[#All],2,FALSE)</f>
        <v>Transports routiers de fret interurbains</v>
      </c>
      <c r="G772" s="36" t="str">
        <f>IFERROR(Tableau5[[#This Row],[Code APE]]&amp;" - "&amp;Tableau5[[#This Row],[Désignation APE]],Tableau5[[#This Row],[Code APE]])</f>
        <v>49.41A - Transports routiers de fret interurbains</v>
      </c>
    </row>
    <row r="773" spans="1:7" ht="15.95" customHeight="1" x14ac:dyDescent="0.25">
      <c r="A773" s="31" t="str">
        <f>Tableau5[[#This Row],[Code APE]]&amp;Tableau5[[#This Row],[Chapitres]]&amp;Tableau5[[#This Row],[Tranche]]</f>
        <v>49.41ADangers &amp; risques0,6</v>
      </c>
      <c r="B773" s="17" t="s">
        <v>27</v>
      </c>
      <c r="C773" s="32" t="s">
        <v>140</v>
      </c>
      <c r="D773" s="33">
        <v>0.6</v>
      </c>
      <c r="E773" s="34">
        <v>22</v>
      </c>
      <c r="F773" s="35" t="str">
        <f>VLOOKUP(Tableau5[[#This Row],[Code APE]],[1]!Tableau9[#All],2,FALSE)</f>
        <v>Transports routiers de fret interurbains</v>
      </c>
      <c r="G773" s="36" t="str">
        <f>IFERROR(Tableau5[[#This Row],[Code APE]]&amp;" - "&amp;Tableau5[[#This Row],[Désignation APE]],Tableau5[[#This Row],[Code APE]])</f>
        <v>49.41A - Transports routiers de fret interurbains</v>
      </c>
    </row>
    <row r="774" spans="1:7" ht="15.95" customHeight="1" x14ac:dyDescent="0.25">
      <c r="A774" s="31" t="str">
        <f>Tableau5[[#This Row],[Code APE]]&amp;Tableau5[[#This Row],[Chapitres]]&amp;Tableau5[[#This Row],[Tranche]]</f>
        <v>49.41ADangers &amp; risques0,7</v>
      </c>
      <c r="B774" s="17" t="s">
        <v>27</v>
      </c>
      <c r="C774" s="32" t="s">
        <v>140</v>
      </c>
      <c r="D774" s="33">
        <v>0.7</v>
      </c>
      <c r="E774" s="34">
        <v>39</v>
      </c>
      <c r="F774" s="35" t="str">
        <f>VLOOKUP(Tableau5[[#This Row],[Code APE]],[1]!Tableau9[#All],2,FALSE)</f>
        <v>Transports routiers de fret interurbains</v>
      </c>
      <c r="G774" s="36" t="str">
        <f>IFERROR(Tableau5[[#This Row],[Code APE]]&amp;" - "&amp;Tableau5[[#This Row],[Désignation APE]],Tableau5[[#This Row],[Code APE]])</f>
        <v>49.41A - Transports routiers de fret interurbains</v>
      </c>
    </row>
    <row r="775" spans="1:7" ht="15.95" customHeight="1" x14ac:dyDescent="0.25">
      <c r="A775" s="31" t="str">
        <f>Tableau5[[#This Row],[Code APE]]&amp;Tableau5[[#This Row],[Chapitres]]&amp;Tableau5[[#This Row],[Tranche]]</f>
        <v>49.41ADangers &amp; risques0,8</v>
      </c>
      <c r="B775" s="17" t="s">
        <v>27</v>
      </c>
      <c r="C775" s="32" t="s">
        <v>140</v>
      </c>
      <c r="D775" s="33">
        <v>0.8</v>
      </c>
      <c r="E775" s="34">
        <v>52</v>
      </c>
      <c r="F775" s="35" t="str">
        <f>VLOOKUP(Tableau5[[#This Row],[Code APE]],[1]!Tableau9[#All],2,FALSE)</f>
        <v>Transports routiers de fret interurbains</v>
      </c>
      <c r="G775" s="36" t="str">
        <f>IFERROR(Tableau5[[#This Row],[Code APE]]&amp;" - "&amp;Tableau5[[#This Row],[Désignation APE]],Tableau5[[#This Row],[Code APE]])</f>
        <v>49.41A - Transports routiers de fret interurbains</v>
      </c>
    </row>
    <row r="776" spans="1:7" ht="15.95" customHeight="1" x14ac:dyDescent="0.25">
      <c r="A776" s="31" t="str">
        <f>Tableau5[[#This Row],[Code APE]]&amp;Tableau5[[#This Row],[Chapitres]]&amp;Tableau5[[#This Row],[Tranche]]</f>
        <v>49.41ADangers &amp; risques0,9</v>
      </c>
      <c r="B776" s="17" t="s">
        <v>27</v>
      </c>
      <c r="C776" s="32" t="s">
        <v>140</v>
      </c>
      <c r="D776" s="33">
        <v>0.9</v>
      </c>
      <c r="E776" s="34">
        <v>62</v>
      </c>
      <c r="F776" s="35" t="str">
        <f>VLOOKUP(Tableau5[[#This Row],[Code APE]],[1]!Tableau9[#All],2,FALSE)</f>
        <v>Transports routiers de fret interurbains</v>
      </c>
      <c r="G776" s="36" t="str">
        <f>IFERROR(Tableau5[[#This Row],[Code APE]]&amp;" - "&amp;Tableau5[[#This Row],[Désignation APE]],Tableau5[[#This Row],[Code APE]])</f>
        <v>49.41A - Transports routiers de fret interurbains</v>
      </c>
    </row>
    <row r="777" spans="1:7" ht="15.95" customHeight="1" x14ac:dyDescent="0.25">
      <c r="A777" s="31" t="str">
        <f>Tableau5[[#This Row],[Code APE]]&amp;Tableau5[[#This Row],[Chapitres]]&amp;Tableau5[[#This Row],[Tranche]]</f>
        <v>49.41ADangers &amp; risques1</v>
      </c>
      <c r="B777" s="17" t="s">
        <v>27</v>
      </c>
      <c r="C777" s="32" t="s">
        <v>140</v>
      </c>
      <c r="D777" s="33">
        <v>1</v>
      </c>
      <c r="E777" s="34">
        <v>36</v>
      </c>
      <c r="F777" s="35" t="str">
        <f>VLOOKUP(Tableau5[[#This Row],[Code APE]],[1]!Tableau9[#All],2,FALSE)</f>
        <v>Transports routiers de fret interurbains</v>
      </c>
      <c r="G777" s="36" t="str">
        <f>IFERROR(Tableau5[[#This Row],[Code APE]]&amp;" - "&amp;Tableau5[[#This Row],[Désignation APE]],Tableau5[[#This Row],[Code APE]])</f>
        <v>49.41A - Transports routiers de fret interurbains</v>
      </c>
    </row>
    <row r="778" spans="1:7" ht="15.95" customHeight="1" x14ac:dyDescent="0.25">
      <c r="A778" s="31" t="str">
        <f>Tableau5[[#This Row],[Code APE]]&amp;Tableau5[[#This Row],[Chapitres]]&amp;Tableau5[[#This Row],[Tranche]]</f>
        <v>49.39BDangers &amp; risques0,3</v>
      </c>
      <c r="B778" s="17" t="s">
        <v>27</v>
      </c>
      <c r="C778" s="32" t="s">
        <v>139</v>
      </c>
      <c r="D778" s="33">
        <v>0.3</v>
      </c>
      <c r="E778" s="34">
        <v>2</v>
      </c>
      <c r="F778" s="35" t="str">
        <f>VLOOKUP(Tableau5[[#This Row],[Code APE]],[1]!Tableau9[#All],2,FALSE)</f>
        <v>Autres transports routiers de voyageurs</v>
      </c>
      <c r="G778" s="36" t="str">
        <f>IFERROR(Tableau5[[#This Row],[Code APE]]&amp;" - "&amp;Tableau5[[#This Row],[Désignation APE]],Tableau5[[#This Row],[Code APE]])</f>
        <v>49.39B - Autres transports routiers de voyageurs</v>
      </c>
    </row>
    <row r="779" spans="1:7" ht="15.95" customHeight="1" x14ac:dyDescent="0.25">
      <c r="A779" s="31" t="str">
        <f>Tableau5[[#This Row],[Code APE]]&amp;Tableau5[[#This Row],[Chapitres]]&amp;Tableau5[[#This Row],[Tranche]]</f>
        <v>49.39BDangers &amp; risques0,4</v>
      </c>
      <c r="B779" s="17" t="s">
        <v>27</v>
      </c>
      <c r="C779" s="32" t="s">
        <v>139</v>
      </c>
      <c r="D779" s="33">
        <v>0.4</v>
      </c>
      <c r="E779" s="34">
        <v>3</v>
      </c>
      <c r="F779" s="35" t="str">
        <f>VLOOKUP(Tableau5[[#This Row],[Code APE]],[1]!Tableau9[#All],2,FALSE)</f>
        <v>Autres transports routiers de voyageurs</v>
      </c>
      <c r="G779" s="36" t="str">
        <f>IFERROR(Tableau5[[#This Row],[Code APE]]&amp;" - "&amp;Tableau5[[#This Row],[Désignation APE]],Tableau5[[#This Row],[Code APE]])</f>
        <v>49.39B - Autres transports routiers de voyageurs</v>
      </c>
    </row>
    <row r="780" spans="1:7" ht="15.95" customHeight="1" x14ac:dyDescent="0.25">
      <c r="A780" s="31" t="str">
        <f>Tableau5[[#This Row],[Code APE]]&amp;Tableau5[[#This Row],[Chapitres]]&amp;Tableau5[[#This Row],[Tranche]]</f>
        <v>49.39BDangers &amp; risques0,5</v>
      </c>
      <c r="B780" s="17" t="s">
        <v>27</v>
      </c>
      <c r="C780" s="32" t="s">
        <v>139</v>
      </c>
      <c r="D780" s="33">
        <v>0.5</v>
      </c>
      <c r="E780" s="34">
        <v>8</v>
      </c>
      <c r="F780" s="35" t="str">
        <f>VLOOKUP(Tableau5[[#This Row],[Code APE]],[1]!Tableau9[#All],2,FALSE)</f>
        <v>Autres transports routiers de voyageurs</v>
      </c>
      <c r="G780" s="36" t="str">
        <f>IFERROR(Tableau5[[#This Row],[Code APE]]&amp;" - "&amp;Tableau5[[#This Row],[Désignation APE]],Tableau5[[#This Row],[Code APE]])</f>
        <v>49.39B - Autres transports routiers de voyageurs</v>
      </c>
    </row>
    <row r="781" spans="1:7" ht="15.95" customHeight="1" x14ac:dyDescent="0.25">
      <c r="A781" s="31" t="str">
        <f>Tableau5[[#This Row],[Code APE]]&amp;Tableau5[[#This Row],[Chapitres]]&amp;Tableau5[[#This Row],[Tranche]]</f>
        <v>49.39BDangers &amp; risques0,6</v>
      </c>
      <c r="B781" s="17" t="s">
        <v>27</v>
      </c>
      <c r="C781" s="32" t="s">
        <v>139</v>
      </c>
      <c r="D781" s="33">
        <v>0.6</v>
      </c>
      <c r="E781" s="34">
        <v>6</v>
      </c>
      <c r="F781" s="35" t="str">
        <f>VLOOKUP(Tableau5[[#This Row],[Code APE]],[1]!Tableau9[#All],2,FALSE)</f>
        <v>Autres transports routiers de voyageurs</v>
      </c>
      <c r="G781" s="36" t="str">
        <f>IFERROR(Tableau5[[#This Row],[Code APE]]&amp;" - "&amp;Tableau5[[#This Row],[Désignation APE]],Tableau5[[#This Row],[Code APE]])</f>
        <v>49.39B - Autres transports routiers de voyageurs</v>
      </c>
    </row>
    <row r="782" spans="1:7" ht="15.95" customHeight="1" x14ac:dyDescent="0.25">
      <c r="A782" s="31" t="str">
        <f>Tableau5[[#This Row],[Code APE]]&amp;Tableau5[[#This Row],[Chapitres]]&amp;Tableau5[[#This Row],[Tranche]]</f>
        <v>49.39BDangers &amp; risques0,7</v>
      </c>
      <c r="B782" s="17" t="s">
        <v>27</v>
      </c>
      <c r="C782" s="32" t="s">
        <v>139</v>
      </c>
      <c r="D782" s="33">
        <v>0.7</v>
      </c>
      <c r="E782" s="34">
        <v>12</v>
      </c>
      <c r="F782" s="35" t="str">
        <f>VLOOKUP(Tableau5[[#This Row],[Code APE]],[1]!Tableau9[#All],2,FALSE)</f>
        <v>Autres transports routiers de voyageurs</v>
      </c>
      <c r="G782" s="36" t="str">
        <f>IFERROR(Tableau5[[#This Row],[Code APE]]&amp;" - "&amp;Tableau5[[#This Row],[Désignation APE]],Tableau5[[#This Row],[Code APE]])</f>
        <v>49.39B - Autres transports routiers de voyageurs</v>
      </c>
    </row>
    <row r="783" spans="1:7" ht="15.95" customHeight="1" x14ac:dyDescent="0.25">
      <c r="A783" s="31" t="str">
        <f>Tableau5[[#This Row],[Code APE]]&amp;Tableau5[[#This Row],[Chapitres]]&amp;Tableau5[[#This Row],[Tranche]]</f>
        <v>49.39BDangers &amp; risques0,8</v>
      </c>
      <c r="B783" s="17" t="s">
        <v>27</v>
      </c>
      <c r="C783" s="32" t="s">
        <v>139</v>
      </c>
      <c r="D783" s="33">
        <v>0.8</v>
      </c>
      <c r="E783" s="34">
        <v>13</v>
      </c>
      <c r="F783" s="35" t="str">
        <f>VLOOKUP(Tableau5[[#This Row],[Code APE]],[1]!Tableau9[#All],2,FALSE)</f>
        <v>Autres transports routiers de voyageurs</v>
      </c>
      <c r="G783" s="36" t="str">
        <f>IFERROR(Tableau5[[#This Row],[Code APE]]&amp;" - "&amp;Tableau5[[#This Row],[Désignation APE]],Tableau5[[#This Row],[Code APE]])</f>
        <v>49.39B - Autres transports routiers de voyageurs</v>
      </c>
    </row>
    <row r="784" spans="1:7" ht="15.95" customHeight="1" x14ac:dyDescent="0.25">
      <c r="A784" s="31" t="str">
        <f>Tableau5[[#This Row],[Code APE]]&amp;Tableau5[[#This Row],[Chapitres]]&amp;Tableau5[[#This Row],[Tranche]]</f>
        <v>49.39BDangers &amp; risques0,9</v>
      </c>
      <c r="B784" s="17" t="s">
        <v>27</v>
      </c>
      <c r="C784" s="32" t="s">
        <v>139</v>
      </c>
      <c r="D784" s="33">
        <v>0.9</v>
      </c>
      <c r="E784" s="34">
        <v>6</v>
      </c>
      <c r="F784" s="35" t="str">
        <f>VLOOKUP(Tableau5[[#This Row],[Code APE]],[1]!Tableau9[#All],2,FALSE)</f>
        <v>Autres transports routiers de voyageurs</v>
      </c>
      <c r="G784" s="36" t="str">
        <f>IFERROR(Tableau5[[#This Row],[Code APE]]&amp;" - "&amp;Tableau5[[#This Row],[Désignation APE]],Tableau5[[#This Row],[Code APE]])</f>
        <v>49.39B - Autres transports routiers de voyageurs</v>
      </c>
    </row>
    <row r="785" spans="1:7" ht="15.95" customHeight="1" x14ac:dyDescent="0.25">
      <c r="A785" s="31" t="str">
        <f>Tableau5[[#This Row],[Code APE]]&amp;Tableau5[[#This Row],[Chapitres]]&amp;Tableau5[[#This Row],[Tranche]]</f>
        <v>49.39BDangers &amp; risques1</v>
      </c>
      <c r="B785" s="17" t="s">
        <v>27</v>
      </c>
      <c r="C785" s="32" t="s">
        <v>139</v>
      </c>
      <c r="D785" s="33">
        <v>1</v>
      </c>
      <c r="E785" s="34">
        <v>3</v>
      </c>
      <c r="F785" s="35" t="str">
        <f>VLOOKUP(Tableau5[[#This Row],[Code APE]],[1]!Tableau9[#All],2,FALSE)</f>
        <v>Autres transports routiers de voyageurs</v>
      </c>
      <c r="G785" s="36" t="str">
        <f>IFERROR(Tableau5[[#This Row],[Code APE]]&amp;" - "&amp;Tableau5[[#This Row],[Désignation APE]],Tableau5[[#This Row],[Code APE]])</f>
        <v>49.39B - Autres transports routiers de voyageurs</v>
      </c>
    </row>
    <row r="786" spans="1:7" ht="15.95" customHeight="1" x14ac:dyDescent="0.25">
      <c r="A786" s="31" t="str">
        <f>Tableau5[[#This Row],[Code APE]]&amp;Tableau5[[#This Row],[Chapitres]]&amp;Tableau5[[#This Row],[Tranche]]</f>
        <v>49.39ADangers &amp; risques0,1</v>
      </c>
      <c r="B786" s="17" t="s">
        <v>27</v>
      </c>
      <c r="C786" s="32" t="s">
        <v>138</v>
      </c>
      <c r="D786" s="33">
        <v>0.1</v>
      </c>
      <c r="E786" s="34">
        <v>1</v>
      </c>
      <c r="F786" s="35" t="str">
        <f>VLOOKUP(Tableau5[[#This Row],[Code APE]],[1]!Tableau9[#All],2,FALSE)</f>
        <v>Transports routiers réguliers de voyageurs</v>
      </c>
      <c r="G786" s="36" t="str">
        <f>IFERROR(Tableau5[[#This Row],[Code APE]]&amp;" - "&amp;Tableau5[[#This Row],[Désignation APE]],Tableau5[[#This Row],[Code APE]])</f>
        <v>49.39A - Transports routiers réguliers de voyageurs</v>
      </c>
    </row>
    <row r="787" spans="1:7" ht="15.95" customHeight="1" x14ac:dyDescent="0.25">
      <c r="A787" s="31" t="str">
        <f>Tableau5[[#This Row],[Code APE]]&amp;Tableau5[[#This Row],[Chapitres]]&amp;Tableau5[[#This Row],[Tranche]]</f>
        <v>49.39ADangers &amp; risques0,3</v>
      </c>
      <c r="B787" s="17" t="s">
        <v>27</v>
      </c>
      <c r="C787" s="32" t="s">
        <v>138</v>
      </c>
      <c r="D787" s="33">
        <v>0.3</v>
      </c>
      <c r="E787" s="34">
        <v>1</v>
      </c>
      <c r="F787" s="35" t="str">
        <f>VLOOKUP(Tableau5[[#This Row],[Code APE]],[1]!Tableau9[#All],2,FALSE)</f>
        <v>Transports routiers réguliers de voyageurs</v>
      </c>
      <c r="G787" s="36" t="str">
        <f>IFERROR(Tableau5[[#This Row],[Code APE]]&amp;" - "&amp;Tableau5[[#This Row],[Désignation APE]],Tableau5[[#This Row],[Code APE]])</f>
        <v>49.39A - Transports routiers réguliers de voyageurs</v>
      </c>
    </row>
    <row r="788" spans="1:7" ht="15.95" customHeight="1" x14ac:dyDescent="0.25">
      <c r="A788" s="31" t="str">
        <f>Tableau5[[#This Row],[Code APE]]&amp;Tableau5[[#This Row],[Chapitres]]&amp;Tableau5[[#This Row],[Tranche]]</f>
        <v>49.39ADangers &amp; risques0,4</v>
      </c>
      <c r="B788" s="17" t="s">
        <v>27</v>
      </c>
      <c r="C788" s="32" t="s">
        <v>138</v>
      </c>
      <c r="D788" s="33">
        <v>0.4</v>
      </c>
      <c r="E788" s="34">
        <v>8</v>
      </c>
      <c r="F788" s="35" t="str">
        <f>VLOOKUP(Tableau5[[#This Row],[Code APE]],[1]!Tableau9[#All],2,FALSE)</f>
        <v>Transports routiers réguliers de voyageurs</v>
      </c>
      <c r="G788" s="36" t="str">
        <f>IFERROR(Tableau5[[#This Row],[Code APE]]&amp;" - "&amp;Tableau5[[#This Row],[Désignation APE]],Tableau5[[#This Row],[Code APE]])</f>
        <v>49.39A - Transports routiers réguliers de voyageurs</v>
      </c>
    </row>
    <row r="789" spans="1:7" ht="15.95" customHeight="1" x14ac:dyDescent="0.25">
      <c r="A789" s="31" t="str">
        <f>Tableau5[[#This Row],[Code APE]]&amp;Tableau5[[#This Row],[Chapitres]]&amp;Tableau5[[#This Row],[Tranche]]</f>
        <v>49.39ADangers &amp; risques0,5</v>
      </c>
      <c r="B789" s="17" t="s">
        <v>27</v>
      </c>
      <c r="C789" s="32" t="s">
        <v>138</v>
      </c>
      <c r="D789" s="33">
        <v>0.5</v>
      </c>
      <c r="E789" s="34">
        <v>13</v>
      </c>
      <c r="F789" s="35" t="str">
        <f>VLOOKUP(Tableau5[[#This Row],[Code APE]],[1]!Tableau9[#All],2,FALSE)</f>
        <v>Transports routiers réguliers de voyageurs</v>
      </c>
      <c r="G789" s="36" t="str">
        <f>IFERROR(Tableau5[[#This Row],[Code APE]]&amp;" - "&amp;Tableau5[[#This Row],[Désignation APE]],Tableau5[[#This Row],[Code APE]])</f>
        <v>49.39A - Transports routiers réguliers de voyageurs</v>
      </c>
    </row>
    <row r="790" spans="1:7" ht="15.95" customHeight="1" x14ac:dyDescent="0.25">
      <c r="A790" s="31" t="str">
        <f>Tableau5[[#This Row],[Code APE]]&amp;Tableau5[[#This Row],[Chapitres]]&amp;Tableau5[[#This Row],[Tranche]]</f>
        <v>49.39ADangers &amp; risques0,6</v>
      </c>
      <c r="B790" s="17" t="s">
        <v>27</v>
      </c>
      <c r="C790" s="32" t="s">
        <v>138</v>
      </c>
      <c r="D790" s="33">
        <v>0.6</v>
      </c>
      <c r="E790" s="34">
        <v>15</v>
      </c>
      <c r="F790" s="35" t="str">
        <f>VLOOKUP(Tableau5[[#This Row],[Code APE]],[1]!Tableau9[#All],2,FALSE)</f>
        <v>Transports routiers réguliers de voyageurs</v>
      </c>
      <c r="G790" s="36" t="str">
        <f>IFERROR(Tableau5[[#This Row],[Code APE]]&amp;" - "&amp;Tableau5[[#This Row],[Désignation APE]],Tableau5[[#This Row],[Code APE]])</f>
        <v>49.39A - Transports routiers réguliers de voyageurs</v>
      </c>
    </row>
    <row r="791" spans="1:7" ht="15.95" customHeight="1" x14ac:dyDescent="0.25">
      <c r="A791" s="31" t="str">
        <f>Tableau5[[#This Row],[Code APE]]&amp;Tableau5[[#This Row],[Chapitres]]&amp;Tableau5[[#This Row],[Tranche]]</f>
        <v>49.39ADangers &amp; risques0,7</v>
      </c>
      <c r="B791" s="17" t="s">
        <v>27</v>
      </c>
      <c r="C791" s="32" t="s">
        <v>138</v>
      </c>
      <c r="D791" s="33">
        <v>0.7</v>
      </c>
      <c r="E791" s="34">
        <v>20</v>
      </c>
      <c r="F791" s="35" t="str">
        <f>VLOOKUP(Tableau5[[#This Row],[Code APE]],[1]!Tableau9[#All],2,FALSE)</f>
        <v>Transports routiers réguliers de voyageurs</v>
      </c>
      <c r="G791" s="36" t="str">
        <f>IFERROR(Tableau5[[#This Row],[Code APE]]&amp;" - "&amp;Tableau5[[#This Row],[Désignation APE]],Tableau5[[#This Row],[Code APE]])</f>
        <v>49.39A - Transports routiers réguliers de voyageurs</v>
      </c>
    </row>
    <row r="792" spans="1:7" ht="15.95" customHeight="1" x14ac:dyDescent="0.25">
      <c r="A792" s="31" t="str">
        <f>Tableau5[[#This Row],[Code APE]]&amp;Tableau5[[#This Row],[Chapitres]]&amp;Tableau5[[#This Row],[Tranche]]</f>
        <v>49.39ADangers &amp; risques0,8</v>
      </c>
      <c r="B792" s="17" t="s">
        <v>27</v>
      </c>
      <c r="C792" s="32" t="s">
        <v>138</v>
      </c>
      <c r="D792" s="33">
        <v>0.8</v>
      </c>
      <c r="E792" s="34">
        <v>28</v>
      </c>
      <c r="F792" s="35" t="str">
        <f>VLOOKUP(Tableau5[[#This Row],[Code APE]],[1]!Tableau9[#All],2,FALSE)</f>
        <v>Transports routiers réguliers de voyageurs</v>
      </c>
      <c r="G792" s="36" t="str">
        <f>IFERROR(Tableau5[[#This Row],[Code APE]]&amp;" - "&amp;Tableau5[[#This Row],[Désignation APE]],Tableau5[[#This Row],[Code APE]])</f>
        <v>49.39A - Transports routiers réguliers de voyageurs</v>
      </c>
    </row>
    <row r="793" spans="1:7" ht="15.95" customHeight="1" x14ac:dyDescent="0.25">
      <c r="A793" s="31" t="str">
        <f>Tableau5[[#This Row],[Code APE]]&amp;Tableau5[[#This Row],[Chapitres]]&amp;Tableau5[[#This Row],[Tranche]]</f>
        <v>49.39ADangers &amp; risques0,9</v>
      </c>
      <c r="B793" s="17" t="s">
        <v>27</v>
      </c>
      <c r="C793" s="32" t="s">
        <v>138</v>
      </c>
      <c r="D793" s="33">
        <v>0.9</v>
      </c>
      <c r="E793" s="34">
        <v>23</v>
      </c>
      <c r="F793" s="35" t="str">
        <f>VLOOKUP(Tableau5[[#This Row],[Code APE]],[1]!Tableau9[#All],2,FALSE)</f>
        <v>Transports routiers réguliers de voyageurs</v>
      </c>
      <c r="G793" s="36" t="str">
        <f>IFERROR(Tableau5[[#This Row],[Code APE]]&amp;" - "&amp;Tableau5[[#This Row],[Désignation APE]],Tableau5[[#This Row],[Code APE]])</f>
        <v>49.39A - Transports routiers réguliers de voyageurs</v>
      </c>
    </row>
    <row r="794" spans="1:7" ht="15.95" customHeight="1" x14ac:dyDescent="0.25">
      <c r="A794" s="31" t="str">
        <f>Tableau5[[#This Row],[Code APE]]&amp;Tableau5[[#This Row],[Chapitres]]&amp;Tableau5[[#This Row],[Tranche]]</f>
        <v>49.39ADangers &amp; risques1</v>
      </c>
      <c r="B794" s="17" t="s">
        <v>27</v>
      </c>
      <c r="C794" s="32" t="s">
        <v>138</v>
      </c>
      <c r="D794" s="33">
        <v>1</v>
      </c>
      <c r="E794" s="34">
        <v>3</v>
      </c>
      <c r="F794" s="35" t="str">
        <f>VLOOKUP(Tableau5[[#This Row],[Code APE]],[1]!Tableau9[#All],2,FALSE)</f>
        <v>Transports routiers réguliers de voyageurs</v>
      </c>
      <c r="G794" s="36" t="str">
        <f>IFERROR(Tableau5[[#This Row],[Code APE]]&amp;" - "&amp;Tableau5[[#This Row],[Désignation APE]],Tableau5[[#This Row],[Code APE]])</f>
        <v>49.39A - Transports routiers réguliers de voyageurs</v>
      </c>
    </row>
    <row r="795" spans="1:7" ht="15.95" customHeight="1" x14ac:dyDescent="0.25">
      <c r="A795" s="31" t="str">
        <f>Tableau5[[#This Row],[Code APE]]&amp;Tableau5[[#This Row],[Chapitres]]&amp;Tableau5[[#This Row],[Tranche]]</f>
        <v>49.31ZDangers &amp; risques0,8</v>
      </c>
      <c r="B795" s="17" t="s">
        <v>27</v>
      </c>
      <c r="C795" s="32" t="s">
        <v>137</v>
      </c>
      <c r="D795" s="33">
        <v>0.8</v>
      </c>
      <c r="E795" s="34">
        <v>6</v>
      </c>
      <c r="F795" s="35" t="str">
        <f>VLOOKUP(Tableau5[[#This Row],[Code APE]],[1]!Tableau9[#All],2,FALSE)</f>
        <v>Transports urbains et suburbains de voyageurs</v>
      </c>
      <c r="G795" s="36" t="str">
        <f>IFERROR(Tableau5[[#This Row],[Code APE]]&amp;" - "&amp;Tableau5[[#This Row],[Désignation APE]],Tableau5[[#This Row],[Code APE]])</f>
        <v>49.31Z - Transports urbains et suburbains de voyageurs</v>
      </c>
    </row>
    <row r="796" spans="1:7" ht="15.95" customHeight="1" x14ac:dyDescent="0.25">
      <c r="A796" s="31" t="str">
        <f>Tableau5[[#This Row],[Code APE]]&amp;Tableau5[[#This Row],[Chapitres]]&amp;Tableau5[[#This Row],[Tranche]]</f>
        <v>49.31ZDangers &amp; risques0,9</v>
      </c>
      <c r="B796" s="17" t="s">
        <v>27</v>
      </c>
      <c r="C796" s="32" t="s">
        <v>137</v>
      </c>
      <c r="D796" s="33">
        <v>0.9</v>
      </c>
      <c r="E796" s="34">
        <v>10</v>
      </c>
      <c r="F796" s="35" t="str">
        <f>VLOOKUP(Tableau5[[#This Row],[Code APE]],[1]!Tableau9[#All],2,FALSE)</f>
        <v>Transports urbains et suburbains de voyageurs</v>
      </c>
      <c r="G796" s="36" t="str">
        <f>IFERROR(Tableau5[[#This Row],[Code APE]]&amp;" - "&amp;Tableau5[[#This Row],[Désignation APE]],Tableau5[[#This Row],[Code APE]])</f>
        <v>49.31Z - Transports urbains et suburbains de voyageurs</v>
      </c>
    </row>
    <row r="797" spans="1:7" ht="15.95" customHeight="1" x14ac:dyDescent="0.25">
      <c r="A797" s="31" t="str">
        <f>Tableau5[[#This Row],[Code APE]]&amp;Tableau5[[#This Row],[Chapitres]]&amp;Tableau5[[#This Row],[Tranche]]</f>
        <v>49.31ZDangers &amp; risques1</v>
      </c>
      <c r="B797" s="17" t="s">
        <v>27</v>
      </c>
      <c r="C797" s="32" t="s">
        <v>137</v>
      </c>
      <c r="D797" s="33">
        <v>1</v>
      </c>
      <c r="E797" s="34">
        <v>11</v>
      </c>
      <c r="F797" s="35" t="str">
        <f>VLOOKUP(Tableau5[[#This Row],[Code APE]],[1]!Tableau9[#All],2,FALSE)</f>
        <v>Transports urbains et suburbains de voyageurs</v>
      </c>
      <c r="G797" s="36" t="str">
        <f>IFERROR(Tableau5[[#This Row],[Code APE]]&amp;" - "&amp;Tableau5[[#This Row],[Désignation APE]],Tableau5[[#This Row],[Code APE]])</f>
        <v>49.31Z - Transports urbains et suburbains de voyageurs</v>
      </c>
    </row>
    <row r="798" spans="1:7" ht="15.95" customHeight="1" x14ac:dyDescent="0.25">
      <c r="A798" s="31" t="str">
        <f>Tableau5[[#This Row],[Code APE]]&amp;Tableau5[[#This Row],[Chapitres]]&amp;Tableau5[[#This Row],[Tranche]]</f>
        <v>47.99BDangers &amp; risques0,9</v>
      </c>
      <c r="B798" s="17" t="s">
        <v>27</v>
      </c>
      <c r="C798" s="32" t="s">
        <v>196</v>
      </c>
      <c r="D798" s="33">
        <v>0.9</v>
      </c>
      <c r="E798" s="34">
        <v>2</v>
      </c>
      <c r="F798" s="35" t="str">
        <f>VLOOKUP(Tableau5[[#This Row],[Code APE]],[1]!Tableau9[#All],2,FALSE)</f>
        <v>Vente par automates et autres commerces de détail hors magasin, éventaires ou marchés n.c.a.</v>
      </c>
      <c r="G798" s="36" t="str">
        <f>IFERROR(Tableau5[[#This Row],[Code APE]]&amp;" - "&amp;Tableau5[[#This Row],[Désignation APE]],Tableau5[[#This Row],[Code APE]])</f>
        <v>47.99B - Vente par automates et autres commerces de détail hors magasin, éventaires ou marchés n.c.a.</v>
      </c>
    </row>
    <row r="799" spans="1:7" ht="15.95" customHeight="1" x14ac:dyDescent="0.25">
      <c r="A799" s="31" t="str">
        <f>Tableau5[[#This Row],[Code APE]]&amp;Tableau5[[#This Row],[Chapitres]]&amp;Tableau5[[#This Row],[Tranche]]</f>
        <v>47.99BDangers &amp; risques1</v>
      </c>
      <c r="B799" s="17" t="s">
        <v>27</v>
      </c>
      <c r="C799" s="32" t="s">
        <v>196</v>
      </c>
      <c r="D799" s="33">
        <v>1</v>
      </c>
      <c r="E799" s="34">
        <v>1</v>
      </c>
      <c r="F799" s="35" t="str">
        <f>VLOOKUP(Tableau5[[#This Row],[Code APE]],[1]!Tableau9[#All],2,FALSE)</f>
        <v>Vente par automates et autres commerces de détail hors magasin, éventaires ou marchés n.c.a.</v>
      </c>
      <c r="G799" s="36" t="str">
        <f>IFERROR(Tableau5[[#This Row],[Code APE]]&amp;" - "&amp;Tableau5[[#This Row],[Désignation APE]],Tableau5[[#This Row],[Code APE]])</f>
        <v>47.99B - Vente par automates et autres commerces de détail hors magasin, éventaires ou marchés n.c.a.</v>
      </c>
    </row>
    <row r="800" spans="1:7" ht="15.95" customHeight="1" x14ac:dyDescent="0.25">
      <c r="A800" s="31" t="str">
        <f>Tableau5[[#This Row],[Code APE]]&amp;Tableau5[[#This Row],[Chapitres]]&amp;Tableau5[[#This Row],[Tranche]]</f>
        <v>47.99ADangers &amp; risques0,5</v>
      </c>
      <c r="B800" s="17" t="s">
        <v>27</v>
      </c>
      <c r="C800" s="32" t="s">
        <v>136</v>
      </c>
      <c r="D800" s="33">
        <v>0.5</v>
      </c>
      <c r="E800" s="34">
        <v>1</v>
      </c>
      <c r="F800" s="35" t="str">
        <f>VLOOKUP(Tableau5[[#This Row],[Code APE]],[1]!Tableau9[#All],2,FALSE)</f>
        <v>Vente à domicile</v>
      </c>
      <c r="G800" s="36" t="str">
        <f>IFERROR(Tableau5[[#This Row],[Code APE]]&amp;" - "&amp;Tableau5[[#This Row],[Désignation APE]],Tableau5[[#This Row],[Code APE]])</f>
        <v>47.99A - Vente à domicile</v>
      </c>
    </row>
    <row r="801" spans="1:7" ht="15.95" customHeight="1" x14ac:dyDescent="0.25">
      <c r="A801" s="31" t="str">
        <f>Tableau5[[#This Row],[Code APE]]&amp;Tableau5[[#This Row],[Chapitres]]&amp;Tableau5[[#This Row],[Tranche]]</f>
        <v>47.99ADangers &amp; risques0,6</v>
      </c>
      <c r="B801" s="17" t="s">
        <v>27</v>
      </c>
      <c r="C801" s="32" t="s">
        <v>136</v>
      </c>
      <c r="D801" s="33">
        <v>0.6</v>
      </c>
      <c r="E801" s="34">
        <v>2</v>
      </c>
      <c r="F801" s="35" t="str">
        <f>VLOOKUP(Tableau5[[#This Row],[Code APE]],[1]!Tableau9[#All],2,FALSE)</f>
        <v>Vente à domicile</v>
      </c>
      <c r="G801" s="36" t="str">
        <f>IFERROR(Tableau5[[#This Row],[Code APE]]&amp;" - "&amp;Tableau5[[#This Row],[Désignation APE]],Tableau5[[#This Row],[Code APE]])</f>
        <v>47.99A - Vente à domicile</v>
      </c>
    </row>
    <row r="802" spans="1:7" ht="15.95" customHeight="1" x14ac:dyDescent="0.25">
      <c r="A802" s="31" t="str">
        <f>Tableau5[[#This Row],[Code APE]]&amp;Tableau5[[#This Row],[Chapitres]]&amp;Tableau5[[#This Row],[Tranche]]</f>
        <v>47.99ADangers &amp; risques0,7</v>
      </c>
      <c r="B802" s="17" t="s">
        <v>27</v>
      </c>
      <c r="C802" s="32" t="s">
        <v>136</v>
      </c>
      <c r="D802" s="33">
        <v>0.7</v>
      </c>
      <c r="E802" s="34">
        <v>1</v>
      </c>
      <c r="F802" s="35" t="str">
        <f>VLOOKUP(Tableau5[[#This Row],[Code APE]],[1]!Tableau9[#All],2,FALSE)</f>
        <v>Vente à domicile</v>
      </c>
      <c r="G802" s="36" t="str">
        <f>IFERROR(Tableau5[[#This Row],[Code APE]]&amp;" - "&amp;Tableau5[[#This Row],[Désignation APE]],Tableau5[[#This Row],[Code APE]])</f>
        <v>47.99A - Vente à domicile</v>
      </c>
    </row>
    <row r="803" spans="1:7" ht="15.95" customHeight="1" x14ac:dyDescent="0.25">
      <c r="A803" s="31" t="str">
        <f>Tableau5[[#This Row],[Code APE]]&amp;Tableau5[[#This Row],[Chapitres]]&amp;Tableau5[[#This Row],[Tranche]]</f>
        <v>47.99ADangers &amp; risques0,8</v>
      </c>
      <c r="B803" s="17" t="s">
        <v>27</v>
      </c>
      <c r="C803" s="32" t="s">
        <v>136</v>
      </c>
      <c r="D803" s="33">
        <v>0.8</v>
      </c>
      <c r="E803" s="34">
        <v>1</v>
      </c>
      <c r="F803" s="35" t="str">
        <f>VLOOKUP(Tableau5[[#This Row],[Code APE]],[1]!Tableau9[#All],2,FALSE)</f>
        <v>Vente à domicile</v>
      </c>
      <c r="G803" s="36" t="str">
        <f>IFERROR(Tableau5[[#This Row],[Code APE]]&amp;" - "&amp;Tableau5[[#This Row],[Désignation APE]],Tableau5[[#This Row],[Code APE]])</f>
        <v>47.99A - Vente à domicile</v>
      </c>
    </row>
    <row r="804" spans="1:7" ht="15.95" customHeight="1" x14ac:dyDescent="0.25">
      <c r="A804" s="31" t="str">
        <f>Tableau5[[#This Row],[Code APE]]&amp;Tableau5[[#This Row],[Chapitres]]&amp;Tableau5[[#This Row],[Tranche]]</f>
        <v>47.99ADangers &amp; risques0,9</v>
      </c>
      <c r="B804" s="17" t="s">
        <v>27</v>
      </c>
      <c r="C804" s="32" t="s">
        <v>136</v>
      </c>
      <c r="D804" s="33">
        <v>0.9</v>
      </c>
      <c r="E804" s="34">
        <v>1</v>
      </c>
      <c r="F804" s="35" t="str">
        <f>VLOOKUP(Tableau5[[#This Row],[Code APE]],[1]!Tableau9[#All],2,FALSE)</f>
        <v>Vente à domicile</v>
      </c>
      <c r="G804" s="36" t="str">
        <f>IFERROR(Tableau5[[#This Row],[Code APE]]&amp;" - "&amp;Tableau5[[#This Row],[Désignation APE]],Tableau5[[#This Row],[Code APE]])</f>
        <v>47.99A - Vente à domicile</v>
      </c>
    </row>
    <row r="805" spans="1:7" ht="15.95" customHeight="1" x14ac:dyDescent="0.25">
      <c r="A805" s="31" t="str">
        <f>Tableau5[[#This Row],[Code APE]]&amp;Tableau5[[#This Row],[Chapitres]]&amp;Tableau5[[#This Row],[Tranche]]</f>
        <v>47.61ZDangers &amp; risques0,8</v>
      </c>
      <c r="B805" s="17" t="s">
        <v>27</v>
      </c>
      <c r="C805" s="32" t="s">
        <v>135</v>
      </c>
      <c r="D805" s="33">
        <v>0.8</v>
      </c>
      <c r="E805" s="34">
        <v>1</v>
      </c>
      <c r="F805" s="35" t="str">
        <f>VLOOKUP(Tableau5[[#This Row],[Code APE]],[1]!Tableau9[#All],2,FALSE)</f>
        <v>Commerce de détail de livres en magasin spécialisé</v>
      </c>
      <c r="G805" s="36" t="str">
        <f>IFERROR(Tableau5[[#This Row],[Code APE]]&amp;" - "&amp;Tableau5[[#This Row],[Désignation APE]],Tableau5[[#This Row],[Code APE]])</f>
        <v>47.61Z - Commerce de détail de livres en magasin spécialisé</v>
      </c>
    </row>
    <row r="806" spans="1:7" ht="15.95" customHeight="1" x14ac:dyDescent="0.25">
      <c r="A806" s="31" t="str">
        <f>Tableau5[[#This Row],[Code APE]]&amp;Tableau5[[#This Row],[Chapitres]]&amp;Tableau5[[#This Row],[Tranche]]</f>
        <v>47.43ZDangers &amp; risques1</v>
      </c>
      <c r="B806" s="17" t="s">
        <v>27</v>
      </c>
      <c r="C806" s="32" t="s">
        <v>195</v>
      </c>
      <c r="D806" s="33">
        <v>1</v>
      </c>
      <c r="E806" s="34">
        <v>1</v>
      </c>
      <c r="F806" s="35" t="str">
        <f>VLOOKUP(Tableau5[[#This Row],[Code APE]],[1]!Tableau9[#All],2,FALSE)</f>
        <v>Commerce de détail de matériels audio et vidéo en magasin spécialisé</v>
      </c>
      <c r="G806" s="36" t="str">
        <f>IFERROR(Tableau5[[#This Row],[Code APE]]&amp;" - "&amp;Tableau5[[#This Row],[Désignation APE]],Tableau5[[#This Row],[Code APE]])</f>
        <v>47.43Z - Commerce de détail de matériels audio et vidéo en magasin spécialisé</v>
      </c>
    </row>
    <row r="807" spans="1:7" ht="15.95" customHeight="1" x14ac:dyDescent="0.25">
      <c r="A807" s="31" t="str">
        <f>Tableau5[[#This Row],[Code APE]]&amp;Tableau5[[#This Row],[Chapitres]]&amp;Tableau5[[#This Row],[Tranche]]</f>
        <v>47.42BDangers &amp; risques1</v>
      </c>
      <c r="B807" s="17" t="s">
        <v>27</v>
      </c>
      <c r="C807" s="32" t="s">
        <v>134</v>
      </c>
      <c r="D807" s="33">
        <v>1</v>
      </c>
      <c r="E807" s="34">
        <v>1</v>
      </c>
      <c r="F807" s="35" t="e">
        <f>VLOOKUP(Tableau5[[#This Row],[Code APE]],[1]!Tableau9[#All],2,FALSE)</f>
        <v>#N/A</v>
      </c>
      <c r="G807" s="36" t="str">
        <f>IFERROR(Tableau5[[#This Row],[Code APE]]&amp;" - "&amp;Tableau5[[#This Row],[Désignation APE]],Tableau5[[#This Row],[Code APE]])</f>
        <v>47.42B</v>
      </c>
    </row>
    <row r="808" spans="1:7" ht="15.95" customHeight="1" x14ac:dyDescent="0.25">
      <c r="A808" s="31" t="str">
        <f>Tableau5[[#This Row],[Code APE]]&amp;Tableau5[[#This Row],[Chapitres]]&amp;Tableau5[[#This Row],[Tranche]]</f>
        <v>47.41ZDangers &amp; risques0,7</v>
      </c>
      <c r="B808" s="17" t="s">
        <v>27</v>
      </c>
      <c r="C808" s="32" t="s">
        <v>133</v>
      </c>
      <c r="D808" s="33">
        <v>0.7</v>
      </c>
      <c r="E808" s="34">
        <v>3</v>
      </c>
      <c r="F808" s="35" t="str">
        <f>VLOOKUP(Tableau5[[#This Row],[Code APE]],[1]!Tableau9[#All],2,FALSE)</f>
        <v>Commerce de détail d'ordinateurs, d'unités périphériques et de logiciels en magasin spécialisé</v>
      </c>
      <c r="G808" s="36" t="str">
        <f>IFERROR(Tableau5[[#This Row],[Code APE]]&amp;" - "&amp;Tableau5[[#This Row],[Désignation APE]],Tableau5[[#This Row],[Code APE]])</f>
        <v>47.41Z - Commerce de détail d'ordinateurs, d'unités périphériques et de logiciels en magasin spécialisé</v>
      </c>
    </row>
    <row r="809" spans="1:7" ht="15.95" customHeight="1" x14ac:dyDescent="0.25">
      <c r="A809" s="31" t="str">
        <f>Tableau5[[#This Row],[Code APE]]&amp;Tableau5[[#This Row],[Chapitres]]&amp;Tableau5[[#This Row],[Tranche]]</f>
        <v>47.41ZDangers &amp; risques0,8</v>
      </c>
      <c r="B809" s="17" t="s">
        <v>27</v>
      </c>
      <c r="C809" s="32" t="s">
        <v>133</v>
      </c>
      <c r="D809" s="33">
        <v>0.8</v>
      </c>
      <c r="E809" s="34">
        <v>4</v>
      </c>
      <c r="F809" s="35" t="str">
        <f>VLOOKUP(Tableau5[[#This Row],[Code APE]],[1]!Tableau9[#All],2,FALSE)</f>
        <v>Commerce de détail d'ordinateurs, d'unités périphériques et de logiciels en magasin spécialisé</v>
      </c>
      <c r="G809" s="36" t="str">
        <f>IFERROR(Tableau5[[#This Row],[Code APE]]&amp;" - "&amp;Tableau5[[#This Row],[Désignation APE]],Tableau5[[#This Row],[Code APE]])</f>
        <v>47.41Z - Commerce de détail d'ordinateurs, d'unités périphériques et de logiciels en magasin spécialisé</v>
      </c>
    </row>
    <row r="810" spans="1:7" ht="15.95" customHeight="1" x14ac:dyDescent="0.25">
      <c r="A810" s="31" t="str">
        <f>Tableau5[[#This Row],[Code APE]]&amp;Tableau5[[#This Row],[Chapitres]]&amp;Tableau5[[#This Row],[Tranche]]</f>
        <v>47.41ZDangers &amp; risques0,9</v>
      </c>
      <c r="B810" s="17" t="s">
        <v>27</v>
      </c>
      <c r="C810" s="32" t="s">
        <v>133</v>
      </c>
      <c r="D810" s="33">
        <v>0.9</v>
      </c>
      <c r="E810" s="34">
        <v>5</v>
      </c>
      <c r="F810" s="35" t="str">
        <f>VLOOKUP(Tableau5[[#This Row],[Code APE]],[1]!Tableau9[#All],2,FALSE)</f>
        <v>Commerce de détail d'ordinateurs, d'unités périphériques et de logiciels en magasin spécialisé</v>
      </c>
      <c r="G810" s="36" t="str">
        <f>IFERROR(Tableau5[[#This Row],[Code APE]]&amp;" - "&amp;Tableau5[[#This Row],[Désignation APE]],Tableau5[[#This Row],[Code APE]])</f>
        <v>47.41Z - Commerce de détail d'ordinateurs, d'unités périphériques et de logiciels en magasin spécialisé</v>
      </c>
    </row>
    <row r="811" spans="1:7" ht="15.95" customHeight="1" x14ac:dyDescent="0.25">
      <c r="A811" s="31" t="str">
        <f>Tableau5[[#This Row],[Code APE]]&amp;Tableau5[[#This Row],[Chapitres]]&amp;Tableau5[[#This Row],[Tranche]]</f>
        <v>47.41ZDangers &amp; risques1</v>
      </c>
      <c r="B811" s="17" t="s">
        <v>27</v>
      </c>
      <c r="C811" s="32" t="s">
        <v>133</v>
      </c>
      <c r="D811" s="33">
        <v>1</v>
      </c>
      <c r="E811" s="34">
        <v>5</v>
      </c>
      <c r="F811" s="35" t="str">
        <f>VLOOKUP(Tableau5[[#This Row],[Code APE]],[1]!Tableau9[#All],2,FALSE)</f>
        <v>Commerce de détail d'ordinateurs, d'unités périphériques et de logiciels en magasin spécialisé</v>
      </c>
      <c r="G811" s="36" t="str">
        <f>IFERROR(Tableau5[[#This Row],[Code APE]]&amp;" - "&amp;Tableau5[[#This Row],[Désignation APE]],Tableau5[[#This Row],[Code APE]])</f>
        <v>47.41Z - Commerce de détail d'ordinateurs, d'unités périphériques et de logiciels en magasin spécialisé</v>
      </c>
    </row>
    <row r="812" spans="1:7" ht="15.95" customHeight="1" x14ac:dyDescent="0.25">
      <c r="A812" s="31" t="str">
        <f>Tableau5[[#This Row],[Code APE]]&amp;Tableau5[[#This Row],[Chapitres]]&amp;Tableau5[[#This Row],[Tranche]]</f>
        <v>47.11CDangers &amp; risques0,8</v>
      </c>
      <c r="B812" s="17" t="s">
        <v>27</v>
      </c>
      <c r="C812" s="32" t="s">
        <v>132</v>
      </c>
      <c r="D812" s="33">
        <v>0.8</v>
      </c>
      <c r="E812" s="34">
        <v>2</v>
      </c>
      <c r="F812" s="35" t="str">
        <f>VLOOKUP(Tableau5[[#This Row],[Code APE]],[1]!Tableau9[#All],2,FALSE)</f>
        <v>Supérettes</v>
      </c>
      <c r="G812" s="36" t="str">
        <f>IFERROR(Tableau5[[#This Row],[Code APE]]&amp;" - "&amp;Tableau5[[#This Row],[Désignation APE]],Tableau5[[#This Row],[Code APE]])</f>
        <v>47.11C - Supérettes</v>
      </c>
    </row>
    <row r="813" spans="1:7" ht="15.95" customHeight="1" x14ac:dyDescent="0.25">
      <c r="A813" s="31" t="str">
        <f>Tableau5[[#This Row],[Code APE]]&amp;Tableau5[[#This Row],[Chapitres]]&amp;Tableau5[[#This Row],[Tranche]]</f>
        <v>46.75ZDangers &amp; risques0,8</v>
      </c>
      <c r="B813" s="17" t="s">
        <v>27</v>
      </c>
      <c r="C813" s="32" t="s">
        <v>131</v>
      </c>
      <c r="D813" s="33">
        <v>0.8</v>
      </c>
      <c r="E813" s="34">
        <v>2</v>
      </c>
      <c r="F813" s="35" t="str">
        <f>VLOOKUP(Tableau5[[#This Row],[Code APE]],[1]!Tableau9[#All],2,FALSE)</f>
        <v>Commerce de gros (commerce interentreprises) de produits chimiques</v>
      </c>
      <c r="G813" s="36" t="str">
        <f>IFERROR(Tableau5[[#This Row],[Code APE]]&amp;" - "&amp;Tableau5[[#This Row],[Désignation APE]],Tableau5[[#This Row],[Code APE]])</f>
        <v>46.75Z - Commerce de gros (commerce interentreprises) de produits chimiques</v>
      </c>
    </row>
    <row r="814" spans="1:7" ht="15.95" customHeight="1" x14ac:dyDescent="0.25">
      <c r="A814" s="31" t="str">
        <f>Tableau5[[#This Row],[Code APE]]&amp;Tableau5[[#This Row],[Chapitres]]&amp;Tableau5[[#This Row],[Tranche]]</f>
        <v>46.75ZDangers &amp; risques0,9</v>
      </c>
      <c r="B814" s="17" t="s">
        <v>27</v>
      </c>
      <c r="C814" s="32" t="s">
        <v>131</v>
      </c>
      <c r="D814" s="33">
        <v>0.9</v>
      </c>
      <c r="E814" s="34">
        <v>1</v>
      </c>
      <c r="F814" s="35" t="str">
        <f>VLOOKUP(Tableau5[[#This Row],[Code APE]],[1]!Tableau9[#All],2,FALSE)</f>
        <v>Commerce de gros (commerce interentreprises) de produits chimiques</v>
      </c>
      <c r="G814" s="36" t="str">
        <f>IFERROR(Tableau5[[#This Row],[Code APE]]&amp;" - "&amp;Tableau5[[#This Row],[Désignation APE]],Tableau5[[#This Row],[Code APE]])</f>
        <v>46.75Z - Commerce de gros (commerce interentreprises) de produits chimiques</v>
      </c>
    </row>
    <row r="815" spans="1:7" ht="15.95" customHeight="1" x14ac:dyDescent="0.25">
      <c r="A815" s="31" t="str">
        <f>Tableau5[[#This Row],[Code APE]]&amp;Tableau5[[#This Row],[Chapitres]]&amp;Tableau5[[#This Row],[Tranche]]</f>
        <v>46.75ZDangers &amp; risques1</v>
      </c>
      <c r="B815" s="17" t="s">
        <v>27</v>
      </c>
      <c r="C815" s="32" t="s">
        <v>131</v>
      </c>
      <c r="D815" s="33">
        <v>1</v>
      </c>
      <c r="E815" s="34">
        <v>2</v>
      </c>
      <c r="F815" s="35" t="str">
        <f>VLOOKUP(Tableau5[[#This Row],[Code APE]],[1]!Tableau9[#All],2,FALSE)</f>
        <v>Commerce de gros (commerce interentreprises) de produits chimiques</v>
      </c>
      <c r="G815" s="36" t="str">
        <f>IFERROR(Tableau5[[#This Row],[Code APE]]&amp;" - "&amp;Tableau5[[#This Row],[Désignation APE]],Tableau5[[#This Row],[Code APE]])</f>
        <v>46.75Z - Commerce de gros (commerce interentreprises) de produits chimiques</v>
      </c>
    </row>
    <row r="816" spans="1:7" ht="15.95" customHeight="1" x14ac:dyDescent="0.25">
      <c r="A816" s="31" t="str">
        <f>Tableau5[[#This Row],[Code APE]]&amp;Tableau5[[#This Row],[Chapitres]]&amp;Tableau5[[#This Row],[Tranche]]</f>
        <v>46.74ADangers &amp; risques0,8</v>
      </c>
      <c r="B816" s="17" t="s">
        <v>27</v>
      </c>
      <c r="C816" s="32" t="s">
        <v>219</v>
      </c>
      <c r="D816" s="33">
        <v>0.8</v>
      </c>
      <c r="E816" s="34">
        <v>1</v>
      </c>
      <c r="F816" s="35" t="str">
        <f>VLOOKUP(Tableau5[[#This Row],[Code APE]],[1]!Tableau9[#All],2,FALSE)</f>
        <v>Commerce de gros (commerce interentreprises) de quincaillerie</v>
      </c>
      <c r="G816" s="36" t="str">
        <f>IFERROR(Tableau5[[#This Row],[Code APE]]&amp;" - "&amp;Tableau5[[#This Row],[Désignation APE]],Tableau5[[#This Row],[Code APE]])</f>
        <v>46.74A - Commerce de gros (commerce interentreprises) de quincaillerie</v>
      </c>
    </row>
    <row r="817" spans="1:7" ht="15.95" customHeight="1" x14ac:dyDescent="0.25">
      <c r="A817" s="31" t="str">
        <f>Tableau5[[#This Row],[Code APE]]&amp;Tableau5[[#This Row],[Chapitres]]&amp;Tableau5[[#This Row],[Tranche]]</f>
        <v>46.71ZDangers &amp; risques0,1</v>
      </c>
      <c r="B817" s="17" t="s">
        <v>27</v>
      </c>
      <c r="C817" s="32" t="s">
        <v>130</v>
      </c>
      <c r="D817" s="33">
        <v>0.1</v>
      </c>
      <c r="E817" s="34">
        <v>5</v>
      </c>
      <c r="F817" s="35" t="str">
        <f>VLOOKUP(Tableau5[[#This Row],[Code APE]],[1]!Tableau9[#All],2,FALSE)</f>
        <v>Commerce de gros (commerce interentreprises) de combustibles et de produits annexes</v>
      </c>
      <c r="G817" s="36" t="str">
        <f>IFERROR(Tableau5[[#This Row],[Code APE]]&amp;" - "&amp;Tableau5[[#This Row],[Désignation APE]],Tableau5[[#This Row],[Code APE]])</f>
        <v>46.71Z - Commerce de gros (commerce interentreprises) de combustibles et de produits annexes</v>
      </c>
    </row>
    <row r="818" spans="1:7" ht="15.95" customHeight="1" x14ac:dyDescent="0.25">
      <c r="A818" s="31" t="str">
        <f>Tableau5[[#This Row],[Code APE]]&amp;Tableau5[[#This Row],[Chapitres]]&amp;Tableau5[[#This Row],[Tranche]]</f>
        <v>46.71ZDangers &amp; risques0,2</v>
      </c>
      <c r="B818" s="17" t="s">
        <v>27</v>
      </c>
      <c r="C818" s="32" t="s">
        <v>130</v>
      </c>
      <c r="D818" s="33">
        <v>0.2</v>
      </c>
      <c r="E818" s="34">
        <v>3</v>
      </c>
      <c r="F818" s="35" t="str">
        <f>VLOOKUP(Tableau5[[#This Row],[Code APE]],[1]!Tableau9[#All],2,FALSE)</f>
        <v>Commerce de gros (commerce interentreprises) de combustibles et de produits annexes</v>
      </c>
      <c r="G818" s="36" t="str">
        <f>IFERROR(Tableau5[[#This Row],[Code APE]]&amp;" - "&amp;Tableau5[[#This Row],[Désignation APE]],Tableau5[[#This Row],[Code APE]])</f>
        <v>46.71Z - Commerce de gros (commerce interentreprises) de combustibles et de produits annexes</v>
      </c>
    </row>
    <row r="819" spans="1:7" ht="15.95" customHeight="1" x14ac:dyDescent="0.25">
      <c r="A819" s="31" t="str">
        <f>Tableau5[[#This Row],[Code APE]]&amp;Tableau5[[#This Row],[Chapitres]]&amp;Tableau5[[#This Row],[Tranche]]</f>
        <v>46.71ZDangers &amp; risques0,3</v>
      </c>
      <c r="B819" s="17" t="s">
        <v>27</v>
      </c>
      <c r="C819" s="32" t="s">
        <v>130</v>
      </c>
      <c r="D819" s="33">
        <v>0.3</v>
      </c>
      <c r="E819" s="34">
        <v>4</v>
      </c>
      <c r="F819" s="35" t="str">
        <f>VLOOKUP(Tableau5[[#This Row],[Code APE]],[1]!Tableau9[#All],2,FALSE)</f>
        <v>Commerce de gros (commerce interentreprises) de combustibles et de produits annexes</v>
      </c>
      <c r="G819" s="36" t="str">
        <f>IFERROR(Tableau5[[#This Row],[Code APE]]&amp;" - "&amp;Tableau5[[#This Row],[Désignation APE]],Tableau5[[#This Row],[Code APE]])</f>
        <v>46.71Z - Commerce de gros (commerce interentreprises) de combustibles et de produits annexes</v>
      </c>
    </row>
    <row r="820" spans="1:7" ht="15.95" customHeight="1" x14ac:dyDescent="0.25">
      <c r="A820" s="31" t="str">
        <f>Tableau5[[#This Row],[Code APE]]&amp;Tableau5[[#This Row],[Chapitres]]&amp;Tableau5[[#This Row],[Tranche]]</f>
        <v>46.71ZDangers &amp; risques0,4</v>
      </c>
      <c r="B820" s="17" t="s">
        <v>27</v>
      </c>
      <c r="C820" s="32" t="s">
        <v>130</v>
      </c>
      <c r="D820" s="33">
        <v>0.4</v>
      </c>
      <c r="E820" s="34">
        <v>4</v>
      </c>
      <c r="F820" s="35" t="str">
        <f>VLOOKUP(Tableau5[[#This Row],[Code APE]],[1]!Tableau9[#All],2,FALSE)</f>
        <v>Commerce de gros (commerce interentreprises) de combustibles et de produits annexes</v>
      </c>
      <c r="G820" s="36" t="str">
        <f>IFERROR(Tableau5[[#This Row],[Code APE]]&amp;" - "&amp;Tableau5[[#This Row],[Désignation APE]],Tableau5[[#This Row],[Code APE]])</f>
        <v>46.71Z - Commerce de gros (commerce interentreprises) de combustibles et de produits annexes</v>
      </c>
    </row>
    <row r="821" spans="1:7" ht="15.95" customHeight="1" x14ac:dyDescent="0.25">
      <c r="A821" s="31" t="str">
        <f>Tableau5[[#This Row],[Code APE]]&amp;Tableau5[[#This Row],[Chapitres]]&amp;Tableau5[[#This Row],[Tranche]]</f>
        <v>46.71ZDangers &amp; risques0,5</v>
      </c>
      <c r="B821" s="17" t="s">
        <v>27</v>
      </c>
      <c r="C821" s="32" t="s">
        <v>130</v>
      </c>
      <c r="D821" s="33">
        <v>0.5</v>
      </c>
      <c r="E821" s="34">
        <v>11</v>
      </c>
      <c r="F821" s="35" t="str">
        <f>VLOOKUP(Tableau5[[#This Row],[Code APE]],[1]!Tableau9[#All],2,FALSE)</f>
        <v>Commerce de gros (commerce interentreprises) de combustibles et de produits annexes</v>
      </c>
      <c r="G821" s="36" t="str">
        <f>IFERROR(Tableau5[[#This Row],[Code APE]]&amp;" - "&amp;Tableau5[[#This Row],[Désignation APE]],Tableau5[[#This Row],[Code APE]])</f>
        <v>46.71Z - Commerce de gros (commerce interentreprises) de combustibles et de produits annexes</v>
      </c>
    </row>
    <row r="822" spans="1:7" ht="15.95" customHeight="1" x14ac:dyDescent="0.25">
      <c r="A822" s="31" t="str">
        <f>Tableau5[[#This Row],[Code APE]]&amp;Tableau5[[#This Row],[Chapitres]]&amp;Tableau5[[#This Row],[Tranche]]</f>
        <v>46.71ZDangers &amp; risques0,6</v>
      </c>
      <c r="B822" s="17" t="s">
        <v>27</v>
      </c>
      <c r="C822" s="32" t="s">
        <v>130</v>
      </c>
      <c r="D822" s="33">
        <v>0.6</v>
      </c>
      <c r="E822" s="34">
        <v>6</v>
      </c>
      <c r="F822" s="35" t="str">
        <f>VLOOKUP(Tableau5[[#This Row],[Code APE]],[1]!Tableau9[#All],2,FALSE)</f>
        <v>Commerce de gros (commerce interentreprises) de combustibles et de produits annexes</v>
      </c>
      <c r="G822" s="36" t="str">
        <f>IFERROR(Tableau5[[#This Row],[Code APE]]&amp;" - "&amp;Tableau5[[#This Row],[Désignation APE]],Tableau5[[#This Row],[Code APE]])</f>
        <v>46.71Z - Commerce de gros (commerce interentreprises) de combustibles et de produits annexes</v>
      </c>
    </row>
    <row r="823" spans="1:7" ht="15.95" customHeight="1" x14ac:dyDescent="0.25">
      <c r="A823" s="31" t="str">
        <f>Tableau5[[#This Row],[Code APE]]&amp;Tableau5[[#This Row],[Chapitres]]&amp;Tableau5[[#This Row],[Tranche]]</f>
        <v>46.71ZDangers &amp; risques0,7</v>
      </c>
      <c r="B823" s="17" t="s">
        <v>27</v>
      </c>
      <c r="C823" s="32" t="s">
        <v>130</v>
      </c>
      <c r="D823" s="33">
        <v>0.7</v>
      </c>
      <c r="E823" s="34">
        <v>1</v>
      </c>
      <c r="F823" s="35" t="str">
        <f>VLOOKUP(Tableau5[[#This Row],[Code APE]],[1]!Tableau9[#All],2,FALSE)</f>
        <v>Commerce de gros (commerce interentreprises) de combustibles et de produits annexes</v>
      </c>
      <c r="G823" s="36" t="str">
        <f>IFERROR(Tableau5[[#This Row],[Code APE]]&amp;" - "&amp;Tableau5[[#This Row],[Désignation APE]],Tableau5[[#This Row],[Code APE]])</f>
        <v>46.71Z - Commerce de gros (commerce interentreprises) de combustibles et de produits annexes</v>
      </c>
    </row>
    <row r="824" spans="1:7" ht="15.95" customHeight="1" x14ac:dyDescent="0.25">
      <c r="A824" s="31" t="str">
        <f>Tableau5[[#This Row],[Code APE]]&amp;Tableau5[[#This Row],[Chapitres]]&amp;Tableau5[[#This Row],[Tranche]]</f>
        <v>46.71ZDangers &amp; risques0,8</v>
      </c>
      <c r="B824" s="17" t="s">
        <v>27</v>
      </c>
      <c r="C824" s="32" t="s">
        <v>130</v>
      </c>
      <c r="D824" s="33">
        <v>0.8</v>
      </c>
      <c r="E824" s="34">
        <v>6</v>
      </c>
      <c r="F824" s="35" t="str">
        <f>VLOOKUP(Tableau5[[#This Row],[Code APE]],[1]!Tableau9[#All],2,FALSE)</f>
        <v>Commerce de gros (commerce interentreprises) de combustibles et de produits annexes</v>
      </c>
      <c r="G824" s="36" t="str">
        <f>IFERROR(Tableau5[[#This Row],[Code APE]]&amp;" - "&amp;Tableau5[[#This Row],[Désignation APE]],Tableau5[[#This Row],[Code APE]])</f>
        <v>46.71Z - Commerce de gros (commerce interentreprises) de combustibles et de produits annexes</v>
      </c>
    </row>
    <row r="825" spans="1:7" ht="15.95" customHeight="1" x14ac:dyDescent="0.25">
      <c r="A825" s="31" t="str">
        <f>Tableau5[[#This Row],[Code APE]]&amp;Tableau5[[#This Row],[Chapitres]]&amp;Tableau5[[#This Row],[Tranche]]</f>
        <v>46.71ZDangers &amp; risques0,9</v>
      </c>
      <c r="B825" s="17" t="s">
        <v>27</v>
      </c>
      <c r="C825" s="32" t="s">
        <v>130</v>
      </c>
      <c r="D825" s="33">
        <v>0.9</v>
      </c>
      <c r="E825" s="34">
        <v>5</v>
      </c>
      <c r="F825" s="35" t="str">
        <f>VLOOKUP(Tableau5[[#This Row],[Code APE]],[1]!Tableau9[#All],2,FALSE)</f>
        <v>Commerce de gros (commerce interentreprises) de combustibles et de produits annexes</v>
      </c>
      <c r="G825" s="36" t="str">
        <f>IFERROR(Tableau5[[#This Row],[Code APE]]&amp;" - "&amp;Tableau5[[#This Row],[Désignation APE]],Tableau5[[#This Row],[Code APE]])</f>
        <v>46.71Z - Commerce de gros (commerce interentreprises) de combustibles et de produits annexes</v>
      </c>
    </row>
    <row r="826" spans="1:7" ht="15.95" customHeight="1" x14ac:dyDescent="0.25">
      <c r="A826" s="31" t="str">
        <f>Tableau5[[#This Row],[Code APE]]&amp;Tableau5[[#This Row],[Chapitres]]&amp;Tableau5[[#This Row],[Tranche]]</f>
        <v>46.71ZDangers &amp; risques1</v>
      </c>
      <c r="B826" s="17" t="s">
        <v>27</v>
      </c>
      <c r="C826" s="32" t="s">
        <v>130</v>
      </c>
      <c r="D826" s="33">
        <v>1</v>
      </c>
      <c r="E826" s="34">
        <v>6</v>
      </c>
      <c r="F826" s="35" t="str">
        <f>VLOOKUP(Tableau5[[#This Row],[Code APE]],[1]!Tableau9[#All],2,FALSE)</f>
        <v>Commerce de gros (commerce interentreprises) de combustibles et de produits annexes</v>
      </c>
      <c r="G826" s="36" t="str">
        <f>IFERROR(Tableau5[[#This Row],[Code APE]]&amp;" - "&amp;Tableau5[[#This Row],[Désignation APE]],Tableau5[[#This Row],[Code APE]])</f>
        <v>46.71Z - Commerce de gros (commerce interentreprises) de combustibles et de produits annexes</v>
      </c>
    </row>
    <row r="827" spans="1:7" ht="15.95" customHeight="1" x14ac:dyDescent="0.25">
      <c r="A827" s="31" t="str">
        <f>Tableau5[[#This Row],[Code APE]]&amp;Tableau5[[#This Row],[Chapitres]]&amp;Tableau5[[#This Row],[Tranche]]</f>
        <v>46.69BDangers &amp; risques0,5</v>
      </c>
      <c r="B827" s="17" t="s">
        <v>27</v>
      </c>
      <c r="C827" s="32" t="s">
        <v>129</v>
      </c>
      <c r="D827" s="33">
        <v>0.5</v>
      </c>
      <c r="E827" s="34">
        <v>1</v>
      </c>
      <c r="F827" s="35" t="str">
        <f>VLOOKUP(Tableau5[[#This Row],[Code APE]],[1]!Tableau9[#All],2,FALSE)</f>
        <v>Commerce de gros (commerce interentreprises) de fournitures et équipements industriels divers</v>
      </c>
      <c r="G827" s="36" t="str">
        <f>IFERROR(Tableau5[[#This Row],[Code APE]]&amp;" - "&amp;Tableau5[[#This Row],[Désignation APE]],Tableau5[[#This Row],[Code APE]])</f>
        <v>46.69B - Commerce de gros (commerce interentreprises) de fournitures et équipements industriels divers</v>
      </c>
    </row>
    <row r="828" spans="1:7" ht="15.95" customHeight="1" x14ac:dyDescent="0.25">
      <c r="A828" s="31" t="str">
        <f>Tableau5[[#This Row],[Code APE]]&amp;Tableau5[[#This Row],[Chapitres]]&amp;Tableau5[[#This Row],[Tranche]]</f>
        <v>46.69BDangers &amp; risques0,6</v>
      </c>
      <c r="B828" s="17" t="s">
        <v>27</v>
      </c>
      <c r="C828" s="32" t="s">
        <v>129</v>
      </c>
      <c r="D828" s="33">
        <v>0.6</v>
      </c>
      <c r="E828" s="34">
        <v>1</v>
      </c>
      <c r="F828" s="35" t="str">
        <f>VLOOKUP(Tableau5[[#This Row],[Code APE]],[1]!Tableau9[#All],2,FALSE)</f>
        <v>Commerce de gros (commerce interentreprises) de fournitures et équipements industriels divers</v>
      </c>
      <c r="G828" s="36" t="str">
        <f>IFERROR(Tableau5[[#This Row],[Code APE]]&amp;" - "&amp;Tableau5[[#This Row],[Désignation APE]],Tableau5[[#This Row],[Code APE]])</f>
        <v>46.69B - Commerce de gros (commerce interentreprises) de fournitures et équipements industriels divers</v>
      </c>
    </row>
    <row r="829" spans="1:7" ht="15.95" customHeight="1" x14ac:dyDescent="0.25">
      <c r="A829" s="31" t="str">
        <f>Tableau5[[#This Row],[Code APE]]&amp;Tableau5[[#This Row],[Chapitres]]&amp;Tableau5[[#This Row],[Tranche]]</f>
        <v>46.69BDangers &amp; risques0,7</v>
      </c>
      <c r="B829" s="17" t="s">
        <v>27</v>
      </c>
      <c r="C829" s="32" t="s">
        <v>129</v>
      </c>
      <c r="D829" s="33">
        <v>0.7</v>
      </c>
      <c r="E829" s="34">
        <v>2</v>
      </c>
      <c r="F829" s="35" t="str">
        <f>VLOOKUP(Tableau5[[#This Row],[Code APE]],[1]!Tableau9[#All],2,FALSE)</f>
        <v>Commerce de gros (commerce interentreprises) de fournitures et équipements industriels divers</v>
      </c>
      <c r="G829" s="36" t="str">
        <f>IFERROR(Tableau5[[#This Row],[Code APE]]&amp;" - "&amp;Tableau5[[#This Row],[Désignation APE]],Tableau5[[#This Row],[Code APE]])</f>
        <v>46.69B - Commerce de gros (commerce interentreprises) de fournitures et équipements industriels divers</v>
      </c>
    </row>
    <row r="830" spans="1:7" ht="15.95" customHeight="1" x14ac:dyDescent="0.25">
      <c r="A830" s="31" t="str">
        <f>Tableau5[[#This Row],[Code APE]]&amp;Tableau5[[#This Row],[Chapitres]]&amp;Tableau5[[#This Row],[Tranche]]</f>
        <v>46.69BDangers &amp; risques0,8</v>
      </c>
      <c r="B830" s="17" t="s">
        <v>27</v>
      </c>
      <c r="C830" s="32" t="s">
        <v>129</v>
      </c>
      <c r="D830" s="33">
        <v>0.8</v>
      </c>
      <c r="E830" s="34">
        <v>5</v>
      </c>
      <c r="F830" s="35" t="str">
        <f>VLOOKUP(Tableau5[[#This Row],[Code APE]],[1]!Tableau9[#All],2,FALSE)</f>
        <v>Commerce de gros (commerce interentreprises) de fournitures et équipements industriels divers</v>
      </c>
      <c r="G830" s="36" t="str">
        <f>IFERROR(Tableau5[[#This Row],[Code APE]]&amp;" - "&amp;Tableau5[[#This Row],[Désignation APE]],Tableau5[[#This Row],[Code APE]])</f>
        <v>46.69B - Commerce de gros (commerce interentreprises) de fournitures et équipements industriels divers</v>
      </c>
    </row>
    <row r="831" spans="1:7" ht="15.95" customHeight="1" x14ac:dyDescent="0.25">
      <c r="A831" s="31" t="str">
        <f>Tableau5[[#This Row],[Code APE]]&amp;Tableau5[[#This Row],[Chapitres]]&amp;Tableau5[[#This Row],[Tranche]]</f>
        <v>46.69BDangers &amp; risques0,9</v>
      </c>
      <c r="B831" s="17" t="s">
        <v>27</v>
      </c>
      <c r="C831" s="32" t="s">
        <v>129</v>
      </c>
      <c r="D831" s="33">
        <v>0.9</v>
      </c>
      <c r="E831" s="34">
        <v>4</v>
      </c>
      <c r="F831" s="35" t="str">
        <f>VLOOKUP(Tableau5[[#This Row],[Code APE]],[1]!Tableau9[#All],2,FALSE)</f>
        <v>Commerce de gros (commerce interentreprises) de fournitures et équipements industriels divers</v>
      </c>
      <c r="G831" s="36" t="str">
        <f>IFERROR(Tableau5[[#This Row],[Code APE]]&amp;" - "&amp;Tableau5[[#This Row],[Désignation APE]],Tableau5[[#This Row],[Code APE]])</f>
        <v>46.69B - Commerce de gros (commerce interentreprises) de fournitures et équipements industriels divers</v>
      </c>
    </row>
    <row r="832" spans="1:7" ht="15.95" customHeight="1" x14ac:dyDescent="0.25">
      <c r="A832" s="31" t="str">
        <f>Tableau5[[#This Row],[Code APE]]&amp;Tableau5[[#This Row],[Chapitres]]&amp;Tableau5[[#This Row],[Tranche]]</f>
        <v>46.69BDangers &amp; risques1</v>
      </c>
      <c r="B832" s="17" t="s">
        <v>27</v>
      </c>
      <c r="C832" s="32" t="s">
        <v>129</v>
      </c>
      <c r="D832" s="33">
        <v>1</v>
      </c>
      <c r="E832" s="34">
        <v>5</v>
      </c>
      <c r="F832" s="35" t="str">
        <f>VLOOKUP(Tableau5[[#This Row],[Code APE]],[1]!Tableau9[#All],2,FALSE)</f>
        <v>Commerce de gros (commerce interentreprises) de fournitures et équipements industriels divers</v>
      </c>
      <c r="G832" s="36" t="str">
        <f>IFERROR(Tableau5[[#This Row],[Code APE]]&amp;" - "&amp;Tableau5[[#This Row],[Désignation APE]],Tableau5[[#This Row],[Code APE]])</f>
        <v>46.69B - Commerce de gros (commerce interentreprises) de fournitures et équipements industriels divers</v>
      </c>
    </row>
    <row r="833" spans="1:7" ht="15.95" customHeight="1" x14ac:dyDescent="0.25">
      <c r="A833" s="31" t="str">
        <f>Tableau5[[#This Row],[Code APE]]&amp;Tableau5[[#This Row],[Chapitres]]&amp;Tableau5[[#This Row],[Tranche]]</f>
        <v>46.69ADangers &amp; risques0,8</v>
      </c>
      <c r="B833" s="17" t="s">
        <v>27</v>
      </c>
      <c r="C833" s="32" t="s">
        <v>128</v>
      </c>
      <c r="D833" s="33">
        <v>0.8</v>
      </c>
      <c r="E833" s="34">
        <v>4</v>
      </c>
      <c r="F833" s="35" t="str">
        <f>VLOOKUP(Tableau5[[#This Row],[Code APE]],[1]!Tableau9[#All],2,FALSE)</f>
        <v>Commerce de gros (commerce interentreprises) de matériel électrique</v>
      </c>
      <c r="G833" s="36" t="str">
        <f>IFERROR(Tableau5[[#This Row],[Code APE]]&amp;" - "&amp;Tableau5[[#This Row],[Désignation APE]],Tableau5[[#This Row],[Code APE]])</f>
        <v>46.69A - Commerce de gros (commerce interentreprises) de matériel électrique</v>
      </c>
    </row>
    <row r="834" spans="1:7" ht="15.95" customHeight="1" x14ac:dyDescent="0.25">
      <c r="A834" s="31" t="str">
        <f>Tableau5[[#This Row],[Code APE]]&amp;Tableau5[[#This Row],[Chapitres]]&amp;Tableau5[[#This Row],[Tranche]]</f>
        <v>46.69ADangers &amp; risques0,9</v>
      </c>
      <c r="B834" s="17" t="s">
        <v>27</v>
      </c>
      <c r="C834" s="32" t="s">
        <v>128</v>
      </c>
      <c r="D834" s="33">
        <v>0.9</v>
      </c>
      <c r="E834" s="34">
        <v>4</v>
      </c>
      <c r="F834" s="35" t="str">
        <f>VLOOKUP(Tableau5[[#This Row],[Code APE]],[1]!Tableau9[#All],2,FALSE)</f>
        <v>Commerce de gros (commerce interentreprises) de matériel électrique</v>
      </c>
      <c r="G834" s="36" t="str">
        <f>IFERROR(Tableau5[[#This Row],[Code APE]]&amp;" - "&amp;Tableau5[[#This Row],[Désignation APE]],Tableau5[[#This Row],[Code APE]])</f>
        <v>46.69A - Commerce de gros (commerce interentreprises) de matériel électrique</v>
      </c>
    </row>
    <row r="835" spans="1:7" ht="15.95" customHeight="1" x14ac:dyDescent="0.25">
      <c r="A835" s="31" t="str">
        <f>Tableau5[[#This Row],[Code APE]]&amp;Tableau5[[#This Row],[Chapitres]]&amp;Tableau5[[#This Row],[Tranche]]</f>
        <v>46.69ADangers &amp; risques1</v>
      </c>
      <c r="B835" s="17" t="s">
        <v>27</v>
      </c>
      <c r="C835" s="32" t="s">
        <v>128</v>
      </c>
      <c r="D835" s="33">
        <v>1</v>
      </c>
      <c r="E835" s="34">
        <v>2</v>
      </c>
      <c r="F835" s="35" t="str">
        <f>VLOOKUP(Tableau5[[#This Row],[Code APE]],[1]!Tableau9[#All],2,FALSE)</f>
        <v>Commerce de gros (commerce interentreprises) de matériel électrique</v>
      </c>
      <c r="G835" s="36" t="str">
        <f>IFERROR(Tableau5[[#This Row],[Code APE]]&amp;" - "&amp;Tableau5[[#This Row],[Désignation APE]],Tableau5[[#This Row],[Code APE]])</f>
        <v>46.69A - Commerce de gros (commerce interentreprises) de matériel électrique</v>
      </c>
    </row>
    <row r="836" spans="1:7" ht="15.95" customHeight="1" x14ac:dyDescent="0.25">
      <c r="A836" s="31" t="str">
        <f>Tableau5[[#This Row],[Code APE]]&amp;Tableau5[[#This Row],[Chapitres]]&amp;Tableau5[[#This Row],[Tranche]]</f>
        <v>46.63ZDangers &amp; risques0,1</v>
      </c>
      <c r="B836" s="17" t="s">
        <v>27</v>
      </c>
      <c r="C836" s="32" t="s">
        <v>127</v>
      </c>
      <c r="D836" s="33">
        <v>0.1</v>
      </c>
      <c r="E836" s="34">
        <v>2</v>
      </c>
      <c r="F836" s="35" t="str">
        <f>VLOOKUP(Tableau5[[#This Row],[Code APE]],[1]!Tableau9[#All],2,FALSE)</f>
        <v>Commerce de gros (commerce interentreprises) de machines pour l'extraction, la construction et le génie civil</v>
      </c>
      <c r="G836" s="36" t="str">
        <f>IFERROR(Tableau5[[#This Row],[Code APE]]&amp;" - "&amp;Tableau5[[#This Row],[Désignation APE]],Tableau5[[#This Row],[Code APE]])</f>
        <v>46.63Z - Commerce de gros (commerce interentreprises) de machines pour l'extraction, la construction et le génie civil</v>
      </c>
    </row>
    <row r="837" spans="1:7" ht="15.95" customHeight="1" x14ac:dyDescent="0.25">
      <c r="A837" s="31" t="str">
        <f>Tableau5[[#This Row],[Code APE]]&amp;Tableau5[[#This Row],[Chapitres]]&amp;Tableau5[[#This Row],[Tranche]]</f>
        <v>46.63ZDangers &amp; risques0,2</v>
      </c>
      <c r="B837" s="17" t="s">
        <v>27</v>
      </c>
      <c r="C837" s="32" t="s">
        <v>127</v>
      </c>
      <c r="D837" s="33">
        <v>0.2</v>
      </c>
      <c r="E837" s="34">
        <v>2</v>
      </c>
      <c r="F837" s="35" t="str">
        <f>VLOOKUP(Tableau5[[#This Row],[Code APE]],[1]!Tableau9[#All],2,FALSE)</f>
        <v>Commerce de gros (commerce interentreprises) de machines pour l'extraction, la construction et le génie civil</v>
      </c>
      <c r="G837" s="36" t="str">
        <f>IFERROR(Tableau5[[#This Row],[Code APE]]&amp;" - "&amp;Tableau5[[#This Row],[Désignation APE]],Tableau5[[#This Row],[Code APE]])</f>
        <v>46.63Z - Commerce de gros (commerce interentreprises) de machines pour l'extraction, la construction et le génie civil</v>
      </c>
    </row>
    <row r="838" spans="1:7" ht="15.95" customHeight="1" x14ac:dyDescent="0.25">
      <c r="A838" s="31" t="str">
        <f>Tableau5[[#This Row],[Code APE]]&amp;Tableau5[[#This Row],[Chapitres]]&amp;Tableau5[[#This Row],[Tranche]]</f>
        <v>46.63ZDangers &amp; risques0,3</v>
      </c>
      <c r="B838" s="17" t="s">
        <v>27</v>
      </c>
      <c r="C838" s="32" t="s">
        <v>127</v>
      </c>
      <c r="D838" s="33">
        <v>0.3</v>
      </c>
      <c r="E838" s="34">
        <v>2</v>
      </c>
      <c r="F838" s="35" t="str">
        <f>VLOOKUP(Tableau5[[#This Row],[Code APE]],[1]!Tableau9[#All],2,FALSE)</f>
        <v>Commerce de gros (commerce interentreprises) de machines pour l'extraction, la construction et le génie civil</v>
      </c>
      <c r="G838" s="36" t="str">
        <f>IFERROR(Tableau5[[#This Row],[Code APE]]&amp;" - "&amp;Tableau5[[#This Row],[Désignation APE]],Tableau5[[#This Row],[Code APE]])</f>
        <v>46.63Z - Commerce de gros (commerce interentreprises) de machines pour l'extraction, la construction et le génie civil</v>
      </c>
    </row>
    <row r="839" spans="1:7" ht="15.95" customHeight="1" x14ac:dyDescent="0.25">
      <c r="A839" s="31" t="str">
        <f>Tableau5[[#This Row],[Code APE]]&amp;Tableau5[[#This Row],[Chapitres]]&amp;Tableau5[[#This Row],[Tranche]]</f>
        <v>46.63ZDangers &amp; risques0,4</v>
      </c>
      <c r="B839" s="17" t="s">
        <v>27</v>
      </c>
      <c r="C839" s="32" t="s">
        <v>127</v>
      </c>
      <c r="D839" s="33">
        <v>0.4</v>
      </c>
      <c r="E839" s="34">
        <v>11</v>
      </c>
      <c r="F839" s="35" t="str">
        <f>VLOOKUP(Tableau5[[#This Row],[Code APE]],[1]!Tableau9[#All],2,FALSE)</f>
        <v>Commerce de gros (commerce interentreprises) de machines pour l'extraction, la construction et le génie civil</v>
      </c>
      <c r="G839" s="36" t="str">
        <f>IFERROR(Tableau5[[#This Row],[Code APE]]&amp;" - "&amp;Tableau5[[#This Row],[Désignation APE]],Tableau5[[#This Row],[Code APE]])</f>
        <v>46.63Z - Commerce de gros (commerce interentreprises) de machines pour l'extraction, la construction et le génie civil</v>
      </c>
    </row>
    <row r="840" spans="1:7" ht="15.95" customHeight="1" x14ac:dyDescent="0.25">
      <c r="A840" s="31" t="str">
        <f>Tableau5[[#This Row],[Code APE]]&amp;Tableau5[[#This Row],[Chapitres]]&amp;Tableau5[[#This Row],[Tranche]]</f>
        <v>46.63ZDangers &amp; risques0,5</v>
      </c>
      <c r="B840" s="17" t="s">
        <v>27</v>
      </c>
      <c r="C840" s="32" t="s">
        <v>127</v>
      </c>
      <c r="D840" s="33">
        <v>0.5</v>
      </c>
      <c r="E840" s="34">
        <v>24</v>
      </c>
      <c r="F840" s="35" t="str">
        <f>VLOOKUP(Tableau5[[#This Row],[Code APE]],[1]!Tableau9[#All],2,FALSE)</f>
        <v>Commerce de gros (commerce interentreprises) de machines pour l'extraction, la construction et le génie civil</v>
      </c>
      <c r="G840" s="36" t="str">
        <f>IFERROR(Tableau5[[#This Row],[Code APE]]&amp;" - "&amp;Tableau5[[#This Row],[Désignation APE]],Tableau5[[#This Row],[Code APE]])</f>
        <v>46.63Z - Commerce de gros (commerce interentreprises) de machines pour l'extraction, la construction et le génie civil</v>
      </c>
    </row>
    <row r="841" spans="1:7" ht="15.95" customHeight="1" x14ac:dyDescent="0.25">
      <c r="A841" s="31" t="str">
        <f>Tableau5[[#This Row],[Code APE]]&amp;Tableau5[[#This Row],[Chapitres]]&amp;Tableau5[[#This Row],[Tranche]]</f>
        <v>46.63ZDangers &amp; risques0,6</v>
      </c>
      <c r="B841" s="17" t="s">
        <v>27</v>
      </c>
      <c r="C841" s="32" t="s">
        <v>127</v>
      </c>
      <c r="D841" s="33">
        <v>0.6</v>
      </c>
      <c r="E841" s="34">
        <v>45</v>
      </c>
      <c r="F841" s="35" t="str">
        <f>VLOOKUP(Tableau5[[#This Row],[Code APE]],[1]!Tableau9[#All],2,FALSE)</f>
        <v>Commerce de gros (commerce interentreprises) de machines pour l'extraction, la construction et le génie civil</v>
      </c>
      <c r="G841" s="36" t="str">
        <f>IFERROR(Tableau5[[#This Row],[Code APE]]&amp;" - "&amp;Tableau5[[#This Row],[Désignation APE]],Tableau5[[#This Row],[Code APE]])</f>
        <v>46.63Z - Commerce de gros (commerce interentreprises) de machines pour l'extraction, la construction et le génie civil</v>
      </c>
    </row>
    <row r="842" spans="1:7" ht="15.95" customHeight="1" x14ac:dyDescent="0.25">
      <c r="A842" s="31" t="str">
        <f>Tableau5[[#This Row],[Code APE]]&amp;Tableau5[[#This Row],[Chapitres]]&amp;Tableau5[[#This Row],[Tranche]]</f>
        <v>46.63ZDangers &amp; risques0,7</v>
      </c>
      <c r="B842" s="17" t="s">
        <v>27</v>
      </c>
      <c r="C842" s="32" t="s">
        <v>127</v>
      </c>
      <c r="D842" s="33">
        <v>0.7</v>
      </c>
      <c r="E842" s="34">
        <v>77</v>
      </c>
      <c r="F842" s="35" t="str">
        <f>VLOOKUP(Tableau5[[#This Row],[Code APE]],[1]!Tableau9[#All],2,FALSE)</f>
        <v>Commerce de gros (commerce interentreprises) de machines pour l'extraction, la construction et le génie civil</v>
      </c>
      <c r="G842" s="36" t="str">
        <f>IFERROR(Tableau5[[#This Row],[Code APE]]&amp;" - "&amp;Tableau5[[#This Row],[Désignation APE]],Tableau5[[#This Row],[Code APE]])</f>
        <v>46.63Z - Commerce de gros (commerce interentreprises) de machines pour l'extraction, la construction et le génie civil</v>
      </c>
    </row>
    <row r="843" spans="1:7" ht="15.95" customHeight="1" x14ac:dyDescent="0.25">
      <c r="A843" s="31" t="str">
        <f>Tableau5[[#This Row],[Code APE]]&amp;Tableau5[[#This Row],[Chapitres]]&amp;Tableau5[[#This Row],[Tranche]]</f>
        <v>46.63ZDangers &amp; risques0,8</v>
      </c>
      <c r="B843" s="17" t="s">
        <v>27</v>
      </c>
      <c r="C843" s="32" t="s">
        <v>127</v>
      </c>
      <c r="D843" s="33">
        <v>0.8</v>
      </c>
      <c r="E843" s="34">
        <v>98</v>
      </c>
      <c r="F843" s="35" t="str">
        <f>VLOOKUP(Tableau5[[#This Row],[Code APE]],[1]!Tableau9[#All],2,FALSE)</f>
        <v>Commerce de gros (commerce interentreprises) de machines pour l'extraction, la construction et le génie civil</v>
      </c>
      <c r="G843" s="36" t="str">
        <f>IFERROR(Tableau5[[#This Row],[Code APE]]&amp;" - "&amp;Tableau5[[#This Row],[Désignation APE]],Tableau5[[#This Row],[Code APE]])</f>
        <v>46.63Z - Commerce de gros (commerce interentreprises) de machines pour l'extraction, la construction et le génie civil</v>
      </c>
    </row>
    <row r="844" spans="1:7" ht="15.95" customHeight="1" x14ac:dyDescent="0.25">
      <c r="A844" s="31" t="str">
        <f>Tableau5[[#This Row],[Code APE]]&amp;Tableau5[[#This Row],[Chapitres]]&amp;Tableau5[[#This Row],[Tranche]]</f>
        <v>46.63ZDangers &amp; risques0,9</v>
      </c>
      <c r="B844" s="17" t="s">
        <v>27</v>
      </c>
      <c r="C844" s="32" t="s">
        <v>127</v>
      </c>
      <c r="D844" s="33">
        <v>0.9</v>
      </c>
      <c r="E844" s="34">
        <v>118</v>
      </c>
      <c r="F844" s="35" t="str">
        <f>VLOOKUP(Tableau5[[#This Row],[Code APE]],[1]!Tableau9[#All],2,FALSE)</f>
        <v>Commerce de gros (commerce interentreprises) de machines pour l'extraction, la construction et le génie civil</v>
      </c>
      <c r="G844" s="36" t="str">
        <f>IFERROR(Tableau5[[#This Row],[Code APE]]&amp;" - "&amp;Tableau5[[#This Row],[Désignation APE]],Tableau5[[#This Row],[Code APE]])</f>
        <v>46.63Z - Commerce de gros (commerce interentreprises) de machines pour l'extraction, la construction et le génie civil</v>
      </c>
    </row>
    <row r="845" spans="1:7" ht="15.95" customHeight="1" x14ac:dyDescent="0.25">
      <c r="A845" s="31" t="str">
        <f>Tableau5[[#This Row],[Code APE]]&amp;Tableau5[[#This Row],[Chapitres]]&amp;Tableau5[[#This Row],[Tranche]]</f>
        <v>46.63ZDangers &amp; risques1</v>
      </c>
      <c r="B845" s="17" t="s">
        <v>27</v>
      </c>
      <c r="C845" s="32" t="s">
        <v>127</v>
      </c>
      <c r="D845" s="33">
        <v>1</v>
      </c>
      <c r="E845" s="34">
        <v>79</v>
      </c>
      <c r="F845" s="35" t="str">
        <f>VLOOKUP(Tableau5[[#This Row],[Code APE]],[1]!Tableau9[#All],2,FALSE)</f>
        <v>Commerce de gros (commerce interentreprises) de machines pour l'extraction, la construction et le génie civil</v>
      </c>
      <c r="G845" s="36" t="str">
        <f>IFERROR(Tableau5[[#This Row],[Code APE]]&amp;" - "&amp;Tableau5[[#This Row],[Désignation APE]],Tableau5[[#This Row],[Code APE]])</f>
        <v>46.63Z - Commerce de gros (commerce interentreprises) de machines pour l'extraction, la construction et le génie civil</v>
      </c>
    </row>
    <row r="846" spans="1:7" ht="15.95" customHeight="1" x14ac:dyDescent="0.25">
      <c r="A846" s="31" t="str">
        <f>Tableau5[[#This Row],[Code APE]]&amp;Tableau5[[#This Row],[Chapitres]]&amp;Tableau5[[#This Row],[Tranche]]</f>
        <v>46.61ZDangers &amp; risques0,5</v>
      </c>
      <c r="B846" s="17" t="s">
        <v>27</v>
      </c>
      <c r="C846" s="32" t="s">
        <v>193</v>
      </c>
      <c r="D846" s="33">
        <v>0.5</v>
      </c>
      <c r="E846" s="34">
        <v>1</v>
      </c>
      <c r="F846" s="35" t="str">
        <f>VLOOKUP(Tableau5[[#This Row],[Code APE]],[1]!Tableau9[#All],2,FALSE)</f>
        <v>Commerce de gros (commerce interentreprises) de matériel agricole</v>
      </c>
      <c r="G846" s="36" t="str">
        <f>IFERROR(Tableau5[[#This Row],[Code APE]]&amp;" - "&amp;Tableau5[[#This Row],[Désignation APE]],Tableau5[[#This Row],[Code APE]])</f>
        <v>46.61Z - Commerce de gros (commerce interentreprises) de matériel agricole</v>
      </c>
    </row>
    <row r="847" spans="1:7" ht="15.95" customHeight="1" x14ac:dyDescent="0.25">
      <c r="A847" s="31" t="str">
        <f>Tableau5[[#This Row],[Code APE]]&amp;Tableau5[[#This Row],[Chapitres]]&amp;Tableau5[[#This Row],[Tranche]]</f>
        <v>46.61ZDangers &amp; risques0,9</v>
      </c>
      <c r="B847" s="17" t="s">
        <v>27</v>
      </c>
      <c r="C847" s="32" t="s">
        <v>193</v>
      </c>
      <c r="D847" s="33">
        <v>0.9</v>
      </c>
      <c r="E847" s="34">
        <v>1</v>
      </c>
      <c r="F847" s="35" t="str">
        <f>VLOOKUP(Tableau5[[#This Row],[Code APE]],[1]!Tableau9[#All],2,FALSE)</f>
        <v>Commerce de gros (commerce interentreprises) de matériel agricole</v>
      </c>
      <c r="G847" s="36" t="str">
        <f>IFERROR(Tableau5[[#This Row],[Code APE]]&amp;" - "&amp;Tableau5[[#This Row],[Désignation APE]],Tableau5[[#This Row],[Code APE]])</f>
        <v>46.61Z - Commerce de gros (commerce interentreprises) de matériel agricole</v>
      </c>
    </row>
    <row r="848" spans="1:7" ht="15.95" customHeight="1" x14ac:dyDescent="0.25">
      <c r="A848" s="31" t="str">
        <f>Tableau5[[#This Row],[Code APE]]&amp;Tableau5[[#This Row],[Chapitres]]&amp;Tableau5[[#This Row],[Tranche]]</f>
        <v>46.52ZDangers &amp; risques0,9</v>
      </c>
      <c r="B848" s="17" t="s">
        <v>27</v>
      </c>
      <c r="C848" s="32" t="s">
        <v>126</v>
      </c>
      <c r="D848" s="33">
        <v>0.9</v>
      </c>
      <c r="E848" s="34">
        <v>1</v>
      </c>
      <c r="F848" s="35" t="str">
        <f>VLOOKUP(Tableau5[[#This Row],[Code APE]],[1]!Tableau9[#All],2,FALSE)</f>
        <v>Commerce de gros (commerce interentreprises) de composants et d'équipements électroniques et de télécommunication</v>
      </c>
      <c r="G848" s="36" t="str">
        <f>IFERROR(Tableau5[[#This Row],[Code APE]]&amp;" - "&amp;Tableau5[[#This Row],[Désignation APE]],Tableau5[[#This Row],[Code APE]])</f>
        <v>46.52Z - Commerce de gros (commerce interentreprises) de composants et d'équipements électroniques et de télécommunication</v>
      </c>
    </row>
    <row r="849" spans="1:7" ht="15.95" customHeight="1" x14ac:dyDescent="0.25">
      <c r="A849" s="31" t="str">
        <f>Tableau5[[#This Row],[Code APE]]&amp;Tableau5[[#This Row],[Chapitres]]&amp;Tableau5[[#This Row],[Tranche]]</f>
        <v>46.51ZDangers &amp; risques0,8</v>
      </c>
      <c r="B849" s="17" t="s">
        <v>27</v>
      </c>
      <c r="C849" s="32" t="s">
        <v>125</v>
      </c>
      <c r="D849" s="33">
        <v>0.8</v>
      </c>
      <c r="E849" s="34">
        <v>1</v>
      </c>
      <c r="F849" s="35" t="str">
        <f>VLOOKUP(Tableau5[[#This Row],[Code APE]],[1]!Tableau9[#All],2,FALSE)</f>
        <v>Commerce de gros (commerce interentreprises) d'ordinateurs, d'équipements informatiques périphériques et de logiciels</v>
      </c>
      <c r="G849" s="36" t="str">
        <f>IFERROR(Tableau5[[#This Row],[Code APE]]&amp;" - "&amp;Tableau5[[#This Row],[Désignation APE]],Tableau5[[#This Row],[Code APE]])</f>
        <v>46.51Z - Commerce de gros (commerce interentreprises) d'ordinateurs, d'équipements informatiques périphériques et de logiciels</v>
      </c>
    </row>
    <row r="850" spans="1:7" ht="15.95" customHeight="1" x14ac:dyDescent="0.25">
      <c r="A850" s="31" t="str">
        <f>Tableau5[[#This Row],[Code APE]]&amp;Tableau5[[#This Row],[Chapitres]]&amp;Tableau5[[#This Row],[Tranche]]</f>
        <v>46.51ZDangers &amp; risques0,9</v>
      </c>
      <c r="B850" s="17" t="s">
        <v>27</v>
      </c>
      <c r="C850" s="32" t="s">
        <v>125</v>
      </c>
      <c r="D850" s="33">
        <v>0.9</v>
      </c>
      <c r="E850" s="34">
        <v>3</v>
      </c>
      <c r="F850" s="35" t="str">
        <f>VLOOKUP(Tableau5[[#This Row],[Code APE]],[1]!Tableau9[#All],2,FALSE)</f>
        <v>Commerce de gros (commerce interentreprises) d'ordinateurs, d'équipements informatiques périphériques et de logiciels</v>
      </c>
      <c r="G850" s="36" t="str">
        <f>IFERROR(Tableau5[[#This Row],[Code APE]]&amp;" - "&amp;Tableau5[[#This Row],[Désignation APE]],Tableau5[[#This Row],[Code APE]])</f>
        <v>46.51Z - Commerce de gros (commerce interentreprises) d'ordinateurs, d'équipements informatiques périphériques et de logiciels</v>
      </c>
    </row>
    <row r="851" spans="1:7" ht="15.95" customHeight="1" x14ac:dyDescent="0.25">
      <c r="A851" s="31" t="str">
        <f>Tableau5[[#This Row],[Code APE]]&amp;Tableau5[[#This Row],[Chapitres]]&amp;Tableau5[[#This Row],[Tranche]]</f>
        <v>46.19BDangers &amp; risques0,3</v>
      </c>
      <c r="B851" s="17" t="s">
        <v>27</v>
      </c>
      <c r="C851" s="32" t="s">
        <v>192</v>
      </c>
      <c r="D851" s="33">
        <v>0.3</v>
      </c>
      <c r="E851" s="34">
        <v>1</v>
      </c>
      <c r="F851" s="35" t="str">
        <f>VLOOKUP(Tableau5[[#This Row],[Code APE]],[1]!Tableau9[#All],2,FALSE)</f>
        <v>Autres intermédiaires du commerce en produits divers</v>
      </c>
      <c r="G851" s="36" t="str">
        <f>IFERROR(Tableau5[[#This Row],[Code APE]]&amp;" - "&amp;Tableau5[[#This Row],[Désignation APE]],Tableau5[[#This Row],[Code APE]])</f>
        <v>46.19B - Autres intermédiaires du commerce en produits divers</v>
      </c>
    </row>
    <row r="852" spans="1:7" ht="15.95" customHeight="1" x14ac:dyDescent="0.25">
      <c r="A852" s="31" t="str">
        <f>Tableau5[[#This Row],[Code APE]]&amp;Tableau5[[#This Row],[Chapitres]]&amp;Tableau5[[#This Row],[Tranche]]</f>
        <v>46.19BDangers &amp; risques0,6</v>
      </c>
      <c r="B852" s="17" t="s">
        <v>27</v>
      </c>
      <c r="C852" s="32" t="s">
        <v>192</v>
      </c>
      <c r="D852" s="33">
        <v>0.6</v>
      </c>
      <c r="E852" s="34">
        <v>1</v>
      </c>
      <c r="F852" s="35" t="str">
        <f>VLOOKUP(Tableau5[[#This Row],[Code APE]],[1]!Tableau9[#All],2,FALSE)</f>
        <v>Autres intermédiaires du commerce en produits divers</v>
      </c>
      <c r="G852" s="36" t="str">
        <f>IFERROR(Tableau5[[#This Row],[Code APE]]&amp;" - "&amp;Tableau5[[#This Row],[Désignation APE]],Tableau5[[#This Row],[Code APE]])</f>
        <v>46.19B - Autres intermédiaires du commerce en produits divers</v>
      </c>
    </row>
    <row r="853" spans="1:7" ht="15.95" customHeight="1" x14ac:dyDescent="0.25">
      <c r="A853" s="31" t="str">
        <f>Tableau5[[#This Row],[Code APE]]&amp;Tableau5[[#This Row],[Chapitres]]&amp;Tableau5[[#This Row],[Tranche]]</f>
        <v>46.19BDangers &amp; risques0,8</v>
      </c>
      <c r="B853" s="17" t="s">
        <v>27</v>
      </c>
      <c r="C853" s="32" t="s">
        <v>192</v>
      </c>
      <c r="D853" s="33">
        <v>0.8</v>
      </c>
      <c r="E853" s="34">
        <v>1</v>
      </c>
      <c r="F853" s="35" t="str">
        <f>VLOOKUP(Tableau5[[#This Row],[Code APE]],[1]!Tableau9[#All],2,FALSE)</f>
        <v>Autres intermédiaires du commerce en produits divers</v>
      </c>
      <c r="G853" s="36" t="str">
        <f>IFERROR(Tableau5[[#This Row],[Code APE]]&amp;" - "&amp;Tableau5[[#This Row],[Désignation APE]],Tableau5[[#This Row],[Code APE]])</f>
        <v>46.19B - Autres intermédiaires du commerce en produits divers</v>
      </c>
    </row>
    <row r="854" spans="1:7" ht="15.95" customHeight="1" x14ac:dyDescent="0.25">
      <c r="A854" s="31" t="str">
        <f>Tableau5[[#This Row],[Code APE]]&amp;Tableau5[[#This Row],[Chapitres]]&amp;Tableau5[[#This Row],[Tranche]]</f>
        <v>46.19BDangers &amp; risques1</v>
      </c>
      <c r="B854" s="17" t="s">
        <v>27</v>
      </c>
      <c r="C854" s="32" t="s">
        <v>192</v>
      </c>
      <c r="D854" s="33">
        <v>1</v>
      </c>
      <c r="E854" s="34">
        <v>1</v>
      </c>
      <c r="F854" s="35" t="str">
        <f>VLOOKUP(Tableau5[[#This Row],[Code APE]],[1]!Tableau9[#All],2,FALSE)</f>
        <v>Autres intermédiaires du commerce en produits divers</v>
      </c>
      <c r="G854" s="36" t="str">
        <f>IFERROR(Tableau5[[#This Row],[Code APE]]&amp;" - "&amp;Tableau5[[#This Row],[Désignation APE]],Tableau5[[#This Row],[Code APE]])</f>
        <v>46.19B - Autres intermédiaires du commerce en produits divers</v>
      </c>
    </row>
    <row r="855" spans="1:7" ht="15.95" customHeight="1" x14ac:dyDescent="0.25">
      <c r="A855" s="31" t="str">
        <f>Tableau5[[#This Row],[Code APE]]&amp;Tableau5[[#This Row],[Chapitres]]&amp;Tableau5[[#This Row],[Tranche]]</f>
        <v>45.40ZDangers &amp; risques1</v>
      </c>
      <c r="B855" s="17" t="s">
        <v>27</v>
      </c>
      <c r="C855" s="32" t="s">
        <v>218</v>
      </c>
      <c r="D855" s="33">
        <v>1</v>
      </c>
      <c r="E855" s="34">
        <v>1</v>
      </c>
      <c r="F855" s="35" t="str">
        <f>VLOOKUP(Tableau5[[#This Row],[Code APE]],[1]!Tableau9[#All],2,FALSE)</f>
        <v>Commerce et réparation de motocycles</v>
      </c>
      <c r="G855" s="36" t="str">
        <f>IFERROR(Tableau5[[#This Row],[Code APE]]&amp;" - "&amp;Tableau5[[#This Row],[Désignation APE]],Tableau5[[#This Row],[Code APE]])</f>
        <v>45.40Z - Commerce et réparation de motocycles</v>
      </c>
    </row>
    <row r="856" spans="1:7" ht="15.95" customHeight="1" x14ac:dyDescent="0.25">
      <c r="A856" s="31" t="str">
        <f>Tableau5[[#This Row],[Code APE]]&amp;Tableau5[[#This Row],[Chapitres]]&amp;Tableau5[[#This Row],[Tranche]]</f>
        <v>45.32ZDangers &amp; risques0,8</v>
      </c>
      <c r="B856" s="17" t="s">
        <v>27</v>
      </c>
      <c r="C856" s="32" t="s">
        <v>124</v>
      </c>
      <c r="D856" s="33">
        <v>0.8</v>
      </c>
      <c r="E856" s="34">
        <v>1</v>
      </c>
      <c r="F856" s="35" t="str">
        <f>VLOOKUP(Tableau5[[#This Row],[Code APE]],[1]!Tableau9[#All],2,FALSE)</f>
        <v>Commerce de détail d'équipements automobiles</v>
      </c>
      <c r="G856" s="36" t="str">
        <f>IFERROR(Tableau5[[#This Row],[Code APE]]&amp;" - "&amp;Tableau5[[#This Row],[Désignation APE]],Tableau5[[#This Row],[Code APE]])</f>
        <v>45.32Z - Commerce de détail d'équipements automobiles</v>
      </c>
    </row>
    <row r="857" spans="1:7" ht="15.95" customHeight="1" x14ac:dyDescent="0.25">
      <c r="A857" s="31" t="str">
        <f>Tableau5[[#This Row],[Code APE]]&amp;Tableau5[[#This Row],[Chapitres]]&amp;Tableau5[[#This Row],[Tranche]]</f>
        <v>45.32ZDangers &amp; risques0,9</v>
      </c>
      <c r="B857" s="17" t="s">
        <v>27</v>
      </c>
      <c r="C857" s="32" t="s">
        <v>124</v>
      </c>
      <c r="D857" s="33">
        <v>0.9</v>
      </c>
      <c r="E857" s="34">
        <v>3</v>
      </c>
      <c r="F857" s="35" t="str">
        <f>VLOOKUP(Tableau5[[#This Row],[Code APE]],[1]!Tableau9[#All],2,FALSE)</f>
        <v>Commerce de détail d'équipements automobiles</v>
      </c>
      <c r="G857" s="36" t="str">
        <f>IFERROR(Tableau5[[#This Row],[Code APE]]&amp;" - "&amp;Tableau5[[#This Row],[Désignation APE]],Tableau5[[#This Row],[Code APE]])</f>
        <v>45.32Z - Commerce de détail d'équipements automobiles</v>
      </c>
    </row>
    <row r="858" spans="1:7" ht="15.95" customHeight="1" x14ac:dyDescent="0.25">
      <c r="A858" s="31" t="str">
        <f>Tableau5[[#This Row],[Code APE]]&amp;Tableau5[[#This Row],[Chapitres]]&amp;Tableau5[[#This Row],[Tranche]]</f>
        <v>45.32ZDangers &amp; risques1</v>
      </c>
      <c r="B858" s="17" t="s">
        <v>27</v>
      </c>
      <c r="C858" s="32" t="s">
        <v>124</v>
      </c>
      <c r="D858" s="33">
        <v>1</v>
      </c>
      <c r="E858" s="34">
        <v>1</v>
      </c>
      <c r="F858" s="35" t="str">
        <f>VLOOKUP(Tableau5[[#This Row],[Code APE]],[1]!Tableau9[#All],2,FALSE)</f>
        <v>Commerce de détail d'équipements automobiles</v>
      </c>
      <c r="G858" s="36" t="str">
        <f>IFERROR(Tableau5[[#This Row],[Code APE]]&amp;" - "&amp;Tableau5[[#This Row],[Désignation APE]],Tableau5[[#This Row],[Code APE]])</f>
        <v>45.32Z - Commerce de détail d'équipements automobiles</v>
      </c>
    </row>
    <row r="859" spans="1:7" ht="15.95" customHeight="1" x14ac:dyDescent="0.25">
      <c r="A859" s="31" t="str">
        <f>Tableau5[[#This Row],[Code APE]]&amp;Tableau5[[#This Row],[Chapitres]]&amp;Tableau5[[#This Row],[Tranche]]</f>
        <v>45.20ZDangers &amp; risques0,5</v>
      </c>
      <c r="B859" s="17" t="s">
        <v>27</v>
      </c>
      <c r="C859" s="32" t="s">
        <v>123</v>
      </c>
      <c r="D859" s="33">
        <v>0.5</v>
      </c>
      <c r="E859" s="34">
        <v>2</v>
      </c>
      <c r="F859" s="35" t="e">
        <f>VLOOKUP(Tableau5[[#This Row],[Code APE]],[1]!Tableau9[#All],2,FALSE)</f>
        <v>#N/A</v>
      </c>
      <c r="G859" s="36" t="str">
        <f>IFERROR(Tableau5[[#This Row],[Code APE]]&amp;" - "&amp;Tableau5[[#This Row],[Désignation APE]],Tableau5[[#This Row],[Code APE]])</f>
        <v>45.20Z</v>
      </c>
    </row>
    <row r="860" spans="1:7" ht="15.95" customHeight="1" x14ac:dyDescent="0.25">
      <c r="A860" s="31" t="str">
        <f>Tableau5[[#This Row],[Code APE]]&amp;Tableau5[[#This Row],[Chapitres]]&amp;Tableau5[[#This Row],[Tranche]]</f>
        <v>45.20ZDangers &amp; risques0,6</v>
      </c>
      <c r="B860" s="17" t="s">
        <v>27</v>
      </c>
      <c r="C860" s="32" t="s">
        <v>123</v>
      </c>
      <c r="D860" s="33">
        <v>0.6</v>
      </c>
      <c r="E860" s="34">
        <v>1</v>
      </c>
      <c r="F860" s="35" t="e">
        <f>VLOOKUP(Tableau5[[#This Row],[Code APE]],[1]!Tableau9[#All],2,FALSE)</f>
        <v>#N/A</v>
      </c>
      <c r="G860" s="36" t="str">
        <f>IFERROR(Tableau5[[#This Row],[Code APE]]&amp;" - "&amp;Tableau5[[#This Row],[Désignation APE]],Tableau5[[#This Row],[Code APE]])</f>
        <v>45.20Z</v>
      </c>
    </row>
    <row r="861" spans="1:7" ht="15.95" customHeight="1" x14ac:dyDescent="0.25">
      <c r="A861" s="31" t="str">
        <f>Tableau5[[#This Row],[Code APE]]&amp;Tableau5[[#This Row],[Chapitres]]&amp;Tableau5[[#This Row],[Tranche]]</f>
        <v>45.20ZDangers &amp; risques0,7</v>
      </c>
      <c r="B861" s="17" t="s">
        <v>27</v>
      </c>
      <c r="C861" s="32" t="s">
        <v>123</v>
      </c>
      <c r="D861" s="33">
        <v>0.7</v>
      </c>
      <c r="E861" s="34">
        <v>2</v>
      </c>
      <c r="F861" s="35" t="e">
        <f>VLOOKUP(Tableau5[[#This Row],[Code APE]],[1]!Tableau9[#All],2,FALSE)</f>
        <v>#N/A</v>
      </c>
      <c r="G861" s="36" t="str">
        <f>IFERROR(Tableau5[[#This Row],[Code APE]]&amp;" - "&amp;Tableau5[[#This Row],[Désignation APE]],Tableau5[[#This Row],[Code APE]])</f>
        <v>45.20Z</v>
      </c>
    </row>
    <row r="862" spans="1:7" ht="15.95" customHeight="1" x14ac:dyDescent="0.25">
      <c r="A862" s="31" t="str">
        <f>Tableau5[[#This Row],[Code APE]]&amp;Tableau5[[#This Row],[Chapitres]]&amp;Tableau5[[#This Row],[Tranche]]</f>
        <v>45.20ZDangers &amp; risques0,8</v>
      </c>
      <c r="B862" s="17" t="s">
        <v>27</v>
      </c>
      <c r="C862" s="32" t="s">
        <v>123</v>
      </c>
      <c r="D862" s="33">
        <v>0.8</v>
      </c>
      <c r="E862" s="34">
        <v>7</v>
      </c>
      <c r="F862" s="35" t="e">
        <f>VLOOKUP(Tableau5[[#This Row],[Code APE]],[1]!Tableau9[#All],2,FALSE)</f>
        <v>#N/A</v>
      </c>
      <c r="G862" s="36" t="str">
        <f>IFERROR(Tableau5[[#This Row],[Code APE]]&amp;" - "&amp;Tableau5[[#This Row],[Désignation APE]],Tableau5[[#This Row],[Code APE]])</f>
        <v>45.20Z</v>
      </c>
    </row>
    <row r="863" spans="1:7" ht="15.95" customHeight="1" x14ac:dyDescent="0.25">
      <c r="A863" s="31" t="str">
        <f>Tableau5[[#This Row],[Code APE]]&amp;Tableau5[[#This Row],[Chapitres]]&amp;Tableau5[[#This Row],[Tranche]]</f>
        <v>45.20ZDangers &amp; risques0,9</v>
      </c>
      <c r="B863" s="17" t="s">
        <v>27</v>
      </c>
      <c r="C863" s="32" t="s">
        <v>123</v>
      </c>
      <c r="D863" s="33">
        <v>0.9</v>
      </c>
      <c r="E863" s="34">
        <v>6</v>
      </c>
      <c r="F863" s="35" t="e">
        <f>VLOOKUP(Tableau5[[#This Row],[Code APE]],[1]!Tableau9[#All],2,FALSE)</f>
        <v>#N/A</v>
      </c>
      <c r="G863" s="36" t="str">
        <f>IFERROR(Tableau5[[#This Row],[Code APE]]&amp;" - "&amp;Tableau5[[#This Row],[Désignation APE]],Tableau5[[#This Row],[Code APE]])</f>
        <v>45.20Z</v>
      </c>
    </row>
    <row r="864" spans="1:7" ht="15.95" customHeight="1" x14ac:dyDescent="0.25">
      <c r="A864" s="31" t="str">
        <f>Tableau5[[#This Row],[Code APE]]&amp;Tableau5[[#This Row],[Chapitres]]&amp;Tableau5[[#This Row],[Tranche]]</f>
        <v>45.20ZDangers &amp; risques1</v>
      </c>
      <c r="B864" s="17" t="s">
        <v>27</v>
      </c>
      <c r="C864" s="32" t="s">
        <v>123</v>
      </c>
      <c r="D864" s="33">
        <v>1</v>
      </c>
      <c r="E864" s="34">
        <v>12</v>
      </c>
      <c r="F864" s="35" t="e">
        <f>VLOOKUP(Tableau5[[#This Row],[Code APE]],[1]!Tableau9[#All],2,FALSE)</f>
        <v>#N/A</v>
      </c>
      <c r="G864" s="36" t="str">
        <f>IFERROR(Tableau5[[#This Row],[Code APE]]&amp;" - "&amp;Tableau5[[#This Row],[Désignation APE]],Tableau5[[#This Row],[Code APE]])</f>
        <v>45.20Z</v>
      </c>
    </row>
    <row r="865" spans="1:7" ht="15.95" customHeight="1" x14ac:dyDescent="0.25">
      <c r="A865" s="31" t="str">
        <f>Tableau5[[#This Row],[Code APE]]&amp;Tableau5[[#This Row],[Chapitres]]&amp;Tableau5[[#This Row],[Tranche]]</f>
        <v>45.20BDangers &amp; risques0,2</v>
      </c>
      <c r="B865" s="17" t="s">
        <v>27</v>
      </c>
      <c r="C865" s="32" t="s">
        <v>122</v>
      </c>
      <c r="D865" s="33">
        <v>0.2</v>
      </c>
      <c r="E865" s="34">
        <v>1</v>
      </c>
      <c r="F865" s="35" t="str">
        <f>VLOOKUP(Tableau5[[#This Row],[Code APE]],[1]!Tableau9[#All],2,FALSE)</f>
        <v>Entretien et réparation d'autres véhicules automobiles</v>
      </c>
      <c r="G865" s="36" t="str">
        <f>IFERROR(Tableau5[[#This Row],[Code APE]]&amp;" - "&amp;Tableau5[[#This Row],[Désignation APE]],Tableau5[[#This Row],[Code APE]])</f>
        <v>45.20B - Entretien et réparation d'autres véhicules automobiles</v>
      </c>
    </row>
    <row r="866" spans="1:7" ht="15.95" customHeight="1" x14ac:dyDescent="0.25">
      <c r="A866" s="31" t="str">
        <f>Tableau5[[#This Row],[Code APE]]&amp;Tableau5[[#This Row],[Chapitres]]&amp;Tableau5[[#This Row],[Tranche]]</f>
        <v>45.20BDangers &amp; risques0,5</v>
      </c>
      <c r="B866" s="17" t="s">
        <v>27</v>
      </c>
      <c r="C866" s="32" t="s">
        <v>122</v>
      </c>
      <c r="D866" s="33">
        <v>0.5</v>
      </c>
      <c r="E866" s="34">
        <v>5</v>
      </c>
      <c r="F866" s="35" t="str">
        <f>VLOOKUP(Tableau5[[#This Row],[Code APE]],[1]!Tableau9[#All],2,FALSE)</f>
        <v>Entretien et réparation d'autres véhicules automobiles</v>
      </c>
      <c r="G866" s="36" t="str">
        <f>IFERROR(Tableau5[[#This Row],[Code APE]]&amp;" - "&amp;Tableau5[[#This Row],[Désignation APE]],Tableau5[[#This Row],[Code APE]])</f>
        <v>45.20B - Entretien et réparation d'autres véhicules automobiles</v>
      </c>
    </row>
    <row r="867" spans="1:7" ht="15.95" customHeight="1" x14ac:dyDescent="0.25">
      <c r="A867" s="31" t="str">
        <f>Tableau5[[#This Row],[Code APE]]&amp;Tableau5[[#This Row],[Chapitres]]&amp;Tableau5[[#This Row],[Tranche]]</f>
        <v>45.20BDangers &amp; risques0,6</v>
      </c>
      <c r="B867" s="17" t="s">
        <v>27</v>
      </c>
      <c r="C867" s="32" t="s">
        <v>122</v>
      </c>
      <c r="D867" s="33">
        <v>0.6</v>
      </c>
      <c r="E867" s="34">
        <v>5</v>
      </c>
      <c r="F867" s="35" t="str">
        <f>VLOOKUP(Tableau5[[#This Row],[Code APE]],[1]!Tableau9[#All],2,FALSE)</f>
        <v>Entretien et réparation d'autres véhicules automobiles</v>
      </c>
      <c r="G867" s="36" t="str">
        <f>IFERROR(Tableau5[[#This Row],[Code APE]]&amp;" - "&amp;Tableau5[[#This Row],[Désignation APE]],Tableau5[[#This Row],[Code APE]])</f>
        <v>45.20B - Entretien et réparation d'autres véhicules automobiles</v>
      </c>
    </row>
    <row r="868" spans="1:7" ht="15.95" customHeight="1" x14ac:dyDescent="0.25">
      <c r="A868" s="31" t="str">
        <f>Tableau5[[#This Row],[Code APE]]&amp;Tableau5[[#This Row],[Chapitres]]&amp;Tableau5[[#This Row],[Tranche]]</f>
        <v>45.20BDangers &amp; risques0,7</v>
      </c>
      <c r="B868" s="17" t="s">
        <v>27</v>
      </c>
      <c r="C868" s="32" t="s">
        <v>122</v>
      </c>
      <c r="D868" s="33">
        <v>0.7</v>
      </c>
      <c r="E868" s="34">
        <v>4</v>
      </c>
      <c r="F868" s="35" t="str">
        <f>VLOOKUP(Tableau5[[#This Row],[Code APE]],[1]!Tableau9[#All],2,FALSE)</f>
        <v>Entretien et réparation d'autres véhicules automobiles</v>
      </c>
      <c r="G868" s="36" t="str">
        <f>IFERROR(Tableau5[[#This Row],[Code APE]]&amp;" - "&amp;Tableau5[[#This Row],[Désignation APE]],Tableau5[[#This Row],[Code APE]])</f>
        <v>45.20B - Entretien et réparation d'autres véhicules automobiles</v>
      </c>
    </row>
    <row r="869" spans="1:7" ht="15.95" customHeight="1" x14ac:dyDescent="0.25">
      <c r="A869" s="31" t="str">
        <f>Tableau5[[#This Row],[Code APE]]&amp;Tableau5[[#This Row],[Chapitres]]&amp;Tableau5[[#This Row],[Tranche]]</f>
        <v>45.20BDangers &amp; risques0,8</v>
      </c>
      <c r="B869" s="17" t="s">
        <v>27</v>
      </c>
      <c r="C869" s="32" t="s">
        <v>122</v>
      </c>
      <c r="D869" s="33">
        <v>0.8</v>
      </c>
      <c r="E869" s="34">
        <v>9</v>
      </c>
      <c r="F869" s="35" t="str">
        <f>VLOOKUP(Tableau5[[#This Row],[Code APE]],[1]!Tableau9[#All],2,FALSE)</f>
        <v>Entretien et réparation d'autres véhicules automobiles</v>
      </c>
      <c r="G869" s="36" t="str">
        <f>IFERROR(Tableau5[[#This Row],[Code APE]]&amp;" - "&amp;Tableau5[[#This Row],[Désignation APE]],Tableau5[[#This Row],[Code APE]])</f>
        <v>45.20B - Entretien et réparation d'autres véhicules automobiles</v>
      </c>
    </row>
    <row r="870" spans="1:7" ht="15.95" customHeight="1" x14ac:dyDescent="0.25">
      <c r="A870" s="31" t="str">
        <f>Tableau5[[#This Row],[Code APE]]&amp;Tableau5[[#This Row],[Chapitres]]&amp;Tableau5[[#This Row],[Tranche]]</f>
        <v>45.20BDangers &amp; risques0,9</v>
      </c>
      <c r="B870" s="17" t="s">
        <v>27</v>
      </c>
      <c r="C870" s="32" t="s">
        <v>122</v>
      </c>
      <c r="D870" s="33">
        <v>0.9</v>
      </c>
      <c r="E870" s="34">
        <v>6</v>
      </c>
      <c r="F870" s="35" t="str">
        <f>VLOOKUP(Tableau5[[#This Row],[Code APE]],[1]!Tableau9[#All],2,FALSE)</f>
        <v>Entretien et réparation d'autres véhicules automobiles</v>
      </c>
      <c r="G870" s="36" t="str">
        <f>IFERROR(Tableau5[[#This Row],[Code APE]]&amp;" - "&amp;Tableau5[[#This Row],[Désignation APE]],Tableau5[[#This Row],[Code APE]])</f>
        <v>45.20B - Entretien et réparation d'autres véhicules automobiles</v>
      </c>
    </row>
    <row r="871" spans="1:7" ht="15.95" customHeight="1" x14ac:dyDescent="0.25">
      <c r="A871" s="31" t="str">
        <f>Tableau5[[#This Row],[Code APE]]&amp;Tableau5[[#This Row],[Chapitres]]&amp;Tableau5[[#This Row],[Tranche]]</f>
        <v>45.20BDangers &amp; risques1</v>
      </c>
      <c r="B871" s="17" t="s">
        <v>27</v>
      </c>
      <c r="C871" s="32" t="s">
        <v>122</v>
      </c>
      <c r="D871" s="33">
        <v>1</v>
      </c>
      <c r="E871" s="34">
        <v>2</v>
      </c>
      <c r="F871" s="35" t="str">
        <f>VLOOKUP(Tableau5[[#This Row],[Code APE]],[1]!Tableau9[#All],2,FALSE)</f>
        <v>Entretien et réparation d'autres véhicules automobiles</v>
      </c>
      <c r="G871" s="36" t="str">
        <f>IFERROR(Tableau5[[#This Row],[Code APE]]&amp;" - "&amp;Tableau5[[#This Row],[Désignation APE]],Tableau5[[#This Row],[Code APE]])</f>
        <v>45.20B - Entretien et réparation d'autres véhicules automobiles</v>
      </c>
    </row>
    <row r="872" spans="1:7" ht="15.95" customHeight="1" x14ac:dyDescent="0.25">
      <c r="A872" s="31" t="str">
        <f>Tableau5[[#This Row],[Code APE]]&amp;Tableau5[[#This Row],[Chapitres]]&amp;Tableau5[[#This Row],[Tranche]]</f>
        <v>45.20ADangers &amp; risques0,3</v>
      </c>
      <c r="B872" s="17" t="s">
        <v>27</v>
      </c>
      <c r="C872" s="32" t="s">
        <v>121</v>
      </c>
      <c r="D872" s="33">
        <v>0.3</v>
      </c>
      <c r="E872" s="34">
        <v>1</v>
      </c>
      <c r="F872" s="35" t="str">
        <f>VLOOKUP(Tableau5[[#This Row],[Code APE]],[1]!Tableau9[#All],2,FALSE)</f>
        <v>Entretien et réparation de véhicules automobiles légers</v>
      </c>
      <c r="G872" s="36" t="str">
        <f>IFERROR(Tableau5[[#This Row],[Code APE]]&amp;" - "&amp;Tableau5[[#This Row],[Désignation APE]],Tableau5[[#This Row],[Code APE]])</f>
        <v>45.20A - Entretien et réparation de véhicules automobiles légers</v>
      </c>
    </row>
    <row r="873" spans="1:7" ht="15.95" customHeight="1" x14ac:dyDescent="0.25">
      <c r="A873" s="31" t="str">
        <f>Tableau5[[#This Row],[Code APE]]&amp;Tableau5[[#This Row],[Chapitres]]&amp;Tableau5[[#This Row],[Tranche]]</f>
        <v>45.20ADangers &amp; risques0,4</v>
      </c>
      <c r="B873" s="17" t="s">
        <v>27</v>
      </c>
      <c r="C873" s="32" t="s">
        <v>121</v>
      </c>
      <c r="D873" s="33">
        <v>0.4</v>
      </c>
      <c r="E873" s="34">
        <v>2</v>
      </c>
      <c r="F873" s="35" t="str">
        <f>VLOOKUP(Tableau5[[#This Row],[Code APE]],[1]!Tableau9[#All],2,FALSE)</f>
        <v>Entretien et réparation de véhicules automobiles légers</v>
      </c>
      <c r="G873" s="36" t="str">
        <f>IFERROR(Tableau5[[#This Row],[Code APE]]&amp;" - "&amp;Tableau5[[#This Row],[Désignation APE]],Tableau5[[#This Row],[Code APE]])</f>
        <v>45.20A - Entretien et réparation de véhicules automobiles légers</v>
      </c>
    </row>
    <row r="874" spans="1:7" ht="15.95" customHeight="1" x14ac:dyDescent="0.25">
      <c r="A874" s="31" t="str">
        <f>Tableau5[[#This Row],[Code APE]]&amp;Tableau5[[#This Row],[Chapitres]]&amp;Tableau5[[#This Row],[Tranche]]</f>
        <v>45.20ADangers &amp; risques0,5</v>
      </c>
      <c r="B874" s="17" t="s">
        <v>27</v>
      </c>
      <c r="C874" s="32" t="s">
        <v>121</v>
      </c>
      <c r="D874" s="33">
        <v>0.5</v>
      </c>
      <c r="E874" s="34">
        <v>3</v>
      </c>
      <c r="F874" s="35" t="str">
        <f>VLOOKUP(Tableau5[[#This Row],[Code APE]],[1]!Tableau9[#All],2,FALSE)</f>
        <v>Entretien et réparation de véhicules automobiles légers</v>
      </c>
      <c r="G874" s="36" t="str">
        <f>IFERROR(Tableau5[[#This Row],[Code APE]]&amp;" - "&amp;Tableau5[[#This Row],[Désignation APE]],Tableau5[[#This Row],[Code APE]])</f>
        <v>45.20A - Entretien et réparation de véhicules automobiles légers</v>
      </c>
    </row>
    <row r="875" spans="1:7" ht="15.95" customHeight="1" x14ac:dyDescent="0.25">
      <c r="A875" s="31" t="str">
        <f>Tableau5[[#This Row],[Code APE]]&amp;Tableau5[[#This Row],[Chapitres]]&amp;Tableau5[[#This Row],[Tranche]]</f>
        <v>45.20ADangers &amp; risques0,6</v>
      </c>
      <c r="B875" s="17" t="s">
        <v>27</v>
      </c>
      <c r="C875" s="32" t="s">
        <v>121</v>
      </c>
      <c r="D875" s="33">
        <v>0.6</v>
      </c>
      <c r="E875" s="34">
        <v>1</v>
      </c>
      <c r="F875" s="35" t="str">
        <f>VLOOKUP(Tableau5[[#This Row],[Code APE]],[1]!Tableau9[#All],2,FALSE)</f>
        <v>Entretien et réparation de véhicules automobiles légers</v>
      </c>
      <c r="G875" s="36" t="str">
        <f>IFERROR(Tableau5[[#This Row],[Code APE]]&amp;" - "&amp;Tableau5[[#This Row],[Désignation APE]],Tableau5[[#This Row],[Code APE]])</f>
        <v>45.20A - Entretien et réparation de véhicules automobiles légers</v>
      </c>
    </row>
    <row r="876" spans="1:7" ht="15.95" customHeight="1" x14ac:dyDescent="0.25">
      <c r="A876" s="31" t="str">
        <f>Tableau5[[#This Row],[Code APE]]&amp;Tableau5[[#This Row],[Chapitres]]&amp;Tableau5[[#This Row],[Tranche]]</f>
        <v>45.20ADangers &amp; risques0,7</v>
      </c>
      <c r="B876" s="17" t="s">
        <v>27</v>
      </c>
      <c r="C876" s="32" t="s">
        <v>121</v>
      </c>
      <c r="D876" s="33">
        <v>0.7</v>
      </c>
      <c r="E876" s="34">
        <v>6</v>
      </c>
      <c r="F876" s="35" t="str">
        <f>VLOOKUP(Tableau5[[#This Row],[Code APE]],[1]!Tableau9[#All],2,FALSE)</f>
        <v>Entretien et réparation de véhicules automobiles légers</v>
      </c>
      <c r="G876" s="36" t="str">
        <f>IFERROR(Tableau5[[#This Row],[Code APE]]&amp;" - "&amp;Tableau5[[#This Row],[Désignation APE]],Tableau5[[#This Row],[Code APE]])</f>
        <v>45.20A - Entretien et réparation de véhicules automobiles légers</v>
      </c>
    </row>
    <row r="877" spans="1:7" ht="15.95" customHeight="1" x14ac:dyDescent="0.25">
      <c r="A877" s="31" t="str">
        <f>Tableau5[[#This Row],[Code APE]]&amp;Tableau5[[#This Row],[Chapitres]]&amp;Tableau5[[#This Row],[Tranche]]</f>
        <v>45.20ADangers &amp; risques0,8</v>
      </c>
      <c r="B877" s="17" t="s">
        <v>27</v>
      </c>
      <c r="C877" s="32" t="s">
        <v>121</v>
      </c>
      <c r="D877" s="33">
        <v>0.8</v>
      </c>
      <c r="E877" s="34">
        <v>5</v>
      </c>
      <c r="F877" s="35" t="str">
        <f>VLOOKUP(Tableau5[[#This Row],[Code APE]],[1]!Tableau9[#All],2,FALSE)</f>
        <v>Entretien et réparation de véhicules automobiles légers</v>
      </c>
      <c r="G877" s="36" t="str">
        <f>IFERROR(Tableau5[[#This Row],[Code APE]]&amp;" - "&amp;Tableau5[[#This Row],[Désignation APE]],Tableau5[[#This Row],[Code APE]])</f>
        <v>45.20A - Entretien et réparation de véhicules automobiles légers</v>
      </c>
    </row>
    <row r="878" spans="1:7" ht="15.95" customHeight="1" x14ac:dyDescent="0.25">
      <c r="A878" s="31" t="str">
        <f>Tableau5[[#This Row],[Code APE]]&amp;Tableau5[[#This Row],[Chapitres]]&amp;Tableau5[[#This Row],[Tranche]]</f>
        <v>45.20ADangers &amp; risques0,9</v>
      </c>
      <c r="B878" s="17" t="s">
        <v>27</v>
      </c>
      <c r="C878" s="32" t="s">
        <v>121</v>
      </c>
      <c r="D878" s="33">
        <v>0.9</v>
      </c>
      <c r="E878" s="34">
        <v>6</v>
      </c>
      <c r="F878" s="35" t="str">
        <f>VLOOKUP(Tableau5[[#This Row],[Code APE]],[1]!Tableau9[#All],2,FALSE)</f>
        <v>Entretien et réparation de véhicules automobiles légers</v>
      </c>
      <c r="G878" s="36" t="str">
        <f>IFERROR(Tableau5[[#This Row],[Code APE]]&amp;" - "&amp;Tableau5[[#This Row],[Désignation APE]],Tableau5[[#This Row],[Code APE]])</f>
        <v>45.20A - Entretien et réparation de véhicules automobiles légers</v>
      </c>
    </row>
    <row r="879" spans="1:7" ht="15.95" customHeight="1" x14ac:dyDescent="0.25">
      <c r="A879" s="31" t="str">
        <f>Tableau5[[#This Row],[Code APE]]&amp;Tableau5[[#This Row],[Chapitres]]&amp;Tableau5[[#This Row],[Tranche]]</f>
        <v>45.20ADangers &amp; risques1</v>
      </c>
      <c r="B879" s="17" t="s">
        <v>27</v>
      </c>
      <c r="C879" s="32" t="s">
        <v>121</v>
      </c>
      <c r="D879" s="33">
        <v>1</v>
      </c>
      <c r="E879" s="34">
        <v>3</v>
      </c>
      <c r="F879" s="35" t="str">
        <f>VLOOKUP(Tableau5[[#This Row],[Code APE]],[1]!Tableau9[#All],2,FALSE)</f>
        <v>Entretien et réparation de véhicules automobiles légers</v>
      </c>
      <c r="G879" s="36" t="str">
        <f>IFERROR(Tableau5[[#This Row],[Code APE]]&amp;" - "&amp;Tableau5[[#This Row],[Désignation APE]],Tableau5[[#This Row],[Code APE]])</f>
        <v>45.20A - Entretien et réparation de véhicules automobiles légers</v>
      </c>
    </row>
    <row r="880" spans="1:7" ht="15.95" customHeight="1" x14ac:dyDescent="0.25">
      <c r="A880" s="31" t="str">
        <f>Tableau5[[#This Row],[Code APE]]&amp;Tableau5[[#This Row],[Chapitres]]&amp;Tableau5[[#This Row],[Tranche]]</f>
        <v>45.11ZDangers &amp; risques0,4</v>
      </c>
      <c r="B880" s="17" t="s">
        <v>27</v>
      </c>
      <c r="C880" s="32" t="s">
        <v>120</v>
      </c>
      <c r="D880" s="33">
        <v>0.4</v>
      </c>
      <c r="E880" s="34">
        <v>2</v>
      </c>
      <c r="F880" s="35" t="str">
        <f>VLOOKUP(Tableau5[[#This Row],[Code APE]],[1]!Tableau9[#All],2,FALSE)</f>
        <v>Commerce de voitures et de véhicules automobiles légers</v>
      </c>
      <c r="G880" s="36" t="str">
        <f>IFERROR(Tableau5[[#This Row],[Code APE]]&amp;" - "&amp;Tableau5[[#This Row],[Désignation APE]],Tableau5[[#This Row],[Code APE]])</f>
        <v>45.11Z - Commerce de voitures et de véhicules automobiles légers</v>
      </c>
    </row>
    <row r="881" spans="1:7" ht="15.95" customHeight="1" x14ac:dyDescent="0.25">
      <c r="A881" s="31" t="str">
        <f>Tableau5[[#This Row],[Code APE]]&amp;Tableau5[[#This Row],[Chapitres]]&amp;Tableau5[[#This Row],[Tranche]]</f>
        <v>45.11ZDangers &amp; risques0,5</v>
      </c>
      <c r="B881" s="17" t="s">
        <v>27</v>
      </c>
      <c r="C881" s="32" t="s">
        <v>120</v>
      </c>
      <c r="D881" s="33">
        <v>0.5</v>
      </c>
      <c r="E881" s="34">
        <v>2</v>
      </c>
      <c r="F881" s="35" t="str">
        <f>VLOOKUP(Tableau5[[#This Row],[Code APE]],[1]!Tableau9[#All],2,FALSE)</f>
        <v>Commerce de voitures et de véhicules automobiles légers</v>
      </c>
      <c r="G881" s="36" t="str">
        <f>IFERROR(Tableau5[[#This Row],[Code APE]]&amp;" - "&amp;Tableau5[[#This Row],[Désignation APE]],Tableau5[[#This Row],[Code APE]])</f>
        <v>45.11Z - Commerce de voitures et de véhicules automobiles légers</v>
      </c>
    </row>
    <row r="882" spans="1:7" ht="15.95" customHeight="1" x14ac:dyDescent="0.25">
      <c r="A882" s="31" t="str">
        <f>Tableau5[[#This Row],[Code APE]]&amp;Tableau5[[#This Row],[Chapitres]]&amp;Tableau5[[#This Row],[Tranche]]</f>
        <v>45.11ZDangers &amp; risques0,6</v>
      </c>
      <c r="B882" s="17" t="s">
        <v>27</v>
      </c>
      <c r="C882" s="32" t="s">
        <v>120</v>
      </c>
      <c r="D882" s="33">
        <v>0.6</v>
      </c>
      <c r="E882" s="34">
        <v>3</v>
      </c>
      <c r="F882" s="35" t="str">
        <f>VLOOKUP(Tableau5[[#This Row],[Code APE]],[1]!Tableau9[#All],2,FALSE)</f>
        <v>Commerce de voitures et de véhicules automobiles légers</v>
      </c>
      <c r="G882" s="36" t="str">
        <f>IFERROR(Tableau5[[#This Row],[Code APE]]&amp;" - "&amp;Tableau5[[#This Row],[Désignation APE]],Tableau5[[#This Row],[Code APE]])</f>
        <v>45.11Z - Commerce de voitures et de véhicules automobiles légers</v>
      </c>
    </row>
    <row r="883" spans="1:7" ht="15.95" customHeight="1" x14ac:dyDescent="0.25">
      <c r="A883" s="31" t="str">
        <f>Tableau5[[#This Row],[Code APE]]&amp;Tableau5[[#This Row],[Chapitres]]&amp;Tableau5[[#This Row],[Tranche]]</f>
        <v>45.11ZDangers &amp; risques0,7</v>
      </c>
      <c r="B883" s="17" t="s">
        <v>27</v>
      </c>
      <c r="C883" s="32" t="s">
        <v>120</v>
      </c>
      <c r="D883" s="33">
        <v>0.7</v>
      </c>
      <c r="E883" s="34">
        <v>4</v>
      </c>
      <c r="F883" s="35" t="str">
        <f>VLOOKUP(Tableau5[[#This Row],[Code APE]],[1]!Tableau9[#All],2,FALSE)</f>
        <v>Commerce de voitures et de véhicules automobiles légers</v>
      </c>
      <c r="G883" s="36" t="str">
        <f>IFERROR(Tableau5[[#This Row],[Code APE]]&amp;" - "&amp;Tableau5[[#This Row],[Désignation APE]],Tableau5[[#This Row],[Code APE]])</f>
        <v>45.11Z - Commerce de voitures et de véhicules automobiles légers</v>
      </c>
    </row>
    <row r="884" spans="1:7" ht="15.95" customHeight="1" x14ac:dyDescent="0.25">
      <c r="A884" s="31" t="str">
        <f>Tableau5[[#This Row],[Code APE]]&amp;Tableau5[[#This Row],[Chapitres]]&amp;Tableau5[[#This Row],[Tranche]]</f>
        <v>45.11ZDangers &amp; risques0,8</v>
      </c>
      <c r="B884" s="17" t="s">
        <v>27</v>
      </c>
      <c r="C884" s="32" t="s">
        <v>120</v>
      </c>
      <c r="D884" s="33">
        <v>0.8</v>
      </c>
      <c r="E884" s="34">
        <v>6</v>
      </c>
      <c r="F884" s="35" t="str">
        <f>VLOOKUP(Tableau5[[#This Row],[Code APE]],[1]!Tableau9[#All],2,FALSE)</f>
        <v>Commerce de voitures et de véhicules automobiles légers</v>
      </c>
      <c r="G884" s="36" t="str">
        <f>IFERROR(Tableau5[[#This Row],[Code APE]]&amp;" - "&amp;Tableau5[[#This Row],[Désignation APE]],Tableau5[[#This Row],[Code APE]])</f>
        <v>45.11Z - Commerce de voitures et de véhicules automobiles légers</v>
      </c>
    </row>
    <row r="885" spans="1:7" ht="15.95" customHeight="1" x14ac:dyDescent="0.25">
      <c r="A885" s="31" t="str">
        <f>Tableau5[[#This Row],[Code APE]]&amp;Tableau5[[#This Row],[Chapitres]]&amp;Tableau5[[#This Row],[Tranche]]</f>
        <v>45.11ZDangers &amp; risques0,9</v>
      </c>
      <c r="B885" s="17" t="s">
        <v>27</v>
      </c>
      <c r="C885" s="32" t="s">
        <v>120</v>
      </c>
      <c r="D885" s="33">
        <v>0.9</v>
      </c>
      <c r="E885" s="34">
        <v>5</v>
      </c>
      <c r="F885" s="35" t="str">
        <f>VLOOKUP(Tableau5[[#This Row],[Code APE]],[1]!Tableau9[#All],2,FALSE)</f>
        <v>Commerce de voitures et de véhicules automobiles légers</v>
      </c>
      <c r="G885" s="36" t="str">
        <f>IFERROR(Tableau5[[#This Row],[Code APE]]&amp;" - "&amp;Tableau5[[#This Row],[Désignation APE]],Tableau5[[#This Row],[Code APE]])</f>
        <v>45.11Z - Commerce de voitures et de véhicules automobiles légers</v>
      </c>
    </row>
    <row r="886" spans="1:7" ht="15.95" customHeight="1" x14ac:dyDescent="0.25">
      <c r="A886" s="31" t="str">
        <f>Tableau5[[#This Row],[Code APE]]&amp;Tableau5[[#This Row],[Chapitres]]&amp;Tableau5[[#This Row],[Tranche]]</f>
        <v>45.11ZDangers &amp; risques1</v>
      </c>
      <c r="B886" s="17" t="s">
        <v>27</v>
      </c>
      <c r="C886" s="32" t="s">
        <v>120</v>
      </c>
      <c r="D886" s="33">
        <v>1</v>
      </c>
      <c r="E886" s="34">
        <v>2</v>
      </c>
      <c r="F886" s="35" t="str">
        <f>VLOOKUP(Tableau5[[#This Row],[Code APE]],[1]!Tableau9[#All],2,FALSE)</f>
        <v>Commerce de voitures et de véhicules automobiles légers</v>
      </c>
      <c r="G886" s="36" t="str">
        <f>IFERROR(Tableau5[[#This Row],[Code APE]]&amp;" - "&amp;Tableau5[[#This Row],[Désignation APE]],Tableau5[[#This Row],[Code APE]])</f>
        <v>45.11Z - Commerce de voitures et de véhicules automobiles légers</v>
      </c>
    </row>
    <row r="887" spans="1:7" ht="15.95" customHeight="1" x14ac:dyDescent="0.25">
      <c r="A887" s="31" t="str">
        <f>Tableau5[[#This Row],[Code APE]]&amp;Tableau5[[#This Row],[Chapitres]]&amp;Tableau5[[#This Row],[Tranche]]</f>
        <v>45.10ADangers &amp; risques0,6</v>
      </c>
      <c r="B887" s="17" t="s">
        <v>27</v>
      </c>
      <c r="C887" s="32" t="s">
        <v>119</v>
      </c>
      <c r="D887" s="33">
        <v>0.6</v>
      </c>
      <c r="E887" s="34">
        <v>2</v>
      </c>
      <c r="F887" s="35" t="e">
        <f>VLOOKUP(Tableau5[[#This Row],[Code APE]],[1]!Tableau9[#All],2,FALSE)</f>
        <v>#N/A</v>
      </c>
      <c r="G887" s="36" t="str">
        <f>IFERROR(Tableau5[[#This Row],[Code APE]]&amp;" - "&amp;Tableau5[[#This Row],[Désignation APE]],Tableau5[[#This Row],[Code APE]])</f>
        <v>45.10A</v>
      </c>
    </row>
    <row r="888" spans="1:7" ht="15.95" customHeight="1" x14ac:dyDescent="0.25">
      <c r="A888" s="31" t="str">
        <f>Tableau5[[#This Row],[Code APE]]&amp;Tableau5[[#This Row],[Chapitres]]&amp;Tableau5[[#This Row],[Tranche]]</f>
        <v>45.10ADangers &amp; risques0,7</v>
      </c>
      <c r="B888" s="17" t="s">
        <v>27</v>
      </c>
      <c r="C888" s="32" t="s">
        <v>119</v>
      </c>
      <c r="D888" s="33">
        <v>0.7</v>
      </c>
      <c r="E888" s="34">
        <v>2</v>
      </c>
      <c r="F888" s="35" t="e">
        <f>VLOOKUP(Tableau5[[#This Row],[Code APE]],[1]!Tableau9[#All],2,FALSE)</f>
        <v>#N/A</v>
      </c>
      <c r="G888" s="36" t="str">
        <f>IFERROR(Tableau5[[#This Row],[Code APE]]&amp;" - "&amp;Tableau5[[#This Row],[Désignation APE]],Tableau5[[#This Row],[Code APE]])</f>
        <v>45.10A</v>
      </c>
    </row>
    <row r="889" spans="1:7" ht="15.95" customHeight="1" x14ac:dyDescent="0.25">
      <c r="A889" s="31" t="str">
        <f>Tableau5[[#This Row],[Code APE]]&amp;Tableau5[[#This Row],[Chapitres]]&amp;Tableau5[[#This Row],[Tranche]]</f>
        <v>45.10ADangers &amp; risques0,8</v>
      </c>
      <c r="B889" s="17" t="s">
        <v>27</v>
      </c>
      <c r="C889" s="32" t="s">
        <v>119</v>
      </c>
      <c r="D889" s="33">
        <v>0.8</v>
      </c>
      <c r="E889" s="34">
        <v>2</v>
      </c>
      <c r="F889" s="35" t="e">
        <f>VLOOKUP(Tableau5[[#This Row],[Code APE]],[1]!Tableau9[#All],2,FALSE)</f>
        <v>#N/A</v>
      </c>
      <c r="G889" s="36" t="str">
        <f>IFERROR(Tableau5[[#This Row],[Code APE]]&amp;" - "&amp;Tableau5[[#This Row],[Désignation APE]],Tableau5[[#This Row],[Code APE]])</f>
        <v>45.10A</v>
      </c>
    </row>
    <row r="890" spans="1:7" ht="15.95" customHeight="1" x14ac:dyDescent="0.25">
      <c r="A890" s="31" t="str">
        <f>Tableau5[[#This Row],[Code APE]]&amp;Tableau5[[#This Row],[Chapitres]]&amp;Tableau5[[#This Row],[Tranche]]</f>
        <v>45.10ADangers &amp; risques0,9</v>
      </c>
      <c r="B890" s="17" t="s">
        <v>27</v>
      </c>
      <c r="C890" s="32" t="s">
        <v>119</v>
      </c>
      <c r="D890" s="33">
        <v>0.9</v>
      </c>
      <c r="E890" s="34">
        <v>1</v>
      </c>
      <c r="F890" s="35" t="e">
        <f>VLOOKUP(Tableau5[[#This Row],[Code APE]],[1]!Tableau9[#All],2,FALSE)</f>
        <v>#N/A</v>
      </c>
      <c r="G890" s="36" t="str">
        <f>IFERROR(Tableau5[[#This Row],[Code APE]]&amp;" - "&amp;Tableau5[[#This Row],[Désignation APE]],Tableau5[[#This Row],[Code APE]])</f>
        <v>45.10A</v>
      </c>
    </row>
    <row r="891" spans="1:7" ht="15.95" customHeight="1" x14ac:dyDescent="0.25">
      <c r="A891" s="31" t="str">
        <f>Tableau5[[#This Row],[Code APE]]&amp;Tableau5[[#This Row],[Chapitres]]&amp;Tableau5[[#This Row],[Tranche]]</f>
        <v>44.44EDangers &amp; risques0,8</v>
      </c>
      <c r="B891" s="17" t="s">
        <v>27</v>
      </c>
      <c r="C891" s="32" t="s">
        <v>118</v>
      </c>
      <c r="D891" s="33">
        <v>0.8</v>
      </c>
      <c r="E891" s="34">
        <v>1</v>
      </c>
      <c r="F891" s="35" t="e">
        <f>VLOOKUP(Tableau5[[#This Row],[Code APE]],[1]!Tableau9[#All],2,FALSE)</f>
        <v>#N/A</v>
      </c>
      <c r="G891" s="36" t="str">
        <f>IFERROR(Tableau5[[#This Row],[Code APE]]&amp;" - "&amp;Tableau5[[#This Row],[Désignation APE]],Tableau5[[#This Row],[Code APE]])</f>
        <v>44.44E</v>
      </c>
    </row>
    <row r="892" spans="1:7" ht="15.95" customHeight="1" x14ac:dyDescent="0.25">
      <c r="A892" s="31" t="str">
        <f>Tableau5[[#This Row],[Code APE]]&amp;Tableau5[[#This Row],[Chapitres]]&amp;Tableau5[[#This Row],[Tranche]]</f>
        <v>43.99EDangers &amp; risques0,5</v>
      </c>
      <c r="B892" s="17" t="s">
        <v>27</v>
      </c>
      <c r="C892" s="32" t="s">
        <v>117</v>
      </c>
      <c r="D892" s="33">
        <v>0.5</v>
      </c>
      <c r="E892" s="34">
        <v>2</v>
      </c>
      <c r="F892" s="35" t="str">
        <f>VLOOKUP(Tableau5[[#This Row],[Code APE]],[1]!Tableau9[#All],2,FALSE)</f>
        <v>Location avec opérateur de matériel de construction</v>
      </c>
      <c r="G892" s="36" t="str">
        <f>IFERROR(Tableau5[[#This Row],[Code APE]]&amp;" - "&amp;Tableau5[[#This Row],[Désignation APE]],Tableau5[[#This Row],[Code APE]])</f>
        <v>43.99E - Location avec opérateur de matériel de construction</v>
      </c>
    </row>
    <row r="893" spans="1:7" ht="15.95" customHeight="1" x14ac:dyDescent="0.25">
      <c r="A893" s="31" t="str">
        <f>Tableau5[[#This Row],[Code APE]]&amp;Tableau5[[#This Row],[Chapitres]]&amp;Tableau5[[#This Row],[Tranche]]</f>
        <v>43.99EDangers &amp; risques0,6</v>
      </c>
      <c r="B893" s="17" t="s">
        <v>27</v>
      </c>
      <c r="C893" s="32" t="s">
        <v>117</v>
      </c>
      <c r="D893" s="33">
        <v>0.6</v>
      </c>
      <c r="E893" s="34">
        <v>1</v>
      </c>
      <c r="F893" s="35" t="str">
        <f>VLOOKUP(Tableau5[[#This Row],[Code APE]],[1]!Tableau9[#All],2,FALSE)</f>
        <v>Location avec opérateur de matériel de construction</v>
      </c>
      <c r="G893" s="36" t="str">
        <f>IFERROR(Tableau5[[#This Row],[Code APE]]&amp;" - "&amp;Tableau5[[#This Row],[Désignation APE]],Tableau5[[#This Row],[Code APE]])</f>
        <v>43.99E - Location avec opérateur de matériel de construction</v>
      </c>
    </row>
    <row r="894" spans="1:7" ht="15.95" customHeight="1" x14ac:dyDescent="0.25">
      <c r="A894" s="31" t="str">
        <f>Tableau5[[#This Row],[Code APE]]&amp;Tableau5[[#This Row],[Chapitres]]&amp;Tableau5[[#This Row],[Tranche]]</f>
        <v>43.99EDangers &amp; risques0,7</v>
      </c>
      <c r="B894" s="17" t="s">
        <v>27</v>
      </c>
      <c r="C894" s="32" t="s">
        <v>117</v>
      </c>
      <c r="D894" s="33">
        <v>0.7</v>
      </c>
      <c r="E894" s="34">
        <v>1</v>
      </c>
      <c r="F894" s="35" t="str">
        <f>VLOOKUP(Tableau5[[#This Row],[Code APE]],[1]!Tableau9[#All],2,FALSE)</f>
        <v>Location avec opérateur de matériel de construction</v>
      </c>
      <c r="G894" s="36" t="str">
        <f>IFERROR(Tableau5[[#This Row],[Code APE]]&amp;" - "&amp;Tableau5[[#This Row],[Désignation APE]],Tableau5[[#This Row],[Code APE]])</f>
        <v>43.99E - Location avec opérateur de matériel de construction</v>
      </c>
    </row>
    <row r="895" spans="1:7" ht="15.95" customHeight="1" x14ac:dyDescent="0.25">
      <c r="A895" s="31" t="str">
        <f>Tableau5[[#This Row],[Code APE]]&amp;Tableau5[[#This Row],[Chapitres]]&amp;Tableau5[[#This Row],[Tranche]]</f>
        <v>43.99EDangers &amp; risques0,8</v>
      </c>
      <c r="B895" s="17" t="s">
        <v>27</v>
      </c>
      <c r="C895" s="32" t="s">
        <v>117</v>
      </c>
      <c r="D895" s="33">
        <v>0.8</v>
      </c>
      <c r="E895" s="34">
        <v>2</v>
      </c>
      <c r="F895" s="35" t="str">
        <f>VLOOKUP(Tableau5[[#This Row],[Code APE]],[1]!Tableau9[#All],2,FALSE)</f>
        <v>Location avec opérateur de matériel de construction</v>
      </c>
      <c r="G895" s="36" t="str">
        <f>IFERROR(Tableau5[[#This Row],[Code APE]]&amp;" - "&amp;Tableau5[[#This Row],[Désignation APE]],Tableau5[[#This Row],[Code APE]])</f>
        <v>43.99E - Location avec opérateur de matériel de construction</v>
      </c>
    </row>
    <row r="896" spans="1:7" ht="15.95" customHeight="1" x14ac:dyDescent="0.25">
      <c r="A896" s="31" t="str">
        <f>Tableau5[[#This Row],[Code APE]]&amp;Tableau5[[#This Row],[Chapitres]]&amp;Tableau5[[#This Row],[Tranche]]</f>
        <v>43.99EDangers &amp; risques0,9</v>
      </c>
      <c r="B896" s="17" t="s">
        <v>27</v>
      </c>
      <c r="C896" s="32" t="s">
        <v>117</v>
      </c>
      <c r="D896" s="33">
        <v>0.9</v>
      </c>
      <c r="E896" s="34">
        <v>1</v>
      </c>
      <c r="F896" s="35" t="str">
        <f>VLOOKUP(Tableau5[[#This Row],[Code APE]],[1]!Tableau9[#All],2,FALSE)</f>
        <v>Location avec opérateur de matériel de construction</v>
      </c>
      <c r="G896" s="36" t="str">
        <f>IFERROR(Tableau5[[#This Row],[Code APE]]&amp;" - "&amp;Tableau5[[#This Row],[Désignation APE]],Tableau5[[#This Row],[Code APE]])</f>
        <v>43.99E - Location avec opérateur de matériel de construction</v>
      </c>
    </row>
    <row r="897" spans="1:7" ht="15.95" customHeight="1" x14ac:dyDescent="0.25">
      <c r="A897" s="31" t="str">
        <f>Tableau5[[#This Row],[Code APE]]&amp;Tableau5[[#This Row],[Chapitres]]&amp;Tableau5[[#This Row],[Tranche]]</f>
        <v>43.99DDangers &amp; risques0,4</v>
      </c>
      <c r="B897" s="17" t="s">
        <v>27</v>
      </c>
      <c r="C897" s="32" t="s">
        <v>116</v>
      </c>
      <c r="D897" s="33">
        <v>0.4</v>
      </c>
      <c r="E897" s="34">
        <v>2</v>
      </c>
      <c r="F897" s="35" t="str">
        <f>VLOOKUP(Tableau5[[#This Row],[Code APE]],[1]!Tableau9[#All],2,FALSE)</f>
        <v>Autres travaux spécialisés de construction</v>
      </c>
      <c r="G897" s="36" t="str">
        <f>IFERROR(Tableau5[[#This Row],[Code APE]]&amp;" - "&amp;Tableau5[[#This Row],[Désignation APE]],Tableau5[[#This Row],[Code APE]])</f>
        <v>43.99D - Autres travaux spécialisés de construction</v>
      </c>
    </row>
    <row r="898" spans="1:7" ht="15.95" customHeight="1" x14ac:dyDescent="0.25">
      <c r="A898" s="31" t="str">
        <f>Tableau5[[#This Row],[Code APE]]&amp;Tableau5[[#This Row],[Chapitres]]&amp;Tableau5[[#This Row],[Tranche]]</f>
        <v>43.99DDangers &amp; risques0,5</v>
      </c>
      <c r="B898" s="17" t="s">
        <v>27</v>
      </c>
      <c r="C898" s="32" t="s">
        <v>116</v>
      </c>
      <c r="D898" s="33">
        <v>0.5</v>
      </c>
      <c r="E898" s="34">
        <v>2</v>
      </c>
      <c r="F898" s="35" t="str">
        <f>VLOOKUP(Tableau5[[#This Row],[Code APE]],[1]!Tableau9[#All],2,FALSE)</f>
        <v>Autres travaux spécialisés de construction</v>
      </c>
      <c r="G898" s="36" t="str">
        <f>IFERROR(Tableau5[[#This Row],[Code APE]]&amp;" - "&amp;Tableau5[[#This Row],[Désignation APE]],Tableau5[[#This Row],[Code APE]])</f>
        <v>43.99D - Autres travaux spécialisés de construction</v>
      </c>
    </row>
    <row r="899" spans="1:7" ht="15.95" customHeight="1" x14ac:dyDescent="0.25">
      <c r="A899" s="31" t="str">
        <f>Tableau5[[#This Row],[Code APE]]&amp;Tableau5[[#This Row],[Chapitres]]&amp;Tableau5[[#This Row],[Tranche]]</f>
        <v>43.99DDangers &amp; risques0,6</v>
      </c>
      <c r="B899" s="17" t="s">
        <v>27</v>
      </c>
      <c r="C899" s="32" t="s">
        <v>116</v>
      </c>
      <c r="D899" s="33">
        <v>0.6</v>
      </c>
      <c r="E899" s="34">
        <v>5</v>
      </c>
      <c r="F899" s="35" t="str">
        <f>VLOOKUP(Tableau5[[#This Row],[Code APE]],[1]!Tableau9[#All],2,FALSE)</f>
        <v>Autres travaux spécialisés de construction</v>
      </c>
      <c r="G899" s="36" t="str">
        <f>IFERROR(Tableau5[[#This Row],[Code APE]]&amp;" - "&amp;Tableau5[[#This Row],[Désignation APE]],Tableau5[[#This Row],[Code APE]])</f>
        <v>43.99D - Autres travaux spécialisés de construction</v>
      </c>
    </row>
    <row r="900" spans="1:7" ht="15.95" customHeight="1" x14ac:dyDescent="0.25">
      <c r="A900" s="31" t="str">
        <f>Tableau5[[#This Row],[Code APE]]&amp;Tableau5[[#This Row],[Chapitres]]&amp;Tableau5[[#This Row],[Tranche]]</f>
        <v>43.99DDangers &amp; risques0,7</v>
      </c>
      <c r="B900" s="17" t="s">
        <v>27</v>
      </c>
      <c r="C900" s="32" t="s">
        <v>116</v>
      </c>
      <c r="D900" s="33">
        <v>0.7</v>
      </c>
      <c r="E900" s="34">
        <v>11</v>
      </c>
      <c r="F900" s="35" t="str">
        <f>VLOOKUP(Tableau5[[#This Row],[Code APE]],[1]!Tableau9[#All],2,FALSE)</f>
        <v>Autres travaux spécialisés de construction</v>
      </c>
      <c r="G900" s="36" t="str">
        <f>IFERROR(Tableau5[[#This Row],[Code APE]]&amp;" - "&amp;Tableau5[[#This Row],[Désignation APE]],Tableau5[[#This Row],[Code APE]])</f>
        <v>43.99D - Autres travaux spécialisés de construction</v>
      </c>
    </row>
    <row r="901" spans="1:7" ht="15.95" customHeight="1" x14ac:dyDescent="0.25">
      <c r="A901" s="31" t="str">
        <f>Tableau5[[#This Row],[Code APE]]&amp;Tableau5[[#This Row],[Chapitres]]&amp;Tableau5[[#This Row],[Tranche]]</f>
        <v>43.99DDangers &amp; risques0,8</v>
      </c>
      <c r="B901" s="17" t="s">
        <v>27</v>
      </c>
      <c r="C901" s="32" t="s">
        <v>116</v>
      </c>
      <c r="D901" s="33">
        <v>0.8</v>
      </c>
      <c r="E901" s="34">
        <v>16</v>
      </c>
      <c r="F901" s="35" t="str">
        <f>VLOOKUP(Tableau5[[#This Row],[Code APE]],[1]!Tableau9[#All],2,FALSE)</f>
        <v>Autres travaux spécialisés de construction</v>
      </c>
      <c r="G901" s="36" t="str">
        <f>IFERROR(Tableau5[[#This Row],[Code APE]]&amp;" - "&amp;Tableau5[[#This Row],[Désignation APE]],Tableau5[[#This Row],[Code APE]])</f>
        <v>43.99D - Autres travaux spécialisés de construction</v>
      </c>
    </row>
    <row r="902" spans="1:7" ht="15.95" customHeight="1" x14ac:dyDescent="0.25">
      <c r="A902" s="31" t="str">
        <f>Tableau5[[#This Row],[Code APE]]&amp;Tableau5[[#This Row],[Chapitres]]&amp;Tableau5[[#This Row],[Tranche]]</f>
        <v>43.99DDangers &amp; risques0,9</v>
      </c>
      <c r="B902" s="17" t="s">
        <v>27</v>
      </c>
      <c r="C902" s="32" t="s">
        <v>116</v>
      </c>
      <c r="D902" s="33">
        <v>0.9</v>
      </c>
      <c r="E902" s="34">
        <v>22</v>
      </c>
      <c r="F902" s="35" t="str">
        <f>VLOOKUP(Tableau5[[#This Row],[Code APE]],[1]!Tableau9[#All],2,FALSE)</f>
        <v>Autres travaux spécialisés de construction</v>
      </c>
      <c r="G902" s="36" t="str">
        <f>IFERROR(Tableau5[[#This Row],[Code APE]]&amp;" - "&amp;Tableau5[[#This Row],[Désignation APE]],Tableau5[[#This Row],[Code APE]])</f>
        <v>43.99D - Autres travaux spécialisés de construction</v>
      </c>
    </row>
    <row r="903" spans="1:7" ht="15.95" customHeight="1" x14ac:dyDescent="0.25">
      <c r="A903" s="31" t="str">
        <f>Tableau5[[#This Row],[Code APE]]&amp;Tableau5[[#This Row],[Chapitres]]&amp;Tableau5[[#This Row],[Tranche]]</f>
        <v>43.99DDangers &amp; risques1</v>
      </c>
      <c r="B903" s="17" t="s">
        <v>27</v>
      </c>
      <c r="C903" s="32" t="s">
        <v>116</v>
      </c>
      <c r="D903" s="33">
        <v>1</v>
      </c>
      <c r="E903" s="34">
        <v>16</v>
      </c>
      <c r="F903" s="35" t="str">
        <f>VLOOKUP(Tableau5[[#This Row],[Code APE]],[1]!Tableau9[#All],2,FALSE)</f>
        <v>Autres travaux spécialisés de construction</v>
      </c>
      <c r="G903" s="36" t="str">
        <f>IFERROR(Tableau5[[#This Row],[Code APE]]&amp;" - "&amp;Tableau5[[#This Row],[Désignation APE]],Tableau5[[#This Row],[Code APE]])</f>
        <v>43.99D - Autres travaux spécialisés de construction</v>
      </c>
    </row>
    <row r="904" spans="1:7" ht="15.95" customHeight="1" x14ac:dyDescent="0.25">
      <c r="A904" s="31" t="str">
        <f>Tableau5[[#This Row],[Code APE]]&amp;Tableau5[[#This Row],[Chapitres]]&amp;Tableau5[[#This Row],[Tranche]]</f>
        <v>43.99CDangers &amp; risques0,3</v>
      </c>
      <c r="B904" s="17" t="s">
        <v>27</v>
      </c>
      <c r="C904" s="32" t="s">
        <v>115</v>
      </c>
      <c r="D904" s="33">
        <v>0.3</v>
      </c>
      <c r="E904" s="34">
        <v>1</v>
      </c>
      <c r="F904" s="35" t="str">
        <f>VLOOKUP(Tableau5[[#This Row],[Code APE]],[1]!Tableau9[#All],2,FALSE)</f>
        <v>Travaux de maçonnerie générale et gros œuvre de bâtiment</v>
      </c>
      <c r="G904" s="36" t="str">
        <f>IFERROR(Tableau5[[#This Row],[Code APE]]&amp;" - "&amp;Tableau5[[#This Row],[Désignation APE]],Tableau5[[#This Row],[Code APE]])</f>
        <v>43.99C - Travaux de maçonnerie générale et gros œuvre de bâtiment</v>
      </c>
    </row>
    <row r="905" spans="1:7" ht="15.95" customHeight="1" x14ac:dyDescent="0.25">
      <c r="A905" s="31" t="str">
        <f>Tableau5[[#This Row],[Code APE]]&amp;Tableau5[[#This Row],[Chapitres]]&amp;Tableau5[[#This Row],[Tranche]]</f>
        <v>43.99CDangers &amp; risques0,4</v>
      </c>
      <c r="B905" s="17" t="s">
        <v>27</v>
      </c>
      <c r="C905" s="32" t="s">
        <v>115</v>
      </c>
      <c r="D905" s="33">
        <v>0.4</v>
      </c>
      <c r="E905" s="34">
        <v>11</v>
      </c>
      <c r="F905" s="35" t="str">
        <f>VLOOKUP(Tableau5[[#This Row],[Code APE]],[1]!Tableau9[#All],2,FALSE)</f>
        <v>Travaux de maçonnerie générale et gros œuvre de bâtiment</v>
      </c>
      <c r="G905" s="36" t="str">
        <f>IFERROR(Tableau5[[#This Row],[Code APE]]&amp;" - "&amp;Tableau5[[#This Row],[Désignation APE]],Tableau5[[#This Row],[Code APE]])</f>
        <v>43.99C - Travaux de maçonnerie générale et gros œuvre de bâtiment</v>
      </c>
    </row>
    <row r="906" spans="1:7" ht="15.95" customHeight="1" x14ac:dyDescent="0.25">
      <c r="A906" s="31" t="str">
        <f>Tableau5[[#This Row],[Code APE]]&amp;Tableau5[[#This Row],[Chapitres]]&amp;Tableau5[[#This Row],[Tranche]]</f>
        <v>43.99CDangers &amp; risques0,5</v>
      </c>
      <c r="B906" s="17" t="s">
        <v>27</v>
      </c>
      <c r="C906" s="32" t="s">
        <v>115</v>
      </c>
      <c r="D906" s="33">
        <v>0.5</v>
      </c>
      <c r="E906" s="34">
        <v>12</v>
      </c>
      <c r="F906" s="35" t="str">
        <f>VLOOKUP(Tableau5[[#This Row],[Code APE]],[1]!Tableau9[#All],2,FALSE)</f>
        <v>Travaux de maçonnerie générale et gros œuvre de bâtiment</v>
      </c>
      <c r="G906" s="36" t="str">
        <f>IFERROR(Tableau5[[#This Row],[Code APE]]&amp;" - "&amp;Tableau5[[#This Row],[Désignation APE]],Tableau5[[#This Row],[Code APE]])</f>
        <v>43.99C - Travaux de maçonnerie générale et gros œuvre de bâtiment</v>
      </c>
    </row>
    <row r="907" spans="1:7" ht="15.95" customHeight="1" x14ac:dyDescent="0.25">
      <c r="A907" s="31" t="str">
        <f>Tableau5[[#This Row],[Code APE]]&amp;Tableau5[[#This Row],[Chapitres]]&amp;Tableau5[[#This Row],[Tranche]]</f>
        <v>43.99CDangers &amp; risques0,6</v>
      </c>
      <c r="B907" s="17" t="s">
        <v>27</v>
      </c>
      <c r="C907" s="32" t="s">
        <v>115</v>
      </c>
      <c r="D907" s="33">
        <v>0.6</v>
      </c>
      <c r="E907" s="34">
        <v>11</v>
      </c>
      <c r="F907" s="35" t="str">
        <f>VLOOKUP(Tableau5[[#This Row],[Code APE]],[1]!Tableau9[#All],2,FALSE)</f>
        <v>Travaux de maçonnerie générale et gros œuvre de bâtiment</v>
      </c>
      <c r="G907" s="36" t="str">
        <f>IFERROR(Tableau5[[#This Row],[Code APE]]&amp;" - "&amp;Tableau5[[#This Row],[Désignation APE]],Tableau5[[#This Row],[Code APE]])</f>
        <v>43.99C - Travaux de maçonnerie générale et gros œuvre de bâtiment</v>
      </c>
    </row>
    <row r="908" spans="1:7" ht="15.95" customHeight="1" x14ac:dyDescent="0.25">
      <c r="A908" s="31" t="str">
        <f>Tableau5[[#This Row],[Code APE]]&amp;Tableau5[[#This Row],[Chapitres]]&amp;Tableau5[[#This Row],[Tranche]]</f>
        <v>43.99CDangers &amp; risques0,7</v>
      </c>
      <c r="B908" s="17" t="s">
        <v>27</v>
      </c>
      <c r="C908" s="32" t="s">
        <v>115</v>
      </c>
      <c r="D908" s="33">
        <v>0.7</v>
      </c>
      <c r="E908" s="34">
        <v>17</v>
      </c>
      <c r="F908" s="35" t="str">
        <f>VLOOKUP(Tableau5[[#This Row],[Code APE]],[1]!Tableau9[#All],2,FALSE)</f>
        <v>Travaux de maçonnerie générale et gros œuvre de bâtiment</v>
      </c>
      <c r="G908" s="36" t="str">
        <f>IFERROR(Tableau5[[#This Row],[Code APE]]&amp;" - "&amp;Tableau5[[#This Row],[Désignation APE]],Tableau5[[#This Row],[Code APE]])</f>
        <v>43.99C - Travaux de maçonnerie générale et gros œuvre de bâtiment</v>
      </c>
    </row>
    <row r="909" spans="1:7" ht="15.95" customHeight="1" x14ac:dyDescent="0.25">
      <c r="A909" s="31" t="str">
        <f>Tableau5[[#This Row],[Code APE]]&amp;Tableau5[[#This Row],[Chapitres]]&amp;Tableau5[[#This Row],[Tranche]]</f>
        <v>43.99CDangers &amp; risques0,8</v>
      </c>
      <c r="B909" s="17" t="s">
        <v>27</v>
      </c>
      <c r="C909" s="32" t="s">
        <v>115</v>
      </c>
      <c r="D909" s="33">
        <v>0.8</v>
      </c>
      <c r="E909" s="34">
        <v>28</v>
      </c>
      <c r="F909" s="35" t="str">
        <f>VLOOKUP(Tableau5[[#This Row],[Code APE]],[1]!Tableau9[#All],2,FALSE)</f>
        <v>Travaux de maçonnerie générale et gros œuvre de bâtiment</v>
      </c>
      <c r="G909" s="36" t="str">
        <f>IFERROR(Tableau5[[#This Row],[Code APE]]&amp;" - "&amp;Tableau5[[#This Row],[Désignation APE]],Tableau5[[#This Row],[Code APE]])</f>
        <v>43.99C - Travaux de maçonnerie générale et gros œuvre de bâtiment</v>
      </c>
    </row>
    <row r="910" spans="1:7" ht="15.95" customHeight="1" x14ac:dyDescent="0.25">
      <c r="A910" s="31" t="str">
        <f>Tableau5[[#This Row],[Code APE]]&amp;Tableau5[[#This Row],[Chapitres]]&amp;Tableau5[[#This Row],[Tranche]]</f>
        <v>43.99CDangers &amp; risques0,9</v>
      </c>
      <c r="B910" s="17" t="s">
        <v>27</v>
      </c>
      <c r="C910" s="32" t="s">
        <v>115</v>
      </c>
      <c r="D910" s="33">
        <v>0.9</v>
      </c>
      <c r="E910" s="34">
        <v>18</v>
      </c>
      <c r="F910" s="35" t="str">
        <f>VLOOKUP(Tableau5[[#This Row],[Code APE]],[1]!Tableau9[#All],2,FALSE)</f>
        <v>Travaux de maçonnerie générale et gros œuvre de bâtiment</v>
      </c>
      <c r="G910" s="36" t="str">
        <f>IFERROR(Tableau5[[#This Row],[Code APE]]&amp;" - "&amp;Tableau5[[#This Row],[Désignation APE]],Tableau5[[#This Row],[Code APE]])</f>
        <v>43.99C - Travaux de maçonnerie générale et gros œuvre de bâtiment</v>
      </c>
    </row>
    <row r="911" spans="1:7" ht="15.95" customHeight="1" x14ac:dyDescent="0.25">
      <c r="A911" s="31" t="str">
        <f>Tableau5[[#This Row],[Code APE]]&amp;Tableau5[[#This Row],[Chapitres]]&amp;Tableau5[[#This Row],[Tranche]]</f>
        <v>43.99CDangers &amp; risques1</v>
      </c>
      <c r="B911" s="17" t="s">
        <v>27</v>
      </c>
      <c r="C911" s="32" t="s">
        <v>115</v>
      </c>
      <c r="D911" s="33">
        <v>1</v>
      </c>
      <c r="E911" s="34">
        <v>13</v>
      </c>
      <c r="F911" s="35" t="str">
        <f>VLOOKUP(Tableau5[[#This Row],[Code APE]],[1]!Tableau9[#All],2,FALSE)</f>
        <v>Travaux de maçonnerie générale et gros œuvre de bâtiment</v>
      </c>
      <c r="G911" s="36" t="str">
        <f>IFERROR(Tableau5[[#This Row],[Code APE]]&amp;" - "&amp;Tableau5[[#This Row],[Désignation APE]],Tableau5[[#This Row],[Code APE]])</f>
        <v>43.99C - Travaux de maçonnerie générale et gros œuvre de bâtiment</v>
      </c>
    </row>
    <row r="912" spans="1:7" ht="15.95" customHeight="1" x14ac:dyDescent="0.25">
      <c r="A912" s="31" t="str">
        <f>Tableau5[[#This Row],[Code APE]]&amp;Tableau5[[#This Row],[Chapitres]]&amp;Tableau5[[#This Row],[Tranche]]</f>
        <v>43.99BDangers &amp; risques0,3</v>
      </c>
      <c r="B912" s="17" t="s">
        <v>27</v>
      </c>
      <c r="C912" s="32" t="s">
        <v>114</v>
      </c>
      <c r="D912" s="33">
        <v>0.3</v>
      </c>
      <c r="E912" s="34">
        <v>2</v>
      </c>
      <c r="F912" s="35" t="str">
        <f>VLOOKUP(Tableau5[[#This Row],[Code APE]],[1]!Tableau9[#All],2,FALSE)</f>
        <v>Travaux de montage de structures métalliques</v>
      </c>
      <c r="G912" s="36" t="str">
        <f>IFERROR(Tableau5[[#This Row],[Code APE]]&amp;" - "&amp;Tableau5[[#This Row],[Désignation APE]],Tableau5[[#This Row],[Code APE]])</f>
        <v>43.99B - Travaux de montage de structures métalliques</v>
      </c>
    </row>
    <row r="913" spans="1:7" ht="15.95" customHeight="1" x14ac:dyDescent="0.25">
      <c r="A913" s="31" t="str">
        <f>Tableau5[[#This Row],[Code APE]]&amp;Tableau5[[#This Row],[Chapitres]]&amp;Tableau5[[#This Row],[Tranche]]</f>
        <v>43.99BDangers &amp; risques0,4</v>
      </c>
      <c r="B913" s="17" t="s">
        <v>27</v>
      </c>
      <c r="C913" s="32" t="s">
        <v>114</v>
      </c>
      <c r="D913" s="33">
        <v>0.4</v>
      </c>
      <c r="E913" s="34">
        <v>6</v>
      </c>
      <c r="F913" s="35" t="str">
        <f>VLOOKUP(Tableau5[[#This Row],[Code APE]],[1]!Tableau9[#All],2,FALSE)</f>
        <v>Travaux de montage de structures métalliques</v>
      </c>
      <c r="G913" s="36" t="str">
        <f>IFERROR(Tableau5[[#This Row],[Code APE]]&amp;" - "&amp;Tableau5[[#This Row],[Désignation APE]],Tableau5[[#This Row],[Code APE]])</f>
        <v>43.99B - Travaux de montage de structures métalliques</v>
      </c>
    </row>
    <row r="914" spans="1:7" ht="15.95" customHeight="1" x14ac:dyDescent="0.25">
      <c r="A914" s="31" t="str">
        <f>Tableau5[[#This Row],[Code APE]]&amp;Tableau5[[#This Row],[Chapitres]]&amp;Tableau5[[#This Row],[Tranche]]</f>
        <v>43.99BDangers &amp; risques0,5</v>
      </c>
      <c r="B914" s="17" t="s">
        <v>27</v>
      </c>
      <c r="C914" s="32" t="s">
        <v>114</v>
      </c>
      <c r="D914" s="33">
        <v>0.5</v>
      </c>
      <c r="E914" s="34">
        <v>9</v>
      </c>
      <c r="F914" s="35" t="str">
        <f>VLOOKUP(Tableau5[[#This Row],[Code APE]],[1]!Tableau9[#All],2,FALSE)</f>
        <v>Travaux de montage de structures métalliques</v>
      </c>
      <c r="G914" s="36" t="str">
        <f>IFERROR(Tableau5[[#This Row],[Code APE]]&amp;" - "&amp;Tableau5[[#This Row],[Désignation APE]],Tableau5[[#This Row],[Code APE]])</f>
        <v>43.99B - Travaux de montage de structures métalliques</v>
      </c>
    </row>
    <row r="915" spans="1:7" ht="15.95" customHeight="1" x14ac:dyDescent="0.25">
      <c r="A915" s="31" t="str">
        <f>Tableau5[[#This Row],[Code APE]]&amp;Tableau5[[#This Row],[Chapitres]]&amp;Tableau5[[#This Row],[Tranche]]</f>
        <v>43.99BDangers &amp; risques0,6</v>
      </c>
      <c r="B915" s="17" t="s">
        <v>27</v>
      </c>
      <c r="C915" s="32" t="s">
        <v>114</v>
      </c>
      <c r="D915" s="33">
        <v>0.6</v>
      </c>
      <c r="E915" s="34">
        <v>11</v>
      </c>
      <c r="F915" s="35" t="str">
        <f>VLOOKUP(Tableau5[[#This Row],[Code APE]],[1]!Tableau9[#All],2,FALSE)</f>
        <v>Travaux de montage de structures métalliques</v>
      </c>
      <c r="G915" s="36" t="str">
        <f>IFERROR(Tableau5[[#This Row],[Code APE]]&amp;" - "&amp;Tableau5[[#This Row],[Désignation APE]],Tableau5[[#This Row],[Code APE]])</f>
        <v>43.99B - Travaux de montage de structures métalliques</v>
      </c>
    </row>
    <row r="916" spans="1:7" ht="15.95" customHeight="1" x14ac:dyDescent="0.25">
      <c r="A916" s="31" t="str">
        <f>Tableau5[[#This Row],[Code APE]]&amp;Tableau5[[#This Row],[Chapitres]]&amp;Tableau5[[#This Row],[Tranche]]</f>
        <v>43.99BDangers &amp; risques0,7</v>
      </c>
      <c r="B916" s="17" t="s">
        <v>27</v>
      </c>
      <c r="C916" s="32" t="s">
        <v>114</v>
      </c>
      <c r="D916" s="33">
        <v>0.7</v>
      </c>
      <c r="E916" s="34">
        <v>26</v>
      </c>
      <c r="F916" s="35" t="str">
        <f>VLOOKUP(Tableau5[[#This Row],[Code APE]],[1]!Tableau9[#All],2,FALSE)</f>
        <v>Travaux de montage de structures métalliques</v>
      </c>
      <c r="G916" s="36" t="str">
        <f>IFERROR(Tableau5[[#This Row],[Code APE]]&amp;" - "&amp;Tableau5[[#This Row],[Désignation APE]],Tableau5[[#This Row],[Code APE]])</f>
        <v>43.99B - Travaux de montage de structures métalliques</v>
      </c>
    </row>
    <row r="917" spans="1:7" ht="15.95" customHeight="1" x14ac:dyDescent="0.25">
      <c r="A917" s="31" t="str">
        <f>Tableau5[[#This Row],[Code APE]]&amp;Tableau5[[#This Row],[Chapitres]]&amp;Tableau5[[#This Row],[Tranche]]</f>
        <v>43.99BDangers &amp; risques0,8</v>
      </c>
      <c r="B917" s="17" t="s">
        <v>27</v>
      </c>
      <c r="C917" s="32" t="s">
        <v>114</v>
      </c>
      <c r="D917" s="33">
        <v>0.8</v>
      </c>
      <c r="E917" s="34">
        <v>43</v>
      </c>
      <c r="F917" s="35" t="str">
        <f>VLOOKUP(Tableau5[[#This Row],[Code APE]],[1]!Tableau9[#All],2,FALSE)</f>
        <v>Travaux de montage de structures métalliques</v>
      </c>
      <c r="G917" s="36" t="str">
        <f>IFERROR(Tableau5[[#This Row],[Code APE]]&amp;" - "&amp;Tableau5[[#This Row],[Désignation APE]],Tableau5[[#This Row],[Code APE]])</f>
        <v>43.99B - Travaux de montage de structures métalliques</v>
      </c>
    </row>
    <row r="918" spans="1:7" ht="15.95" customHeight="1" x14ac:dyDescent="0.25">
      <c r="A918" s="31" t="str">
        <f>Tableau5[[#This Row],[Code APE]]&amp;Tableau5[[#This Row],[Chapitres]]&amp;Tableau5[[#This Row],[Tranche]]</f>
        <v>43.99BDangers &amp; risques0,9</v>
      </c>
      <c r="B918" s="17" t="s">
        <v>27</v>
      </c>
      <c r="C918" s="32" t="s">
        <v>114</v>
      </c>
      <c r="D918" s="33">
        <v>0.9</v>
      </c>
      <c r="E918" s="34">
        <v>29</v>
      </c>
      <c r="F918" s="35" t="str">
        <f>VLOOKUP(Tableau5[[#This Row],[Code APE]],[1]!Tableau9[#All],2,FALSE)</f>
        <v>Travaux de montage de structures métalliques</v>
      </c>
      <c r="G918" s="36" t="str">
        <f>IFERROR(Tableau5[[#This Row],[Code APE]]&amp;" - "&amp;Tableau5[[#This Row],[Désignation APE]],Tableau5[[#This Row],[Code APE]])</f>
        <v>43.99B - Travaux de montage de structures métalliques</v>
      </c>
    </row>
    <row r="919" spans="1:7" ht="15.95" customHeight="1" x14ac:dyDescent="0.25">
      <c r="A919" s="31" t="str">
        <f>Tableau5[[#This Row],[Code APE]]&amp;Tableau5[[#This Row],[Chapitres]]&amp;Tableau5[[#This Row],[Tranche]]</f>
        <v>43.99BDangers &amp; risques1</v>
      </c>
      <c r="B919" s="17" t="s">
        <v>27</v>
      </c>
      <c r="C919" s="32" t="s">
        <v>114</v>
      </c>
      <c r="D919" s="33">
        <v>1</v>
      </c>
      <c r="E919" s="34">
        <v>25</v>
      </c>
      <c r="F919" s="35" t="str">
        <f>VLOOKUP(Tableau5[[#This Row],[Code APE]],[1]!Tableau9[#All],2,FALSE)</f>
        <v>Travaux de montage de structures métalliques</v>
      </c>
      <c r="G919" s="36" t="str">
        <f>IFERROR(Tableau5[[#This Row],[Code APE]]&amp;" - "&amp;Tableau5[[#This Row],[Désignation APE]],Tableau5[[#This Row],[Code APE]])</f>
        <v>43.99B - Travaux de montage de structures métalliques</v>
      </c>
    </row>
    <row r="920" spans="1:7" ht="15.95" customHeight="1" x14ac:dyDescent="0.25">
      <c r="A920" s="31" t="str">
        <f>Tableau5[[#This Row],[Code APE]]&amp;Tableau5[[#This Row],[Chapitres]]&amp;Tableau5[[#This Row],[Tranche]]</f>
        <v>43.99ADangers &amp; risques0,7</v>
      </c>
      <c r="B920" s="17" t="s">
        <v>27</v>
      </c>
      <c r="C920" s="32" t="s">
        <v>113</v>
      </c>
      <c r="D920" s="33">
        <v>0.7</v>
      </c>
      <c r="E920" s="34">
        <v>1</v>
      </c>
      <c r="F920" s="35" t="str">
        <f>VLOOKUP(Tableau5[[#This Row],[Code APE]],[1]!Tableau9[#All],2,FALSE)</f>
        <v>Travaux d'étanchéification</v>
      </c>
      <c r="G920" s="36" t="str">
        <f>IFERROR(Tableau5[[#This Row],[Code APE]]&amp;" - "&amp;Tableau5[[#This Row],[Désignation APE]],Tableau5[[#This Row],[Code APE]])</f>
        <v>43.99A - Travaux d'étanchéification</v>
      </c>
    </row>
    <row r="921" spans="1:7" ht="15.95" customHeight="1" x14ac:dyDescent="0.25">
      <c r="A921" s="31" t="str">
        <f>Tableau5[[#This Row],[Code APE]]&amp;Tableau5[[#This Row],[Chapitres]]&amp;Tableau5[[#This Row],[Tranche]]</f>
        <v>43.99ADangers &amp; risques0,9</v>
      </c>
      <c r="B921" s="17" t="s">
        <v>27</v>
      </c>
      <c r="C921" s="32" t="s">
        <v>113</v>
      </c>
      <c r="D921" s="33">
        <v>0.9</v>
      </c>
      <c r="E921" s="34">
        <v>2</v>
      </c>
      <c r="F921" s="35" t="str">
        <f>VLOOKUP(Tableau5[[#This Row],[Code APE]],[1]!Tableau9[#All],2,FALSE)</f>
        <v>Travaux d'étanchéification</v>
      </c>
      <c r="G921" s="36" t="str">
        <f>IFERROR(Tableau5[[#This Row],[Code APE]]&amp;" - "&amp;Tableau5[[#This Row],[Désignation APE]],Tableau5[[#This Row],[Code APE]])</f>
        <v>43.99A - Travaux d'étanchéification</v>
      </c>
    </row>
    <row r="922" spans="1:7" ht="15.95" customHeight="1" x14ac:dyDescent="0.25">
      <c r="A922" s="31" t="str">
        <f>Tableau5[[#This Row],[Code APE]]&amp;Tableau5[[#This Row],[Chapitres]]&amp;Tableau5[[#This Row],[Tranche]]</f>
        <v>43.99ADangers &amp; risques1</v>
      </c>
      <c r="B922" s="17" t="s">
        <v>27</v>
      </c>
      <c r="C922" s="32" t="s">
        <v>113</v>
      </c>
      <c r="D922" s="33">
        <v>1</v>
      </c>
      <c r="E922" s="34">
        <v>1</v>
      </c>
      <c r="F922" s="35" t="str">
        <f>VLOOKUP(Tableau5[[#This Row],[Code APE]],[1]!Tableau9[#All],2,FALSE)</f>
        <v>Travaux d'étanchéification</v>
      </c>
      <c r="G922" s="36" t="str">
        <f>IFERROR(Tableau5[[#This Row],[Code APE]]&amp;" - "&amp;Tableau5[[#This Row],[Désignation APE]],Tableau5[[#This Row],[Code APE]])</f>
        <v>43.99A - Travaux d'étanchéification</v>
      </c>
    </row>
    <row r="923" spans="1:7" ht="15.95" customHeight="1" x14ac:dyDescent="0.25">
      <c r="A923" s="31" t="str">
        <f>Tableau5[[#This Row],[Code APE]]&amp;Tableau5[[#This Row],[Chapitres]]&amp;Tableau5[[#This Row],[Tranche]]</f>
        <v>43.91BDangers &amp; risques0,8</v>
      </c>
      <c r="B923" s="17" t="s">
        <v>27</v>
      </c>
      <c r="C923" s="32" t="s">
        <v>217</v>
      </c>
      <c r="D923" s="33">
        <v>0.8</v>
      </c>
      <c r="E923" s="34">
        <v>1</v>
      </c>
      <c r="F923" s="35" t="str">
        <f>VLOOKUP(Tableau5[[#This Row],[Code APE]],[1]!Tableau9[#All],2,FALSE)</f>
        <v>Travaux de couverture par éléments</v>
      </c>
      <c r="G923" s="36" t="str">
        <f>IFERROR(Tableau5[[#This Row],[Code APE]]&amp;" - "&amp;Tableau5[[#This Row],[Désignation APE]],Tableau5[[#This Row],[Code APE]])</f>
        <v>43.91B - Travaux de couverture par éléments</v>
      </c>
    </row>
    <row r="924" spans="1:7" ht="15.95" customHeight="1" x14ac:dyDescent="0.25">
      <c r="A924" s="31" t="str">
        <f>Tableau5[[#This Row],[Code APE]]&amp;Tableau5[[#This Row],[Chapitres]]&amp;Tableau5[[#This Row],[Tranche]]</f>
        <v>43.91ADangers &amp; risques0,2</v>
      </c>
      <c r="B924" s="17" t="s">
        <v>27</v>
      </c>
      <c r="C924" s="32" t="s">
        <v>112</v>
      </c>
      <c r="D924" s="33">
        <v>0.2</v>
      </c>
      <c r="E924" s="34">
        <v>1</v>
      </c>
      <c r="F924" s="35" t="str">
        <f>VLOOKUP(Tableau5[[#This Row],[Code APE]],[1]!Tableau9[#All],2,FALSE)</f>
        <v>Travaux de charpente</v>
      </c>
      <c r="G924" s="36" t="str">
        <f>IFERROR(Tableau5[[#This Row],[Code APE]]&amp;" - "&amp;Tableau5[[#This Row],[Désignation APE]],Tableau5[[#This Row],[Code APE]])</f>
        <v>43.91A - Travaux de charpente</v>
      </c>
    </row>
    <row r="925" spans="1:7" ht="15.95" customHeight="1" x14ac:dyDescent="0.25">
      <c r="A925" s="31" t="str">
        <f>Tableau5[[#This Row],[Code APE]]&amp;Tableau5[[#This Row],[Chapitres]]&amp;Tableau5[[#This Row],[Tranche]]</f>
        <v>43.91ADangers &amp; risques0,3</v>
      </c>
      <c r="B925" s="17" t="s">
        <v>27</v>
      </c>
      <c r="C925" s="32" t="s">
        <v>112</v>
      </c>
      <c r="D925" s="33">
        <v>0.3</v>
      </c>
      <c r="E925" s="34">
        <v>4</v>
      </c>
      <c r="F925" s="35" t="str">
        <f>VLOOKUP(Tableau5[[#This Row],[Code APE]],[1]!Tableau9[#All],2,FALSE)</f>
        <v>Travaux de charpente</v>
      </c>
      <c r="G925" s="36" t="str">
        <f>IFERROR(Tableau5[[#This Row],[Code APE]]&amp;" - "&amp;Tableau5[[#This Row],[Désignation APE]],Tableau5[[#This Row],[Code APE]])</f>
        <v>43.91A - Travaux de charpente</v>
      </c>
    </row>
    <row r="926" spans="1:7" ht="15.95" customHeight="1" x14ac:dyDescent="0.25">
      <c r="A926" s="31" t="str">
        <f>Tableau5[[#This Row],[Code APE]]&amp;Tableau5[[#This Row],[Chapitres]]&amp;Tableau5[[#This Row],[Tranche]]</f>
        <v>43.91ADangers &amp; risques0,4</v>
      </c>
      <c r="B926" s="17" t="s">
        <v>27</v>
      </c>
      <c r="C926" s="32" t="s">
        <v>112</v>
      </c>
      <c r="D926" s="33">
        <v>0.4</v>
      </c>
      <c r="E926" s="34">
        <v>2</v>
      </c>
      <c r="F926" s="35" t="str">
        <f>VLOOKUP(Tableau5[[#This Row],[Code APE]],[1]!Tableau9[#All],2,FALSE)</f>
        <v>Travaux de charpente</v>
      </c>
      <c r="G926" s="36" t="str">
        <f>IFERROR(Tableau5[[#This Row],[Code APE]]&amp;" - "&amp;Tableau5[[#This Row],[Désignation APE]],Tableau5[[#This Row],[Code APE]])</f>
        <v>43.91A - Travaux de charpente</v>
      </c>
    </row>
    <row r="927" spans="1:7" ht="15.95" customHeight="1" x14ac:dyDescent="0.25">
      <c r="A927" s="31" t="str">
        <f>Tableau5[[#This Row],[Code APE]]&amp;Tableau5[[#This Row],[Chapitres]]&amp;Tableau5[[#This Row],[Tranche]]</f>
        <v>43.91ADangers &amp; risques0,5</v>
      </c>
      <c r="B927" s="17" t="s">
        <v>27</v>
      </c>
      <c r="C927" s="32" t="s">
        <v>112</v>
      </c>
      <c r="D927" s="33">
        <v>0.5</v>
      </c>
      <c r="E927" s="34">
        <v>2</v>
      </c>
      <c r="F927" s="35" t="str">
        <f>VLOOKUP(Tableau5[[#This Row],[Code APE]],[1]!Tableau9[#All],2,FALSE)</f>
        <v>Travaux de charpente</v>
      </c>
      <c r="G927" s="36" t="str">
        <f>IFERROR(Tableau5[[#This Row],[Code APE]]&amp;" - "&amp;Tableau5[[#This Row],[Désignation APE]],Tableau5[[#This Row],[Code APE]])</f>
        <v>43.91A - Travaux de charpente</v>
      </c>
    </row>
    <row r="928" spans="1:7" ht="15.95" customHeight="1" x14ac:dyDescent="0.25">
      <c r="A928" s="31" t="str">
        <f>Tableau5[[#This Row],[Code APE]]&amp;Tableau5[[#This Row],[Chapitres]]&amp;Tableau5[[#This Row],[Tranche]]</f>
        <v>43.91ADangers &amp; risques0,6</v>
      </c>
      <c r="B928" s="17" t="s">
        <v>27</v>
      </c>
      <c r="C928" s="32" t="s">
        <v>112</v>
      </c>
      <c r="D928" s="33">
        <v>0.6</v>
      </c>
      <c r="E928" s="34">
        <v>4</v>
      </c>
      <c r="F928" s="35" t="str">
        <f>VLOOKUP(Tableau5[[#This Row],[Code APE]],[1]!Tableau9[#All],2,FALSE)</f>
        <v>Travaux de charpente</v>
      </c>
      <c r="G928" s="36" t="str">
        <f>IFERROR(Tableau5[[#This Row],[Code APE]]&amp;" - "&amp;Tableau5[[#This Row],[Désignation APE]],Tableau5[[#This Row],[Code APE]])</f>
        <v>43.91A - Travaux de charpente</v>
      </c>
    </row>
    <row r="929" spans="1:7" ht="15.95" customHeight="1" x14ac:dyDescent="0.25">
      <c r="A929" s="31" t="str">
        <f>Tableau5[[#This Row],[Code APE]]&amp;Tableau5[[#This Row],[Chapitres]]&amp;Tableau5[[#This Row],[Tranche]]</f>
        <v>43.91ADangers &amp; risques0,7</v>
      </c>
      <c r="B929" s="17" t="s">
        <v>27</v>
      </c>
      <c r="C929" s="32" t="s">
        <v>112</v>
      </c>
      <c r="D929" s="33">
        <v>0.7</v>
      </c>
      <c r="E929" s="34">
        <v>3</v>
      </c>
      <c r="F929" s="35" t="str">
        <f>VLOOKUP(Tableau5[[#This Row],[Code APE]],[1]!Tableau9[#All],2,FALSE)</f>
        <v>Travaux de charpente</v>
      </c>
      <c r="G929" s="36" t="str">
        <f>IFERROR(Tableau5[[#This Row],[Code APE]]&amp;" - "&amp;Tableau5[[#This Row],[Désignation APE]],Tableau5[[#This Row],[Code APE]])</f>
        <v>43.91A - Travaux de charpente</v>
      </c>
    </row>
    <row r="930" spans="1:7" ht="15.95" customHeight="1" x14ac:dyDescent="0.25">
      <c r="A930" s="31" t="str">
        <f>Tableau5[[#This Row],[Code APE]]&amp;Tableau5[[#This Row],[Chapitres]]&amp;Tableau5[[#This Row],[Tranche]]</f>
        <v>43.91ADangers &amp; risques0,8</v>
      </c>
      <c r="B930" s="17" t="s">
        <v>27</v>
      </c>
      <c r="C930" s="32" t="s">
        <v>112</v>
      </c>
      <c r="D930" s="33">
        <v>0.8</v>
      </c>
      <c r="E930" s="34">
        <v>6</v>
      </c>
      <c r="F930" s="35" t="str">
        <f>VLOOKUP(Tableau5[[#This Row],[Code APE]],[1]!Tableau9[#All],2,FALSE)</f>
        <v>Travaux de charpente</v>
      </c>
      <c r="G930" s="36" t="str">
        <f>IFERROR(Tableau5[[#This Row],[Code APE]]&amp;" - "&amp;Tableau5[[#This Row],[Désignation APE]],Tableau5[[#This Row],[Code APE]])</f>
        <v>43.91A - Travaux de charpente</v>
      </c>
    </row>
    <row r="931" spans="1:7" ht="15.95" customHeight="1" x14ac:dyDescent="0.25">
      <c r="A931" s="31" t="str">
        <f>Tableau5[[#This Row],[Code APE]]&amp;Tableau5[[#This Row],[Chapitres]]&amp;Tableau5[[#This Row],[Tranche]]</f>
        <v>43.91ADangers &amp; risques0,9</v>
      </c>
      <c r="B931" s="17" t="s">
        <v>27</v>
      </c>
      <c r="C931" s="32" t="s">
        <v>112</v>
      </c>
      <c r="D931" s="33">
        <v>0.9</v>
      </c>
      <c r="E931" s="34">
        <v>2</v>
      </c>
      <c r="F931" s="35" t="str">
        <f>VLOOKUP(Tableau5[[#This Row],[Code APE]],[1]!Tableau9[#All],2,FALSE)</f>
        <v>Travaux de charpente</v>
      </c>
      <c r="G931" s="36" t="str">
        <f>IFERROR(Tableau5[[#This Row],[Code APE]]&amp;" - "&amp;Tableau5[[#This Row],[Désignation APE]],Tableau5[[#This Row],[Code APE]])</f>
        <v>43.91A - Travaux de charpente</v>
      </c>
    </row>
    <row r="932" spans="1:7" ht="15.95" customHeight="1" x14ac:dyDescent="0.25">
      <c r="A932" s="31" t="str">
        <f>Tableau5[[#This Row],[Code APE]]&amp;Tableau5[[#This Row],[Chapitres]]&amp;Tableau5[[#This Row],[Tranche]]</f>
        <v>43.91ADangers &amp; risques1</v>
      </c>
      <c r="B932" s="17" t="s">
        <v>27</v>
      </c>
      <c r="C932" s="32" t="s">
        <v>112</v>
      </c>
      <c r="D932" s="33">
        <v>1</v>
      </c>
      <c r="E932" s="34">
        <v>1</v>
      </c>
      <c r="F932" s="35" t="str">
        <f>VLOOKUP(Tableau5[[#This Row],[Code APE]],[1]!Tableau9[#All],2,FALSE)</f>
        <v>Travaux de charpente</v>
      </c>
      <c r="G932" s="36" t="str">
        <f>IFERROR(Tableau5[[#This Row],[Code APE]]&amp;" - "&amp;Tableau5[[#This Row],[Désignation APE]],Tableau5[[#This Row],[Code APE]])</f>
        <v>43.91A - Travaux de charpente</v>
      </c>
    </row>
    <row r="933" spans="1:7" ht="15.95" customHeight="1" x14ac:dyDescent="0.25">
      <c r="A933" s="31" t="str">
        <f>Tableau5[[#This Row],[Code APE]]&amp;Tableau5[[#This Row],[Chapitres]]&amp;Tableau5[[#This Row],[Tranche]]</f>
        <v>43.34ZDangers &amp; risques0,1</v>
      </c>
      <c r="B933" s="17" t="s">
        <v>27</v>
      </c>
      <c r="C933" s="32" t="s">
        <v>111</v>
      </c>
      <c r="D933" s="33">
        <v>0.1</v>
      </c>
      <c r="E933" s="34">
        <v>1</v>
      </c>
      <c r="F933" s="35" t="str">
        <f>VLOOKUP(Tableau5[[#This Row],[Code APE]],[1]!Tableau9[#All],2,FALSE)</f>
        <v>Travaux de peinture et vitrerie</v>
      </c>
      <c r="G933" s="36" t="str">
        <f>IFERROR(Tableau5[[#This Row],[Code APE]]&amp;" - "&amp;Tableau5[[#This Row],[Désignation APE]],Tableau5[[#This Row],[Code APE]])</f>
        <v>43.34Z - Travaux de peinture et vitrerie</v>
      </c>
    </row>
    <row r="934" spans="1:7" ht="15.95" customHeight="1" x14ac:dyDescent="0.25">
      <c r="A934" s="31" t="str">
        <f>Tableau5[[#This Row],[Code APE]]&amp;Tableau5[[#This Row],[Chapitres]]&amp;Tableau5[[#This Row],[Tranche]]</f>
        <v>43.34ZDangers &amp; risques0,2</v>
      </c>
      <c r="B934" s="17" t="s">
        <v>27</v>
      </c>
      <c r="C934" s="32" t="s">
        <v>111</v>
      </c>
      <c r="D934" s="33">
        <v>0.2</v>
      </c>
      <c r="E934" s="34">
        <v>2</v>
      </c>
      <c r="F934" s="35" t="str">
        <f>VLOOKUP(Tableau5[[#This Row],[Code APE]],[1]!Tableau9[#All],2,FALSE)</f>
        <v>Travaux de peinture et vitrerie</v>
      </c>
      <c r="G934" s="36" t="str">
        <f>IFERROR(Tableau5[[#This Row],[Code APE]]&amp;" - "&amp;Tableau5[[#This Row],[Désignation APE]],Tableau5[[#This Row],[Code APE]])</f>
        <v>43.34Z - Travaux de peinture et vitrerie</v>
      </c>
    </row>
    <row r="935" spans="1:7" ht="15.95" customHeight="1" x14ac:dyDescent="0.25">
      <c r="A935" s="31" t="str">
        <f>Tableau5[[#This Row],[Code APE]]&amp;Tableau5[[#This Row],[Chapitres]]&amp;Tableau5[[#This Row],[Tranche]]</f>
        <v>43.34ZDangers &amp; risques0,3</v>
      </c>
      <c r="B935" s="17" t="s">
        <v>27</v>
      </c>
      <c r="C935" s="32" t="s">
        <v>111</v>
      </c>
      <c r="D935" s="33">
        <v>0.3</v>
      </c>
      <c r="E935" s="34">
        <v>2</v>
      </c>
      <c r="F935" s="35" t="str">
        <f>VLOOKUP(Tableau5[[#This Row],[Code APE]],[1]!Tableau9[#All],2,FALSE)</f>
        <v>Travaux de peinture et vitrerie</v>
      </c>
      <c r="G935" s="36" t="str">
        <f>IFERROR(Tableau5[[#This Row],[Code APE]]&amp;" - "&amp;Tableau5[[#This Row],[Désignation APE]],Tableau5[[#This Row],[Code APE]])</f>
        <v>43.34Z - Travaux de peinture et vitrerie</v>
      </c>
    </row>
    <row r="936" spans="1:7" ht="15.95" customHeight="1" x14ac:dyDescent="0.25">
      <c r="A936" s="31" t="str">
        <f>Tableau5[[#This Row],[Code APE]]&amp;Tableau5[[#This Row],[Chapitres]]&amp;Tableau5[[#This Row],[Tranche]]</f>
        <v>43.34ZDangers &amp; risques0,4</v>
      </c>
      <c r="B936" s="17" t="s">
        <v>27</v>
      </c>
      <c r="C936" s="32" t="s">
        <v>111</v>
      </c>
      <c r="D936" s="33">
        <v>0.4</v>
      </c>
      <c r="E936" s="34">
        <v>9</v>
      </c>
      <c r="F936" s="35" t="str">
        <f>VLOOKUP(Tableau5[[#This Row],[Code APE]],[1]!Tableau9[#All],2,FALSE)</f>
        <v>Travaux de peinture et vitrerie</v>
      </c>
      <c r="G936" s="36" t="str">
        <f>IFERROR(Tableau5[[#This Row],[Code APE]]&amp;" - "&amp;Tableau5[[#This Row],[Désignation APE]],Tableau5[[#This Row],[Code APE]])</f>
        <v>43.34Z - Travaux de peinture et vitrerie</v>
      </c>
    </row>
    <row r="937" spans="1:7" ht="15.95" customHeight="1" x14ac:dyDescent="0.25">
      <c r="A937" s="31" t="str">
        <f>Tableau5[[#This Row],[Code APE]]&amp;Tableau5[[#This Row],[Chapitres]]&amp;Tableau5[[#This Row],[Tranche]]</f>
        <v>43.34ZDangers &amp; risques0,5</v>
      </c>
      <c r="B937" s="17" t="s">
        <v>27</v>
      </c>
      <c r="C937" s="32" t="s">
        <v>111</v>
      </c>
      <c r="D937" s="33">
        <v>0.5</v>
      </c>
      <c r="E937" s="34">
        <v>15</v>
      </c>
      <c r="F937" s="35" t="str">
        <f>VLOOKUP(Tableau5[[#This Row],[Code APE]],[1]!Tableau9[#All],2,FALSE)</f>
        <v>Travaux de peinture et vitrerie</v>
      </c>
      <c r="G937" s="36" t="str">
        <f>IFERROR(Tableau5[[#This Row],[Code APE]]&amp;" - "&amp;Tableau5[[#This Row],[Désignation APE]],Tableau5[[#This Row],[Code APE]])</f>
        <v>43.34Z - Travaux de peinture et vitrerie</v>
      </c>
    </row>
    <row r="938" spans="1:7" ht="15.95" customHeight="1" x14ac:dyDescent="0.25">
      <c r="A938" s="31" t="str">
        <f>Tableau5[[#This Row],[Code APE]]&amp;Tableau5[[#This Row],[Chapitres]]&amp;Tableau5[[#This Row],[Tranche]]</f>
        <v>43.34ZDangers &amp; risques0,6</v>
      </c>
      <c r="B938" s="17" t="s">
        <v>27</v>
      </c>
      <c r="C938" s="32" t="s">
        <v>111</v>
      </c>
      <c r="D938" s="33">
        <v>0.6</v>
      </c>
      <c r="E938" s="34">
        <v>24</v>
      </c>
      <c r="F938" s="35" t="str">
        <f>VLOOKUP(Tableau5[[#This Row],[Code APE]],[1]!Tableau9[#All],2,FALSE)</f>
        <v>Travaux de peinture et vitrerie</v>
      </c>
      <c r="G938" s="36" t="str">
        <f>IFERROR(Tableau5[[#This Row],[Code APE]]&amp;" - "&amp;Tableau5[[#This Row],[Désignation APE]],Tableau5[[#This Row],[Code APE]])</f>
        <v>43.34Z - Travaux de peinture et vitrerie</v>
      </c>
    </row>
    <row r="939" spans="1:7" ht="15.95" customHeight="1" x14ac:dyDescent="0.25">
      <c r="A939" s="31" t="str">
        <f>Tableau5[[#This Row],[Code APE]]&amp;Tableau5[[#This Row],[Chapitres]]&amp;Tableau5[[#This Row],[Tranche]]</f>
        <v>43.34ZDangers &amp; risques0,7</v>
      </c>
      <c r="B939" s="17" t="s">
        <v>27</v>
      </c>
      <c r="C939" s="32" t="s">
        <v>111</v>
      </c>
      <c r="D939" s="33">
        <v>0.7</v>
      </c>
      <c r="E939" s="34">
        <v>28</v>
      </c>
      <c r="F939" s="35" t="str">
        <f>VLOOKUP(Tableau5[[#This Row],[Code APE]],[1]!Tableau9[#All],2,FALSE)</f>
        <v>Travaux de peinture et vitrerie</v>
      </c>
      <c r="G939" s="36" t="str">
        <f>IFERROR(Tableau5[[#This Row],[Code APE]]&amp;" - "&amp;Tableau5[[#This Row],[Désignation APE]],Tableau5[[#This Row],[Code APE]])</f>
        <v>43.34Z - Travaux de peinture et vitrerie</v>
      </c>
    </row>
    <row r="940" spans="1:7" ht="15.95" customHeight="1" x14ac:dyDescent="0.25">
      <c r="A940" s="31" t="str">
        <f>Tableau5[[#This Row],[Code APE]]&amp;Tableau5[[#This Row],[Chapitres]]&amp;Tableau5[[#This Row],[Tranche]]</f>
        <v>43.34ZDangers &amp; risques0,8</v>
      </c>
      <c r="B940" s="17" t="s">
        <v>27</v>
      </c>
      <c r="C940" s="32" t="s">
        <v>111</v>
      </c>
      <c r="D940" s="33">
        <v>0.8</v>
      </c>
      <c r="E940" s="34">
        <v>42</v>
      </c>
      <c r="F940" s="35" t="str">
        <f>VLOOKUP(Tableau5[[#This Row],[Code APE]],[1]!Tableau9[#All],2,FALSE)</f>
        <v>Travaux de peinture et vitrerie</v>
      </c>
      <c r="G940" s="36" t="str">
        <f>IFERROR(Tableau5[[#This Row],[Code APE]]&amp;" - "&amp;Tableau5[[#This Row],[Désignation APE]],Tableau5[[#This Row],[Code APE]])</f>
        <v>43.34Z - Travaux de peinture et vitrerie</v>
      </c>
    </row>
    <row r="941" spans="1:7" ht="15.95" customHeight="1" x14ac:dyDescent="0.25">
      <c r="A941" s="31" t="str">
        <f>Tableau5[[#This Row],[Code APE]]&amp;Tableau5[[#This Row],[Chapitres]]&amp;Tableau5[[#This Row],[Tranche]]</f>
        <v>43.34ZDangers &amp; risques0,9</v>
      </c>
      <c r="B941" s="17" t="s">
        <v>27</v>
      </c>
      <c r="C941" s="32" t="s">
        <v>111</v>
      </c>
      <c r="D941" s="33">
        <v>0.9</v>
      </c>
      <c r="E941" s="34">
        <v>43</v>
      </c>
      <c r="F941" s="35" t="str">
        <f>VLOOKUP(Tableau5[[#This Row],[Code APE]],[1]!Tableau9[#All],2,FALSE)</f>
        <v>Travaux de peinture et vitrerie</v>
      </c>
      <c r="G941" s="36" t="str">
        <f>IFERROR(Tableau5[[#This Row],[Code APE]]&amp;" - "&amp;Tableau5[[#This Row],[Désignation APE]],Tableau5[[#This Row],[Code APE]])</f>
        <v>43.34Z - Travaux de peinture et vitrerie</v>
      </c>
    </row>
    <row r="942" spans="1:7" ht="15.95" customHeight="1" x14ac:dyDescent="0.25">
      <c r="A942" s="31" t="str">
        <f>Tableau5[[#This Row],[Code APE]]&amp;Tableau5[[#This Row],[Chapitres]]&amp;Tableau5[[#This Row],[Tranche]]</f>
        <v>43.34ZDangers &amp; risques1</v>
      </c>
      <c r="B942" s="17" t="s">
        <v>27</v>
      </c>
      <c r="C942" s="32" t="s">
        <v>111</v>
      </c>
      <c r="D942" s="33">
        <v>1</v>
      </c>
      <c r="E942" s="34">
        <v>26</v>
      </c>
      <c r="F942" s="35" t="str">
        <f>VLOOKUP(Tableau5[[#This Row],[Code APE]],[1]!Tableau9[#All],2,FALSE)</f>
        <v>Travaux de peinture et vitrerie</v>
      </c>
      <c r="G942" s="36" t="str">
        <f>IFERROR(Tableau5[[#This Row],[Code APE]]&amp;" - "&amp;Tableau5[[#This Row],[Désignation APE]],Tableau5[[#This Row],[Code APE]])</f>
        <v>43.34Z - Travaux de peinture et vitrerie</v>
      </c>
    </row>
    <row r="943" spans="1:7" ht="15.95" customHeight="1" x14ac:dyDescent="0.25">
      <c r="A943" s="31" t="str">
        <f>Tableau5[[#This Row],[Code APE]]&amp;Tableau5[[#This Row],[Chapitres]]&amp;Tableau5[[#This Row],[Tranche]]</f>
        <v>43.33ZDangers &amp; risques0,7</v>
      </c>
      <c r="B943" s="17" t="s">
        <v>27</v>
      </c>
      <c r="C943" s="32" t="s">
        <v>110</v>
      </c>
      <c r="D943" s="33">
        <v>0.7</v>
      </c>
      <c r="E943" s="34">
        <v>1</v>
      </c>
      <c r="F943" s="35" t="str">
        <f>VLOOKUP(Tableau5[[#This Row],[Code APE]],[1]!Tableau9[#All],2,FALSE)</f>
        <v>Travaux de revêtement des sols et des murs</v>
      </c>
      <c r="G943" s="36" t="str">
        <f>IFERROR(Tableau5[[#This Row],[Code APE]]&amp;" - "&amp;Tableau5[[#This Row],[Désignation APE]],Tableau5[[#This Row],[Code APE]])</f>
        <v>43.33Z - Travaux de revêtement des sols et des murs</v>
      </c>
    </row>
    <row r="944" spans="1:7" ht="15.95" customHeight="1" x14ac:dyDescent="0.25">
      <c r="A944" s="31" t="str">
        <f>Tableau5[[#This Row],[Code APE]]&amp;Tableau5[[#This Row],[Chapitres]]&amp;Tableau5[[#This Row],[Tranche]]</f>
        <v>43.33ZDangers &amp; risques0,8</v>
      </c>
      <c r="B944" s="17" t="s">
        <v>27</v>
      </c>
      <c r="C944" s="32" t="s">
        <v>110</v>
      </c>
      <c r="D944" s="33">
        <v>0.8</v>
      </c>
      <c r="E944" s="34">
        <v>2</v>
      </c>
      <c r="F944" s="35" t="str">
        <f>VLOOKUP(Tableau5[[#This Row],[Code APE]],[1]!Tableau9[#All],2,FALSE)</f>
        <v>Travaux de revêtement des sols et des murs</v>
      </c>
      <c r="G944" s="36" t="str">
        <f>IFERROR(Tableau5[[#This Row],[Code APE]]&amp;" - "&amp;Tableau5[[#This Row],[Désignation APE]],Tableau5[[#This Row],[Code APE]])</f>
        <v>43.33Z - Travaux de revêtement des sols et des murs</v>
      </c>
    </row>
    <row r="945" spans="1:7" ht="15.95" customHeight="1" x14ac:dyDescent="0.25">
      <c r="A945" s="31" t="str">
        <f>Tableau5[[#This Row],[Code APE]]&amp;Tableau5[[#This Row],[Chapitres]]&amp;Tableau5[[#This Row],[Tranche]]</f>
        <v>43.33ZDangers &amp; risques0,9</v>
      </c>
      <c r="B945" s="17" t="s">
        <v>27</v>
      </c>
      <c r="C945" s="32" t="s">
        <v>110</v>
      </c>
      <c r="D945" s="33">
        <v>0.9</v>
      </c>
      <c r="E945" s="34">
        <v>3</v>
      </c>
      <c r="F945" s="35" t="str">
        <f>VLOOKUP(Tableau5[[#This Row],[Code APE]],[1]!Tableau9[#All],2,FALSE)</f>
        <v>Travaux de revêtement des sols et des murs</v>
      </c>
      <c r="G945" s="36" t="str">
        <f>IFERROR(Tableau5[[#This Row],[Code APE]]&amp;" - "&amp;Tableau5[[#This Row],[Désignation APE]],Tableau5[[#This Row],[Code APE]])</f>
        <v>43.33Z - Travaux de revêtement des sols et des murs</v>
      </c>
    </row>
    <row r="946" spans="1:7" ht="15.95" customHeight="1" x14ac:dyDescent="0.25">
      <c r="A946" s="31" t="str">
        <f>Tableau5[[#This Row],[Code APE]]&amp;Tableau5[[#This Row],[Chapitres]]&amp;Tableau5[[#This Row],[Tranche]]</f>
        <v>43.33ZDangers &amp; risques1</v>
      </c>
      <c r="B946" s="17" t="s">
        <v>27</v>
      </c>
      <c r="C946" s="32" t="s">
        <v>110</v>
      </c>
      <c r="D946" s="33">
        <v>1</v>
      </c>
      <c r="E946" s="34">
        <v>1</v>
      </c>
      <c r="F946" s="35" t="str">
        <f>VLOOKUP(Tableau5[[#This Row],[Code APE]],[1]!Tableau9[#All],2,FALSE)</f>
        <v>Travaux de revêtement des sols et des murs</v>
      </c>
      <c r="G946" s="36" t="str">
        <f>IFERROR(Tableau5[[#This Row],[Code APE]]&amp;" - "&amp;Tableau5[[#This Row],[Désignation APE]],Tableau5[[#This Row],[Code APE]])</f>
        <v>43.33Z - Travaux de revêtement des sols et des murs</v>
      </c>
    </row>
    <row r="947" spans="1:7" ht="15.95" customHeight="1" x14ac:dyDescent="0.25">
      <c r="A947" s="31" t="str">
        <f>Tableau5[[#This Row],[Code APE]]&amp;Tableau5[[#This Row],[Chapitres]]&amp;Tableau5[[#This Row],[Tranche]]</f>
        <v>43.32CDangers &amp; risques0,8</v>
      </c>
      <c r="B947" s="17" t="s">
        <v>27</v>
      </c>
      <c r="C947" s="32" t="s">
        <v>109</v>
      </c>
      <c r="D947" s="33">
        <v>0.8</v>
      </c>
      <c r="E947" s="34">
        <v>1</v>
      </c>
      <c r="F947" s="35" t="str">
        <f>VLOOKUP(Tableau5[[#This Row],[Code APE]],[1]!Tableau9[#All],2,FALSE)</f>
        <v>Agencement de lieux de vente</v>
      </c>
      <c r="G947" s="36" t="str">
        <f>IFERROR(Tableau5[[#This Row],[Code APE]]&amp;" - "&amp;Tableau5[[#This Row],[Désignation APE]],Tableau5[[#This Row],[Code APE]])</f>
        <v>43.32C - Agencement de lieux de vente</v>
      </c>
    </row>
    <row r="948" spans="1:7" ht="15.95" customHeight="1" x14ac:dyDescent="0.25">
      <c r="A948" s="31" t="str">
        <f>Tableau5[[#This Row],[Code APE]]&amp;Tableau5[[#This Row],[Chapitres]]&amp;Tableau5[[#This Row],[Tranche]]</f>
        <v>43.32CDangers &amp; risques0,9</v>
      </c>
      <c r="B948" s="17" t="s">
        <v>27</v>
      </c>
      <c r="C948" s="32" t="s">
        <v>109</v>
      </c>
      <c r="D948" s="33">
        <v>0.9</v>
      </c>
      <c r="E948" s="34">
        <v>4</v>
      </c>
      <c r="F948" s="35" t="str">
        <f>VLOOKUP(Tableau5[[#This Row],[Code APE]],[1]!Tableau9[#All],2,FALSE)</f>
        <v>Agencement de lieux de vente</v>
      </c>
      <c r="G948" s="36" t="str">
        <f>IFERROR(Tableau5[[#This Row],[Code APE]]&amp;" - "&amp;Tableau5[[#This Row],[Désignation APE]],Tableau5[[#This Row],[Code APE]])</f>
        <v>43.32C - Agencement de lieux de vente</v>
      </c>
    </row>
    <row r="949" spans="1:7" ht="15.95" customHeight="1" x14ac:dyDescent="0.25">
      <c r="A949" s="31" t="str">
        <f>Tableau5[[#This Row],[Code APE]]&amp;Tableau5[[#This Row],[Chapitres]]&amp;Tableau5[[#This Row],[Tranche]]</f>
        <v>43.32CDangers &amp; risques1</v>
      </c>
      <c r="B949" s="17" t="s">
        <v>27</v>
      </c>
      <c r="C949" s="32" t="s">
        <v>109</v>
      </c>
      <c r="D949" s="33">
        <v>1</v>
      </c>
      <c r="E949" s="34">
        <v>6</v>
      </c>
      <c r="F949" s="35" t="str">
        <f>VLOOKUP(Tableau5[[#This Row],[Code APE]],[1]!Tableau9[#All],2,FALSE)</f>
        <v>Agencement de lieux de vente</v>
      </c>
      <c r="G949" s="36" t="str">
        <f>IFERROR(Tableau5[[#This Row],[Code APE]]&amp;" - "&amp;Tableau5[[#This Row],[Désignation APE]],Tableau5[[#This Row],[Code APE]])</f>
        <v>43.32C - Agencement de lieux de vente</v>
      </c>
    </row>
    <row r="950" spans="1:7" ht="15.95" customHeight="1" x14ac:dyDescent="0.25">
      <c r="A950" s="31" t="str">
        <f>Tableau5[[#This Row],[Code APE]]&amp;Tableau5[[#This Row],[Chapitres]]&amp;Tableau5[[#This Row],[Tranche]]</f>
        <v>43.31ZDangers &amp; risques0,9</v>
      </c>
      <c r="B950" s="17" t="s">
        <v>27</v>
      </c>
      <c r="C950" s="32" t="s">
        <v>191</v>
      </c>
      <c r="D950" s="33">
        <v>0.9</v>
      </c>
      <c r="E950" s="34">
        <v>1</v>
      </c>
      <c r="F950" s="35" t="str">
        <f>VLOOKUP(Tableau5[[#This Row],[Code APE]],[1]!Tableau9[#All],2,FALSE)</f>
        <v>Travaux de plâtrerie</v>
      </c>
      <c r="G950" s="36" t="str">
        <f>IFERROR(Tableau5[[#This Row],[Code APE]]&amp;" - "&amp;Tableau5[[#This Row],[Désignation APE]],Tableau5[[#This Row],[Code APE]])</f>
        <v>43.31Z - Travaux de plâtrerie</v>
      </c>
    </row>
    <row r="951" spans="1:7" ht="15.95" customHeight="1" x14ac:dyDescent="0.25">
      <c r="A951" s="31" t="str">
        <f>Tableau5[[#This Row],[Code APE]]&amp;Tableau5[[#This Row],[Chapitres]]&amp;Tableau5[[#This Row],[Tranche]]</f>
        <v>43.31ZDangers &amp; risques1</v>
      </c>
      <c r="B951" s="17" t="s">
        <v>27</v>
      </c>
      <c r="C951" s="32" t="s">
        <v>191</v>
      </c>
      <c r="D951" s="33">
        <v>1</v>
      </c>
      <c r="E951" s="34">
        <v>1</v>
      </c>
      <c r="F951" s="35" t="str">
        <f>VLOOKUP(Tableau5[[#This Row],[Code APE]],[1]!Tableau9[#All],2,FALSE)</f>
        <v>Travaux de plâtrerie</v>
      </c>
      <c r="G951" s="36" t="str">
        <f>IFERROR(Tableau5[[#This Row],[Code APE]]&amp;" - "&amp;Tableau5[[#This Row],[Désignation APE]],Tableau5[[#This Row],[Code APE]])</f>
        <v>43.31Z - Travaux de plâtrerie</v>
      </c>
    </row>
    <row r="952" spans="1:7" ht="15.95" customHeight="1" x14ac:dyDescent="0.25">
      <c r="A952" s="31" t="str">
        <f>Tableau5[[#This Row],[Code APE]]&amp;Tableau5[[#This Row],[Chapitres]]&amp;Tableau5[[#This Row],[Tranche]]</f>
        <v>43.29BDangers &amp; risques0,8</v>
      </c>
      <c r="B952" s="17" t="s">
        <v>27</v>
      </c>
      <c r="C952" s="32" t="s">
        <v>107</v>
      </c>
      <c r="D952" s="33">
        <v>0.8</v>
      </c>
      <c r="E952" s="34">
        <v>2</v>
      </c>
      <c r="F952" s="35" t="str">
        <f>VLOOKUP(Tableau5[[#This Row],[Code APE]],[1]!Tableau9[#All],2,FALSE)</f>
        <v>Autres travaux d'installation n.c.a.</v>
      </c>
      <c r="G952" s="36" t="str">
        <f>IFERROR(Tableau5[[#This Row],[Code APE]]&amp;" - "&amp;Tableau5[[#This Row],[Désignation APE]],Tableau5[[#This Row],[Code APE]])</f>
        <v>43.29B - Autres travaux d'installation n.c.a.</v>
      </c>
    </row>
    <row r="953" spans="1:7" ht="15.95" customHeight="1" x14ac:dyDescent="0.25">
      <c r="A953" s="31" t="str">
        <f>Tableau5[[#This Row],[Code APE]]&amp;Tableau5[[#This Row],[Chapitres]]&amp;Tableau5[[#This Row],[Tranche]]</f>
        <v>43.29BDangers &amp; risques0,9</v>
      </c>
      <c r="B953" s="17" t="s">
        <v>27</v>
      </c>
      <c r="C953" s="32" t="s">
        <v>107</v>
      </c>
      <c r="D953" s="33">
        <v>0.9</v>
      </c>
      <c r="E953" s="34">
        <v>3</v>
      </c>
      <c r="F953" s="35" t="str">
        <f>VLOOKUP(Tableau5[[#This Row],[Code APE]],[1]!Tableau9[#All],2,FALSE)</f>
        <v>Autres travaux d'installation n.c.a.</v>
      </c>
      <c r="G953" s="36" t="str">
        <f>IFERROR(Tableau5[[#This Row],[Code APE]]&amp;" - "&amp;Tableau5[[#This Row],[Désignation APE]],Tableau5[[#This Row],[Code APE]])</f>
        <v>43.29B - Autres travaux d'installation n.c.a.</v>
      </c>
    </row>
    <row r="954" spans="1:7" ht="15.95" customHeight="1" x14ac:dyDescent="0.25">
      <c r="A954" s="31" t="str">
        <f>Tableau5[[#This Row],[Code APE]]&amp;Tableau5[[#This Row],[Chapitres]]&amp;Tableau5[[#This Row],[Tranche]]</f>
        <v>43.29BDangers &amp; risques1</v>
      </c>
      <c r="B954" s="17" t="s">
        <v>27</v>
      </c>
      <c r="C954" s="32" t="s">
        <v>107</v>
      </c>
      <c r="D954" s="33">
        <v>1</v>
      </c>
      <c r="E954" s="34">
        <v>2</v>
      </c>
      <c r="F954" s="35" t="str">
        <f>VLOOKUP(Tableau5[[#This Row],[Code APE]],[1]!Tableau9[#All],2,FALSE)</f>
        <v>Autres travaux d'installation n.c.a.</v>
      </c>
      <c r="G954" s="36" t="str">
        <f>IFERROR(Tableau5[[#This Row],[Code APE]]&amp;" - "&amp;Tableau5[[#This Row],[Désignation APE]],Tableau5[[#This Row],[Code APE]])</f>
        <v>43.29B - Autres travaux d'installation n.c.a.</v>
      </c>
    </row>
    <row r="955" spans="1:7" ht="15.95" customHeight="1" x14ac:dyDescent="0.25">
      <c r="A955" s="31" t="str">
        <f>Tableau5[[#This Row],[Code APE]]&amp;Tableau5[[#This Row],[Chapitres]]&amp;Tableau5[[#This Row],[Tranche]]</f>
        <v>43.29ADangers &amp; risques0,4</v>
      </c>
      <c r="B955" s="17" t="s">
        <v>27</v>
      </c>
      <c r="C955" s="32" t="s">
        <v>106</v>
      </c>
      <c r="D955" s="33">
        <v>0.4</v>
      </c>
      <c r="E955" s="34">
        <v>1</v>
      </c>
      <c r="F955" s="35" t="str">
        <f>VLOOKUP(Tableau5[[#This Row],[Code APE]],[1]!Tableau9[#All],2,FALSE)</f>
        <v>Travaux d'isolation</v>
      </c>
      <c r="G955" s="36" t="str">
        <f>IFERROR(Tableau5[[#This Row],[Code APE]]&amp;" - "&amp;Tableau5[[#This Row],[Désignation APE]],Tableau5[[#This Row],[Code APE]])</f>
        <v>43.29A - Travaux d'isolation</v>
      </c>
    </row>
    <row r="956" spans="1:7" ht="15.95" customHeight="1" x14ac:dyDescent="0.25">
      <c r="A956" s="31" t="str">
        <f>Tableau5[[#This Row],[Code APE]]&amp;Tableau5[[#This Row],[Chapitres]]&amp;Tableau5[[#This Row],[Tranche]]</f>
        <v>43.29ADangers &amp; risques0,6</v>
      </c>
      <c r="B956" s="17" t="s">
        <v>27</v>
      </c>
      <c r="C956" s="32" t="s">
        <v>106</v>
      </c>
      <c r="D956" s="33">
        <v>0.6</v>
      </c>
      <c r="E956" s="34">
        <v>3</v>
      </c>
      <c r="F956" s="35" t="str">
        <f>VLOOKUP(Tableau5[[#This Row],[Code APE]],[1]!Tableau9[#All],2,FALSE)</f>
        <v>Travaux d'isolation</v>
      </c>
      <c r="G956" s="36" t="str">
        <f>IFERROR(Tableau5[[#This Row],[Code APE]]&amp;" - "&amp;Tableau5[[#This Row],[Désignation APE]],Tableau5[[#This Row],[Code APE]])</f>
        <v>43.29A - Travaux d'isolation</v>
      </c>
    </row>
    <row r="957" spans="1:7" ht="15.95" customHeight="1" x14ac:dyDescent="0.25">
      <c r="A957" s="31" t="str">
        <f>Tableau5[[#This Row],[Code APE]]&amp;Tableau5[[#This Row],[Chapitres]]&amp;Tableau5[[#This Row],[Tranche]]</f>
        <v>43.29ADangers &amp; risques0,7</v>
      </c>
      <c r="B957" s="17" t="s">
        <v>27</v>
      </c>
      <c r="C957" s="32" t="s">
        <v>106</v>
      </c>
      <c r="D957" s="33">
        <v>0.7</v>
      </c>
      <c r="E957" s="34">
        <v>8</v>
      </c>
      <c r="F957" s="35" t="str">
        <f>VLOOKUP(Tableau5[[#This Row],[Code APE]],[1]!Tableau9[#All],2,FALSE)</f>
        <v>Travaux d'isolation</v>
      </c>
      <c r="G957" s="36" t="str">
        <f>IFERROR(Tableau5[[#This Row],[Code APE]]&amp;" - "&amp;Tableau5[[#This Row],[Désignation APE]],Tableau5[[#This Row],[Code APE]])</f>
        <v>43.29A - Travaux d'isolation</v>
      </c>
    </row>
    <row r="958" spans="1:7" ht="15.95" customHeight="1" x14ac:dyDescent="0.25">
      <c r="A958" s="31" t="str">
        <f>Tableau5[[#This Row],[Code APE]]&amp;Tableau5[[#This Row],[Chapitres]]&amp;Tableau5[[#This Row],[Tranche]]</f>
        <v>43.29ADangers &amp; risques0,8</v>
      </c>
      <c r="B958" s="17" t="s">
        <v>27</v>
      </c>
      <c r="C958" s="32" t="s">
        <v>106</v>
      </c>
      <c r="D958" s="33">
        <v>0.8</v>
      </c>
      <c r="E958" s="34">
        <v>15</v>
      </c>
      <c r="F958" s="35" t="str">
        <f>VLOOKUP(Tableau5[[#This Row],[Code APE]],[1]!Tableau9[#All],2,FALSE)</f>
        <v>Travaux d'isolation</v>
      </c>
      <c r="G958" s="36" t="str">
        <f>IFERROR(Tableau5[[#This Row],[Code APE]]&amp;" - "&amp;Tableau5[[#This Row],[Désignation APE]],Tableau5[[#This Row],[Code APE]])</f>
        <v>43.29A - Travaux d'isolation</v>
      </c>
    </row>
    <row r="959" spans="1:7" ht="15.95" customHeight="1" x14ac:dyDescent="0.25">
      <c r="A959" s="31" t="str">
        <f>Tableau5[[#This Row],[Code APE]]&amp;Tableau5[[#This Row],[Chapitres]]&amp;Tableau5[[#This Row],[Tranche]]</f>
        <v>43.29ADangers &amp; risques0,9</v>
      </c>
      <c r="B959" s="17" t="s">
        <v>27</v>
      </c>
      <c r="C959" s="32" t="s">
        <v>106</v>
      </c>
      <c r="D959" s="33">
        <v>0.9</v>
      </c>
      <c r="E959" s="34">
        <v>15</v>
      </c>
      <c r="F959" s="35" t="str">
        <f>VLOOKUP(Tableau5[[#This Row],[Code APE]],[1]!Tableau9[#All],2,FALSE)</f>
        <v>Travaux d'isolation</v>
      </c>
      <c r="G959" s="36" t="str">
        <f>IFERROR(Tableau5[[#This Row],[Code APE]]&amp;" - "&amp;Tableau5[[#This Row],[Désignation APE]],Tableau5[[#This Row],[Code APE]])</f>
        <v>43.29A - Travaux d'isolation</v>
      </c>
    </row>
    <row r="960" spans="1:7" ht="15.95" customHeight="1" x14ac:dyDescent="0.25">
      <c r="A960" s="31" t="str">
        <f>Tableau5[[#This Row],[Code APE]]&amp;Tableau5[[#This Row],[Chapitres]]&amp;Tableau5[[#This Row],[Tranche]]</f>
        <v>43.29ADangers &amp; risques1</v>
      </c>
      <c r="B960" s="17" t="s">
        <v>27</v>
      </c>
      <c r="C960" s="32" t="s">
        <v>106</v>
      </c>
      <c r="D960" s="33">
        <v>1</v>
      </c>
      <c r="E960" s="34">
        <v>12</v>
      </c>
      <c r="F960" s="35" t="str">
        <f>VLOOKUP(Tableau5[[#This Row],[Code APE]],[1]!Tableau9[#All],2,FALSE)</f>
        <v>Travaux d'isolation</v>
      </c>
      <c r="G960" s="36" t="str">
        <f>IFERROR(Tableau5[[#This Row],[Code APE]]&amp;" - "&amp;Tableau5[[#This Row],[Désignation APE]],Tableau5[[#This Row],[Code APE]])</f>
        <v>43.29A - Travaux d'isolation</v>
      </c>
    </row>
    <row r="961" spans="1:7" ht="15.95" customHeight="1" x14ac:dyDescent="0.25">
      <c r="A961" s="31" t="str">
        <f>Tableau5[[#This Row],[Code APE]]&amp;Tableau5[[#This Row],[Chapitres]]&amp;Tableau5[[#This Row],[Tranche]]</f>
        <v>43.22BDangers &amp; risques0,8</v>
      </c>
      <c r="B961" s="17" t="s">
        <v>27</v>
      </c>
      <c r="C961" s="32" t="s">
        <v>105</v>
      </c>
      <c r="D961" s="33">
        <v>0.8</v>
      </c>
      <c r="E961" s="34">
        <v>1</v>
      </c>
      <c r="F961" s="35" t="str">
        <f>VLOOKUP(Tableau5[[#This Row],[Code APE]],[1]!Tableau9[#All],2,FALSE)</f>
        <v>Travaux d'installation d'équipements thermiques et de climatisation</v>
      </c>
      <c r="G961" s="36" t="str">
        <f>IFERROR(Tableau5[[#This Row],[Code APE]]&amp;" - "&amp;Tableau5[[#This Row],[Désignation APE]],Tableau5[[#This Row],[Code APE]])</f>
        <v>43.22B - Travaux d'installation d'équipements thermiques et de climatisation</v>
      </c>
    </row>
    <row r="962" spans="1:7" ht="15.95" customHeight="1" x14ac:dyDescent="0.25">
      <c r="A962" s="31" t="str">
        <f>Tableau5[[#This Row],[Code APE]]&amp;Tableau5[[#This Row],[Chapitres]]&amp;Tableau5[[#This Row],[Tranche]]</f>
        <v>43.22BDangers &amp; risques0,9</v>
      </c>
      <c r="B962" s="17" t="s">
        <v>27</v>
      </c>
      <c r="C962" s="32" t="s">
        <v>105</v>
      </c>
      <c r="D962" s="33">
        <v>0.9</v>
      </c>
      <c r="E962" s="34">
        <v>1</v>
      </c>
      <c r="F962" s="35" t="str">
        <f>VLOOKUP(Tableau5[[#This Row],[Code APE]],[1]!Tableau9[#All],2,FALSE)</f>
        <v>Travaux d'installation d'équipements thermiques et de climatisation</v>
      </c>
      <c r="G962" s="36" t="str">
        <f>IFERROR(Tableau5[[#This Row],[Code APE]]&amp;" - "&amp;Tableau5[[#This Row],[Désignation APE]],Tableau5[[#This Row],[Code APE]])</f>
        <v>43.22B - Travaux d'installation d'équipements thermiques et de climatisation</v>
      </c>
    </row>
    <row r="963" spans="1:7" ht="15.95" customHeight="1" x14ac:dyDescent="0.25">
      <c r="A963" s="31" t="str">
        <f>Tableau5[[#This Row],[Code APE]]&amp;Tableau5[[#This Row],[Chapitres]]&amp;Tableau5[[#This Row],[Tranche]]</f>
        <v>43.21ADangers &amp; risques0,4</v>
      </c>
      <c r="B963" s="17" t="s">
        <v>27</v>
      </c>
      <c r="C963" s="32" t="s">
        <v>104</v>
      </c>
      <c r="D963" s="33">
        <v>0.4</v>
      </c>
      <c r="E963" s="34">
        <v>4</v>
      </c>
      <c r="F963" s="35" t="str">
        <f>VLOOKUP(Tableau5[[#This Row],[Code APE]],[1]!Tableau9[#All],2,FALSE)</f>
        <v>Travaux d'installation électrique dans tous locaux</v>
      </c>
      <c r="G963" s="36" t="str">
        <f>IFERROR(Tableau5[[#This Row],[Code APE]]&amp;" - "&amp;Tableau5[[#This Row],[Désignation APE]],Tableau5[[#This Row],[Code APE]])</f>
        <v>43.21A - Travaux d'installation électrique dans tous locaux</v>
      </c>
    </row>
    <row r="964" spans="1:7" ht="15.95" customHeight="1" x14ac:dyDescent="0.25">
      <c r="A964" s="31" t="str">
        <f>Tableau5[[#This Row],[Code APE]]&amp;Tableau5[[#This Row],[Chapitres]]&amp;Tableau5[[#This Row],[Tranche]]</f>
        <v>43.21ADangers &amp; risques0,5</v>
      </c>
      <c r="B964" s="17" t="s">
        <v>27</v>
      </c>
      <c r="C964" s="32" t="s">
        <v>104</v>
      </c>
      <c r="D964" s="33">
        <v>0.5</v>
      </c>
      <c r="E964" s="34">
        <v>10</v>
      </c>
      <c r="F964" s="35" t="str">
        <f>VLOOKUP(Tableau5[[#This Row],[Code APE]],[1]!Tableau9[#All],2,FALSE)</f>
        <v>Travaux d'installation électrique dans tous locaux</v>
      </c>
      <c r="G964" s="36" t="str">
        <f>IFERROR(Tableau5[[#This Row],[Code APE]]&amp;" - "&amp;Tableau5[[#This Row],[Désignation APE]],Tableau5[[#This Row],[Code APE]])</f>
        <v>43.21A - Travaux d'installation électrique dans tous locaux</v>
      </c>
    </row>
    <row r="965" spans="1:7" ht="15.95" customHeight="1" x14ac:dyDescent="0.25">
      <c r="A965" s="31" t="str">
        <f>Tableau5[[#This Row],[Code APE]]&amp;Tableau5[[#This Row],[Chapitres]]&amp;Tableau5[[#This Row],[Tranche]]</f>
        <v>43.21ADangers &amp; risques0,6</v>
      </c>
      <c r="B965" s="17" t="s">
        <v>27</v>
      </c>
      <c r="C965" s="32" t="s">
        <v>104</v>
      </c>
      <c r="D965" s="33">
        <v>0.6</v>
      </c>
      <c r="E965" s="34">
        <v>23</v>
      </c>
      <c r="F965" s="35" t="str">
        <f>VLOOKUP(Tableau5[[#This Row],[Code APE]],[1]!Tableau9[#All],2,FALSE)</f>
        <v>Travaux d'installation électrique dans tous locaux</v>
      </c>
      <c r="G965" s="36" t="str">
        <f>IFERROR(Tableau5[[#This Row],[Code APE]]&amp;" - "&amp;Tableau5[[#This Row],[Désignation APE]],Tableau5[[#This Row],[Code APE]])</f>
        <v>43.21A - Travaux d'installation électrique dans tous locaux</v>
      </c>
    </row>
    <row r="966" spans="1:7" ht="15.95" customHeight="1" x14ac:dyDescent="0.25">
      <c r="A966" s="31" t="str">
        <f>Tableau5[[#This Row],[Code APE]]&amp;Tableau5[[#This Row],[Chapitres]]&amp;Tableau5[[#This Row],[Tranche]]</f>
        <v>43.21ADangers &amp; risques0,7</v>
      </c>
      <c r="B966" s="17" t="s">
        <v>27</v>
      </c>
      <c r="C966" s="32" t="s">
        <v>104</v>
      </c>
      <c r="D966" s="33">
        <v>0.7</v>
      </c>
      <c r="E966" s="34">
        <v>35</v>
      </c>
      <c r="F966" s="35" t="str">
        <f>VLOOKUP(Tableau5[[#This Row],[Code APE]],[1]!Tableau9[#All],2,FALSE)</f>
        <v>Travaux d'installation électrique dans tous locaux</v>
      </c>
      <c r="G966" s="36" t="str">
        <f>IFERROR(Tableau5[[#This Row],[Code APE]]&amp;" - "&amp;Tableau5[[#This Row],[Désignation APE]],Tableau5[[#This Row],[Code APE]])</f>
        <v>43.21A - Travaux d'installation électrique dans tous locaux</v>
      </c>
    </row>
    <row r="967" spans="1:7" ht="15.95" customHeight="1" x14ac:dyDescent="0.25">
      <c r="A967" s="31" t="str">
        <f>Tableau5[[#This Row],[Code APE]]&amp;Tableau5[[#This Row],[Chapitres]]&amp;Tableau5[[#This Row],[Tranche]]</f>
        <v>43.21ADangers &amp; risques0,8</v>
      </c>
      <c r="B967" s="17" t="s">
        <v>27</v>
      </c>
      <c r="C967" s="32" t="s">
        <v>104</v>
      </c>
      <c r="D967" s="33">
        <v>0.8</v>
      </c>
      <c r="E967" s="34">
        <v>44</v>
      </c>
      <c r="F967" s="35" t="str">
        <f>VLOOKUP(Tableau5[[#This Row],[Code APE]],[1]!Tableau9[#All],2,FALSE)</f>
        <v>Travaux d'installation électrique dans tous locaux</v>
      </c>
      <c r="G967" s="36" t="str">
        <f>IFERROR(Tableau5[[#This Row],[Code APE]]&amp;" - "&amp;Tableau5[[#This Row],[Désignation APE]],Tableau5[[#This Row],[Code APE]])</f>
        <v>43.21A - Travaux d'installation électrique dans tous locaux</v>
      </c>
    </row>
    <row r="968" spans="1:7" ht="15.95" customHeight="1" x14ac:dyDescent="0.25">
      <c r="A968" s="31" t="str">
        <f>Tableau5[[#This Row],[Code APE]]&amp;Tableau5[[#This Row],[Chapitres]]&amp;Tableau5[[#This Row],[Tranche]]</f>
        <v>43.21ADangers &amp; risques0,9</v>
      </c>
      <c r="B968" s="17" t="s">
        <v>27</v>
      </c>
      <c r="C968" s="32" t="s">
        <v>104</v>
      </c>
      <c r="D968" s="33">
        <v>0.9</v>
      </c>
      <c r="E968" s="34">
        <v>66</v>
      </c>
      <c r="F968" s="35" t="str">
        <f>VLOOKUP(Tableau5[[#This Row],[Code APE]],[1]!Tableau9[#All],2,FALSE)</f>
        <v>Travaux d'installation électrique dans tous locaux</v>
      </c>
      <c r="G968" s="36" t="str">
        <f>IFERROR(Tableau5[[#This Row],[Code APE]]&amp;" - "&amp;Tableau5[[#This Row],[Désignation APE]],Tableau5[[#This Row],[Code APE]])</f>
        <v>43.21A - Travaux d'installation électrique dans tous locaux</v>
      </c>
    </row>
    <row r="969" spans="1:7" ht="15.95" customHeight="1" x14ac:dyDescent="0.25">
      <c r="A969" s="31" t="str">
        <f>Tableau5[[#This Row],[Code APE]]&amp;Tableau5[[#This Row],[Chapitres]]&amp;Tableau5[[#This Row],[Tranche]]</f>
        <v>43.21ADangers &amp; risques1</v>
      </c>
      <c r="B969" s="17" t="s">
        <v>27</v>
      </c>
      <c r="C969" s="32" t="s">
        <v>104</v>
      </c>
      <c r="D969" s="33">
        <v>1</v>
      </c>
      <c r="E969" s="34">
        <v>30</v>
      </c>
      <c r="F969" s="35" t="str">
        <f>VLOOKUP(Tableau5[[#This Row],[Code APE]],[1]!Tableau9[#All],2,FALSE)</f>
        <v>Travaux d'installation électrique dans tous locaux</v>
      </c>
      <c r="G969" s="36" t="str">
        <f>IFERROR(Tableau5[[#This Row],[Code APE]]&amp;" - "&amp;Tableau5[[#This Row],[Désignation APE]],Tableau5[[#This Row],[Code APE]])</f>
        <v>43.21A - Travaux d'installation électrique dans tous locaux</v>
      </c>
    </row>
    <row r="970" spans="1:7" ht="15.95" customHeight="1" x14ac:dyDescent="0.25">
      <c r="A970" s="31" t="str">
        <f>Tableau5[[#This Row],[Code APE]]&amp;Tableau5[[#This Row],[Chapitres]]&amp;Tableau5[[#This Row],[Tranche]]</f>
        <v>43.13ZDangers &amp; risques0,2</v>
      </c>
      <c r="B970" s="17" t="s">
        <v>27</v>
      </c>
      <c r="C970" s="32" t="s">
        <v>103</v>
      </c>
      <c r="D970" s="33">
        <v>0.2</v>
      </c>
      <c r="E970" s="34">
        <v>1</v>
      </c>
      <c r="F970" s="35" t="str">
        <f>VLOOKUP(Tableau5[[#This Row],[Code APE]],[1]!Tableau9[#All],2,FALSE)</f>
        <v>Forages et sondages</v>
      </c>
      <c r="G970" s="36" t="str">
        <f>IFERROR(Tableau5[[#This Row],[Code APE]]&amp;" - "&amp;Tableau5[[#This Row],[Désignation APE]],Tableau5[[#This Row],[Code APE]])</f>
        <v>43.13Z - Forages et sondages</v>
      </c>
    </row>
    <row r="971" spans="1:7" ht="15.95" customHeight="1" x14ac:dyDescent="0.25">
      <c r="A971" s="31" t="str">
        <f>Tableau5[[#This Row],[Code APE]]&amp;Tableau5[[#This Row],[Chapitres]]&amp;Tableau5[[#This Row],[Tranche]]</f>
        <v>43.13ZDangers &amp; risques0,4</v>
      </c>
      <c r="B971" s="17" t="s">
        <v>27</v>
      </c>
      <c r="C971" s="32" t="s">
        <v>103</v>
      </c>
      <c r="D971" s="33">
        <v>0.4</v>
      </c>
      <c r="E971" s="34">
        <v>5</v>
      </c>
      <c r="F971" s="35" t="str">
        <f>VLOOKUP(Tableau5[[#This Row],[Code APE]],[1]!Tableau9[#All],2,FALSE)</f>
        <v>Forages et sondages</v>
      </c>
      <c r="G971" s="36" t="str">
        <f>IFERROR(Tableau5[[#This Row],[Code APE]]&amp;" - "&amp;Tableau5[[#This Row],[Désignation APE]],Tableau5[[#This Row],[Code APE]])</f>
        <v>43.13Z - Forages et sondages</v>
      </c>
    </row>
    <row r="972" spans="1:7" ht="15.95" customHeight="1" x14ac:dyDescent="0.25">
      <c r="A972" s="31" t="str">
        <f>Tableau5[[#This Row],[Code APE]]&amp;Tableau5[[#This Row],[Chapitres]]&amp;Tableau5[[#This Row],[Tranche]]</f>
        <v>43.13ZDangers &amp; risques0,5</v>
      </c>
      <c r="B972" s="17" t="s">
        <v>27</v>
      </c>
      <c r="C972" s="32" t="s">
        <v>103</v>
      </c>
      <c r="D972" s="33">
        <v>0.5</v>
      </c>
      <c r="E972" s="34">
        <v>8</v>
      </c>
      <c r="F972" s="35" t="str">
        <f>VLOOKUP(Tableau5[[#This Row],[Code APE]],[1]!Tableau9[#All],2,FALSE)</f>
        <v>Forages et sondages</v>
      </c>
      <c r="G972" s="36" t="str">
        <f>IFERROR(Tableau5[[#This Row],[Code APE]]&amp;" - "&amp;Tableau5[[#This Row],[Désignation APE]],Tableau5[[#This Row],[Code APE]])</f>
        <v>43.13Z - Forages et sondages</v>
      </c>
    </row>
    <row r="973" spans="1:7" ht="15.95" customHeight="1" x14ac:dyDescent="0.25">
      <c r="A973" s="31" t="str">
        <f>Tableau5[[#This Row],[Code APE]]&amp;Tableau5[[#This Row],[Chapitres]]&amp;Tableau5[[#This Row],[Tranche]]</f>
        <v>43.13ZDangers &amp; risques0,6</v>
      </c>
      <c r="B973" s="17" t="s">
        <v>27</v>
      </c>
      <c r="C973" s="32" t="s">
        <v>103</v>
      </c>
      <c r="D973" s="33">
        <v>0.6</v>
      </c>
      <c r="E973" s="34">
        <v>18</v>
      </c>
      <c r="F973" s="35" t="str">
        <f>VLOOKUP(Tableau5[[#This Row],[Code APE]],[1]!Tableau9[#All],2,FALSE)</f>
        <v>Forages et sondages</v>
      </c>
      <c r="G973" s="36" t="str">
        <f>IFERROR(Tableau5[[#This Row],[Code APE]]&amp;" - "&amp;Tableau5[[#This Row],[Désignation APE]],Tableau5[[#This Row],[Code APE]])</f>
        <v>43.13Z - Forages et sondages</v>
      </c>
    </row>
    <row r="974" spans="1:7" ht="15.95" customHeight="1" x14ac:dyDescent="0.25">
      <c r="A974" s="31" t="str">
        <f>Tableau5[[#This Row],[Code APE]]&amp;Tableau5[[#This Row],[Chapitres]]&amp;Tableau5[[#This Row],[Tranche]]</f>
        <v>43.13ZDangers &amp; risques0,7</v>
      </c>
      <c r="B974" s="17" t="s">
        <v>27</v>
      </c>
      <c r="C974" s="32" t="s">
        <v>103</v>
      </c>
      <c r="D974" s="33">
        <v>0.7</v>
      </c>
      <c r="E974" s="34">
        <v>37</v>
      </c>
      <c r="F974" s="35" t="str">
        <f>VLOOKUP(Tableau5[[#This Row],[Code APE]],[1]!Tableau9[#All],2,FALSE)</f>
        <v>Forages et sondages</v>
      </c>
      <c r="G974" s="36" t="str">
        <f>IFERROR(Tableau5[[#This Row],[Code APE]]&amp;" - "&amp;Tableau5[[#This Row],[Désignation APE]],Tableau5[[#This Row],[Code APE]])</f>
        <v>43.13Z - Forages et sondages</v>
      </c>
    </row>
    <row r="975" spans="1:7" ht="15.95" customHeight="1" x14ac:dyDescent="0.25">
      <c r="A975" s="31" t="str">
        <f>Tableau5[[#This Row],[Code APE]]&amp;Tableau5[[#This Row],[Chapitres]]&amp;Tableau5[[#This Row],[Tranche]]</f>
        <v>43.13ZDangers &amp; risques0,8</v>
      </c>
      <c r="B975" s="17" t="s">
        <v>27</v>
      </c>
      <c r="C975" s="32" t="s">
        <v>103</v>
      </c>
      <c r="D975" s="33">
        <v>0.8</v>
      </c>
      <c r="E975" s="34">
        <v>49</v>
      </c>
      <c r="F975" s="35" t="str">
        <f>VLOOKUP(Tableau5[[#This Row],[Code APE]],[1]!Tableau9[#All],2,FALSE)</f>
        <v>Forages et sondages</v>
      </c>
      <c r="G975" s="36" t="str">
        <f>IFERROR(Tableau5[[#This Row],[Code APE]]&amp;" - "&amp;Tableau5[[#This Row],[Désignation APE]],Tableau5[[#This Row],[Code APE]])</f>
        <v>43.13Z - Forages et sondages</v>
      </c>
    </row>
    <row r="976" spans="1:7" ht="15.95" customHeight="1" x14ac:dyDescent="0.25">
      <c r="A976" s="31" t="str">
        <f>Tableau5[[#This Row],[Code APE]]&amp;Tableau5[[#This Row],[Chapitres]]&amp;Tableau5[[#This Row],[Tranche]]</f>
        <v>43.13ZDangers &amp; risques0,9</v>
      </c>
      <c r="B976" s="17" t="s">
        <v>27</v>
      </c>
      <c r="C976" s="32" t="s">
        <v>103</v>
      </c>
      <c r="D976" s="33">
        <v>0.9</v>
      </c>
      <c r="E976" s="34">
        <v>47</v>
      </c>
      <c r="F976" s="35" t="str">
        <f>VLOOKUP(Tableau5[[#This Row],[Code APE]],[1]!Tableau9[#All],2,FALSE)</f>
        <v>Forages et sondages</v>
      </c>
      <c r="G976" s="36" t="str">
        <f>IFERROR(Tableau5[[#This Row],[Code APE]]&amp;" - "&amp;Tableau5[[#This Row],[Désignation APE]],Tableau5[[#This Row],[Code APE]])</f>
        <v>43.13Z - Forages et sondages</v>
      </c>
    </row>
    <row r="977" spans="1:7" ht="15.95" customHeight="1" x14ac:dyDescent="0.25">
      <c r="A977" s="31" t="str">
        <f>Tableau5[[#This Row],[Code APE]]&amp;Tableau5[[#This Row],[Chapitres]]&amp;Tableau5[[#This Row],[Tranche]]</f>
        <v>43.13ZDangers &amp; risques1</v>
      </c>
      <c r="B977" s="17" t="s">
        <v>27</v>
      </c>
      <c r="C977" s="32" t="s">
        <v>103</v>
      </c>
      <c r="D977" s="33">
        <v>1</v>
      </c>
      <c r="E977" s="34">
        <v>33</v>
      </c>
      <c r="F977" s="35" t="str">
        <f>VLOOKUP(Tableau5[[#This Row],[Code APE]],[1]!Tableau9[#All],2,FALSE)</f>
        <v>Forages et sondages</v>
      </c>
      <c r="G977" s="36" t="str">
        <f>IFERROR(Tableau5[[#This Row],[Code APE]]&amp;" - "&amp;Tableau5[[#This Row],[Désignation APE]],Tableau5[[#This Row],[Code APE]])</f>
        <v>43.13Z - Forages et sondages</v>
      </c>
    </row>
    <row r="978" spans="1:7" ht="15.95" customHeight="1" x14ac:dyDescent="0.25">
      <c r="A978" s="31" t="str">
        <f>Tableau5[[#This Row],[Code APE]]&amp;Tableau5[[#This Row],[Chapitres]]&amp;Tableau5[[#This Row],[Tranche]]</f>
        <v>43.12BDangers &amp; risques0,1</v>
      </c>
      <c r="B978" s="17" t="s">
        <v>27</v>
      </c>
      <c r="C978" s="32" t="s">
        <v>102</v>
      </c>
      <c r="D978" s="33">
        <v>0.1</v>
      </c>
      <c r="E978" s="34">
        <v>1</v>
      </c>
      <c r="F978" s="35" t="str">
        <f>VLOOKUP(Tableau5[[#This Row],[Code APE]],[1]!Tableau9[#All],2,FALSE)</f>
        <v>Travaux de terrassement spécialisés ou de grande masse</v>
      </c>
      <c r="G978" s="36" t="str">
        <f>IFERROR(Tableau5[[#This Row],[Code APE]]&amp;" - "&amp;Tableau5[[#This Row],[Désignation APE]],Tableau5[[#This Row],[Code APE]])</f>
        <v>43.12B - Travaux de terrassement spécialisés ou de grande masse</v>
      </c>
    </row>
    <row r="979" spans="1:7" ht="15.95" customHeight="1" x14ac:dyDescent="0.25">
      <c r="A979" s="31" t="str">
        <f>Tableau5[[#This Row],[Code APE]]&amp;Tableau5[[#This Row],[Chapitres]]&amp;Tableau5[[#This Row],[Tranche]]</f>
        <v>43.12BDangers &amp; risques0,2</v>
      </c>
      <c r="B979" s="17" t="s">
        <v>27</v>
      </c>
      <c r="C979" s="32" t="s">
        <v>102</v>
      </c>
      <c r="D979" s="33">
        <v>0.2</v>
      </c>
      <c r="E979" s="34">
        <v>2</v>
      </c>
      <c r="F979" s="35" t="str">
        <f>VLOOKUP(Tableau5[[#This Row],[Code APE]],[1]!Tableau9[#All],2,FALSE)</f>
        <v>Travaux de terrassement spécialisés ou de grande masse</v>
      </c>
      <c r="G979" s="36" t="str">
        <f>IFERROR(Tableau5[[#This Row],[Code APE]]&amp;" - "&amp;Tableau5[[#This Row],[Désignation APE]],Tableau5[[#This Row],[Code APE]])</f>
        <v>43.12B - Travaux de terrassement spécialisés ou de grande masse</v>
      </c>
    </row>
    <row r="980" spans="1:7" ht="15.95" customHeight="1" x14ac:dyDescent="0.25">
      <c r="A980" s="31" t="str">
        <f>Tableau5[[#This Row],[Code APE]]&amp;Tableau5[[#This Row],[Chapitres]]&amp;Tableau5[[#This Row],[Tranche]]</f>
        <v>43.12BDangers &amp; risques0,3</v>
      </c>
      <c r="B980" s="17" t="s">
        <v>27</v>
      </c>
      <c r="C980" s="32" t="s">
        <v>102</v>
      </c>
      <c r="D980" s="33">
        <v>0.3</v>
      </c>
      <c r="E980" s="34">
        <v>4</v>
      </c>
      <c r="F980" s="35" t="str">
        <f>VLOOKUP(Tableau5[[#This Row],[Code APE]],[1]!Tableau9[#All],2,FALSE)</f>
        <v>Travaux de terrassement spécialisés ou de grande masse</v>
      </c>
      <c r="G980" s="36" t="str">
        <f>IFERROR(Tableau5[[#This Row],[Code APE]]&amp;" - "&amp;Tableau5[[#This Row],[Désignation APE]],Tableau5[[#This Row],[Code APE]])</f>
        <v>43.12B - Travaux de terrassement spécialisés ou de grande masse</v>
      </c>
    </row>
    <row r="981" spans="1:7" ht="15.95" customHeight="1" x14ac:dyDescent="0.25">
      <c r="A981" s="31" t="str">
        <f>Tableau5[[#This Row],[Code APE]]&amp;Tableau5[[#This Row],[Chapitres]]&amp;Tableau5[[#This Row],[Tranche]]</f>
        <v>43.12BDangers &amp; risques0,4</v>
      </c>
      <c r="B981" s="17" t="s">
        <v>27</v>
      </c>
      <c r="C981" s="32" t="s">
        <v>102</v>
      </c>
      <c r="D981" s="33">
        <v>0.4</v>
      </c>
      <c r="E981" s="34">
        <v>17</v>
      </c>
      <c r="F981" s="35" t="str">
        <f>VLOOKUP(Tableau5[[#This Row],[Code APE]],[1]!Tableau9[#All],2,FALSE)</f>
        <v>Travaux de terrassement spécialisés ou de grande masse</v>
      </c>
      <c r="G981" s="36" t="str">
        <f>IFERROR(Tableau5[[#This Row],[Code APE]]&amp;" - "&amp;Tableau5[[#This Row],[Désignation APE]],Tableau5[[#This Row],[Code APE]])</f>
        <v>43.12B - Travaux de terrassement spécialisés ou de grande masse</v>
      </c>
    </row>
    <row r="982" spans="1:7" ht="15.95" customHeight="1" x14ac:dyDescent="0.25">
      <c r="A982" s="31" t="str">
        <f>Tableau5[[#This Row],[Code APE]]&amp;Tableau5[[#This Row],[Chapitres]]&amp;Tableau5[[#This Row],[Tranche]]</f>
        <v>43.12BDangers &amp; risques0,5</v>
      </c>
      <c r="B982" s="17" t="s">
        <v>27</v>
      </c>
      <c r="C982" s="32" t="s">
        <v>102</v>
      </c>
      <c r="D982" s="33">
        <v>0.5</v>
      </c>
      <c r="E982" s="34">
        <v>30</v>
      </c>
      <c r="F982" s="35" t="str">
        <f>VLOOKUP(Tableau5[[#This Row],[Code APE]],[1]!Tableau9[#All],2,FALSE)</f>
        <v>Travaux de terrassement spécialisés ou de grande masse</v>
      </c>
      <c r="G982" s="36" t="str">
        <f>IFERROR(Tableau5[[#This Row],[Code APE]]&amp;" - "&amp;Tableau5[[#This Row],[Désignation APE]],Tableau5[[#This Row],[Code APE]])</f>
        <v>43.12B - Travaux de terrassement spécialisés ou de grande masse</v>
      </c>
    </row>
    <row r="983" spans="1:7" ht="15.95" customHeight="1" x14ac:dyDescent="0.25">
      <c r="A983" s="31" t="str">
        <f>Tableau5[[#This Row],[Code APE]]&amp;Tableau5[[#This Row],[Chapitres]]&amp;Tableau5[[#This Row],[Tranche]]</f>
        <v>43.12BDangers &amp; risques0,6</v>
      </c>
      <c r="B983" s="17" t="s">
        <v>27</v>
      </c>
      <c r="C983" s="32" t="s">
        <v>102</v>
      </c>
      <c r="D983" s="33">
        <v>0.6</v>
      </c>
      <c r="E983" s="34">
        <v>63</v>
      </c>
      <c r="F983" s="35" t="str">
        <f>VLOOKUP(Tableau5[[#This Row],[Code APE]],[1]!Tableau9[#All],2,FALSE)</f>
        <v>Travaux de terrassement spécialisés ou de grande masse</v>
      </c>
      <c r="G983" s="36" t="str">
        <f>IFERROR(Tableau5[[#This Row],[Code APE]]&amp;" - "&amp;Tableau5[[#This Row],[Désignation APE]],Tableau5[[#This Row],[Code APE]])</f>
        <v>43.12B - Travaux de terrassement spécialisés ou de grande masse</v>
      </c>
    </row>
    <row r="984" spans="1:7" ht="15.95" customHeight="1" x14ac:dyDescent="0.25">
      <c r="A984" s="31" t="str">
        <f>Tableau5[[#This Row],[Code APE]]&amp;Tableau5[[#This Row],[Chapitres]]&amp;Tableau5[[#This Row],[Tranche]]</f>
        <v>43.12BDangers &amp; risques0,7</v>
      </c>
      <c r="B984" s="17" t="s">
        <v>27</v>
      </c>
      <c r="C984" s="32" t="s">
        <v>102</v>
      </c>
      <c r="D984" s="33">
        <v>0.7</v>
      </c>
      <c r="E984" s="34">
        <v>67</v>
      </c>
      <c r="F984" s="35" t="str">
        <f>VLOOKUP(Tableau5[[#This Row],[Code APE]],[1]!Tableau9[#All],2,FALSE)</f>
        <v>Travaux de terrassement spécialisés ou de grande masse</v>
      </c>
      <c r="G984" s="36" t="str">
        <f>IFERROR(Tableau5[[#This Row],[Code APE]]&amp;" - "&amp;Tableau5[[#This Row],[Désignation APE]],Tableau5[[#This Row],[Code APE]])</f>
        <v>43.12B - Travaux de terrassement spécialisés ou de grande masse</v>
      </c>
    </row>
    <row r="985" spans="1:7" ht="15.95" customHeight="1" x14ac:dyDescent="0.25">
      <c r="A985" s="31" t="str">
        <f>Tableau5[[#This Row],[Code APE]]&amp;Tableau5[[#This Row],[Chapitres]]&amp;Tableau5[[#This Row],[Tranche]]</f>
        <v>43.12BDangers &amp; risques0,8</v>
      </c>
      <c r="B985" s="17" t="s">
        <v>27</v>
      </c>
      <c r="C985" s="32" t="s">
        <v>102</v>
      </c>
      <c r="D985" s="33">
        <v>0.8</v>
      </c>
      <c r="E985" s="34">
        <v>77</v>
      </c>
      <c r="F985" s="35" t="str">
        <f>VLOOKUP(Tableau5[[#This Row],[Code APE]],[1]!Tableau9[#All],2,FALSE)</f>
        <v>Travaux de terrassement spécialisés ou de grande masse</v>
      </c>
      <c r="G985" s="36" t="str">
        <f>IFERROR(Tableau5[[#This Row],[Code APE]]&amp;" - "&amp;Tableau5[[#This Row],[Désignation APE]],Tableau5[[#This Row],[Code APE]])</f>
        <v>43.12B - Travaux de terrassement spécialisés ou de grande masse</v>
      </c>
    </row>
    <row r="986" spans="1:7" ht="15.95" customHeight="1" x14ac:dyDescent="0.25">
      <c r="A986" s="31" t="str">
        <f>Tableau5[[#This Row],[Code APE]]&amp;Tableau5[[#This Row],[Chapitres]]&amp;Tableau5[[#This Row],[Tranche]]</f>
        <v>43.12BDangers &amp; risques0,9</v>
      </c>
      <c r="B986" s="17" t="s">
        <v>27</v>
      </c>
      <c r="C986" s="32" t="s">
        <v>102</v>
      </c>
      <c r="D986" s="33">
        <v>0.9</v>
      </c>
      <c r="E986" s="34">
        <v>77</v>
      </c>
      <c r="F986" s="35" t="str">
        <f>VLOOKUP(Tableau5[[#This Row],[Code APE]],[1]!Tableau9[#All],2,FALSE)</f>
        <v>Travaux de terrassement spécialisés ou de grande masse</v>
      </c>
      <c r="G986" s="36" t="str">
        <f>IFERROR(Tableau5[[#This Row],[Code APE]]&amp;" - "&amp;Tableau5[[#This Row],[Désignation APE]],Tableau5[[#This Row],[Code APE]])</f>
        <v>43.12B - Travaux de terrassement spécialisés ou de grande masse</v>
      </c>
    </row>
    <row r="987" spans="1:7" ht="15.95" customHeight="1" x14ac:dyDescent="0.25">
      <c r="A987" s="31" t="str">
        <f>Tableau5[[#This Row],[Code APE]]&amp;Tableau5[[#This Row],[Chapitres]]&amp;Tableau5[[#This Row],[Tranche]]</f>
        <v>43.12BDangers &amp; risques1</v>
      </c>
      <c r="B987" s="17" t="s">
        <v>27</v>
      </c>
      <c r="C987" s="32" t="s">
        <v>102</v>
      </c>
      <c r="D987" s="33">
        <v>1</v>
      </c>
      <c r="E987" s="34">
        <v>43</v>
      </c>
      <c r="F987" s="35" t="str">
        <f>VLOOKUP(Tableau5[[#This Row],[Code APE]],[1]!Tableau9[#All],2,FALSE)</f>
        <v>Travaux de terrassement spécialisés ou de grande masse</v>
      </c>
      <c r="G987" s="36" t="str">
        <f>IFERROR(Tableau5[[#This Row],[Code APE]]&amp;" - "&amp;Tableau5[[#This Row],[Désignation APE]],Tableau5[[#This Row],[Code APE]])</f>
        <v>43.12B - Travaux de terrassement spécialisés ou de grande masse</v>
      </c>
    </row>
    <row r="988" spans="1:7" ht="15.95" customHeight="1" x14ac:dyDescent="0.25">
      <c r="A988" s="31" t="str">
        <f>Tableau5[[#This Row],[Code APE]]&amp;Tableau5[[#This Row],[Chapitres]]&amp;Tableau5[[#This Row],[Tranche]]</f>
        <v>43.12ADangers &amp; risques0,1</v>
      </c>
      <c r="B988" s="17" t="s">
        <v>27</v>
      </c>
      <c r="C988" s="32" t="s">
        <v>101</v>
      </c>
      <c r="D988" s="33">
        <v>0.1</v>
      </c>
      <c r="E988" s="34">
        <v>2</v>
      </c>
      <c r="F988" s="35" t="str">
        <f>VLOOKUP(Tableau5[[#This Row],[Code APE]],[1]!Tableau9[#All],2,FALSE)</f>
        <v>Travaux de terrassement courants et travaux préparatoires</v>
      </c>
      <c r="G988" s="36" t="str">
        <f>IFERROR(Tableau5[[#This Row],[Code APE]]&amp;" - "&amp;Tableau5[[#This Row],[Désignation APE]],Tableau5[[#This Row],[Code APE]])</f>
        <v>43.12A - Travaux de terrassement courants et travaux préparatoires</v>
      </c>
    </row>
    <row r="989" spans="1:7" ht="15.95" customHeight="1" x14ac:dyDescent="0.25">
      <c r="A989" s="31" t="str">
        <f>Tableau5[[#This Row],[Code APE]]&amp;Tableau5[[#This Row],[Chapitres]]&amp;Tableau5[[#This Row],[Tranche]]</f>
        <v>43.12ADangers &amp; risques0,3</v>
      </c>
      <c r="B989" s="17" t="s">
        <v>27</v>
      </c>
      <c r="C989" s="32" t="s">
        <v>101</v>
      </c>
      <c r="D989" s="33">
        <v>0.3</v>
      </c>
      <c r="E989" s="34">
        <v>3</v>
      </c>
      <c r="F989" s="35" t="str">
        <f>VLOOKUP(Tableau5[[#This Row],[Code APE]],[1]!Tableau9[#All],2,FALSE)</f>
        <v>Travaux de terrassement courants et travaux préparatoires</v>
      </c>
      <c r="G989" s="36" t="str">
        <f>IFERROR(Tableau5[[#This Row],[Code APE]]&amp;" - "&amp;Tableau5[[#This Row],[Désignation APE]],Tableau5[[#This Row],[Code APE]])</f>
        <v>43.12A - Travaux de terrassement courants et travaux préparatoires</v>
      </c>
    </row>
    <row r="990" spans="1:7" ht="15.95" customHeight="1" x14ac:dyDescent="0.25">
      <c r="A990" s="31" t="str">
        <f>Tableau5[[#This Row],[Code APE]]&amp;Tableau5[[#This Row],[Chapitres]]&amp;Tableau5[[#This Row],[Tranche]]</f>
        <v>43.12ADangers &amp; risques0,4</v>
      </c>
      <c r="B990" s="17" t="s">
        <v>27</v>
      </c>
      <c r="C990" s="32" t="s">
        <v>101</v>
      </c>
      <c r="D990" s="33">
        <v>0.4</v>
      </c>
      <c r="E990" s="34">
        <v>6</v>
      </c>
      <c r="F990" s="35" t="str">
        <f>VLOOKUP(Tableau5[[#This Row],[Code APE]],[1]!Tableau9[#All],2,FALSE)</f>
        <v>Travaux de terrassement courants et travaux préparatoires</v>
      </c>
      <c r="G990" s="36" t="str">
        <f>IFERROR(Tableau5[[#This Row],[Code APE]]&amp;" - "&amp;Tableau5[[#This Row],[Désignation APE]],Tableau5[[#This Row],[Code APE]])</f>
        <v>43.12A - Travaux de terrassement courants et travaux préparatoires</v>
      </c>
    </row>
    <row r="991" spans="1:7" ht="15.95" customHeight="1" x14ac:dyDescent="0.25">
      <c r="A991" s="31" t="str">
        <f>Tableau5[[#This Row],[Code APE]]&amp;Tableau5[[#This Row],[Chapitres]]&amp;Tableau5[[#This Row],[Tranche]]</f>
        <v>43.12ADangers &amp; risques0,5</v>
      </c>
      <c r="B991" s="17" t="s">
        <v>27</v>
      </c>
      <c r="C991" s="32" t="s">
        <v>101</v>
      </c>
      <c r="D991" s="33">
        <v>0.5</v>
      </c>
      <c r="E991" s="34">
        <v>18</v>
      </c>
      <c r="F991" s="35" t="str">
        <f>VLOOKUP(Tableau5[[#This Row],[Code APE]],[1]!Tableau9[#All],2,FALSE)</f>
        <v>Travaux de terrassement courants et travaux préparatoires</v>
      </c>
      <c r="G991" s="36" t="str">
        <f>IFERROR(Tableau5[[#This Row],[Code APE]]&amp;" - "&amp;Tableau5[[#This Row],[Désignation APE]],Tableau5[[#This Row],[Code APE]])</f>
        <v>43.12A - Travaux de terrassement courants et travaux préparatoires</v>
      </c>
    </row>
    <row r="992" spans="1:7" ht="15.95" customHeight="1" x14ac:dyDescent="0.25">
      <c r="A992" s="31" t="str">
        <f>Tableau5[[#This Row],[Code APE]]&amp;Tableau5[[#This Row],[Chapitres]]&amp;Tableau5[[#This Row],[Tranche]]</f>
        <v>43.12ADangers &amp; risques0,6</v>
      </c>
      <c r="B992" s="17" t="s">
        <v>27</v>
      </c>
      <c r="C992" s="32" t="s">
        <v>101</v>
      </c>
      <c r="D992" s="33">
        <v>0.6</v>
      </c>
      <c r="E992" s="34">
        <v>35</v>
      </c>
      <c r="F992" s="35" t="str">
        <f>VLOOKUP(Tableau5[[#This Row],[Code APE]],[1]!Tableau9[#All],2,FALSE)</f>
        <v>Travaux de terrassement courants et travaux préparatoires</v>
      </c>
      <c r="G992" s="36" t="str">
        <f>IFERROR(Tableau5[[#This Row],[Code APE]]&amp;" - "&amp;Tableau5[[#This Row],[Désignation APE]],Tableau5[[#This Row],[Code APE]])</f>
        <v>43.12A - Travaux de terrassement courants et travaux préparatoires</v>
      </c>
    </row>
    <row r="993" spans="1:7" ht="15.95" customHeight="1" x14ac:dyDescent="0.25">
      <c r="A993" s="31" t="str">
        <f>Tableau5[[#This Row],[Code APE]]&amp;Tableau5[[#This Row],[Chapitres]]&amp;Tableau5[[#This Row],[Tranche]]</f>
        <v>43.12ADangers &amp; risques0,7</v>
      </c>
      <c r="B993" s="17" t="s">
        <v>27</v>
      </c>
      <c r="C993" s="32" t="s">
        <v>101</v>
      </c>
      <c r="D993" s="33">
        <v>0.7</v>
      </c>
      <c r="E993" s="34">
        <v>52</v>
      </c>
      <c r="F993" s="35" t="str">
        <f>VLOOKUP(Tableau5[[#This Row],[Code APE]],[1]!Tableau9[#All],2,FALSE)</f>
        <v>Travaux de terrassement courants et travaux préparatoires</v>
      </c>
      <c r="G993" s="36" t="str">
        <f>IFERROR(Tableau5[[#This Row],[Code APE]]&amp;" - "&amp;Tableau5[[#This Row],[Désignation APE]],Tableau5[[#This Row],[Code APE]])</f>
        <v>43.12A - Travaux de terrassement courants et travaux préparatoires</v>
      </c>
    </row>
    <row r="994" spans="1:7" ht="15.95" customHeight="1" x14ac:dyDescent="0.25">
      <c r="A994" s="31" t="str">
        <f>Tableau5[[#This Row],[Code APE]]&amp;Tableau5[[#This Row],[Chapitres]]&amp;Tableau5[[#This Row],[Tranche]]</f>
        <v>43.12ADangers &amp; risques0,8</v>
      </c>
      <c r="B994" s="17" t="s">
        <v>27</v>
      </c>
      <c r="C994" s="32" t="s">
        <v>101</v>
      </c>
      <c r="D994" s="33">
        <v>0.8</v>
      </c>
      <c r="E994" s="34">
        <v>74</v>
      </c>
      <c r="F994" s="35" t="str">
        <f>VLOOKUP(Tableau5[[#This Row],[Code APE]],[1]!Tableau9[#All],2,FALSE)</f>
        <v>Travaux de terrassement courants et travaux préparatoires</v>
      </c>
      <c r="G994" s="36" t="str">
        <f>IFERROR(Tableau5[[#This Row],[Code APE]]&amp;" - "&amp;Tableau5[[#This Row],[Désignation APE]],Tableau5[[#This Row],[Code APE]])</f>
        <v>43.12A - Travaux de terrassement courants et travaux préparatoires</v>
      </c>
    </row>
    <row r="995" spans="1:7" ht="15.95" customHeight="1" x14ac:dyDescent="0.25">
      <c r="A995" s="31" t="str">
        <f>Tableau5[[#This Row],[Code APE]]&amp;Tableau5[[#This Row],[Chapitres]]&amp;Tableau5[[#This Row],[Tranche]]</f>
        <v>43.12ADangers &amp; risques0,9</v>
      </c>
      <c r="B995" s="17" t="s">
        <v>27</v>
      </c>
      <c r="C995" s="32" t="s">
        <v>101</v>
      </c>
      <c r="D995" s="33">
        <v>0.9</v>
      </c>
      <c r="E995" s="34">
        <v>121</v>
      </c>
      <c r="F995" s="35" t="str">
        <f>VLOOKUP(Tableau5[[#This Row],[Code APE]],[1]!Tableau9[#All],2,FALSE)</f>
        <v>Travaux de terrassement courants et travaux préparatoires</v>
      </c>
      <c r="G995" s="36" t="str">
        <f>IFERROR(Tableau5[[#This Row],[Code APE]]&amp;" - "&amp;Tableau5[[#This Row],[Désignation APE]],Tableau5[[#This Row],[Code APE]])</f>
        <v>43.12A - Travaux de terrassement courants et travaux préparatoires</v>
      </c>
    </row>
    <row r="996" spans="1:7" ht="15.95" customHeight="1" x14ac:dyDescent="0.25">
      <c r="A996" s="31" t="str">
        <f>Tableau5[[#This Row],[Code APE]]&amp;Tableau5[[#This Row],[Chapitres]]&amp;Tableau5[[#This Row],[Tranche]]</f>
        <v>43.12ADangers &amp; risques1</v>
      </c>
      <c r="B996" s="17" t="s">
        <v>27</v>
      </c>
      <c r="C996" s="32" t="s">
        <v>101</v>
      </c>
      <c r="D996" s="33">
        <v>1</v>
      </c>
      <c r="E996" s="34">
        <v>52</v>
      </c>
      <c r="F996" s="35" t="str">
        <f>VLOOKUP(Tableau5[[#This Row],[Code APE]],[1]!Tableau9[#All],2,FALSE)</f>
        <v>Travaux de terrassement courants et travaux préparatoires</v>
      </c>
      <c r="G996" s="36" t="str">
        <f>IFERROR(Tableau5[[#This Row],[Code APE]]&amp;" - "&amp;Tableau5[[#This Row],[Désignation APE]],Tableau5[[#This Row],[Code APE]])</f>
        <v>43.12A - Travaux de terrassement courants et travaux préparatoires</v>
      </c>
    </row>
    <row r="997" spans="1:7" ht="15.95" customHeight="1" x14ac:dyDescent="0.25">
      <c r="A997" s="31" t="str">
        <f>Tableau5[[#This Row],[Code APE]]&amp;Tableau5[[#This Row],[Chapitres]]&amp;Tableau5[[#This Row],[Tranche]]</f>
        <v>42.91ZDangers &amp; risques0,2</v>
      </c>
      <c r="B997" s="17" t="s">
        <v>27</v>
      </c>
      <c r="C997" s="32" t="s">
        <v>99</v>
      </c>
      <c r="D997" s="33">
        <v>0.2</v>
      </c>
      <c r="E997" s="34">
        <v>1</v>
      </c>
      <c r="F997" s="35" t="str">
        <f>VLOOKUP(Tableau5[[#This Row],[Code APE]],[1]!Tableau9[#All],2,FALSE)</f>
        <v>Construction d'ouvrages maritimes et fluviaux</v>
      </c>
      <c r="G997" s="36" t="str">
        <f>IFERROR(Tableau5[[#This Row],[Code APE]]&amp;" - "&amp;Tableau5[[#This Row],[Désignation APE]],Tableau5[[#This Row],[Code APE]])</f>
        <v>42.91Z - Construction d'ouvrages maritimes et fluviaux</v>
      </c>
    </row>
    <row r="998" spans="1:7" ht="15.95" customHeight="1" x14ac:dyDescent="0.25">
      <c r="A998" s="31" t="str">
        <f>Tableau5[[#This Row],[Code APE]]&amp;Tableau5[[#This Row],[Chapitres]]&amp;Tableau5[[#This Row],[Tranche]]</f>
        <v>42.91ZDangers &amp; risques0,3</v>
      </c>
      <c r="B998" s="17" t="s">
        <v>27</v>
      </c>
      <c r="C998" s="32" t="s">
        <v>99</v>
      </c>
      <c r="D998" s="33">
        <v>0.3</v>
      </c>
      <c r="E998" s="34">
        <v>1</v>
      </c>
      <c r="F998" s="35" t="str">
        <f>VLOOKUP(Tableau5[[#This Row],[Code APE]],[1]!Tableau9[#All],2,FALSE)</f>
        <v>Construction d'ouvrages maritimes et fluviaux</v>
      </c>
      <c r="G998" s="36" t="str">
        <f>IFERROR(Tableau5[[#This Row],[Code APE]]&amp;" - "&amp;Tableau5[[#This Row],[Désignation APE]],Tableau5[[#This Row],[Code APE]])</f>
        <v>42.91Z - Construction d'ouvrages maritimes et fluviaux</v>
      </c>
    </row>
    <row r="999" spans="1:7" ht="15.95" customHeight="1" x14ac:dyDescent="0.25">
      <c r="A999" s="31" t="str">
        <f>Tableau5[[#This Row],[Code APE]]&amp;Tableau5[[#This Row],[Chapitres]]&amp;Tableau5[[#This Row],[Tranche]]</f>
        <v>42.91ZDangers &amp; risques0,5</v>
      </c>
      <c r="B999" s="17" t="s">
        <v>27</v>
      </c>
      <c r="C999" s="32" t="s">
        <v>99</v>
      </c>
      <c r="D999" s="33">
        <v>0.5</v>
      </c>
      <c r="E999" s="34">
        <v>1</v>
      </c>
      <c r="F999" s="35" t="str">
        <f>VLOOKUP(Tableau5[[#This Row],[Code APE]],[1]!Tableau9[#All],2,FALSE)</f>
        <v>Construction d'ouvrages maritimes et fluviaux</v>
      </c>
      <c r="G999" s="36" t="str">
        <f>IFERROR(Tableau5[[#This Row],[Code APE]]&amp;" - "&amp;Tableau5[[#This Row],[Désignation APE]],Tableau5[[#This Row],[Code APE]])</f>
        <v>42.91Z - Construction d'ouvrages maritimes et fluviaux</v>
      </c>
    </row>
    <row r="1000" spans="1:7" ht="15.95" customHeight="1" x14ac:dyDescent="0.25">
      <c r="A1000" s="31" t="str">
        <f>Tableau5[[#This Row],[Code APE]]&amp;Tableau5[[#This Row],[Chapitres]]&amp;Tableau5[[#This Row],[Tranche]]</f>
        <v>42.91ZDangers &amp; risques0,6</v>
      </c>
      <c r="B1000" s="17" t="s">
        <v>27</v>
      </c>
      <c r="C1000" s="32" t="s">
        <v>99</v>
      </c>
      <c r="D1000" s="33">
        <v>0.6</v>
      </c>
      <c r="E1000" s="34">
        <v>1</v>
      </c>
      <c r="F1000" s="35" t="str">
        <f>VLOOKUP(Tableau5[[#This Row],[Code APE]],[1]!Tableau9[#All],2,FALSE)</f>
        <v>Construction d'ouvrages maritimes et fluviaux</v>
      </c>
      <c r="G1000" s="36" t="str">
        <f>IFERROR(Tableau5[[#This Row],[Code APE]]&amp;" - "&amp;Tableau5[[#This Row],[Désignation APE]],Tableau5[[#This Row],[Code APE]])</f>
        <v>42.91Z - Construction d'ouvrages maritimes et fluviaux</v>
      </c>
    </row>
    <row r="1001" spans="1:7" ht="15.95" customHeight="1" x14ac:dyDescent="0.25">
      <c r="A1001" s="31" t="str">
        <f>Tableau5[[#This Row],[Code APE]]&amp;Tableau5[[#This Row],[Chapitres]]&amp;Tableau5[[#This Row],[Tranche]]</f>
        <v>42.91ZDangers &amp; risques0,7</v>
      </c>
      <c r="B1001" s="17" t="s">
        <v>27</v>
      </c>
      <c r="C1001" s="32" t="s">
        <v>99</v>
      </c>
      <c r="D1001" s="33">
        <v>0.7</v>
      </c>
      <c r="E1001" s="34">
        <v>3</v>
      </c>
      <c r="F1001" s="35" t="str">
        <f>VLOOKUP(Tableau5[[#This Row],[Code APE]],[1]!Tableau9[#All],2,FALSE)</f>
        <v>Construction d'ouvrages maritimes et fluviaux</v>
      </c>
      <c r="G1001" s="36" t="str">
        <f>IFERROR(Tableau5[[#This Row],[Code APE]]&amp;" - "&amp;Tableau5[[#This Row],[Désignation APE]],Tableau5[[#This Row],[Code APE]])</f>
        <v>42.91Z - Construction d'ouvrages maritimes et fluviaux</v>
      </c>
    </row>
    <row r="1002" spans="1:7" ht="15.95" customHeight="1" x14ac:dyDescent="0.25">
      <c r="A1002" s="31" t="str">
        <f>Tableau5[[#This Row],[Code APE]]&amp;Tableau5[[#This Row],[Chapitres]]&amp;Tableau5[[#This Row],[Tranche]]</f>
        <v>42.91ZDangers &amp; risques0,9</v>
      </c>
      <c r="B1002" s="17" t="s">
        <v>27</v>
      </c>
      <c r="C1002" s="32" t="s">
        <v>99</v>
      </c>
      <c r="D1002" s="33">
        <v>0.9</v>
      </c>
      <c r="E1002" s="34">
        <v>7</v>
      </c>
      <c r="F1002" s="35" t="str">
        <f>VLOOKUP(Tableau5[[#This Row],[Code APE]],[1]!Tableau9[#All],2,FALSE)</f>
        <v>Construction d'ouvrages maritimes et fluviaux</v>
      </c>
      <c r="G1002" s="36" t="str">
        <f>IFERROR(Tableau5[[#This Row],[Code APE]]&amp;" - "&amp;Tableau5[[#This Row],[Désignation APE]],Tableau5[[#This Row],[Code APE]])</f>
        <v>42.91Z - Construction d'ouvrages maritimes et fluviaux</v>
      </c>
    </row>
    <row r="1003" spans="1:7" ht="15.95" customHeight="1" x14ac:dyDescent="0.25">
      <c r="A1003" s="31" t="str">
        <f>Tableau5[[#This Row],[Code APE]]&amp;Tableau5[[#This Row],[Chapitres]]&amp;Tableau5[[#This Row],[Tranche]]</f>
        <v>42.91ZDangers &amp; risques1</v>
      </c>
      <c r="B1003" s="17" t="s">
        <v>27</v>
      </c>
      <c r="C1003" s="32" t="s">
        <v>99</v>
      </c>
      <c r="D1003" s="33">
        <v>1</v>
      </c>
      <c r="E1003" s="34">
        <v>3</v>
      </c>
      <c r="F1003" s="35" t="str">
        <f>VLOOKUP(Tableau5[[#This Row],[Code APE]],[1]!Tableau9[#All],2,FALSE)</f>
        <v>Construction d'ouvrages maritimes et fluviaux</v>
      </c>
      <c r="G1003" s="36" t="str">
        <f>IFERROR(Tableau5[[#This Row],[Code APE]]&amp;" - "&amp;Tableau5[[#This Row],[Désignation APE]],Tableau5[[#This Row],[Code APE]])</f>
        <v>42.91Z - Construction d'ouvrages maritimes et fluviaux</v>
      </c>
    </row>
    <row r="1004" spans="1:7" ht="15.95" customHeight="1" x14ac:dyDescent="0.25">
      <c r="A1004" s="31" t="str">
        <f>Tableau5[[#This Row],[Code APE]]&amp;Tableau5[[#This Row],[Chapitres]]&amp;Tableau5[[#This Row],[Tranche]]</f>
        <v>42.31ADangers &amp; risques0,8</v>
      </c>
      <c r="B1004" s="17" t="s">
        <v>27</v>
      </c>
      <c r="C1004" s="32" t="s">
        <v>98</v>
      </c>
      <c r="D1004" s="33">
        <v>0.8</v>
      </c>
      <c r="E1004" s="34">
        <v>2</v>
      </c>
      <c r="F1004" s="35" t="e">
        <f>VLOOKUP(Tableau5[[#This Row],[Code APE]],[1]!Tableau9[#All],2,FALSE)</f>
        <v>#N/A</v>
      </c>
      <c r="G1004" s="36" t="str">
        <f>IFERROR(Tableau5[[#This Row],[Code APE]]&amp;" - "&amp;Tableau5[[#This Row],[Désignation APE]],Tableau5[[#This Row],[Code APE]])</f>
        <v>42.31A</v>
      </c>
    </row>
    <row r="1005" spans="1:7" ht="15.95" customHeight="1" x14ac:dyDescent="0.25">
      <c r="A1005" s="31" t="str">
        <f>Tableau5[[#This Row],[Code APE]]&amp;Tableau5[[#This Row],[Chapitres]]&amp;Tableau5[[#This Row],[Tranche]]</f>
        <v>42.31ADangers &amp; risques1</v>
      </c>
      <c r="B1005" s="17" t="s">
        <v>27</v>
      </c>
      <c r="C1005" s="32" t="s">
        <v>98</v>
      </c>
      <c r="D1005" s="33">
        <v>1</v>
      </c>
      <c r="E1005" s="34">
        <v>2</v>
      </c>
      <c r="F1005" s="35" t="e">
        <f>VLOOKUP(Tableau5[[#This Row],[Code APE]],[1]!Tableau9[#All],2,FALSE)</f>
        <v>#N/A</v>
      </c>
      <c r="G1005" s="36" t="str">
        <f>IFERROR(Tableau5[[#This Row],[Code APE]]&amp;" - "&amp;Tableau5[[#This Row],[Désignation APE]],Tableau5[[#This Row],[Code APE]])</f>
        <v>42.31A</v>
      </c>
    </row>
    <row r="1006" spans="1:7" ht="15.95" customHeight="1" x14ac:dyDescent="0.25">
      <c r="A1006" s="31" t="str">
        <f>Tableau5[[#This Row],[Code APE]]&amp;Tableau5[[#This Row],[Chapitres]]&amp;Tableau5[[#This Row],[Tranche]]</f>
        <v>42.22ZDangers &amp; risques0,5</v>
      </c>
      <c r="B1006" s="17" t="s">
        <v>27</v>
      </c>
      <c r="C1006" s="32" t="s">
        <v>97</v>
      </c>
      <c r="D1006" s="33">
        <v>0.5</v>
      </c>
      <c r="E1006" s="34">
        <v>1</v>
      </c>
      <c r="F1006" s="35" t="str">
        <f>VLOOKUP(Tableau5[[#This Row],[Code APE]],[1]!Tableau9[#All],2,FALSE)</f>
        <v>Construction de réseaux électriques et de télécommunications</v>
      </c>
      <c r="G1006" s="36" t="str">
        <f>IFERROR(Tableau5[[#This Row],[Code APE]]&amp;" - "&amp;Tableau5[[#This Row],[Désignation APE]],Tableau5[[#This Row],[Code APE]])</f>
        <v>42.22Z - Construction de réseaux électriques et de télécommunications</v>
      </c>
    </row>
    <row r="1007" spans="1:7" ht="15.95" customHeight="1" x14ac:dyDescent="0.25">
      <c r="A1007" s="31" t="str">
        <f>Tableau5[[#This Row],[Code APE]]&amp;Tableau5[[#This Row],[Chapitres]]&amp;Tableau5[[#This Row],[Tranche]]</f>
        <v>42.22ZDangers &amp; risques0,7</v>
      </c>
      <c r="B1007" s="17" t="s">
        <v>27</v>
      </c>
      <c r="C1007" s="32" t="s">
        <v>97</v>
      </c>
      <c r="D1007" s="33">
        <v>0.7</v>
      </c>
      <c r="E1007" s="34">
        <v>3</v>
      </c>
      <c r="F1007" s="35" t="str">
        <f>VLOOKUP(Tableau5[[#This Row],[Code APE]],[1]!Tableau9[#All],2,FALSE)</f>
        <v>Construction de réseaux électriques et de télécommunications</v>
      </c>
      <c r="G1007" s="36" t="str">
        <f>IFERROR(Tableau5[[#This Row],[Code APE]]&amp;" - "&amp;Tableau5[[#This Row],[Désignation APE]],Tableau5[[#This Row],[Code APE]])</f>
        <v>42.22Z - Construction de réseaux électriques et de télécommunications</v>
      </c>
    </row>
    <row r="1008" spans="1:7" ht="15.95" customHeight="1" x14ac:dyDescent="0.25">
      <c r="A1008" s="31" t="str">
        <f>Tableau5[[#This Row],[Code APE]]&amp;Tableau5[[#This Row],[Chapitres]]&amp;Tableau5[[#This Row],[Tranche]]</f>
        <v>42.22ZDangers &amp; risques0,8</v>
      </c>
      <c r="B1008" s="17" t="s">
        <v>27</v>
      </c>
      <c r="C1008" s="32" t="s">
        <v>97</v>
      </c>
      <c r="D1008" s="33">
        <v>0.8</v>
      </c>
      <c r="E1008" s="34">
        <v>2</v>
      </c>
      <c r="F1008" s="35" t="str">
        <f>VLOOKUP(Tableau5[[#This Row],[Code APE]],[1]!Tableau9[#All],2,FALSE)</f>
        <v>Construction de réseaux électriques et de télécommunications</v>
      </c>
      <c r="G1008" s="36" t="str">
        <f>IFERROR(Tableau5[[#This Row],[Code APE]]&amp;" - "&amp;Tableau5[[#This Row],[Désignation APE]],Tableau5[[#This Row],[Code APE]])</f>
        <v>42.22Z - Construction de réseaux électriques et de télécommunications</v>
      </c>
    </row>
    <row r="1009" spans="1:7" ht="15.95" customHeight="1" x14ac:dyDescent="0.25">
      <c r="A1009" s="31" t="str">
        <f>Tableau5[[#This Row],[Code APE]]&amp;Tableau5[[#This Row],[Chapitres]]&amp;Tableau5[[#This Row],[Tranche]]</f>
        <v>42.22ZDangers &amp; risques0,9</v>
      </c>
      <c r="B1009" s="17" t="s">
        <v>27</v>
      </c>
      <c r="C1009" s="32" t="s">
        <v>97</v>
      </c>
      <c r="D1009" s="33">
        <v>0.9</v>
      </c>
      <c r="E1009" s="34">
        <v>3</v>
      </c>
      <c r="F1009" s="35" t="str">
        <f>VLOOKUP(Tableau5[[#This Row],[Code APE]],[1]!Tableau9[#All],2,FALSE)</f>
        <v>Construction de réseaux électriques et de télécommunications</v>
      </c>
      <c r="G1009" s="36" t="str">
        <f>IFERROR(Tableau5[[#This Row],[Code APE]]&amp;" - "&amp;Tableau5[[#This Row],[Désignation APE]],Tableau5[[#This Row],[Code APE]])</f>
        <v>42.22Z - Construction de réseaux électriques et de télécommunications</v>
      </c>
    </row>
    <row r="1010" spans="1:7" ht="15.95" customHeight="1" x14ac:dyDescent="0.25">
      <c r="A1010" s="31" t="str">
        <f>Tableau5[[#This Row],[Code APE]]&amp;Tableau5[[#This Row],[Chapitres]]&amp;Tableau5[[#This Row],[Tranche]]</f>
        <v>42.22ZDangers &amp; risques1</v>
      </c>
      <c r="B1010" s="17" t="s">
        <v>27</v>
      </c>
      <c r="C1010" s="32" t="s">
        <v>97</v>
      </c>
      <c r="D1010" s="33">
        <v>1</v>
      </c>
      <c r="E1010" s="34">
        <v>2</v>
      </c>
      <c r="F1010" s="35" t="str">
        <f>VLOOKUP(Tableau5[[#This Row],[Code APE]],[1]!Tableau9[#All],2,FALSE)</f>
        <v>Construction de réseaux électriques et de télécommunications</v>
      </c>
      <c r="G1010" s="36" t="str">
        <f>IFERROR(Tableau5[[#This Row],[Code APE]]&amp;" - "&amp;Tableau5[[#This Row],[Désignation APE]],Tableau5[[#This Row],[Code APE]])</f>
        <v>42.22Z - Construction de réseaux électriques et de télécommunications</v>
      </c>
    </row>
    <row r="1011" spans="1:7" ht="15.95" customHeight="1" x14ac:dyDescent="0.25">
      <c r="A1011" s="31" t="str">
        <f>Tableau5[[#This Row],[Code APE]]&amp;Tableau5[[#This Row],[Chapitres]]&amp;Tableau5[[#This Row],[Tranche]]</f>
        <v>42.21ZDangers &amp; risques0,3</v>
      </c>
      <c r="B1011" s="17" t="s">
        <v>27</v>
      </c>
      <c r="C1011" s="32" t="s">
        <v>96</v>
      </c>
      <c r="D1011" s="33">
        <v>0.3</v>
      </c>
      <c r="E1011" s="34">
        <v>1</v>
      </c>
      <c r="F1011" s="35" t="str">
        <f>VLOOKUP(Tableau5[[#This Row],[Code APE]],[1]!Tableau9[#All],2,FALSE)</f>
        <v>Construction de réseaux pour fluides</v>
      </c>
      <c r="G1011" s="36" t="str">
        <f>IFERROR(Tableau5[[#This Row],[Code APE]]&amp;" - "&amp;Tableau5[[#This Row],[Désignation APE]],Tableau5[[#This Row],[Code APE]])</f>
        <v>42.21Z - Construction de réseaux pour fluides</v>
      </c>
    </row>
    <row r="1012" spans="1:7" ht="15.95" customHeight="1" x14ac:dyDescent="0.25">
      <c r="A1012" s="31" t="str">
        <f>Tableau5[[#This Row],[Code APE]]&amp;Tableau5[[#This Row],[Chapitres]]&amp;Tableau5[[#This Row],[Tranche]]</f>
        <v>42.21ZDangers &amp; risques0,5</v>
      </c>
      <c r="B1012" s="17" t="s">
        <v>27</v>
      </c>
      <c r="C1012" s="32" t="s">
        <v>96</v>
      </c>
      <c r="D1012" s="33">
        <v>0.5</v>
      </c>
      <c r="E1012" s="34">
        <v>1</v>
      </c>
      <c r="F1012" s="35" t="str">
        <f>VLOOKUP(Tableau5[[#This Row],[Code APE]],[1]!Tableau9[#All],2,FALSE)</f>
        <v>Construction de réseaux pour fluides</v>
      </c>
      <c r="G1012" s="36" t="str">
        <f>IFERROR(Tableau5[[#This Row],[Code APE]]&amp;" - "&amp;Tableau5[[#This Row],[Désignation APE]],Tableau5[[#This Row],[Code APE]])</f>
        <v>42.21Z - Construction de réseaux pour fluides</v>
      </c>
    </row>
    <row r="1013" spans="1:7" ht="15.95" customHeight="1" x14ac:dyDescent="0.25">
      <c r="A1013" s="31" t="str">
        <f>Tableau5[[#This Row],[Code APE]]&amp;Tableau5[[#This Row],[Chapitres]]&amp;Tableau5[[#This Row],[Tranche]]</f>
        <v>42.21ZDangers &amp; risques0,6</v>
      </c>
      <c r="B1013" s="17" t="s">
        <v>27</v>
      </c>
      <c r="C1013" s="32" t="s">
        <v>96</v>
      </c>
      <c r="D1013" s="33">
        <v>0.6</v>
      </c>
      <c r="E1013" s="34">
        <v>4</v>
      </c>
      <c r="F1013" s="35" t="str">
        <f>VLOOKUP(Tableau5[[#This Row],[Code APE]],[1]!Tableau9[#All],2,FALSE)</f>
        <v>Construction de réseaux pour fluides</v>
      </c>
      <c r="G1013" s="36" t="str">
        <f>IFERROR(Tableau5[[#This Row],[Code APE]]&amp;" - "&amp;Tableau5[[#This Row],[Désignation APE]],Tableau5[[#This Row],[Code APE]])</f>
        <v>42.21Z - Construction de réseaux pour fluides</v>
      </c>
    </row>
    <row r="1014" spans="1:7" ht="15.95" customHeight="1" x14ac:dyDescent="0.25">
      <c r="A1014" s="31" t="str">
        <f>Tableau5[[#This Row],[Code APE]]&amp;Tableau5[[#This Row],[Chapitres]]&amp;Tableau5[[#This Row],[Tranche]]</f>
        <v>42.21ZDangers &amp; risques0,7</v>
      </c>
      <c r="B1014" s="17" t="s">
        <v>27</v>
      </c>
      <c r="C1014" s="32" t="s">
        <v>96</v>
      </c>
      <c r="D1014" s="33">
        <v>0.7</v>
      </c>
      <c r="E1014" s="34">
        <v>11</v>
      </c>
      <c r="F1014" s="35" t="str">
        <f>VLOOKUP(Tableau5[[#This Row],[Code APE]],[1]!Tableau9[#All],2,FALSE)</f>
        <v>Construction de réseaux pour fluides</v>
      </c>
      <c r="G1014" s="36" t="str">
        <f>IFERROR(Tableau5[[#This Row],[Code APE]]&amp;" - "&amp;Tableau5[[#This Row],[Désignation APE]],Tableau5[[#This Row],[Code APE]])</f>
        <v>42.21Z - Construction de réseaux pour fluides</v>
      </c>
    </row>
    <row r="1015" spans="1:7" ht="15.95" customHeight="1" x14ac:dyDescent="0.25">
      <c r="A1015" s="31" t="str">
        <f>Tableau5[[#This Row],[Code APE]]&amp;Tableau5[[#This Row],[Chapitres]]&amp;Tableau5[[#This Row],[Tranche]]</f>
        <v>42.21ZDangers &amp; risques0,8</v>
      </c>
      <c r="B1015" s="17" t="s">
        <v>27</v>
      </c>
      <c r="C1015" s="32" t="s">
        <v>96</v>
      </c>
      <c r="D1015" s="33">
        <v>0.8</v>
      </c>
      <c r="E1015" s="34">
        <v>6</v>
      </c>
      <c r="F1015" s="35" t="str">
        <f>VLOOKUP(Tableau5[[#This Row],[Code APE]],[1]!Tableau9[#All],2,FALSE)</f>
        <v>Construction de réseaux pour fluides</v>
      </c>
      <c r="G1015" s="36" t="str">
        <f>IFERROR(Tableau5[[#This Row],[Code APE]]&amp;" - "&amp;Tableau5[[#This Row],[Désignation APE]],Tableau5[[#This Row],[Code APE]])</f>
        <v>42.21Z - Construction de réseaux pour fluides</v>
      </c>
    </row>
    <row r="1016" spans="1:7" ht="15.95" customHeight="1" x14ac:dyDescent="0.25">
      <c r="A1016" s="31" t="str">
        <f>Tableau5[[#This Row],[Code APE]]&amp;Tableau5[[#This Row],[Chapitres]]&amp;Tableau5[[#This Row],[Tranche]]</f>
        <v>42.21ZDangers &amp; risques0,9</v>
      </c>
      <c r="B1016" s="17" t="s">
        <v>27</v>
      </c>
      <c r="C1016" s="32" t="s">
        <v>96</v>
      </c>
      <c r="D1016" s="33">
        <v>0.9</v>
      </c>
      <c r="E1016" s="34">
        <v>7</v>
      </c>
      <c r="F1016" s="35" t="str">
        <f>VLOOKUP(Tableau5[[#This Row],[Code APE]],[1]!Tableau9[#All],2,FALSE)</f>
        <v>Construction de réseaux pour fluides</v>
      </c>
      <c r="G1016" s="36" t="str">
        <f>IFERROR(Tableau5[[#This Row],[Code APE]]&amp;" - "&amp;Tableau5[[#This Row],[Désignation APE]],Tableau5[[#This Row],[Code APE]])</f>
        <v>42.21Z - Construction de réseaux pour fluides</v>
      </c>
    </row>
    <row r="1017" spans="1:7" ht="15.95" customHeight="1" x14ac:dyDescent="0.25">
      <c r="A1017" s="31" t="str">
        <f>Tableau5[[#This Row],[Code APE]]&amp;Tableau5[[#This Row],[Chapitres]]&amp;Tableau5[[#This Row],[Tranche]]</f>
        <v>42.21ZDangers &amp; risques1</v>
      </c>
      <c r="B1017" s="17" t="s">
        <v>27</v>
      </c>
      <c r="C1017" s="32" t="s">
        <v>96</v>
      </c>
      <c r="D1017" s="33">
        <v>1</v>
      </c>
      <c r="E1017" s="34">
        <v>1</v>
      </c>
      <c r="F1017" s="35" t="str">
        <f>VLOOKUP(Tableau5[[#This Row],[Code APE]],[1]!Tableau9[#All],2,FALSE)</f>
        <v>Construction de réseaux pour fluides</v>
      </c>
      <c r="G1017" s="36" t="str">
        <f>IFERROR(Tableau5[[#This Row],[Code APE]]&amp;" - "&amp;Tableau5[[#This Row],[Désignation APE]],Tableau5[[#This Row],[Code APE]])</f>
        <v>42.21Z - Construction de réseaux pour fluides</v>
      </c>
    </row>
    <row r="1018" spans="1:7" ht="15.95" customHeight="1" x14ac:dyDescent="0.25">
      <c r="A1018" s="31" t="str">
        <f>Tableau5[[#This Row],[Code APE]]&amp;Tableau5[[#This Row],[Chapitres]]&amp;Tableau5[[#This Row],[Tranche]]</f>
        <v>42.11ZDangers &amp; risques0,5</v>
      </c>
      <c r="B1018" s="17" t="s">
        <v>27</v>
      </c>
      <c r="C1018" s="32" t="s">
        <v>95</v>
      </c>
      <c r="D1018" s="33">
        <v>0.5</v>
      </c>
      <c r="E1018" s="34">
        <v>2</v>
      </c>
      <c r="F1018" s="35" t="str">
        <f>VLOOKUP(Tableau5[[#This Row],[Code APE]],[1]!Tableau9[#All],2,FALSE)</f>
        <v>Construction de routes et autoroutes</v>
      </c>
      <c r="G1018" s="36" t="str">
        <f>IFERROR(Tableau5[[#This Row],[Code APE]]&amp;" - "&amp;Tableau5[[#This Row],[Désignation APE]],Tableau5[[#This Row],[Code APE]])</f>
        <v>42.11Z - Construction de routes et autoroutes</v>
      </c>
    </row>
    <row r="1019" spans="1:7" ht="15.95" customHeight="1" x14ac:dyDescent="0.25">
      <c r="A1019" s="31" t="str">
        <f>Tableau5[[#This Row],[Code APE]]&amp;Tableau5[[#This Row],[Chapitres]]&amp;Tableau5[[#This Row],[Tranche]]</f>
        <v>42.11ZDangers &amp; risques0,6</v>
      </c>
      <c r="B1019" s="17" t="s">
        <v>27</v>
      </c>
      <c r="C1019" s="32" t="s">
        <v>95</v>
      </c>
      <c r="D1019" s="33">
        <v>0.6</v>
      </c>
      <c r="E1019" s="34">
        <v>6</v>
      </c>
      <c r="F1019" s="35" t="str">
        <f>VLOOKUP(Tableau5[[#This Row],[Code APE]],[1]!Tableau9[#All],2,FALSE)</f>
        <v>Construction de routes et autoroutes</v>
      </c>
      <c r="G1019" s="36" t="str">
        <f>IFERROR(Tableau5[[#This Row],[Code APE]]&amp;" - "&amp;Tableau5[[#This Row],[Désignation APE]],Tableau5[[#This Row],[Code APE]])</f>
        <v>42.11Z - Construction de routes et autoroutes</v>
      </c>
    </row>
    <row r="1020" spans="1:7" ht="15.95" customHeight="1" x14ac:dyDescent="0.25">
      <c r="A1020" s="31" t="str">
        <f>Tableau5[[#This Row],[Code APE]]&amp;Tableau5[[#This Row],[Chapitres]]&amp;Tableau5[[#This Row],[Tranche]]</f>
        <v>42.11ZDangers &amp; risques0,7</v>
      </c>
      <c r="B1020" s="17" t="s">
        <v>27</v>
      </c>
      <c r="C1020" s="32" t="s">
        <v>95</v>
      </c>
      <c r="D1020" s="33">
        <v>0.7</v>
      </c>
      <c r="E1020" s="34">
        <v>8</v>
      </c>
      <c r="F1020" s="35" t="str">
        <f>VLOOKUP(Tableau5[[#This Row],[Code APE]],[1]!Tableau9[#All],2,FALSE)</f>
        <v>Construction de routes et autoroutes</v>
      </c>
      <c r="G1020" s="36" t="str">
        <f>IFERROR(Tableau5[[#This Row],[Code APE]]&amp;" - "&amp;Tableau5[[#This Row],[Désignation APE]],Tableau5[[#This Row],[Code APE]])</f>
        <v>42.11Z - Construction de routes et autoroutes</v>
      </c>
    </row>
    <row r="1021" spans="1:7" ht="15.95" customHeight="1" x14ac:dyDescent="0.25">
      <c r="A1021" s="31" t="str">
        <f>Tableau5[[#This Row],[Code APE]]&amp;Tableau5[[#This Row],[Chapitres]]&amp;Tableau5[[#This Row],[Tranche]]</f>
        <v>42.11ZDangers &amp; risques0,8</v>
      </c>
      <c r="B1021" s="17" t="s">
        <v>27</v>
      </c>
      <c r="C1021" s="32" t="s">
        <v>95</v>
      </c>
      <c r="D1021" s="33">
        <v>0.8</v>
      </c>
      <c r="E1021" s="34">
        <v>13</v>
      </c>
      <c r="F1021" s="35" t="str">
        <f>VLOOKUP(Tableau5[[#This Row],[Code APE]],[1]!Tableau9[#All],2,FALSE)</f>
        <v>Construction de routes et autoroutes</v>
      </c>
      <c r="G1021" s="36" t="str">
        <f>IFERROR(Tableau5[[#This Row],[Code APE]]&amp;" - "&amp;Tableau5[[#This Row],[Désignation APE]],Tableau5[[#This Row],[Code APE]])</f>
        <v>42.11Z - Construction de routes et autoroutes</v>
      </c>
    </row>
    <row r="1022" spans="1:7" ht="15.95" customHeight="1" x14ac:dyDescent="0.25">
      <c r="A1022" s="31" t="str">
        <f>Tableau5[[#This Row],[Code APE]]&amp;Tableau5[[#This Row],[Chapitres]]&amp;Tableau5[[#This Row],[Tranche]]</f>
        <v>42.11ZDangers &amp; risques0,9</v>
      </c>
      <c r="B1022" s="17" t="s">
        <v>27</v>
      </c>
      <c r="C1022" s="32" t="s">
        <v>95</v>
      </c>
      <c r="D1022" s="33">
        <v>0.9</v>
      </c>
      <c r="E1022" s="34">
        <v>28</v>
      </c>
      <c r="F1022" s="35" t="str">
        <f>VLOOKUP(Tableau5[[#This Row],[Code APE]],[1]!Tableau9[#All],2,FALSE)</f>
        <v>Construction de routes et autoroutes</v>
      </c>
      <c r="G1022" s="36" t="str">
        <f>IFERROR(Tableau5[[#This Row],[Code APE]]&amp;" - "&amp;Tableau5[[#This Row],[Désignation APE]],Tableau5[[#This Row],[Code APE]])</f>
        <v>42.11Z - Construction de routes et autoroutes</v>
      </c>
    </row>
    <row r="1023" spans="1:7" ht="15.95" customHeight="1" x14ac:dyDescent="0.25">
      <c r="A1023" s="31" t="str">
        <f>Tableau5[[#This Row],[Code APE]]&amp;Tableau5[[#This Row],[Chapitres]]&amp;Tableau5[[#This Row],[Tranche]]</f>
        <v>42.11ZDangers &amp; risques1</v>
      </c>
      <c r="B1023" s="17" t="s">
        <v>27</v>
      </c>
      <c r="C1023" s="32" t="s">
        <v>95</v>
      </c>
      <c r="D1023" s="33">
        <v>1</v>
      </c>
      <c r="E1023" s="34">
        <v>16</v>
      </c>
      <c r="F1023" s="35" t="str">
        <f>VLOOKUP(Tableau5[[#This Row],[Code APE]],[1]!Tableau9[#All],2,FALSE)</f>
        <v>Construction de routes et autoroutes</v>
      </c>
      <c r="G1023" s="36" t="str">
        <f>IFERROR(Tableau5[[#This Row],[Code APE]]&amp;" - "&amp;Tableau5[[#This Row],[Désignation APE]],Tableau5[[#This Row],[Code APE]])</f>
        <v>42.11Z - Construction de routes et autoroutes</v>
      </c>
    </row>
    <row r="1024" spans="1:7" ht="15.95" customHeight="1" x14ac:dyDescent="0.25">
      <c r="A1024" s="31" t="str">
        <f>Tableau5[[#This Row],[Code APE]]&amp;Tableau5[[#This Row],[Chapitres]]&amp;Tableau5[[#This Row],[Tranche]]</f>
        <v>41.20BDangers &amp; risques0,2</v>
      </c>
      <c r="B1024" s="17" t="s">
        <v>27</v>
      </c>
      <c r="C1024" s="32" t="s">
        <v>94</v>
      </c>
      <c r="D1024" s="33">
        <v>0.2</v>
      </c>
      <c r="E1024" s="34">
        <v>1</v>
      </c>
      <c r="F1024" s="35" t="str">
        <f>VLOOKUP(Tableau5[[#This Row],[Code APE]],[1]!Tableau9[#All],2,FALSE)</f>
        <v>Construction d'autres bâtiments</v>
      </c>
      <c r="G1024" s="36" t="str">
        <f>IFERROR(Tableau5[[#This Row],[Code APE]]&amp;" - "&amp;Tableau5[[#This Row],[Désignation APE]],Tableau5[[#This Row],[Code APE]])</f>
        <v>41.20B - Construction d'autres bâtiments</v>
      </c>
    </row>
    <row r="1025" spans="1:7" ht="15.95" customHeight="1" x14ac:dyDescent="0.25">
      <c r="A1025" s="31" t="str">
        <f>Tableau5[[#This Row],[Code APE]]&amp;Tableau5[[#This Row],[Chapitres]]&amp;Tableau5[[#This Row],[Tranche]]</f>
        <v>41.20BDangers &amp; risques0,3</v>
      </c>
      <c r="B1025" s="17" t="s">
        <v>27</v>
      </c>
      <c r="C1025" s="32" t="s">
        <v>94</v>
      </c>
      <c r="D1025" s="33">
        <v>0.3</v>
      </c>
      <c r="E1025" s="34">
        <v>2</v>
      </c>
      <c r="F1025" s="35" t="str">
        <f>VLOOKUP(Tableau5[[#This Row],[Code APE]],[1]!Tableau9[#All],2,FALSE)</f>
        <v>Construction d'autres bâtiments</v>
      </c>
      <c r="G1025" s="36" t="str">
        <f>IFERROR(Tableau5[[#This Row],[Code APE]]&amp;" - "&amp;Tableau5[[#This Row],[Désignation APE]],Tableau5[[#This Row],[Code APE]])</f>
        <v>41.20B - Construction d'autres bâtiments</v>
      </c>
    </row>
    <row r="1026" spans="1:7" ht="15.95" customHeight="1" x14ac:dyDescent="0.25">
      <c r="A1026" s="31" t="str">
        <f>Tableau5[[#This Row],[Code APE]]&amp;Tableau5[[#This Row],[Chapitres]]&amp;Tableau5[[#This Row],[Tranche]]</f>
        <v>41.20BDangers &amp; risques0,4</v>
      </c>
      <c r="B1026" s="17" t="s">
        <v>27</v>
      </c>
      <c r="C1026" s="32" t="s">
        <v>94</v>
      </c>
      <c r="D1026" s="33">
        <v>0.4</v>
      </c>
      <c r="E1026" s="34">
        <v>2</v>
      </c>
      <c r="F1026" s="35" t="str">
        <f>VLOOKUP(Tableau5[[#This Row],[Code APE]],[1]!Tableau9[#All],2,FALSE)</f>
        <v>Construction d'autres bâtiments</v>
      </c>
      <c r="G1026" s="36" t="str">
        <f>IFERROR(Tableau5[[#This Row],[Code APE]]&amp;" - "&amp;Tableau5[[#This Row],[Désignation APE]],Tableau5[[#This Row],[Code APE]])</f>
        <v>41.20B - Construction d'autres bâtiments</v>
      </c>
    </row>
    <row r="1027" spans="1:7" ht="15.95" customHeight="1" x14ac:dyDescent="0.25">
      <c r="A1027" s="31" t="str">
        <f>Tableau5[[#This Row],[Code APE]]&amp;Tableau5[[#This Row],[Chapitres]]&amp;Tableau5[[#This Row],[Tranche]]</f>
        <v>41.20BDangers &amp; risques0,5</v>
      </c>
      <c r="B1027" s="17" t="s">
        <v>27</v>
      </c>
      <c r="C1027" s="32" t="s">
        <v>94</v>
      </c>
      <c r="D1027" s="33">
        <v>0.5</v>
      </c>
      <c r="E1027" s="34">
        <v>7</v>
      </c>
      <c r="F1027" s="35" t="str">
        <f>VLOOKUP(Tableau5[[#This Row],[Code APE]],[1]!Tableau9[#All],2,FALSE)</f>
        <v>Construction d'autres bâtiments</v>
      </c>
      <c r="G1027" s="36" t="str">
        <f>IFERROR(Tableau5[[#This Row],[Code APE]]&amp;" - "&amp;Tableau5[[#This Row],[Désignation APE]],Tableau5[[#This Row],[Code APE]])</f>
        <v>41.20B - Construction d'autres bâtiments</v>
      </c>
    </row>
    <row r="1028" spans="1:7" ht="15.95" customHeight="1" x14ac:dyDescent="0.25">
      <c r="A1028" s="31" t="str">
        <f>Tableau5[[#This Row],[Code APE]]&amp;Tableau5[[#This Row],[Chapitres]]&amp;Tableau5[[#This Row],[Tranche]]</f>
        <v>41.20BDangers &amp; risques0,6</v>
      </c>
      <c r="B1028" s="17" t="s">
        <v>27</v>
      </c>
      <c r="C1028" s="32" t="s">
        <v>94</v>
      </c>
      <c r="D1028" s="33">
        <v>0.6</v>
      </c>
      <c r="E1028" s="34">
        <v>12</v>
      </c>
      <c r="F1028" s="35" t="str">
        <f>VLOOKUP(Tableau5[[#This Row],[Code APE]],[1]!Tableau9[#All],2,FALSE)</f>
        <v>Construction d'autres bâtiments</v>
      </c>
      <c r="G1028" s="36" t="str">
        <f>IFERROR(Tableau5[[#This Row],[Code APE]]&amp;" - "&amp;Tableau5[[#This Row],[Désignation APE]],Tableau5[[#This Row],[Code APE]])</f>
        <v>41.20B - Construction d'autres bâtiments</v>
      </c>
    </row>
    <row r="1029" spans="1:7" ht="15.95" customHeight="1" x14ac:dyDescent="0.25">
      <c r="A1029" s="31" t="str">
        <f>Tableau5[[#This Row],[Code APE]]&amp;Tableau5[[#This Row],[Chapitres]]&amp;Tableau5[[#This Row],[Tranche]]</f>
        <v>41.20BDangers &amp; risques0,7</v>
      </c>
      <c r="B1029" s="17" t="s">
        <v>27</v>
      </c>
      <c r="C1029" s="32" t="s">
        <v>94</v>
      </c>
      <c r="D1029" s="33">
        <v>0.7</v>
      </c>
      <c r="E1029" s="34">
        <v>12</v>
      </c>
      <c r="F1029" s="35" t="str">
        <f>VLOOKUP(Tableau5[[#This Row],[Code APE]],[1]!Tableau9[#All],2,FALSE)</f>
        <v>Construction d'autres bâtiments</v>
      </c>
      <c r="G1029" s="36" t="str">
        <f>IFERROR(Tableau5[[#This Row],[Code APE]]&amp;" - "&amp;Tableau5[[#This Row],[Désignation APE]],Tableau5[[#This Row],[Code APE]])</f>
        <v>41.20B - Construction d'autres bâtiments</v>
      </c>
    </row>
    <row r="1030" spans="1:7" ht="15.95" customHeight="1" x14ac:dyDescent="0.25">
      <c r="A1030" s="31" t="str">
        <f>Tableau5[[#This Row],[Code APE]]&amp;Tableau5[[#This Row],[Chapitres]]&amp;Tableau5[[#This Row],[Tranche]]</f>
        <v>41.20BDangers &amp; risques0,8</v>
      </c>
      <c r="B1030" s="17" t="s">
        <v>27</v>
      </c>
      <c r="C1030" s="32" t="s">
        <v>94</v>
      </c>
      <c r="D1030" s="33">
        <v>0.8</v>
      </c>
      <c r="E1030" s="34">
        <v>23</v>
      </c>
      <c r="F1030" s="35" t="str">
        <f>VLOOKUP(Tableau5[[#This Row],[Code APE]],[1]!Tableau9[#All],2,FALSE)</f>
        <v>Construction d'autres bâtiments</v>
      </c>
      <c r="G1030" s="36" t="str">
        <f>IFERROR(Tableau5[[#This Row],[Code APE]]&amp;" - "&amp;Tableau5[[#This Row],[Désignation APE]],Tableau5[[#This Row],[Code APE]])</f>
        <v>41.20B - Construction d'autres bâtiments</v>
      </c>
    </row>
    <row r="1031" spans="1:7" ht="15.95" customHeight="1" x14ac:dyDescent="0.25">
      <c r="A1031" s="31" t="str">
        <f>Tableau5[[#This Row],[Code APE]]&amp;Tableau5[[#This Row],[Chapitres]]&amp;Tableau5[[#This Row],[Tranche]]</f>
        <v>41.20BDangers &amp; risques0,9</v>
      </c>
      <c r="B1031" s="17" t="s">
        <v>27</v>
      </c>
      <c r="C1031" s="32" t="s">
        <v>94</v>
      </c>
      <c r="D1031" s="33">
        <v>0.9</v>
      </c>
      <c r="E1031" s="34">
        <v>26</v>
      </c>
      <c r="F1031" s="35" t="str">
        <f>VLOOKUP(Tableau5[[#This Row],[Code APE]],[1]!Tableau9[#All],2,FALSE)</f>
        <v>Construction d'autres bâtiments</v>
      </c>
      <c r="G1031" s="36" t="str">
        <f>IFERROR(Tableau5[[#This Row],[Code APE]]&amp;" - "&amp;Tableau5[[#This Row],[Désignation APE]],Tableau5[[#This Row],[Code APE]])</f>
        <v>41.20B - Construction d'autres bâtiments</v>
      </c>
    </row>
    <row r="1032" spans="1:7" ht="15.95" customHeight="1" x14ac:dyDescent="0.25">
      <c r="A1032" s="31" t="str">
        <f>Tableau5[[#This Row],[Code APE]]&amp;Tableau5[[#This Row],[Chapitres]]&amp;Tableau5[[#This Row],[Tranche]]</f>
        <v>41.20BDangers &amp; risques1</v>
      </c>
      <c r="B1032" s="17" t="s">
        <v>27</v>
      </c>
      <c r="C1032" s="32" t="s">
        <v>94</v>
      </c>
      <c r="D1032" s="33">
        <v>1</v>
      </c>
      <c r="E1032" s="34">
        <v>19</v>
      </c>
      <c r="F1032" s="35" t="str">
        <f>VLOOKUP(Tableau5[[#This Row],[Code APE]],[1]!Tableau9[#All],2,FALSE)</f>
        <v>Construction d'autres bâtiments</v>
      </c>
      <c r="G1032" s="36" t="str">
        <f>IFERROR(Tableau5[[#This Row],[Code APE]]&amp;" - "&amp;Tableau5[[#This Row],[Désignation APE]],Tableau5[[#This Row],[Code APE]])</f>
        <v>41.20B - Construction d'autres bâtiments</v>
      </c>
    </row>
    <row r="1033" spans="1:7" ht="15.95" customHeight="1" x14ac:dyDescent="0.25">
      <c r="A1033" s="31" t="str">
        <f>Tableau5[[#This Row],[Code APE]]&amp;Tableau5[[#This Row],[Chapitres]]&amp;Tableau5[[#This Row],[Tranche]]</f>
        <v>39.00ZDangers &amp; risques0,3</v>
      </c>
      <c r="B1033" s="17" t="s">
        <v>27</v>
      </c>
      <c r="C1033" s="32" t="s">
        <v>93</v>
      </c>
      <c r="D1033" s="33">
        <v>0.3</v>
      </c>
      <c r="E1033" s="34">
        <v>1</v>
      </c>
      <c r="F1033" s="35" t="str">
        <f>VLOOKUP(Tableau5[[#This Row],[Code APE]],[1]!Tableau9[#All],2,FALSE)</f>
        <v>Dépollution et autres services de gestion des déchets</v>
      </c>
      <c r="G1033" s="36" t="str">
        <f>IFERROR(Tableau5[[#This Row],[Code APE]]&amp;" - "&amp;Tableau5[[#This Row],[Désignation APE]],Tableau5[[#This Row],[Code APE]])</f>
        <v>39.00Z - Dépollution et autres services de gestion des déchets</v>
      </c>
    </row>
    <row r="1034" spans="1:7" ht="15.95" customHeight="1" x14ac:dyDescent="0.25">
      <c r="A1034" s="31" t="str">
        <f>Tableau5[[#This Row],[Code APE]]&amp;Tableau5[[#This Row],[Chapitres]]&amp;Tableau5[[#This Row],[Tranche]]</f>
        <v>39.00ZDangers &amp; risques0,6</v>
      </c>
      <c r="B1034" s="17" t="s">
        <v>27</v>
      </c>
      <c r="C1034" s="32" t="s">
        <v>93</v>
      </c>
      <c r="D1034" s="33">
        <v>0.6</v>
      </c>
      <c r="E1034" s="34">
        <v>2</v>
      </c>
      <c r="F1034" s="35" t="str">
        <f>VLOOKUP(Tableau5[[#This Row],[Code APE]],[1]!Tableau9[#All],2,FALSE)</f>
        <v>Dépollution et autres services de gestion des déchets</v>
      </c>
      <c r="G1034" s="36" t="str">
        <f>IFERROR(Tableau5[[#This Row],[Code APE]]&amp;" - "&amp;Tableau5[[#This Row],[Désignation APE]],Tableau5[[#This Row],[Code APE]])</f>
        <v>39.00Z - Dépollution et autres services de gestion des déchets</v>
      </c>
    </row>
    <row r="1035" spans="1:7" ht="15.95" customHeight="1" x14ac:dyDescent="0.25">
      <c r="A1035" s="31" t="str">
        <f>Tableau5[[#This Row],[Code APE]]&amp;Tableau5[[#This Row],[Chapitres]]&amp;Tableau5[[#This Row],[Tranche]]</f>
        <v>39.00ZDangers &amp; risques0,7</v>
      </c>
      <c r="B1035" s="17" t="s">
        <v>27</v>
      </c>
      <c r="C1035" s="32" t="s">
        <v>93</v>
      </c>
      <c r="D1035" s="33">
        <v>0.7</v>
      </c>
      <c r="E1035" s="34">
        <v>1</v>
      </c>
      <c r="F1035" s="35" t="str">
        <f>VLOOKUP(Tableau5[[#This Row],[Code APE]],[1]!Tableau9[#All],2,FALSE)</f>
        <v>Dépollution et autres services de gestion des déchets</v>
      </c>
      <c r="G1035" s="36" t="str">
        <f>IFERROR(Tableau5[[#This Row],[Code APE]]&amp;" - "&amp;Tableau5[[#This Row],[Désignation APE]],Tableau5[[#This Row],[Code APE]])</f>
        <v>39.00Z - Dépollution et autres services de gestion des déchets</v>
      </c>
    </row>
    <row r="1036" spans="1:7" ht="15.95" customHeight="1" x14ac:dyDescent="0.25">
      <c r="A1036" s="31" t="str">
        <f>Tableau5[[#This Row],[Code APE]]&amp;Tableau5[[#This Row],[Chapitres]]&amp;Tableau5[[#This Row],[Tranche]]</f>
        <v>39.00ZDangers &amp; risques0,8</v>
      </c>
      <c r="B1036" s="17" t="s">
        <v>27</v>
      </c>
      <c r="C1036" s="32" t="s">
        <v>93</v>
      </c>
      <c r="D1036" s="33">
        <v>0.8</v>
      </c>
      <c r="E1036" s="34">
        <v>3</v>
      </c>
      <c r="F1036" s="35" t="str">
        <f>VLOOKUP(Tableau5[[#This Row],[Code APE]],[1]!Tableau9[#All],2,FALSE)</f>
        <v>Dépollution et autres services de gestion des déchets</v>
      </c>
      <c r="G1036" s="36" t="str">
        <f>IFERROR(Tableau5[[#This Row],[Code APE]]&amp;" - "&amp;Tableau5[[#This Row],[Désignation APE]],Tableau5[[#This Row],[Code APE]])</f>
        <v>39.00Z - Dépollution et autres services de gestion des déchets</v>
      </c>
    </row>
    <row r="1037" spans="1:7" ht="15.95" customHeight="1" x14ac:dyDescent="0.25">
      <c r="A1037" s="31" t="str">
        <f>Tableau5[[#This Row],[Code APE]]&amp;Tableau5[[#This Row],[Chapitres]]&amp;Tableau5[[#This Row],[Tranche]]</f>
        <v>39.00ZDangers &amp; risques0,9</v>
      </c>
      <c r="B1037" s="17" t="s">
        <v>27</v>
      </c>
      <c r="C1037" s="32" t="s">
        <v>93</v>
      </c>
      <c r="D1037" s="33">
        <v>0.9</v>
      </c>
      <c r="E1037" s="34">
        <v>3</v>
      </c>
      <c r="F1037" s="35" t="str">
        <f>VLOOKUP(Tableau5[[#This Row],[Code APE]],[1]!Tableau9[#All],2,FALSE)</f>
        <v>Dépollution et autres services de gestion des déchets</v>
      </c>
      <c r="G1037" s="36" t="str">
        <f>IFERROR(Tableau5[[#This Row],[Code APE]]&amp;" - "&amp;Tableau5[[#This Row],[Désignation APE]],Tableau5[[#This Row],[Code APE]])</f>
        <v>39.00Z - Dépollution et autres services de gestion des déchets</v>
      </c>
    </row>
    <row r="1038" spans="1:7" ht="15.95" customHeight="1" x14ac:dyDescent="0.25">
      <c r="A1038" s="31" t="str">
        <f>Tableau5[[#This Row],[Code APE]]&amp;Tableau5[[#This Row],[Chapitres]]&amp;Tableau5[[#This Row],[Tranche]]</f>
        <v>39.00ZDangers &amp; risques1</v>
      </c>
      <c r="B1038" s="17" t="s">
        <v>27</v>
      </c>
      <c r="C1038" s="32" t="s">
        <v>93</v>
      </c>
      <c r="D1038" s="33">
        <v>1</v>
      </c>
      <c r="E1038" s="34">
        <v>1</v>
      </c>
      <c r="F1038" s="35" t="str">
        <f>VLOOKUP(Tableau5[[#This Row],[Code APE]],[1]!Tableau9[#All],2,FALSE)</f>
        <v>Dépollution et autres services de gestion des déchets</v>
      </c>
      <c r="G1038" s="36" t="str">
        <f>IFERROR(Tableau5[[#This Row],[Code APE]]&amp;" - "&amp;Tableau5[[#This Row],[Désignation APE]],Tableau5[[#This Row],[Code APE]])</f>
        <v>39.00Z - Dépollution et autres services de gestion des déchets</v>
      </c>
    </row>
    <row r="1039" spans="1:7" ht="15.95" customHeight="1" x14ac:dyDescent="0.25">
      <c r="A1039" s="31" t="str">
        <f>Tableau5[[#This Row],[Code APE]]&amp;Tableau5[[#This Row],[Chapitres]]&amp;Tableau5[[#This Row],[Tranche]]</f>
        <v>38.32ZDangers &amp; risques0,1</v>
      </c>
      <c r="B1039" s="17" t="s">
        <v>27</v>
      </c>
      <c r="C1039" s="32" t="s">
        <v>92</v>
      </c>
      <c r="D1039" s="33">
        <v>0.1</v>
      </c>
      <c r="E1039" s="34">
        <v>1</v>
      </c>
      <c r="F1039" s="35" t="str">
        <f>VLOOKUP(Tableau5[[#This Row],[Code APE]],[1]!Tableau9[#All],2,FALSE)</f>
        <v>Récupération de déchets triés</v>
      </c>
      <c r="G1039" s="36" t="str">
        <f>IFERROR(Tableau5[[#This Row],[Code APE]]&amp;" - "&amp;Tableau5[[#This Row],[Désignation APE]],Tableau5[[#This Row],[Code APE]])</f>
        <v>38.32Z - Récupération de déchets triés</v>
      </c>
    </row>
    <row r="1040" spans="1:7" ht="15.95" customHeight="1" x14ac:dyDescent="0.25">
      <c r="A1040" s="31" t="str">
        <f>Tableau5[[#This Row],[Code APE]]&amp;Tableau5[[#This Row],[Chapitres]]&amp;Tableau5[[#This Row],[Tranche]]</f>
        <v>38.32ZDangers &amp; risques0,6</v>
      </c>
      <c r="B1040" s="17" t="s">
        <v>27</v>
      </c>
      <c r="C1040" s="32" t="s">
        <v>92</v>
      </c>
      <c r="D1040" s="33">
        <v>0.6</v>
      </c>
      <c r="E1040" s="34">
        <v>2</v>
      </c>
      <c r="F1040" s="35" t="str">
        <f>VLOOKUP(Tableau5[[#This Row],[Code APE]],[1]!Tableau9[#All],2,FALSE)</f>
        <v>Récupération de déchets triés</v>
      </c>
      <c r="G1040" s="36" t="str">
        <f>IFERROR(Tableau5[[#This Row],[Code APE]]&amp;" - "&amp;Tableau5[[#This Row],[Désignation APE]],Tableau5[[#This Row],[Code APE]])</f>
        <v>38.32Z - Récupération de déchets triés</v>
      </c>
    </row>
    <row r="1041" spans="1:7" ht="15.95" customHeight="1" x14ac:dyDescent="0.25">
      <c r="A1041" s="31" t="str">
        <f>Tableau5[[#This Row],[Code APE]]&amp;Tableau5[[#This Row],[Chapitres]]&amp;Tableau5[[#This Row],[Tranche]]</f>
        <v>38.32ZDangers &amp; risques0,7</v>
      </c>
      <c r="B1041" s="17" t="s">
        <v>27</v>
      </c>
      <c r="C1041" s="32" t="s">
        <v>92</v>
      </c>
      <c r="D1041" s="33">
        <v>0.7</v>
      </c>
      <c r="E1041" s="34">
        <v>2</v>
      </c>
      <c r="F1041" s="35" t="str">
        <f>VLOOKUP(Tableau5[[#This Row],[Code APE]],[1]!Tableau9[#All],2,FALSE)</f>
        <v>Récupération de déchets triés</v>
      </c>
      <c r="G1041" s="36" t="str">
        <f>IFERROR(Tableau5[[#This Row],[Code APE]]&amp;" - "&amp;Tableau5[[#This Row],[Désignation APE]],Tableau5[[#This Row],[Code APE]])</f>
        <v>38.32Z - Récupération de déchets triés</v>
      </c>
    </row>
    <row r="1042" spans="1:7" ht="15.95" customHeight="1" x14ac:dyDescent="0.25">
      <c r="A1042" s="31" t="str">
        <f>Tableau5[[#This Row],[Code APE]]&amp;Tableau5[[#This Row],[Chapitres]]&amp;Tableau5[[#This Row],[Tranche]]</f>
        <v>38.32ZDangers &amp; risques0,8</v>
      </c>
      <c r="B1042" s="17" t="s">
        <v>27</v>
      </c>
      <c r="C1042" s="32" t="s">
        <v>92</v>
      </c>
      <c r="D1042" s="33">
        <v>0.8</v>
      </c>
      <c r="E1042" s="34">
        <v>17</v>
      </c>
      <c r="F1042" s="35" t="str">
        <f>VLOOKUP(Tableau5[[#This Row],[Code APE]],[1]!Tableau9[#All],2,FALSE)</f>
        <v>Récupération de déchets triés</v>
      </c>
      <c r="G1042" s="36" t="str">
        <f>IFERROR(Tableau5[[#This Row],[Code APE]]&amp;" - "&amp;Tableau5[[#This Row],[Désignation APE]],Tableau5[[#This Row],[Code APE]])</f>
        <v>38.32Z - Récupération de déchets triés</v>
      </c>
    </row>
    <row r="1043" spans="1:7" ht="15.95" customHeight="1" x14ac:dyDescent="0.25">
      <c r="A1043" s="31" t="str">
        <f>Tableau5[[#This Row],[Code APE]]&amp;Tableau5[[#This Row],[Chapitres]]&amp;Tableau5[[#This Row],[Tranche]]</f>
        <v>38.32ZDangers &amp; risques0,9</v>
      </c>
      <c r="B1043" s="17" t="s">
        <v>27</v>
      </c>
      <c r="C1043" s="32" t="s">
        <v>92</v>
      </c>
      <c r="D1043" s="33">
        <v>0.9</v>
      </c>
      <c r="E1043" s="34">
        <v>13</v>
      </c>
      <c r="F1043" s="35" t="str">
        <f>VLOOKUP(Tableau5[[#This Row],[Code APE]],[1]!Tableau9[#All],2,FALSE)</f>
        <v>Récupération de déchets triés</v>
      </c>
      <c r="G1043" s="36" t="str">
        <f>IFERROR(Tableau5[[#This Row],[Code APE]]&amp;" - "&amp;Tableau5[[#This Row],[Désignation APE]],Tableau5[[#This Row],[Code APE]])</f>
        <v>38.32Z - Récupération de déchets triés</v>
      </c>
    </row>
    <row r="1044" spans="1:7" ht="15.95" customHeight="1" x14ac:dyDescent="0.25">
      <c r="A1044" s="31" t="str">
        <f>Tableau5[[#This Row],[Code APE]]&amp;Tableau5[[#This Row],[Chapitres]]&amp;Tableau5[[#This Row],[Tranche]]</f>
        <v>38.32ZDangers &amp; risques1</v>
      </c>
      <c r="B1044" s="17" t="s">
        <v>27</v>
      </c>
      <c r="C1044" s="32" t="s">
        <v>92</v>
      </c>
      <c r="D1044" s="33">
        <v>1</v>
      </c>
      <c r="E1044" s="34">
        <v>12</v>
      </c>
      <c r="F1044" s="35" t="str">
        <f>VLOOKUP(Tableau5[[#This Row],[Code APE]],[1]!Tableau9[#All],2,FALSE)</f>
        <v>Récupération de déchets triés</v>
      </c>
      <c r="G1044" s="36" t="str">
        <f>IFERROR(Tableau5[[#This Row],[Code APE]]&amp;" - "&amp;Tableau5[[#This Row],[Désignation APE]],Tableau5[[#This Row],[Code APE]])</f>
        <v>38.32Z - Récupération de déchets triés</v>
      </c>
    </row>
    <row r="1045" spans="1:7" ht="15.95" customHeight="1" x14ac:dyDescent="0.25">
      <c r="A1045" s="31" t="str">
        <f>Tableau5[[#This Row],[Code APE]]&amp;Tableau5[[#This Row],[Chapitres]]&amp;Tableau5[[#This Row],[Tranche]]</f>
        <v>38.21ZDangers &amp; risques0,6</v>
      </c>
      <c r="B1045" s="17" t="s">
        <v>27</v>
      </c>
      <c r="C1045" s="32" t="s">
        <v>91</v>
      </c>
      <c r="D1045" s="33">
        <v>0.6</v>
      </c>
      <c r="E1045" s="34">
        <v>1</v>
      </c>
      <c r="F1045" s="35" t="str">
        <f>VLOOKUP(Tableau5[[#This Row],[Code APE]],[1]!Tableau9[#All],2,FALSE)</f>
        <v>Traitement et élimination des déchets non dangereux</v>
      </c>
      <c r="G1045" s="36" t="str">
        <f>IFERROR(Tableau5[[#This Row],[Code APE]]&amp;" - "&amp;Tableau5[[#This Row],[Désignation APE]],Tableau5[[#This Row],[Code APE]])</f>
        <v>38.21Z - Traitement et élimination des déchets non dangereux</v>
      </c>
    </row>
    <row r="1046" spans="1:7" ht="15.95" customHeight="1" x14ac:dyDescent="0.25">
      <c r="A1046" s="31" t="str">
        <f>Tableau5[[#This Row],[Code APE]]&amp;Tableau5[[#This Row],[Chapitres]]&amp;Tableau5[[#This Row],[Tranche]]</f>
        <v>38.21ZDangers &amp; risques0,7</v>
      </c>
      <c r="B1046" s="17" t="s">
        <v>27</v>
      </c>
      <c r="C1046" s="32" t="s">
        <v>91</v>
      </c>
      <c r="D1046" s="33">
        <v>0.7</v>
      </c>
      <c r="E1046" s="34">
        <v>8</v>
      </c>
      <c r="F1046" s="35" t="str">
        <f>VLOOKUP(Tableau5[[#This Row],[Code APE]],[1]!Tableau9[#All],2,FALSE)</f>
        <v>Traitement et élimination des déchets non dangereux</v>
      </c>
      <c r="G1046" s="36" t="str">
        <f>IFERROR(Tableau5[[#This Row],[Code APE]]&amp;" - "&amp;Tableau5[[#This Row],[Désignation APE]],Tableau5[[#This Row],[Code APE]])</f>
        <v>38.21Z - Traitement et élimination des déchets non dangereux</v>
      </c>
    </row>
    <row r="1047" spans="1:7" ht="15.95" customHeight="1" x14ac:dyDescent="0.25">
      <c r="A1047" s="31" t="str">
        <f>Tableau5[[#This Row],[Code APE]]&amp;Tableau5[[#This Row],[Chapitres]]&amp;Tableau5[[#This Row],[Tranche]]</f>
        <v>38.21ZDangers &amp; risques0,8</v>
      </c>
      <c r="B1047" s="17" t="s">
        <v>27</v>
      </c>
      <c r="C1047" s="32" t="s">
        <v>91</v>
      </c>
      <c r="D1047" s="33">
        <v>0.8</v>
      </c>
      <c r="E1047" s="34">
        <v>3</v>
      </c>
      <c r="F1047" s="35" t="str">
        <f>VLOOKUP(Tableau5[[#This Row],[Code APE]],[1]!Tableau9[#All],2,FALSE)</f>
        <v>Traitement et élimination des déchets non dangereux</v>
      </c>
      <c r="G1047" s="36" t="str">
        <f>IFERROR(Tableau5[[#This Row],[Code APE]]&amp;" - "&amp;Tableau5[[#This Row],[Désignation APE]],Tableau5[[#This Row],[Code APE]])</f>
        <v>38.21Z - Traitement et élimination des déchets non dangereux</v>
      </c>
    </row>
    <row r="1048" spans="1:7" ht="15.95" customHeight="1" x14ac:dyDescent="0.25">
      <c r="A1048" s="31" t="str">
        <f>Tableau5[[#This Row],[Code APE]]&amp;Tableau5[[#This Row],[Chapitres]]&amp;Tableau5[[#This Row],[Tranche]]</f>
        <v>38.21ZDangers &amp; risques0,9</v>
      </c>
      <c r="B1048" s="17" t="s">
        <v>27</v>
      </c>
      <c r="C1048" s="32" t="s">
        <v>91</v>
      </c>
      <c r="D1048" s="33">
        <v>0.9</v>
      </c>
      <c r="E1048" s="34">
        <v>6</v>
      </c>
      <c r="F1048" s="35" t="str">
        <f>VLOOKUP(Tableau5[[#This Row],[Code APE]],[1]!Tableau9[#All],2,FALSE)</f>
        <v>Traitement et élimination des déchets non dangereux</v>
      </c>
      <c r="G1048" s="36" t="str">
        <f>IFERROR(Tableau5[[#This Row],[Code APE]]&amp;" - "&amp;Tableau5[[#This Row],[Désignation APE]],Tableau5[[#This Row],[Code APE]])</f>
        <v>38.21Z - Traitement et élimination des déchets non dangereux</v>
      </c>
    </row>
    <row r="1049" spans="1:7" ht="15.95" customHeight="1" x14ac:dyDescent="0.25">
      <c r="A1049" s="31" t="str">
        <f>Tableau5[[#This Row],[Code APE]]&amp;Tableau5[[#This Row],[Chapitres]]&amp;Tableau5[[#This Row],[Tranche]]</f>
        <v>38.21ZDangers &amp; risques1</v>
      </c>
      <c r="B1049" s="17" t="s">
        <v>27</v>
      </c>
      <c r="C1049" s="32" t="s">
        <v>91</v>
      </c>
      <c r="D1049" s="33">
        <v>1</v>
      </c>
      <c r="E1049" s="34">
        <v>2</v>
      </c>
      <c r="F1049" s="35" t="str">
        <f>VLOOKUP(Tableau5[[#This Row],[Code APE]],[1]!Tableau9[#All],2,FALSE)</f>
        <v>Traitement et élimination des déchets non dangereux</v>
      </c>
      <c r="G1049" s="36" t="str">
        <f>IFERROR(Tableau5[[#This Row],[Code APE]]&amp;" - "&amp;Tableau5[[#This Row],[Désignation APE]],Tableau5[[#This Row],[Code APE]])</f>
        <v>38.21Z - Traitement et élimination des déchets non dangereux</v>
      </c>
    </row>
    <row r="1050" spans="1:7" ht="15.95" customHeight="1" x14ac:dyDescent="0.25">
      <c r="A1050" s="31" t="str">
        <f>Tableau5[[#This Row],[Code APE]]&amp;Tableau5[[#This Row],[Chapitres]]&amp;Tableau5[[#This Row],[Tranche]]</f>
        <v>38.12ZDangers &amp; risques0,4</v>
      </c>
      <c r="B1050" s="17" t="s">
        <v>27</v>
      </c>
      <c r="C1050" s="32" t="s">
        <v>90</v>
      </c>
      <c r="D1050" s="33">
        <v>0.4</v>
      </c>
      <c r="E1050" s="34">
        <v>1</v>
      </c>
      <c r="F1050" s="35" t="str">
        <f>VLOOKUP(Tableau5[[#This Row],[Code APE]],[1]!Tableau9[#All],2,FALSE)</f>
        <v>Collecte des déchets dangereux</v>
      </c>
      <c r="G1050" s="36" t="str">
        <f>IFERROR(Tableau5[[#This Row],[Code APE]]&amp;" - "&amp;Tableau5[[#This Row],[Désignation APE]],Tableau5[[#This Row],[Code APE]])</f>
        <v>38.12Z - Collecte des déchets dangereux</v>
      </c>
    </row>
    <row r="1051" spans="1:7" ht="15.95" customHeight="1" x14ac:dyDescent="0.25">
      <c r="A1051" s="31" t="str">
        <f>Tableau5[[#This Row],[Code APE]]&amp;Tableau5[[#This Row],[Chapitres]]&amp;Tableau5[[#This Row],[Tranche]]</f>
        <v>38.12ZDangers &amp; risques0,8</v>
      </c>
      <c r="B1051" s="17" t="s">
        <v>27</v>
      </c>
      <c r="C1051" s="32" t="s">
        <v>90</v>
      </c>
      <c r="D1051" s="33">
        <v>0.8</v>
      </c>
      <c r="E1051" s="34">
        <v>3</v>
      </c>
      <c r="F1051" s="35" t="str">
        <f>VLOOKUP(Tableau5[[#This Row],[Code APE]],[1]!Tableau9[#All],2,FALSE)</f>
        <v>Collecte des déchets dangereux</v>
      </c>
      <c r="G1051" s="36" t="str">
        <f>IFERROR(Tableau5[[#This Row],[Code APE]]&amp;" - "&amp;Tableau5[[#This Row],[Désignation APE]],Tableau5[[#This Row],[Code APE]])</f>
        <v>38.12Z - Collecte des déchets dangereux</v>
      </c>
    </row>
    <row r="1052" spans="1:7" ht="15.95" customHeight="1" x14ac:dyDescent="0.25">
      <c r="A1052" s="31" t="str">
        <f>Tableau5[[#This Row],[Code APE]]&amp;Tableau5[[#This Row],[Chapitres]]&amp;Tableau5[[#This Row],[Tranche]]</f>
        <v>38.12ZDangers &amp; risques1</v>
      </c>
      <c r="B1052" s="17" t="s">
        <v>27</v>
      </c>
      <c r="C1052" s="32" t="s">
        <v>90</v>
      </c>
      <c r="D1052" s="33">
        <v>1</v>
      </c>
      <c r="E1052" s="34">
        <v>2</v>
      </c>
      <c r="F1052" s="35" t="str">
        <f>VLOOKUP(Tableau5[[#This Row],[Code APE]],[1]!Tableau9[#All],2,FALSE)</f>
        <v>Collecte des déchets dangereux</v>
      </c>
      <c r="G1052" s="36" t="str">
        <f>IFERROR(Tableau5[[#This Row],[Code APE]]&amp;" - "&amp;Tableau5[[#This Row],[Désignation APE]],Tableau5[[#This Row],[Code APE]])</f>
        <v>38.12Z - Collecte des déchets dangereux</v>
      </c>
    </row>
    <row r="1053" spans="1:7" ht="15.95" customHeight="1" x14ac:dyDescent="0.25">
      <c r="A1053" s="31" t="str">
        <f>Tableau5[[#This Row],[Code APE]]&amp;Tableau5[[#This Row],[Chapitres]]&amp;Tableau5[[#This Row],[Tranche]]</f>
        <v>38.11ZDangers &amp; risques0,6</v>
      </c>
      <c r="B1053" s="17" t="s">
        <v>27</v>
      </c>
      <c r="C1053" s="32" t="s">
        <v>89</v>
      </c>
      <c r="D1053" s="33">
        <v>0.6</v>
      </c>
      <c r="E1053" s="34">
        <v>2</v>
      </c>
      <c r="F1053" s="35" t="str">
        <f>VLOOKUP(Tableau5[[#This Row],[Code APE]],[1]!Tableau9[#All],2,FALSE)</f>
        <v>Collecte des déchets non dangereux</v>
      </c>
      <c r="G1053" s="36" t="str">
        <f>IFERROR(Tableau5[[#This Row],[Code APE]]&amp;" - "&amp;Tableau5[[#This Row],[Désignation APE]],Tableau5[[#This Row],[Code APE]])</f>
        <v>38.11Z - Collecte des déchets non dangereux</v>
      </c>
    </row>
    <row r="1054" spans="1:7" ht="15.95" customHeight="1" x14ac:dyDescent="0.25">
      <c r="A1054" s="31" t="str">
        <f>Tableau5[[#This Row],[Code APE]]&amp;Tableau5[[#This Row],[Chapitres]]&amp;Tableau5[[#This Row],[Tranche]]</f>
        <v>38.11ZDangers &amp; risques0,7</v>
      </c>
      <c r="B1054" s="17" t="s">
        <v>27</v>
      </c>
      <c r="C1054" s="32" t="s">
        <v>89</v>
      </c>
      <c r="D1054" s="33">
        <v>0.7</v>
      </c>
      <c r="E1054" s="34">
        <v>2</v>
      </c>
      <c r="F1054" s="35" t="str">
        <f>VLOOKUP(Tableau5[[#This Row],[Code APE]],[1]!Tableau9[#All],2,FALSE)</f>
        <v>Collecte des déchets non dangereux</v>
      </c>
      <c r="G1054" s="36" t="str">
        <f>IFERROR(Tableau5[[#This Row],[Code APE]]&amp;" - "&amp;Tableau5[[#This Row],[Désignation APE]],Tableau5[[#This Row],[Code APE]])</f>
        <v>38.11Z - Collecte des déchets non dangereux</v>
      </c>
    </row>
    <row r="1055" spans="1:7" ht="15.95" customHeight="1" x14ac:dyDescent="0.25">
      <c r="A1055" s="31" t="str">
        <f>Tableau5[[#This Row],[Code APE]]&amp;Tableau5[[#This Row],[Chapitres]]&amp;Tableau5[[#This Row],[Tranche]]</f>
        <v>38.11ZDangers &amp; risques0,8</v>
      </c>
      <c r="B1055" s="17" t="s">
        <v>27</v>
      </c>
      <c r="C1055" s="32" t="s">
        <v>89</v>
      </c>
      <c r="D1055" s="33">
        <v>0.8</v>
      </c>
      <c r="E1055" s="34">
        <v>6</v>
      </c>
      <c r="F1055" s="35" t="str">
        <f>VLOOKUP(Tableau5[[#This Row],[Code APE]],[1]!Tableau9[#All],2,FALSE)</f>
        <v>Collecte des déchets non dangereux</v>
      </c>
      <c r="G1055" s="36" t="str">
        <f>IFERROR(Tableau5[[#This Row],[Code APE]]&amp;" - "&amp;Tableau5[[#This Row],[Désignation APE]],Tableau5[[#This Row],[Code APE]])</f>
        <v>38.11Z - Collecte des déchets non dangereux</v>
      </c>
    </row>
    <row r="1056" spans="1:7" ht="15.95" customHeight="1" x14ac:dyDescent="0.25">
      <c r="A1056" s="31" t="str">
        <f>Tableau5[[#This Row],[Code APE]]&amp;Tableau5[[#This Row],[Chapitres]]&amp;Tableau5[[#This Row],[Tranche]]</f>
        <v>38.11ZDangers &amp; risques0,9</v>
      </c>
      <c r="B1056" s="17" t="s">
        <v>27</v>
      </c>
      <c r="C1056" s="32" t="s">
        <v>89</v>
      </c>
      <c r="D1056" s="33">
        <v>0.9</v>
      </c>
      <c r="E1056" s="34">
        <v>10</v>
      </c>
      <c r="F1056" s="35" t="str">
        <f>VLOOKUP(Tableau5[[#This Row],[Code APE]],[1]!Tableau9[#All],2,FALSE)</f>
        <v>Collecte des déchets non dangereux</v>
      </c>
      <c r="G1056" s="36" t="str">
        <f>IFERROR(Tableau5[[#This Row],[Code APE]]&amp;" - "&amp;Tableau5[[#This Row],[Désignation APE]],Tableau5[[#This Row],[Code APE]])</f>
        <v>38.11Z - Collecte des déchets non dangereux</v>
      </c>
    </row>
    <row r="1057" spans="1:7" ht="15.95" customHeight="1" x14ac:dyDescent="0.25">
      <c r="A1057" s="31" t="str">
        <f>Tableau5[[#This Row],[Code APE]]&amp;Tableau5[[#This Row],[Chapitres]]&amp;Tableau5[[#This Row],[Tranche]]</f>
        <v>38.11ZDangers &amp; risques1</v>
      </c>
      <c r="B1057" s="17" t="s">
        <v>27</v>
      </c>
      <c r="C1057" s="32" t="s">
        <v>89</v>
      </c>
      <c r="D1057" s="33">
        <v>1</v>
      </c>
      <c r="E1057" s="34">
        <v>6</v>
      </c>
      <c r="F1057" s="35" t="str">
        <f>VLOOKUP(Tableau5[[#This Row],[Code APE]],[1]!Tableau9[#All],2,FALSE)</f>
        <v>Collecte des déchets non dangereux</v>
      </c>
      <c r="G1057" s="36" t="str">
        <f>IFERROR(Tableau5[[#This Row],[Code APE]]&amp;" - "&amp;Tableau5[[#This Row],[Désignation APE]],Tableau5[[#This Row],[Code APE]])</f>
        <v>38.11Z - Collecte des déchets non dangereux</v>
      </c>
    </row>
    <row r="1058" spans="1:7" ht="15.95" customHeight="1" x14ac:dyDescent="0.25">
      <c r="A1058" s="31" t="str">
        <f>Tableau5[[#This Row],[Code APE]]&amp;Tableau5[[#This Row],[Chapitres]]&amp;Tableau5[[#This Row],[Tranche]]</f>
        <v>37.20ADangers &amp; risques0,2</v>
      </c>
      <c r="B1058" s="17" t="s">
        <v>27</v>
      </c>
      <c r="C1058" s="32" t="s">
        <v>88</v>
      </c>
      <c r="D1058" s="33">
        <v>0.2</v>
      </c>
      <c r="E1058" s="34">
        <v>2</v>
      </c>
      <c r="F1058" s="35" t="e">
        <f>VLOOKUP(Tableau5[[#This Row],[Code APE]],[1]!Tableau9[#All],2,FALSE)</f>
        <v>#N/A</v>
      </c>
      <c r="G1058" s="36" t="str">
        <f>IFERROR(Tableau5[[#This Row],[Code APE]]&amp;" - "&amp;Tableau5[[#This Row],[Désignation APE]],Tableau5[[#This Row],[Code APE]])</f>
        <v>37.20A</v>
      </c>
    </row>
    <row r="1059" spans="1:7" ht="15.95" customHeight="1" x14ac:dyDescent="0.25">
      <c r="A1059" s="31" t="str">
        <f>Tableau5[[#This Row],[Code APE]]&amp;Tableau5[[#This Row],[Chapitres]]&amp;Tableau5[[#This Row],[Tranche]]</f>
        <v>37.20ADangers &amp; risques0,3</v>
      </c>
      <c r="B1059" s="17" t="s">
        <v>27</v>
      </c>
      <c r="C1059" s="32" t="s">
        <v>88</v>
      </c>
      <c r="D1059" s="33">
        <v>0.3</v>
      </c>
      <c r="E1059" s="34">
        <v>1</v>
      </c>
      <c r="F1059" s="35" t="e">
        <f>VLOOKUP(Tableau5[[#This Row],[Code APE]],[1]!Tableau9[#All],2,FALSE)</f>
        <v>#N/A</v>
      </c>
      <c r="G1059" s="36" t="str">
        <f>IFERROR(Tableau5[[#This Row],[Code APE]]&amp;" - "&amp;Tableau5[[#This Row],[Désignation APE]],Tableau5[[#This Row],[Code APE]])</f>
        <v>37.20A</v>
      </c>
    </row>
    <row r="1060" spans="1:7" ht="15.95" customHeight="1" x14ac:dyDescent="0.25">
      <c r="A1060" s="31" t="str">
        <f>Tableau5[[#This Row],[Code APE]]&amp;Tableau5[[#This Row],[Chapitres]]&amp;Tableau5[[#This Row],[Tranche]]</f>
        <v>37.20ADangers &amp; risques0,4</v>
      </c>
      <c r="B1060" s="17" t="s">
        <v>27</v>
      </c>
      <c r="C1060" s="32" t="s">
        <v>88</v>
      </c>
      <c r="D1060" s="33">
        <v>0.4</v>
      </c>
      <c r="E1060" s="34">
        <v>5</v>
      </c>
      <c r="F1060" s="35" t="e">
        <f>VLOOKUP(Tableau5[[#This Row],[Code APE]],[1]!Tableau9[#All],2,FALSE)</f>
        <v>#N/A</v>
      </c>
      <c r="G1060" s="36" t="str">
        <f>IFERROR(Tableau5[[#This Row],[Code APE]]&amp;" - "&amp;Tableau5[[#This Row],[Désignation APE]],Tableau5[[#This Row],[Code APE]])</f>
        <v>37.20A</v>
      </c>
    </row>
    <row r="1061" spans="1:7" ht="15.95" customHeight="1" x14ac:dyDescent="0.25">
      <c r="A1061" s="31" t="str">
        <f>Tableau5[[#This Row],[Code APE]]&amp;Tableau5[[#This Row],[Chapitres]]&amp;Tableau5[[#This Row],[Tranche]]</f>
        <v>37.20ADangers &amp; risques0,5</v>
      </c>
      <c r="B1061" s="17" t="s">
        <v>27</v>
      </c>
      <c r="C1061" s="32" t="s">
        <v>88</v>
      </c>
      <c r="D1061" s="33">
        <v>0.5</v>
      </c>
      <c r="E1061" s="34">
        <v>5</v>
      </c>
      <c r="F1061" s="35" t="e">
        <f>VLOOKUP(Tableau5[[#This Row],[Code APE]],[1]!Tableau9[#All],2,FALSE)</f>
        <v>#N/A</v>
      </c>
      <c r="G1061" s="36" t="str">
        <f>IFERROR(Tableau5[[#This Row],[Code APE]]&amp;" - "&amp;Tableau5[[#This Row],[Désignation APE]],Tableau5[[#This Row],[Code APE]])</f>
        <v>37.20A</v>
      </c>
    </row>
    <row r="1062" spans="1:7" ht="15.95" customHeight="1" x14ac:dyDescent="0.25">
      <c r="A1062" s="31" t="str">
        <f>Tableau5[[#This Row],[Code APE]]&amp;Tableau5[[#This Row],[Chapitres]]&amp;Tableau5[[#This Row],[Tranche]]</f>
        <v>37.20ADangers &amp; risques0,6</v>
      </c>
      <c r="B1062" s="17" t="s">
        <v>27</v>
      </c>
      <c r="C1062" s="32" t="s">
        <v>88</v>
      </c>
      <c r="D1062" s="33">
        <v>0.6</v>
      </c>
      <c r="E1062" s="34">
        <v>6</v>
      </c>
      <c r="F1062" s="35" t="e">
        <f>VLOOKUP(Tableau5[[#This Row],[Code APE]],[1]!Tableau9[#All],2,FALSE)</f>
        <v>#N/A</v>
      </c>
      <c r="G1062" s="36" t="str">
        <f>IFERROR(Tableau5[[#This Row],[Code APE]]&amp;" - "&amp;Tableau5[[#This Row],[Désignation APE]],Tableau5[[#This Row],[Code APE]])</f>
        <v>37.20A</v>
      </c>
    </row>
    <row r="1063" spans="1:7" ht="15.95" customHeight="1" x14ac:dyDescent="0.25">
      <c r="A1063" s="31" t="str">
        <f>Tableau5[[#This Row],[Code APE]]&amp;Tableau5[[#This Row],[Chapitres]]&amp;Tableau5[[#This Row],[Tranche]]</f>
        <v>37.20ADangers &amp; risques0,7</v>
      </c>
      <c r="B1063" s="17" t="s">
        <v>27</v>
      </c>
      <c r="C1063" s="32" t="s">
        <v>88</v>
      </c>
      <c r="D1063" s="33">
        <v>0.7</v>
      </c>
      <c r="E1063" s="34">
        <v>10</v>
      </c>
      <c r="F1063" s="35" t="e">
        <f>VLOOKUP(Tableau5[[#This Row],[Code APE]],[1]!Tableau9[#All],2,FALSE)</f>
        <v>#N/A</v>
      </c>
      <c r="G1063" s="36" t="str">
        <f>IFERROR(Tableau5[[#This Row],[Code APE]]&amp;" - "&amp;Tableau5[[#This Row],[Désignation APE]],Tableau5[[#This Row],[Code APE]])</f>
        <v>37.20A</v>
      </c>
    </row>
    <row r="1064" spans="1:7" ht="15.95" customHeight="1" x14ac:dyDescent="0.25">
      <c r="A1064" s="31" t="str">
        <f>Tableau5[[#This Row],[Code APE]]&amp;Tableau5[[#This Row],[Chapitres]]&amp;Tableau5[[#This Row],[Tranche]]</f>
        <v>37.20ADangers &amp; risques0,8</v>
      </c>
      <c r="B1064" s="17" t="s">
        <v>27</v>
      </c>
      <c r="C1064" s="32" t="s">
        <v>88</v>
      </c>
      <c r="D1064" s="33">
        <v>0.8</v>
      </c>
      <c r="E1064" s="34">
        <v>12</v>
      </c>
      <c r="F1064" s="35" t="e">
        <f>VLOOKUP(Tableau5[[#This Row],[Code APE]],[1]!Tableau9[#All],2,FALSE)</f>
        <v>#N/A</v>
      </c>
      <c r="G1064" s="36" t="str">
        <f>IFERROR(Tableau5[[#This Row],[Code APE]]&amp;" - "&amp;Tableau5[[#This Row],[Désignation APE]],Tableau5[[#This Row],[Code APE]])</f>
        <v>37.20A</v>
      </c>
    </row>
    <row r="1065" spans="1:7" ht="15.95" customHeight="1" x14ac:dyDescent="0.25">
      <c r="A1065" s="31" t="str">
        <f>Tableau5[[#This Row],[Code APE]]&amp;Tableau5[[#This Row],[Chapitres]]&amp;Tableau5[[#This Row],[Tranche]]</f>
        <v>37.20ADangers &amp; risques0,9</v>
      </c>
      <c r="B1065" s="17" t="s">
        <v>27</v>
      </c>
      <c r="C1065" s="32" t="s">
        <v>88</v>
      </c>
      <c r="D1065" s="33">
        <v>0.9</v>
      </c>
      <c r="E1065" s="34">
        <v>12</v>
      </c>
      <c r="F1065" s="35" t="e">
        <f>VLOOKUP(Tableau5[[#This Row],[Code APE]],[1]!Tableau9[#All],2,FALSE)</f>
        <v>#N/A</v>
      </c>
      <c r="G1065" s="36" t="str">
        <f>IFERROR(Tableau5[[#This Row],[Code APE]]&amp;" - "&amp;Tableau5[[#This Row],[Désignation APE]],Tableau5[[#This Row],[Code APE]])</f>
        <v>37.20A</v>
      </c>
    </row>
    <row r="1066" spans="1:7" ht="15.95" customHeight="1" x14ac:dyDescent="0.25">
      <c r="A1066" s="31" t="str">
        <f>Tableau5[[#This Row],[Code APE]]&amp;Tableau5[[#This Row],[Chapitres]]&amp;Tableau5[[#This Row],[Tranche]]</f>
        <v>37.20ADangers &amp; risques1</v>
      </c>
      <c r="B1066" s="17" t="s">
        <v>27</v>
      </c>
      <c r="C1066" s="32" t="s">
        <v>88</v>
      </c>
      <c r="D1066" s="33">
        <v>1</v>
      </c>
      <c r="E1066" s="34">
        <v>3</v>
      </c>
      <c r="F1066" s="35" t="e">
        <f>VLOOKUP(Tableau5[[#This Row],[Code APE]],[1]!Tableau9[#All],2,FALSE)</f>
        <v>#N/A</v>
      </c>
      <c r="G1066" s="36" t="str">
        <f>IFERROR(Tableau5[[#This Row],[Code APE]]&amp;" - "&amp;Tableau5[[#This Row],[Désignation APE]],Tableau5[[#This Row],[Code APE]])</f>
        <v>37.20A</v>
      </c>
    </row>
    <row r="1067" spans="1:7" ht="15.95" customHeight="1" x14ac:dyDescent="0.25">
      <c r="A1067" s="31" t="str">
        <f>Tableau5[[#This Row],[Code APE]]&amp;Tableau5[[#This Row],[Chapitres]]&amp;Tableau5[[#This Row],[Tranche]]</f>
        <v>36.00ZDangers &amp; risques0,3</v>
      </c>
      <c r="B1067" s="17" t="s">
        <v>27</v>
      </c>
      <c r="C1067" s="32" t="s">
        <v>86</v>
      </c>
      <c r="D1067" s="33">
        <v>0.3</v>
      </c>
      <c r="E1067" s="34">
        <v>2</v>
      </c>
      <c r="F1067" s="35" t="str">
        <f>VLOOKUP(Tableau5[[#This Row],[Code APE]],[1]!Tableau9[#All],2,FALSE)</f>
        <v>Captage, traitement et distribution d'eau</v>
      </c>
      <c r="G1067" s="36" t="str">
        <f>IFERROR(Tableau5[[#This Row],[Code APE]]&amp;" - "&amp;Tableau5[[#This Row],[Désignation APE]],Tableau5[[#This Row],[Code APE]])</f>
        <v>36.00Z - Captage, traitement et distribution d'eau</v>
      </c>
    </row>
    <row r="1068" spans="1:7" ht="15.95" customHeight="1" x14ac:dyDescent="0.25">
      <c r="A1068" s="31" t="str">
        <f>Tableau5[[#This Row],[Code APE]]&amp;Tableau5[[#This Row],[Chapitres]]&amp;Tableau5[[#This Row],[Tranche]]</f>
        <v>36.00ZDangers &amp; risques0,5</v>
      </c>
      <c r="B1068" s="17" t="s">
        <v>27</v>
      </c>
      <c r="C1068" s="32" t="s">
        <v>86</v>
      </c>
      <c r="D1068" s="33">
        <v>0.5</v>
      </c>
      <c r="E1068" s="34">
        <v>3</v>
      </c>
      <c r="F1068" s="35" t="str">
        <f>VLOOKUP(Tableau5[[#This Row],[Code APE]],[1]!Tableau9[#All],2,FALSE)</f>
        <v>Captage, traitement et distribution d'eau</v>
      </c>
      <c r="G1068" s="36" t="str">
        <f>IFERROR(Tableau5[[#This Row],[Code APE]]&amp;" - "&amp;Tableau5[[#This Row],[Désignation APE]],Tableau5[[#This Row],[Code APE]])</f>
        <v>36.00Z - Captage, traitement et distribution d'eau</v>
      </c>
    </row>
    <row r="1069" spans="1:7" ht="15.95" customHeight="1" x14ac:dyDescent="0.25">
      <c r="A1069" s="31" t="str">
        <f>Tableau5[[#This Row],[Code APE]]&amp;Tableau5[[#This Row],[Chapitres]]&amp;Tableau5[[#This Row],[Tranche]]</f>
        <v>36.00ZDangers &amp; risques0,6</v>
      </c>
      <c r="B1069" s="17" t="s">
        <v>27</v>
      </c>
      <c r="C1069" s="32" t="s">
        <v>86</v>
      </c>
      <c r="D1069" s="33">
        <v>0.6</v>
      </c>
      <c r="E1069" s="34">
        <v>3</v>
      </c>
      <c r="F1069" s="35" t="str">
        <f>VLOOKUP(Tableau5[[#This Row],[Code APE]],[1]!Tableau9[#All],2,FALSE)</f>
        <v>Captage, traitement et distribution d'eau</v>
      </c>
      <c r="G1069" s="36" t="str">
        <f>IFERROR(Tableau5[[#This Row],[Code APE]]&amp;" - "&amp;Tableau5[[#This Row],[Désignation APE]],Tableau5[[#This Row],[Code APE]])</f>
        <v>36.00Z - Captage, traitement et distribution d'eau</v>
      </c>
    </row>
    <row r="1070" spans="1:7" ht="15.95" customHeight="1" x14ac:dyDescent="0.25">
      <c r="A1070" s="31" t="str">
        <f>Tableau5[[#This Row],[Code APE]]&amp;Tableau5[[#This Row],[Chapitres]]&amp;Tableau5[[#This Row],[Tranche]]</f>
        <v>36.00ZDangers &amp; risques0,7</v>
      </c>
      <c r="B1070" s="17" t="s">
        <v>27</v>
      </c>
      <c r="C1070" s="32" t="s">
        <v>86</v>
      </c>
      <c r="D1070" s="33">
        <v>0.7</v>
      </c>
      <c r="E1070" s="34">
        <v>7</v>
      </c>
      <c r="F1070" s="35" t="str">
        <f>VLOOKUP(Tableau5[[#This Row],[Code APE]],[1]!Tableau9[#All],2,FALSE)</f>
        <v>Captage, traitement et distribution d'eau</v>
      </c>
      <c r="G1070" s="36" t="str">
        <f>IFERROR(Tableau5[[#This Row],[Code APE]]&amp;" - "&amp;Tableau5[[#This Row],[Désignation APE]],Tableau5[[#This Row],[Code APE]])</f>
        <v>36.00Z - Captage, traitement et distribution d'eau</v>
      </c>
    </row>
    <row r="1071" spans="1:7" ht="15.95" customHeight="1" x14ac:dyDescent="0.25">
      <c r="A1071" s="31" t="str">
        <f>Tableau5[[#This Row],[Code APE]]&amp;Tableau5[[#This Row],[Chapitres]]&amp;Tableau5[[#This Row],[Tranche]]</f>
        <v>36.00ZDangers &amp; risques0,8</v>
      </c>
      <c r="B1071" s="17" t="s">
        <v>27</v>
      </c>
      <c r="C1071" s="32" t="s">
        <v>86</v>
      </c>
      <c r="D1071" s="33">
        <v>0.8</v>
      </c>
      <c r="E1071" s="34">
        <v>3</v>
      </c>
      <c r="F1071" s="35" t="str">
        <f>VLOOKUP(Tableau5[[#This Row],[Code APE]],[1]!Tableau9[#All],2,FALSE)</f>
        <v>Captage, traitement et distribution d'eau</v>
      </c>
      <c r="G1071" s="36" t="str">
        <f>IFERROR(Tableau5[[#This Row],[Code APE]]&amp;" - "&amp;Tableau5[[#This Row],[Désignation APE]],Tableau5[[#This Row],[Code APE]])</f>
        <v>36.00Z - Captage, traitement et distribution d'eau</v>
      </c>
    </row>
    <row r="1072" spans="1:7" ht="15.95" customHeight="1" x14ac:dyDescent="0.25">
      <c r="A1072" s="31" t="str">
        <f>Tableau5[[#This Row],[Code APE]]&amp;Tableau5[[#This Row],[Chapitres]]&amp;Tableau5[[#This Row],[Tranche]]</f>
        <v>36.00ZDangers &amp; risques0,9</v>
      </c>
      <c r="B1072" s="17" t="s">
        <v>27</v>
      </c>
      <c r="C1072" s="32" t="s">
        <v>86</v>
      </c>
      <c r="D1072" s="33">
        <v>0.9</v>
      </c>
      <c r="E1072" s="34">
        <v>7</v>
      </c>
      <c r="F1072" s="35" t="str">
        <f>VLOOKUP(Tableau5[[#This Row],[Code APE]],[1]!Tableau9[#All],2,FALSE)</f>
        <v>Captage, traitement et distribution d'eau</v>
      </c>
      <c r="G1072" s="36" t="str">
        <f>IFERROR(Tableau5[[#This Row],[Code APE]]&amp;" - "&amp;Tableau5[[#This Row],[Désignation APE]],Tableau5[[#This Row],[Code APE]])</f>
        <v>36.00Z - Captage, traitement et distribution d'eau</v>
      </c>
    </row>
    <row r="1073" spans="1:7" ht="15.95" customHeight="1" x14ac:dyDescent="0.25">
      <c r="A1073" s="31" t="str">
        <f>Tableau5[[#This Row],[Code APE]]&amp;Tableau5[[#This Row],[Chapitres]]&amp;Tableau5[[#This Row],[Tranche]]</f>
        <v>36.00ZDangers &amp; risques1</v>
      </c>
      <c r="B1073" s="17" t="s">
        <v>27</v>
      </c>
      <c r="C1073" s="32" t="s">
        <v>86</v>
      </c>
      <c r="D1073" s="33">
        <v>1</v>
      </c>
      <c r="E1073" s="34">
        <v>2</v>
      </c>
      <c r="F1073" s="35" t="str">
        <f>VLOOKUP(Tableau5[[#This Row],[Code APE]],[1]!Tableau9[#All],2,FALSE)</f>
        <v>Captage, traitement et distribution d'eau</v>
      </c>
      <c r="G1073" s="36" t="str">
        <f>IFERROR(Tableau5[[#This Row],[Code APE]]&amp;" - "&amp;Tableau5[[#This Row],[Désignation APE]],Tableau5[[#This Row],[Code APE]])</f>
        <v>36.00Z - Captage, traitement et distribution d'eau</v>
      </c>
    </row>
    <row r="1074" spans="1:7" ht="15.95" customHeight="1" x14ac:dyDescent="0.25">
      <c r="A1074" s="31" t="str">
        <f>Tableau5[[#This Row],[Code APE]]&amp;Tableau5[[#This Row],[Chapitres]]&amp;Tableau5[[#This Row],[Tranche]]</f>
        <v>35.11ZDangers &amp; risques0,8</v>
      </c>
      <c r="B1074" s="17" t="s">
        <v>27</v>
      </c>
      <c r="C1074" s="32" t="s">
        <v>216</v>
      </c>
      <c r="D1074" s="33">
        <v>0.8</v>
      </c>
      <c r="E1074" s="34">
        <v>2</v>
      </c>
      <c r="F1074" s="35" t="str">
        <f>VLOOKUP(Tableau5[[#This Row],[Code APE]],[1]!Tableau9[#All],2,FALSE)</f>
        <v>Production d'électricité</v>
      </c>
      <c r="G1074" s="36" t="str">
        <f>IFERROR(Tableau5[[#This Row],[Code APE]]&amp;" - "&amp;Tableau5[[#This Row],[Désignation APE]],Tableau5[[#This Row],[Code APE]])</f>
        <v>35.11Z - Production d'électricité</v>
      </c>
    </row>
    <row r="1075" spans="1:7" ht="15.95" customHeight="1" x14ac:dyDescent="0.25">
      <c r="A1075" s="31" t="str">
        <f>Tableau5[[#This Row],[Code APE]]&amp;Tableau5[[#This Row],[Chapitres]]&amp;Tableau5[[#This Row],[Tranche]]</f>
        <v>33.20DDangers &amp; risques0,7</v>
      </c>
      <c r="B1075" s="17" t="s">
        <v>27</v>
      </c>
      <c r="C1075" s="32" t="s">
        <v>215</v>
      </c>
      <c r="D1075" s="33">
        <v>0.7</v>
      </c>
      <c r="E1075" s="34">
        <v>1</v>
      </c>
      <c r="F1075" s="35" t="str">
        <f>VLOOKUP(Tableau5[[#This Row],[Code APE]],[1]!Tableau9[#All],2,FALSE)</f>
        <v>Installation d'équipements électriques, de matériels électroniques et optiques ou d'autres matériels</v>
      </c>
      <c r="G1075" s="36" t="str">
        <f>IFERROR(Tableau5[[#This Row],[Code APE]]&amp;" - "&amp;Tableau5[[#This Row],[Désignation APE]],Tableau5[[#This Row],[Code APE]])</f>
        <v>33.20D - Installation d'équipements électriques, de matériels électroniques et optiques ou d'autres matériels</v>
      </c>
    </row>
    <row r="1076" spans="1:7" ht="15.95" customHeight="1" x14ac:dyDescent="0.25">
      <c r="A1076" s="31" t="str">
        <f>Tableau5[[#This Row],[Code APE]]&amp;Tableau5[[#This Row],[Chapitres]]&amp;Tableau5[[#This Row],[Tranche]]</f>
        <v>33.20DDangers &amp; risques0,9</v>
      </c>
      <c r="B1076" s="17" t="s">
        <v>27</v>
      </c>
      <c r="C1076" s="32" t="s">
        <v>215</v>
      </c>
      <c r="D1076" s="33">
        <v>0.9</v>
      </c>
      <c r="E1076" s="34">
        <v>1</v>
      </c>
      <c r="F1076" s="35" t="str">
        <f>VLOOKUP(Tableau5[[#This Row],[Code APE]],[1]!Tableau9[#All],2,FALSE)</f>
        <v>Installation d'équipements électriques, de matériels électroniques et optiques ou d'autres matériels</v>
      </c>
      <c r="G1076" s="36" t="str">
        <f>IFERROR(Tableau5[[#This Row],[Code APE]]&amp;" - "&amp;Tableau5[[#This Row],[Désignation APE]],Tableau5[[#This Row],[Code APE]])</f>
        <v>33.20D - Installation d'équipements électriques, de matériels électroniques et optiques ou d'autres matériels</v>
      </c>
    </row>
    <row r="1077" spans="1:7" ht="15.95" customHeight="1" x14ac:dyDescent="0.25">
      <c r="A1077" s="31" t="str">
        <f>Tableau5[[#This Row],[Code APE]]&amp;Tableau5[[#This Row],[Chapitres]]&amp;Tableau5[[#This Row],[Tranche]]</f>
        <v>33.20CDangers &amp; risques0,7</v>
      </c>
      <c r="B1077" s="17" t="s">
        <v>27</v>
      </c>
      <c r="C1077" s="32" t="s">
        <v>84</v>
      </c>
      <c r="D1077" s="33">
        <v>0.7</v>
      </c>
      <c r="E1077" s="34">
        <v>2</v>
      </c>
      <c r="F1077" s="35" t="str">
        <f>VLOOKUP(Tableau5[[#This Row],[Code APE]],[1]!Tableau9[#All],2,FALSE)</f>
        <v>Conception d'ensemble et assemblage sur site industriel d'équipements de contrôle des processus industriels</v>
      </c>
      <c r="G1077" s="36" t="str">
        <f>IFERROR(Tableau5[[#This Row],[Code APE]]&amp;" - "&amp;Tableau5[[#This Row],[Désignation APE]],Tableau5[[#This Row],[Code APE]])</f>
        <v>33.20C - Conception d'ensemble et assemblage sur site industriel d'équipements de contrôle des processus industriels</v>
      </c>
    </row>
    <row r="1078" spans="1:7" ht="15.95" customHeight="1" x14ac:dyDescent="0.25">
      <c r="A1078" s="31" t="str">
        <f>Tableau5[[#This Row],[Code APE]]&amp;Tableau5[[#This Row],[Chapitres]]&amp;Tableau5[[#This Row],[Tranche]]</f>
        <v>33.20CDangers &amp; risques0,8</v>
      </c>
      <c r="B1078" s="17" t="s">
        <v>27</v>
      </c>
      <c r="C1078" s="32" t="s">
        <v>84</v>
      </c>
      <c r="D1078" s="33">
        <v>0.8</v>
      </c>
      <c r="E1078" s="34">
        <v>3</v>
      </c>
      <c r="F1078" s="35" t="str">
        <f>VLOOKUP(Tableau5[[#This Row],[Code APE]],[1]!Tableau9[#All],2,FALSE)</f>
        <v>Conception d'ensemble et assemblage sur site industriel d'équipements de contrôle des processus industriels</v>
      </c>
      <c r="G1078" s="36" t="str">
        <f>IFERROR(Tableau5[[#This Row],[Code APE]]&amp;" - "&amp;Tableau5[[#This Row],[Désignation APE]],Tableau5[[#This Row],[Code APE]])</f>
        <v>33.20C - Conception d'ensemble et assemblage sur site industriel d'équipements de contrôle des processus industriels</v>
      </c>
    </row>
    <row r="1079" spans="1:7" ht="15.95" customHeight="1" x14ac:dyDescent="0.25">
      <c r="A1079" s="31" t="str">
        <f>Tableau5[[#This Row],[Code APE]]&amp;Tableau5[[#This Row],[Chapitres]]&amp;Tableau5[[#This Row],[Tranche]]</f>
        <v>33.20CDangers &amp; risques0,9</v>
      </c>
      <c r="B1079" s="17" t="s">
        <v>27</v>
      </c>
      <c r="C1079" s="32" t="s">
        <v>84</v>
      </c>
      <c r="D1079" s="33">
        <v>0.9</v>
      </c>
      <c r="E1079" s="34">
        <v>11</v>
      </c>
      <c r="F1079" s="35" t="str">
        <f>VLOOKUP(Tableau5[[#This Row],[Code APE]],[1]!Tableau9[#All],2,FALSE)</f>
        <v>Conception d'ensemble et assemblage sur site industriel d'équipements de contrôle des processus industriels</v>
      </c>
      <c r="G1079" s="36" t="str">
        <f>IFERROR(Tableau5[[#This Row],[Code APE]]&amp;" - "&amp;Tableau5[[#This Row],[Désignation APE]],Tableau5[[#This Row],[Code APE]])</f>
        <v>33.20C - Conception d'ensemble et assemblage sur site industriel d'équipements de contrôle des processus industriels</v>
      </c>
    </row>
    <row r="1080" spans="1:7" ht="15.95" customHeight="1" x14ac:dyDescent="0.25">
      <c r="A1080" s="31" t="str">
        <f>Tableau5[[#This Row],[Code APE]]&amp;Tableau5[[#This Row],[Chapitres]]&amp;Tableau5[[#This Row],[Tranche]]</f>
        <v>33.20CDangers &amp; risques1</v>
      </c>
      <c r="B1080" s="17" t="s">
        <v>27</v>
      </c>
      <c r="C1080" s="32" t="s">
        <v>84</v>
      </c>
      <c r="D1080" s="33">
        <v>1</v>
      </c>
      <c r="E1080" s="34">
        <v>10</v>
      </c>
      <c r="F1080" s="35" t="str">
        <f>VLOOKUP(Tableau5[[#This Row],[Code APE]],[1]!Tableau9[#All],2,FALSE)</f>
        <v>Conception d'ensemble et assemblage sur site industriel d'équipements de contrôle des processus industriels</v>
      </c>
      <c r="G1080" s="36" t="str">
        <f>IFERROR(Tableau5[[#This Row],[Code APE]]&amp;" - "&amp;Tableau5[[#This Row],[Désignation APE]],Tableau5[[#This Row],[Code APE]])</f>
        <v>33.20C - Conception d'ensemble et assemblage sur site industriel d'équipements de contrôle des processus industriels</v>
      </c>
    </row>
    <row r="1081" spans="1:7" ht="15.95" customHeight="1" x14ac:dyDescent="0.25">
      <c r="A1081" s="31" t="str">
        <f>Tableau5[[#This Row],[Code APE]]&amp;Tableau5[[#This Row],[Chapitres]]&amp;Tableau5[[#This Row],[Tranche]]</f>
        <v>33.20BDangers &amp; risques0,1</v>
      </c>
      <c r="B1081" s="17" t="s">
        <v>27</v>
      </c>
      <c r="C1081" s="32" t="s">
        <v>83</v>
      </c>
      <c r="D1081" s="33">
        <v>0.1</v>
      </c>
      <c r="E1081" s="34">
        <v>5</v>
      </c>
      <c r="F1081" s="35" t="str">
        <f>VLOOKUP(Tableau5[[#This Row],[Code APE]],[1]!Tableau9[#All],2,FALSE)</f>
        <v>Installation de machines et équipements mécaniques</v>
      </c>
      <c r="G1081" s="36" t="str">
        <f>IFERROR(Tableau5[[#This Row],[Code APE]]&amp;" - "&amp;Tableau5[[#This Row],[Désignation APE]],Tableau5[[#This Row],[Code APE]])</f>
        <v>33.20B - Installation de machines et équipements mécaniques</v>
      </c>
    </row>
    <row r="1082" spans="1:7" ht="15.95" customHeight="1" x14ac:dyDescent="0.25">
      <c r="A1082" s="31" t="str">
        <f>Tableau5[[#This Row],[Code APE]]&amp;Tableau5[[#This Row],[Chapitres]]&amp;Tableau5[[#This Row],[Tranche]]</f>
        <v>33.20BDangers &amp; risques0,2</v>
      </c>
      <c r="B1082" s="17" t="s">
        <v>27</v>
      </c>
      <c r="C1082" s="32" t="s">
        <v>83</v>
      </c>
      <c r="D1082" s="33">
        <v>0.2</v>
      </c>
      <c r="E1082" s="34">
        <v>5</v>
      </c>
      <c r="F1082" s="35" t="str">
        <f>VLOOKUP(Tableau5[[#This Row],[Code APE]],[1]!Tableau9[#All],2,FALSE)</f>
        <v>Installation de machines et équipements mécaniques</v>
      </c>
      <c r="G1082" s="36" t="str">
        <f>IFERROR(Tableau5[[#This Row],[Code APE]]&amp;" - "&amp;Tableau5[[#This Row],[Désignation APE]],Tableau5[[#This Row],[Code APE]])</f>
        <v>33.20B - Installation de machines et équipements mécaniques</v>
      </c>
    </row>
    <row r="1083" spans="1:7" ht="15.95" customHeight="1" x14ac:dyDescent="0.25">
      <c r="A1083" s="31" t="str">
        <f>Tableau5[[#This Row],[Code APE]]&amp;Tableau5[[#This Row],[Chapitres]]&amp;Tableau5[[#This Row],[Tranche]]</f>
        <v>33.20BDangers &amp; risques0,3</v>
      </c>
      <c r="B1083" s="17" t="s">
        <v>27</v>
      </c>
      <c r="C1083" s="32" t="s">
        <v>83</v>
      </c>
      <c r="D1083" s="33">
        <v>0.3</v>
      </c>
      <c r="E1083" s="34">
        <v>6</v>
      </c>
      <c r="F1083" s="35" t="str">
        <f>VLOOKUP(Tableau5[[#This Row],[Code APE]],[1]!Tableau9[#All],2,FALSE)</f>
        <v>Installation de machines et équipements mécaniques</v>
      </c>
      <c r="G1083" s="36" t="str">
        <f>IFERROR(Tableau5[[#This Row],[Code APE]]&amp;" - "&amp;Tableau5[[#This Row],[Désignation APE]],Tableau5[[#This Row],[Code APE]])</f>
        <v>33.20B - Installation de machines et équipements mécaniques</v>
      </c>
    </row>
    <row r="1084" spans="1:7" ht="15.95" customHeight="1" x14ac:dyDescent="0.25">
      <c r="A1084" s="31" t="str">
        <f>Tableau5[[#This Row],[Code APE]]&amp;Tableau5[[#This Row],[Chapitres]]&amp;Tableau5[[#This Row],[Tranche]]</f>
        <v>33.20BDangers &amp; risques0,4</v>
      </c>
      <c r="B1084" s="17" t="s">
        <v>27</v>
      </c>
      <c r="C1084" s="32" t="s">
        <v>83</v>
      </c>
      <c r="D1084" s="33">
        <v>0.4</v>
      </c>
      <c r="E1084" s="34">
        <v>12</v>
      </c>
      <c r="F1084" s="35" t="str">
        <f>VLOOKUP(Tableau5[[#This Row],[Code APE]],[1]!Tableau9[#All],2,FALSE)</f>
        <v>Installation de machines et équipements mécaniques</v>
      </c>
      <c r="G1084" s="36" t="str">
        <f>IFERROR(Tableau5[[#This Row],[Code APE]]&amp;" - "&amp;Tableau5[[#This Row],[Désignation APE]],Tableau5[[#This Row],[Code APE]])</f>
        <v>33.20B - Installation de machines et équipements mécaniques</v>
      </c>
    </row>
    <row r="1085" spans="1:7" ht="15.95" customHeight="1" x14ac:dyDescent="0.25">
      <c r="A1085" s="31" t="str">
        <f>Tableau5[[#This Row],[Code APE]]&amp;Tableau5[[#This Row],[Chapitres]]&amp;Tableau5[[#This Row],[Tranche]]</f>
        <v>33.20BDangers &amp; risques0,5</v>
      </c>
      <c r="B1085" s="17" t="s">
        <v>27</v>
      </c>
      <c r="C1085" s="32" t="s">
        <v>83</v>
      </c>
      <c r="D1085" s="33">
        <v>0.5</v>
      </c>
      <c r="E1085" s="34">
        <v>17</v>
      </c>
      <c r="F1085" s="35" t="str">
        <f>VLOOKUP(Tableau5[[#This Row],[Code APE]],[1]!Tableau9[#All],2,FALSE)</f>
        <v>Installation de machines et équipements mécaniques</v>
      </c>
      <c r="G1085" s="36" t="str">
        <f>IFERROR(Tableau5[[#This Row],[Code APE]]&amp;" - "&amp;Tableau5[[#This Row],[Désignation APE]],Tableau5[[#This Row],[Code APE]])</f>
        <v>33.20B - Installation de machines et équipements mécaniques</v>
      </c>
    </row>
    <row r="1086" spans="1:7" ht="15.95" customHeight="1" x14ac:dyDescent="0.25">
      <c r="A1086" s="31" t="str">
        <f>Tableau5[[#This Row],[Code APE]]&amp;Tableau5[[#This Row],[Chapitres]]&amp;Tableau5[[#This Row],[Tranche]]</f>
        <v>33.20BDangers &amp; risques0,6</v>
      </c>
      <c r="B1086" s="17" t="s">
        <v>27</v>
      </c>
      <c r="C1086" s="32" t="s">
        <v>83</v>
      </c>
      <c r="D1086" s="33">
        <v>0.6</v>
      </c>
      <c r="E1086" s="34">
        <v>30</v>
      </c>
      <c r="F1086" s="35" t="str">
        <f>VLOOKUP(Tableau5[[#This Row],[Code APE]],[1]!Tableau9[#All],2,FALSE)</f>
        <v>Installation de machines et équipements mécaniques</v>
      </c>
      <c r="G1086" s="36" t="str">
        <f>IFERROR(Tableau5[[#This Row],[Code APE]]&amp;" - "&amp;Tableau5[[#This Row],[Désignation APE]],Tableau5[[#This Row],[Code APE]])</f>
        <v>33.20B - Installation de machines et équipements mécaniques</v>
      </c>
    </row>
    <row r="1087" spans="1:7" ht="15.95" customHeight="1" x14ac:dyDescent="0.25">
      <c r="A1087" s="31" t="str">
        <f>Tableau5[[#This Row],[Code APE]]&amp;Tableau5[[#This Row],[Chapitres]]&amp;Tableau5[[#This Row],[Tranche]]</f>
        <v>33.20BDangers &amp; risques0,7</v>
      </c>
      <c r="B1087" s="17" t="s">
        <v>27</v>
      </c>
      <c r="C1087" s="32" t="s">
        <v>83</v>
      </c>
      <c r="D1087" s="33">
        <v>0.7</v>
      </c>
      <c r="E1087" s="34">
        <v>45</v>
      </c>
      <c r="F1087" s="35" t="str">
        <f>VLOOKUP(Tableau5[[#This Row],[Code APE]],[1]!Tableau9[#All],2,FALSE)</f>
        <v>Installation de machines et équipements mécaniques</v>
      </c>
      <c r="G1087" s="36" t="str">
        <f>IFERROR(Tableau5[[#This Row],[Code APE]]&amp;" - "&amp;Tableau5[[#This Row],[Désignation APE]],Tableau5[[#This Row],[Code APE]])</f>
        <v>33.20B - Installation de machines et équipements mécaniques</v>
      </c>
    </row>
    <row r="1088" spans="1:7" ht="15.95" customHeight="1" x14ac:dyDescent="0.25">
      <c r="A1088" s="31" t="str">
        <f>Tableau5[[#This Row],[Code APE]]&amp;Tableau5[[#This Row],[Chapitres]]&amp;Tableau5[[#This Row],[Tranche]]</f>
        <v>33.20BDangers &amp; risques0,8</v>
      </c>
      <c r="B1088" s="17" t="s">
        <v>27</v>
      </c>
      <c r="C1088" s="32" t="s">
        <v>83</v>
      </c>
      <c r="D1088" s="33">
        <v>0.8</v>
      </c>
      <c r="E1088" s="34">
        <v>79</v>
      </c>
      <c r="F1088" s="35" t="str">
        <f>VLOOKUP(Tableau5[[#This Row],[Code APE]],[1]!Tableau9[#All],2,FALSE)</f>
        <v>Installation de machines et équipements mécaniques</v>
      </c>
      <c r="G1088" s="36" t="str">
        <f>IFERROR(Tableau5[[#This Row],[Code APE]]&amp;" - "&amp;Tableau5[[#This Row],[Désignation APE]],Tableau5[[#This Row],[Code APE]])</f>
        <v>33.20B - Installation de machines et équipements mécaniques</v>
      </c>
    </row>
    <row r="1089" spans="1:7" ht="15.95" customHeight="1" x14ac:dyDescent="0.25">
      <c r="A1089" s="31" t="str">
        <f>Tableau5[[#This Row],[Code APE]]&amp;Tableau5[[#This Row],[Chapitres]]&amp;Tableau5[[#This Row],[Tranche]]</f>
        <v>33.20BDangers &amp; risques0,9</v>
      </c>
      <c r="B1089" s="17" t="s">
        <v>27</v>
      </c>
      <c r="C1089" s="32" t="s">
        <v>83</v>
      </c>
      <c r="D1089" s="33">
        <v>0.9</v>
      </c>
      <c r="E1089" s="34">
        <v>83</v>
      </c>
      <c r="F1089" s="35" t="str">
        <f>VLOOKUP(Tableau5[[#This Row],[Code APE]],[1]!Tableau9[#All],2,FALSE)</f>
        <v>Installation de machines et équipements mécaniques</v>
      </c>
      <c r="G1089" s="36" t="str">
        <f>IFERROR(Tableau5[[#This Row],[Code APE]]&amp;" - "&amp;Tableau5[[#This Row],[Désignation APE]],Tableau5[[#This Row],[Code APE]])</f>
        <v>33.20B - Installation de machines et équipements mécaniques</v>
      </c>
    </row>
    <row r="1090" spans="1:7" ht="15.95" customHeight="1" x14ac:dyDescent="0.25">
      <c r="A1090" s="31" t="str">
        <f>Tableau5[[#This Row],[Code APE]]&amp;Tableau5[[#This Row],[Chapitres]]&amp;Tableau5[[#This Row],[Tranche]]</f>
        <v>33.20BDangers &amp; risques1</v>
      </c>
      <c r="B1090" s="17" t="s">
        <v>27</v>
      </c>
      <c r="C1090" s="32" t="s">
        <v>83</v>
      </c>
      <c r="D1090" s="33">
        <v>1</v>
      </c>
      <c r="E1090" s="34">
        <v>47</v>
      </c>
      <c r="F1090" s="35" t="str">
        <f>VLOOKUP(Tableau5[[#This Row],[Code APE]],[1]!Tableau9[#All],2,FALSE)</f>
        <v>Installation de machines et équipements mécaniques</v>
      </c>
      <c r="G1090" s="36" t="str">
        <f>IFERROR(Tableau5[[#This Row],[Code APE]]&amp;" - "&amp;Tableau5[[#This Row],[Désignation APE]],Tableau5[[#This Row],[Code APE]])</f>
        <v>33.20B - Installation de machines et équipements mécaniques</v>
      </c>
    </row>
    <row r="1091" spans="1:7" ht="15.95" customHeight="1" x14ac:dyDescent="0.25">
      <c r="A1091" s="31" t="str">
        <f>Tableau5[[#This Row],[Code APE]]&amp;Tableau5[[#This Row],[Chapitres]]&amp;Tableau5[[#This Row],[Tranche]]</f>
        <v>33.20ADangers &amp; risques0,3</v>
      </c>
      <c r="B1091" s="17" t="s">
        <v>27</v>
      </c>
      <c r="C1091" s="32" t="s">
        <v>82</v>
      </c>
      <c r="D1091" s="33">
        <v>0.3</v>
      </c>
      <c r="E1091" s="34">
        <v>6</v>
      </c>
      <c r="F1091" s="35" t="str">
        <f>VLOOKUP(Tableau5[[#This Row],[Code APE]],[1]!Tableau9[#All],2,FALSE)</f>
        <v>Installation de structures métalliques, chaudronnées et de tuyauterie</v>
      </c>
      <c r="G1091" s="36" t="str">
        <f>IFERROR(Tableau5[[#This Row],[Code APE]]&amp;" - "&amp;Tableau5[[#This Row],[Désignation APE]],Tableau5[[#This Row],[Code APE]])</f>
        <v>33.20A - Installation de structures métalliques, chaudronnées et de tuyauterie</v>
      </c>
    </row>
    <row r="1092" spans="1:7" ht="15.95" customHeight="1" x14ac:dyDescent="0.25">
      <c r="A1092" s="31" t="str">
        <f>Tableau5[[#This Row],[Code APE]]&amp;Tableau5[[#This Row],[Chapitres]]&amp;Tableau5[[#This Row],[Tranche]]</f>
        <v>33.20ADangers &amp; risques0,4</v>
      </c>
      <c r="B1092" s="17" t="s">
        <v>27</v>
      </c>
      <c r="C1092" s="32" t="s">
        <v>82</v>
      </c>
      <c r="D1092" s="33">
        <v>0.4</v>
      </c>
      <c r="E1092" s="34">
        <v>13</v>
      </c>
      <c r="F1092" s="35" t="str">
        <f>VLOOKUP(Tableau5[[#This Row],[Code APE]],[1]!Tableau9[#All],2,FALSE)</f>
        <v>Installation de structures métalliques, chaudronnées et de tuyauterie</v>
      </c>
      <c r="G1092" s="36" t="str">
        <f>IFERROR(Tableau5[[#This Row],[Code APE]]&amp;" - "&amp;Tableau5[[#This Row],[Désignation APE]],Tableau5[[#This Row],[Code APE]])</f>
        <v>33.20A - Installation de structures métalliques, chaudronnées et de tuyauterie</v>
      </c>
    </row>
    <row r="1093" spans="1:7" ht="15.95" customHeight="1" x14ac:dyDescent="0.25">
      <c r="A1093" s="31" t="str">
        <f>Tableau5[[#This Row],[Code APE]]&amp;Tableau5[[#This Row],[Chapitres]]&amp;Tableau5[[#This Row],[Tranche]]</f>
        <v>33.20ADangers &amp; risques0,5</v>
      </c>
      <c r="B1093" s="17" t="s">
        <v>27</v>
      </c>
      <c r="C1093" s="32" t="s">
        <v>82</v>
      </c>
      <c r="D1093" s="33">
        <v>0.5</v>
      </c>
      <c r="E1093" s="34">
        <v>20</v>
      </c>
      <c r="F1093" s="35" t="str">
        <f>VLOOKUP(Tableau5[[#This Row],[Code APE]],[1]!Tableau9[#All],2,FALSE)</f>
        <v>Installation de structures métalliques, chaudronnées et de tuyauterie</v>
      </c>
      <c r="G1093" s="36" t="str">
        <f>IFERROR(Tableau5[[#This Row],[Code APE]]&amp;" - "&amp;Tableau5[[#This Row],[Désignation APE]],Tableau5[[#This Row],[Code APE]])</f>
        <v>33.20A - Installation de structures métalliques, chaudronnées et de tuyauterie</v>
      </c>
    </row>
    <row r="1094" spans="1:7" ht="15.95" customHeight="1" x14ac:dyDescent="0.25">
      <c r="A1094" s="31" t="str">
        <f>Tableau5[[#This Row],[Code APE]]&amp;Tableau5[[#This Row],[Chapitres]]&amp;Tableau5[[#This Row],[Tranche]]</f>
        <v>33.20ADangers &amp; risques0,6</v>
      </c>
      <c r="B1094" s="17" t="s">
        <v>27</v>
      </c>
      <c r="C1094" s="32" t="s">
        <v>82</v>
      </c>
      <c r="D1094" s="33">
        <v>0.6</v>
      </c>
      <c r="E1094" s="34">
        <v>34</v>
      </c>
      <c r="F1094" s="35" t="str">
        <f>VLOOKUP(Tableau5[[#This Row],[Code APE]],[1]!Tableau9[#All],2,FALSE)</f>
        <v>Installation de structures métalliques, chaudronnées et de tuyauterie</v>
      </c>
      <c r="G1094" s="36" t="str">
        <f>IFERROR(Tableau5[[#This Row],[Code APE]]&amp;" - "&amp;Tableau5[[#This Row],[Désignation APE]],Tableau5[[#This Row],[Code APE]])</f>
        <v>33.20A - Installation de structures métalliques, chaudronnées et de tuyauterie</v>
      </c>
    </row>
    <row r="1095" spans="1:7" ht="15.95" customHeight="1" x14ac:dyDescent="0.25">
      <c r="A1095" s="31" t="str">
        <f>Tableau5[[#This Row],[Code APE]]&amp;Tableau5[[#This Row],[Chapitres]]&amp;Tableau5[[#This Row],[Tranche]]</f>
        <v>33.20ADangers &amp; risques0,7</v>
      </c>
      <c r="B1095" s="17" t="s">
        <v>27</v>
      </c>
      <c r="C1095" s="32" t="s">
        <v>82</v>
      </c>
      <c r="D1095" s="33">
        <v>0.7</v>
      </c>
      <c r="E1095" s="34">
        <v>69</v>
      </c>
      <c r="F1095" s="35" t="str">
        <f>VLOOKUP(Tableau5[[#This Row],[Code APE]],[1]!Tableau9[#All],2,FALSE)</f>
        <v>Installation de structures métalliques, chaudronnées et de tuyauterie</v>
      </c>
      <c r="G1095" s="36" t="str">
        <f>IFERROR(Tableau5[[#This Row],[Code APE]]&amp;" - "&amp;Tableau5[[#This Row],[Désignation APE]],Tableau5[[#This Row],[Code APE]])</f>
        <v>33.20A - Installation de structures métalliques, chaudronnées et de tuyauterie</v>
      </c>
    </row>
    <row r="1096" spans="1:7" ht="15.95" customHeight="1" x14ac:dyDescent="0.25">
      <c r="A1096" s="31" t="str">
        <f>Tableau5[[#This Row],[Code APE]]&amp;Tableau5[[#This Row],[Chapitres]]&amp;Tableau5[[#This Row],[Tranche]]</f>
        <v>33.20ADangers &amp; risques0,8</v>
      </c>
      <c r="B1096" s="17" t="s">
        <v>27</v>
      </c>
      <c r="C1096" s="32" t="s">
        <v>82</v>
      </c>
      <c r="D1096" s="33">
        <v>0.8</v>
      </c>
      <c r="E1096" s="34">
        <v>98</v>
      </c>
      <c r="F1096" s="35" t="str">
        <f>VLOOKUP(Tableau5[[#This Row],[Code APE]],[1]!Tableau9[#All],2,FALSE)</f>
        <v>Installation de structures métalliques, chaudronnées et de tuyauterie</v>
      </c>
      <c r="G1096" s="36" t="str">
        <f>IFERROR(Tableau5[[#This Row],[Code APE]]&amp;" - "&amp;Tableau5[[#This Row],[Désignation APE]],Tableau5[[#This Row],[Code APE]])</f>
        <v>33.20A - Installation de structures métalliques, chaudronnées et de tuyauterie</v>
      </c>
    </row>
    <row r="1097" spans="1:7" ht="15.95" customHeight="1" x14ac:dyDescent="0.25">
      <c r="A1097" s="31" t="str">
        <f>Tableau5[[#This Row],[Code APE]]&amp;Tableau5[[#This Row],[Chapitres]]&amp;Tableau5[[#This Row],[Tranche]]</f>
        <v>33.20ADangers &amp; risques0,9</v>
      </c>
      <c r="B1097" s="17" t="s">
        <v>27</v>
      </c>
      <c r="C1097" s="32" t="s">
        <v>82</v>
      </c>
      <c r="D1097" s="33">
        <v>0.9</v>
      </c>
      <c r="E1097" s="34">
        <v>132</v>
      </c>
      <c r="F1097" s="35" t="str">
        <f>VLOOKUP(Tableau5[[#This Row],[Code APE]],[1]!Tableau9[#All],2,FALSE)</f>
        <v>Installation de structures métalliques, chaudronnées et de tuyauterie</v>
      </c>
      <c r="G1097" s="36" t="str">
        <f>IFERROR(Tableau5[[#This Row],[Code APE]]&amp;" - "&amp;Tableau5[[#This Row],[Désignation APE]],Tableau5[[#This Row],[Code APE]])</f>
        <v>33.20A - Installation de structures métalliques, chaudronnées et de tuyauterie</v>
      </c>
    </row>
    <row r="1098" spans="1:7" ht="15.95" customHeight="1" x14ac:dyDescent="0.25">
      <c r="A1098" s="31" t="str">
        <f>Tableau5[[#This Row],[Code APE]]&amp;Tableau5[[#This Row],[Chapitres]]&amp;Tableau5[[#This Row],[Tranche]]</f>
        <v>33.20ADangers &amp; risques1</v>
      </c>
      <c r="B1098" s="17" t="s">
        <v>27</v>
      </c>
      <c r="C1098" s="32" t="s">
        <v>82</v>
      </c>
      <c r="D1098" s="33">
        <v>1</v>
      </c>
      <c r="E1098" s="34">
        <v>87</v>
      </c>
      <c r="F1098" s="35" t="str">
        <f>VLOOKUP(Tableau5[[#This Row],[Code APE]],[1]!Tableau9[#All],2,FALSE)</f>
        <v>Installation de structures métalliques, chaudronnées et de tuyauterie</v>
      </c>
      <c r="G1098" s="36" t="str">
        <f>IFERROR(Tableau5[[#This Row],[Code APE]]&amp;" - "&amp;Tableau5[[#This Row],[Désignation APE]],Tableau5[[#This Row],[Code APE]])</f>
        <v>33.20A - Installation de structures métalliques, chaudronnées et de tuyauterie</v>
      </c>
    </row>
    <row r="1099" spans="1:7" ht="15.95" customHeight="1" x14ac:dyDescent="0.25">
      <c r="A1099" s="31" t="str">
        <f>Tableau5[[#This Row],[Code APE]]&amp;Tableau5[[#This Row],[Chapitres]]&amp;Tableau5[[#This Row],[Tranche]]</f>
        <v>33.14ZDangers &amp; risques0,2</v>
      </c>
      <c r="B1099" s="17" t="s">
        <v>27</v>
      </c>
      <c r="C1099" s="32" t="s">
        <v>81</v>
      </c>
      <c r="D1099" s="33">
        <v>0.2</v>
      </c>
      <c r="E1099" s="34">
        <v>1</v>
      </c>
      <c r="F1099" s="35" t="str">
        <f>VLOOKUP(Tableau5[[#This Row],[Code APE]],[1]!Tableau9[#All],2,FALSE)</f>
        <v>Réparation d'équipements électriques</v>
      </c>
      <c r="G1099" s="36" t="str">
        <f>IFERROR(Tableau5[[#This Row],[Code APE]]&amp;" - "&amp;Tableau5[[#This Row],[Désignation APE]],Tableau5[[#This Row],[Code APE]])</f>
        <v>33.14Z - Réparation d'équipements électriques</v>
      </c>
    </row>
    <row r="1100" spans="1:7" ht="15.95" customHeight="1" x14ac:dyDescent="0.25">
      <c r="A1100" s="31" t="str">
        <f>Tableau5[[#This Row],[Code APE]]&amp;Tableau5[[#This Row],[Chapitres]]&amp;Tableau5[[#This Row],[Tranche]]</f>
        <v>33.14ZDangers &amp; risques0,4</v>
      </c>
      <c r="B1100" s="17" t="s">
        <v>27</v>
      </c>
      <c r="C1100" s="32" t="s">
        <v>81</v>
      </c>
      <c r="D1100" s="33">
        <v>0.4</v>
      </c>
      <c r="E1100" s="34">
        <v>2</v>
      </c>
      <c r="F1100" s="35" t="str">
        <f>VLOOKUP(Tableau5[[#This Row],[Code APE]],[1]!Tableau9[#All],2,FALSE)</f>
        <v>Réparation d'équipements électriques</v>
      </c>
      <c r="G1100" s="36" t="str">
        <f>IFERROR(Tableau5[[#This Row],[Code APE]]&amp;" - "&amp;Tableau5[[#This Row],[Désignation APE]],Tableau5[[#This Row],[Code APE]])</f>
        <v>33.14Z - Réparation d'équipements électriques</v>
      </c>
    </row>
    <row r="1101" spans="1:7" ht="15.95" customHeight="1" x14ac:dyDescent="0.25">
      <c r="A1101" s="31" t="str">
        <f>Tableau5[[#This Row],[Code APE]]&amp;Tableau5[[#This Row],[Chapitres]]&amp;Tableau5[[#This Row],[Tranche]]</f>
        <v>33.14ZDangers &amp; risques0,5</v>
      </c>
      <c r="B1101" s="17" t="s">
        <v>27</v>
      </c>
      <c r="C1101" s="32" t="s">
        <v>81</v>
      </c>
      <c r="D1101" s="33">
        <v>0.5</v>
      </c>
      <c r="E1101" s="34">
        <v>7</v>
      </c>
      <c r="F1101" s="35" t="str">
        <f>VLOOKUP(Tableau5[[#This Row],[Code APE]],[1]!Tableau9[#All],2,FALSE)</f>
        <v>Réparation d'équipements électriques</v>
      </c>
      <c r="G1101" s="36" t="str">
        <f>IFERROR(Tableau5[[#This Row],[Code APE]]&amp;" - "&amp;Tableau5[[#This Row],[Désignation APE]],Tableau5[[#This Row],[Code APE]])</f>
        <v>33.14Z - Réparation d'équipements électriques</v>
      </c>
    </row>
    <row r="1102" spans="1:7" ht="15.95" customHeight="1" x14ac:dyDescent="0.25">
      <c r="A1102" s="31" t="str">
        <f>Tableau5[[#This Row],[Code APE]]&amp;Tableau5[[#This Row],[Chapitres]]&amp;Tableau5[[#This Row],[Tranche]]</f>
        <v>33.14ZDangers &amp; risques0,6</v>
      </c>
      <c r="B1102" s="17" t="s">
        <v>27</v>
      </c>
      <c r="C1102" s="32" t="s">
        <v>81</v>
      </c>
      <c r="D1102" s="33">
        <v>0.6</v>
      </c>
      <c r="E1102" s="34">
        <v>12</v>
      </c>
      <c r="F1102" s="35" t="str">
        <f>VLOOKUP(Tableau5[[#This Row],[Code APE]],[1]!Tableau9[#All],2,FALSE)</f>
        <v>Réparation d'équipements électriques</v>
      </c>
      <c r="G1102" s="36" t="str">
        <f>IFERROR(Tableau5[[#This Row],[Code APE]]&amp;" - "&amp;Tableau5[[#This Row],[Désignation APE]],Tableau5[[#This Row],[Code APE]])</f>
        <v>33.14Z - Réparation d'équipements électriques</v>
      </c>
    </row>
    <row r="1103" spans="1:7" ht="15.95" customHeight="1" x14ac:dyDescent="0.25">
      <c r="A1103" s="31" t="str">
        <f>Tableau5[[#This Row],[Code APE]]&amp;Tableau5[[#This Row],[Chapitres]]&amp;Tableau5[[#This Row],[Tranche]]</f>
        <v>33.14ZDangers &amp; risques0,7</v>
      </c>
      <c r="B1103" s="17" t="s">
        <v>27</v>
      </c>
      <c r="C1103" s="32" t="s">
        <v>81</v>
      </c>
      <c r="D1103" s="33">
        <v>0.7</v>
      </c>
      <c r="E1103" s="34">
        <v>20</v>
      </c>
      <c r="F1103" s="35" t="str">
        <f>VLOOKUP(Tableau5[[#This Row],[Code APE]],[1]!Tableau9[#All],2,FALSE)</f>
        <v>Réparation d'équipements électriques</v>
      </c>
      <c r="G1103" s="36" t="str">
        <f>IFERROR(Tableau5[[#This Row],[Code APE]]&amp;" - "&amp;Tableau5[[#This Row],[Désignation APE]],Tableau5[[#This Row],[Code APE]])</f>
        <v>33.14Z - Réparation d'équipements électriques</v>
      </c>
    </row>
    <row r="1104" spans="1:7" ht="15.95" customHeight="1" x14ac:dyDescent="0.25">
      <c r="A1104" s="31" t="str">
        <f>Tableau5[[#This Row],[Code APE]]&amp;Tableau5[[#This Row],[Chapitres]]&amp;Tableau5[[#This Row],[Tranche]]</f>
        <v>33.14ZDangers &amp; risques0,8</v>
      </c>
      <c r="B1104" s="17" t="s">
        <v>27</v>
      </c>
      <c r="C1104" s="32" t="s">
        <v>81</v>
      </c>
      <c r="D1104" s="33">
        <v>0.8</v>
      </c>
      <c r="E1104" s="34">
        <v>25</v>
      </c>
      <c r="F1104" s="35" t="str">
        <f>VLOOKUP(Tableau5[[#This Row],[Code APE]],[1]!Tableau9[#All],2,FALSE)</f>
        <v>Réparation d'équipements électriques</v>
      </c>
      <c r="G1104" s="36" t="str">
        <f>IFERROR(Tableau5[[#This Row],[Code APE]]&amp;" - "&amp;Tableau5[[#This Row],[Désignation APE]],Tableau5[[#This Row],[Code APE]])</f>
        <v>33.14Z - Réparation d'équipements électriques</v>
      </c>
    </row>
    <row r="1105" spans="1:7" ht="15.95" customHeight="1" x14ac:dyDescent="0.25">
      <c r="A1105" s="31" t="str">
        <f>Tableau5[[#This Row],[Code APE]]&amp;Tableau5[[#This Row],[Chapitres]]&amp;Tableau5[[#This Row],[Tranche]]</f>
        <v>33.14ZDangers &amp; risques0,9</v>
      </c>
      <c r="B1105" s="17" t="s">
        <v>27</v>
      </c>
      <c r="C1105" s="32" t="s">
        <v>81</v>
      </c>
      <c r="D1105" s="33">
        <v>0.9</v>
      </c>
      <c r="E1105" s="34">
        <v>18</v>
      </c>
      <c r="F1105" s="35" t="str">
        <f>VLOOKUP(Tableau5[[#This Row],[Code APE]],[1]!Tableau9[#All],2,FALSE)</f>
        <v>Réparation d'équipements électriques</v>
      </c>
      <c r="G1105" s="36" t="str">
        <f>IFERROR(Tableau5[[#This Row],[Code APE]]&amp;" - "&amp;Tableau5[[#This Row],[Désignation APE]],Tableau5[[#This Row],[Code APE]])</f>
        <v>33.14Z - Réparation d'équipements électriques</v>
      </c>
    </row>
    <row r="1106" spans="1:7" ht="15.95" customHeight="1" x14ac:dyDescent="0.25">
      <c r="A1106" s="31" t="str">
        <f>Tableau5[[#This Row],[Code APE]]&amp;Tableau5[[#This Row],[Chapitres]]&amp;Tableau5[[#This Row],[Tranche]]</f>
        <v>33.14ZDangers &amp; risques1</v>
      </c>
      <c r="B1106" s="17" t="s">
        <v>27</v>
      </c>
      <c r="C1106" s="32" t="s">
        <v>81</v>
      </c>
      <c r="D1106" s="33">
        <v>1</v>
      </c>
      <c r="E1106" s="34">
        <v>16</v>
      </c>
      <c r="F1106" s="35" t="str">
        <f>VLOOKUP(Tableau5[[#This Row],[Code APE]],[1]!Tableau9[#All],2,FALSE)</f>
        <v>Réparation d'équipements électriques</v>
      </c>
      <c r="G1106" s="36" t="str">
        <f>IFERROR(Tableau5[[#This Row],[Code APE]]&amp;" - "&amp;Tableau5[[#This Row],[Désignation APE]],Tableau5[[#This Row],[Code APE]])</f>
        <v>33.14Z - Réparation d'équipements électriques</v>
      </c>
    </row>
    <row r="1107" spans="1:7" ht="15.95" customHeight="1" x14ac:dyDescent="0.25">
      <c r="A1107" s="31" t="str">
        <f>Tableau5[[#This Row],[Code APE]]&amp;Tableau5[[#This Row],[Chapitres]]&amp;Tableau5[[#This Row],[Tranche]]</f>
        <v>33.13ZDangers &amp; risques0,5</v>
      </c>
      <c r="B1107" s="17" t="s">
        <v>27</v>
      </c>
      <c r="C1107" s="32" t="s">
        <v>80</v>
      </c>
      <c r="D1107" s="33">
        <v>0.5</v>
      </c>
      <c r="E1107" s="34">
        <v>3</v>
      </c>
      <c r="F1107" s="35" t="str">
        <f>VLOOKUP(Tableau5[[#This Row],[Code APE]],[1]!Tableau9[#All],2,FALSE)</f>
        <v>Réparation de matériels électroniques et optiques</v>
      </c>
      <c r="G1107" s="36" t="str">
        <f>IFERROR(Tableau5[[#This Row],[Code APE]]&amp;" - "&amp;Tableau5[[#This Row],[Désignation APE]],Tableau5[[#This Row],[Code APE]])</f>
        <v>33.13Z - Réparation de matériels électroniques et optiques</v>
      </c>
    </row>
    <row r="1108" spans="1:7" ht="15.95" customHeight="1" x14ac:dyDescent="0.25">
      <c r="A1108" s="31" t="str">
        <f>Tableau5[[#This Row],[Code APE]]&amp;Tableau5[[#This Row],[Chapitres]]&amp;Tableau5[[#This Row],[Tranche]]</f>
        <v>33.13ZDangers &amp; risques0,6</v>
      </c>
      <c r="B1108" s="17" t="s">
        <v>27</v>
      </c>
      <c r="C1108" s="32" t="s">
        <v>80</v>
      </c>
      <c r="D1108" s="33">
        <v>0.6</v>
      </c>
      <c r="E1108" s="34">
        <v>1</v>
      </c>
      <c r="F1108" s="35" t="str">
        <f>VLOOKUP(Tableau5[[#This Row],[Code APE]],[1]!Tableau9[#All],2,FALSE)</f>
        <v>Réparation de matériels électroniques et optiques</v>
      </c>
      <c r="G1108" s="36" t="str">
        <f>IFERROR(Tableau5[[#This Row],[Code APE]]&amp;" - "&amp;Tableau5[[#This Row],[Désignation APE]],Tableau5[[#This Row],[Code APE]])</f>
        <v>33.13Z - Réparation de matériels électroniques et optiques</v>
      </c>
    </row>
    <row r="1109" spans="1:7" ht="15.95" customHeight="1" x14ac:dyDescent="0.25">
      <c r="A1109" s="31" t="str">
        <f>Tableau5[[#This Row],[Code APE]]&amp;Tableau5[[#This Row],[Chapitres]]&amp;Tableau5[[#This Row],[Tranche]]</f>
        <v>33.13ZDangers &amp; risques0,8</v>
      </c>
      <c r="B1109" s="17" t="s">
        <v>27</v>
      </c>
      <c r="C1109" s="32" t="s">
        <v>80</v>
      </c>
      <c r="D1109" s="33">
        <v>0.8</v>
      </c>
      <c r="E1109" s="34">
        <v>6</v>
      </c>
      <c r="F1109" s="35" t="str">
        <f>VLOOKUP(Tableau5[[#This Row],[Code APE]],[1]!Tableau9[#All],2,FALSE)</f>
        <v>Réparation de matériels électroniques et optiques</v>
      </c>
      <c r="G1109" s="36" t="str">
        <f>IFERROR(Tableau5[[#This Row],[Code APE]]&amp;" - "&amp;Tableau5[[#This Row],[Désignation APE]],Tableau5[[#This Row],[Code APE]])</f>
        <v>33.13Z - Réparation de matériels électroniques et optiques</v>
      </c>
    </row>
    <row r="1110" spans="1:7" ht="15.95" customHeight="1" x14ac:dyDescent="0.25">
      <c r="A1110" s="31" t="str">
        <f>Tableau5[[#This Row],[Code APE]]&amp;Tableau5[[#This Row],[Chapitres]]&amp;Tableau5[[#This Row],[Tranche]]</f>
        <v>33.13ZDangers &amp; risques0,9</v>
      </c>
      <c r="B1110" s="17" t="s">
        <v>27</v>
      </c>
      <c r="C1110" s="32" t="s">
        <v>80</v>
      </c>
      <c r="D1110" s="33">
        <v>0.9</v>
      </c>
      <c r="E1110" s="34">
        <v>3</v>
      </c>
      <c r="F1110" s="35" t="str">
        <f>VLOOKUP(Tableau5[[#This Row],[Code APE]],[1]!Tableau9[#All],2,FALSE)</f>
        <v>Réparation de matériels électroniques et optiques</v>
      </c>
      <c r="G1110" s="36" t="str">
        <f>IFERROR(Tableau5[[#This Row],[Code APE]]&amp;" - "&amp;Tableau5[[#This Row],[Désignation APE]],Tableau5[[#This Row],[Code APE]])</f>
        <v>33.13Z - Réparation de matériels électroniques et optiques</v>
      </c>
    </row>
    <row r="1111" spans="1:7" ht="15.95" customHeight="1" x14ac:dyDescent="0.25">
      <c r="A1111" s="31" t="str">
        <f>Tableau5[[#This Row],[Code APE]]&amp;Tableau5[[#This Row],[Chapitres]]&amp;Tableau5[[#This Row],[Tranche]]</f>
        <v>33.13ZDangers &amp; risques1</v>
      </c>
      <c r="B1111" s="17" t="s">
        <v>27</v>
      </c>
      <c r="C1111" s="32" t="s">
        <v>80</v>
      </c>
      <c r="D1111" s="33">
        <v>1</v>
      </c>
      <c r="E1111" s="34">
        <v>4</v>
      </c>
      <c r="F1111" s="35" t="str">
        <f>VLOOKUP(Tableau5[[#This Row],[Code APE]],[1]!Tableau9[#All],2,FALSE)</f>
        <v>Réparation de matériels électroniques et optiques</v>
      </c>
      <c r="G1111" s="36" t="str">
        <f>IFERROR(Tableau5[[#This Row],[Code APE]]&amp;" - "&amp;Tableau5[[#This Row],[Désignation APE]],Tableau5[[#This Row],[Code APE]])</f>
        <v>33.13Z - Réparation de matériels électroniques et optiques</v>
      </c>
    </row>
    <row r="1112" spans="1:7" ht="15.95" customHeight="1" x14ac:dyDescent="0.25">
      <c r="A1112" s="31" t="str">
        <f>Tableau5[[#This Row],[Code APE]]&amp;Tableau5[[#This Row],[Chapitres]]&amp;Tableau5[[#This Row],[Tranche]]</f>
        <v>33.12ZDangers &amp; risques0,3</v>
      </c>
      <c r="B1112" s="17" t="s">
        <v>27</v>
      </c>
      <c r="C1112" s="32" t="s">
        <v>1</v>
      </c>
      <c r="D1112" s="33">
        <v>0.3</v>
      </c>
      <c r="E1112" s="34">
        <v>1</v>
      </c>
      <c r="F1112" s="35" t="str">
        <f>VLOOKUP(Tableau5[[#This Row],[Code APE]],[1]!Tableau9[#All],2,FALSE)</f>
        <v>Réparation de machines et équipements mécaniques</v>
      </c>
      <c r="G1112" s="36" t="str">
        <f>IFERROR(Tableau5[[#This Row],[Code APE]]&amp;" - "&amp;Tableau5[[#This Row],[Désignation APE]],Tableau5[[#This Row],[Code APE]])</f>
        <v>33.12Z - Réparation de machines et équipements mécaniques</v>
      </c>
    </row>
    <row r="1113" spans="1:7" ht="15.95" customHeight="1" x14ac:dyDescent="0.25">
      <c r="A1113" s="31" t="str">
        <f>Tableau5[[#This Row],[Code APE]]&amp;Tableau5[[#This Row],[Chapitres]]&amp;Tableau5[[#This Row],[Tranche]]</f>
        <v>33.12ZDangers &amp; risques0,4</v>
      </c>
      <c r="B1113" s="17" t="s">
        <v>27</v>
      </c>
      <c r="C1113" s="32" t="s">
        <v>1</v>
      </c>
      <c r="D1113" s="33">
        <v>0.4</v>
      </c>
      <c r="E1113" s="34">
        <v>3</v>
      </c>
      <c r="F1113" s="35" t="str">
        <f>VLOOKUP(Tableau5[[#This Row],[Code APE]],[1]!Tableau9[#All],2,FALSE)</f>
        <v>Réparation de machines et équipements mécaniques</v>
      </c>
      <c r="G1113" s="36" t="str">
        <f>IFERROR(Tableau5[[#This Row],[Code APE]]&amp;" - "&amp;Tableau5[[#This Row],[Désignation APE]],Tableau5[[#This Row],[Code APE]])</f>
        <v>33.12Z - Réparation de machines et équipements mécaniques</v>
      </c>
    </row>
    <row r="1114" spans="1:7" ht="15.95" customHeight="1" x14ac:dyDescent="0.25">
      <c r="A1114" s="31" t="str">
        <f>Tableau5[[#This Row],[Code APE]]&amp;Tableau5[[#This Row],[Chapitres]]&amp;Tableau5[[#This Row],[Tranche]]</f>
        <v>33.12ZDangers &amp; risques0,5</v>
      </c>
      <c r="B1114" s="17" t="s">
        <v>27</v>
      </c>
      <c r="C1114" s="32" t="s">
        <v>1</v>
      </c>
      <c r="D1114" s="33">
        <v>0.5</v>
      </c>
      <c r="E1114" s="34">
        <v>19</v>
      </c>
      <c r="F1114" s="35" t="str">
        <f>VLOOKUP(Tableau5[[#This Row],[Code APE]],[1]!Tableau9[#All],2,FALSE)</f>
        <v>Réparation de machines et équipements mécaniques</v>
      </c>
      <c r="G1114" s="36" t="str">
        <f>IFERROR(Tableau5[[#This Row],[Code APE]]&amp;" - "&amp;Tableau5[[#This Row],[Désignation APE]],Tableau5[[#This Row],[Code APE]])</f>
        <v>33.12Z - Réparation de machines et équipements mécaniques</v>
      </c>
    </row>
    <row r="1115" spans="1:7" ht="15.95" customHeight="1" x14ac:dyDescent="0.25">
      <c r="A1115" s="31" t="str">
        <f>Tableau5[[#This Row],[Code APE]]&amp;Tableau5[[#This Row],[Chapitres]]&amp;Tableau5[[#This Row],[Tranche]]</f>
        <v>33.12ZDangers &amp; risques0,6</v>
      </c>
      <c r="B1115" s="17" t="s">
        <v>27</v>
      </c>
      <c r="C1115" s="32" t="s">
        <v>1</v>
      </c>
      <c r="D1115" s="33">
        <v>0.6</v>
      </c>
      <c r="E1115" s="34">
        <v>35</v>
      </c>
      <c r="F1115" s="35" t="str">
        <f>VLOOKUP(Tableau5[[#This Row],[Code APE]],[1]!Tableau9[#All],2,FALSE)</f>
        <v>Réparation de machines et équipements mécaniques</v>
      </c>
      <c r="G1115" s="36" t="str">
        <f>IFERROR(Tableau5[[#This Row],[Code APE]]&amp;" - "&amp;Tableau5[[#This Row],[Désignation APE]],Tableau5[[#This Row],[Code APE]])</f>
        <v>33.12Z - Réparation de machines et équipements mécaniques</v>
      </c>
    </row>
    <row r="1116" spans="1:7" ht="15.95" customHeight="1" x14ac:dyDescent="0.25">
      <c r="A1116" s="31" t="str">
        <f>Tableau5[[#This Row],[Code APE]]&amp;Tableau5[[#This Row],[Chapitres]]&amp;Tableau5[[#This Row],[Tranche]]</f>
        <v>33.12ZDangers &amp; risques0,7</v>
      </c>
      <c r="B1116" s="17" t="s">
        <v>27</v>
      </c>
      <c r="C1116" s="32" t="s">
        <v>1</v>
      </c>
      <c r="D1116" s="33">
        <v>0.7</v>
      </c>
      <c r="E1116" s="34">
        <v>58</v>
      </c>
      <c r="F1116" s="35" t="str">
        <f>VLOOKUP(Tableau5[[#This Row],[Code APE]],[1]!Tableau9[#All],2,FALSE)</f>
        <v>Réparation de machines et équipements mécaniques</v>
      </c>
      <c r="G1116" s="36" t="str">
        <f>IFERROR(Tableau5[[#This Row],[Code APE]]&amp;" - "&amp;Tableau5[[#This Row],[Désignation APE]],Tableau5[[#This Row],[Code APE]])</f>
        <v>33.12Z - Réparation de machines et équipements mécaniques</v>
      </c>
    </row>
    <row r="1117" spans="1:7" ht="15.95" customHeight="1" x14ac:dyDescent="0.25">
      <c r="A1117" s="31" t="str">
        <f>Tableau5[[#This Row],[Code APE]]&amp;Tableau5[[#This Row],[Chapitres]]&amp;Tableau5[[#This Row],[Tranche]]</f>
        <v>33.12ZDangers &amp; risques0,8</v>
      </c>
      <c r="B1117" s="17" t="s">
        <v>27</v>
      </c>
      <c r="C1117" s="32" t="s">
        <v>1</v>
      </c>
      <c r="D1117" s="33">
        <v>0.8</v>
      </c>
      <c r="E1117" s="34">
        <v>81</v>
      </c>
      <c r="F1117" s="35" t="str">
        <f>VLOOKUP(Tableau5[[#This Row],[Code APE]],[1]!Tableau9[#All],2,FALSE)</f>
        <v>Réparation de machines et équipements mécaniques</v>
      </c>
      <c r="G1117" s="36" t="str">
        <f>IFERROR(Tableau5[[#This Row],[Code APE]]&amp;" - "&amp;Tableau5[[#This Row],[Désignation APE]],Tableau5[[#This Row],[Code APE]])</f>
        <v>33.12Z - Réparation de machines et équipements mécaniques</v>
      </c>
    </row>
    <row r="1118" spans="1:7" ht="15.95" customHeight="1" x14ac:dyDescent="0.25">
      <c r="A1118" s="31" t="str">
        <f>Tableau5[[#This Row],[Code APE]]&amp;Tableau5[[#This Row],[Chapitres]]&amp;Tableau5[[#This Row],[Tranche]]</f>
        <v>33.12ZDangers &amp; risques0,9</v>
      </c>
      <c r="B1118" s="17" t="s">
        <v>27</v>
      </c>
      <c r="C1118" s="32" t="s">
        <v>1</v>
      </c>
      <c r="D1118" s="33">
        <v>0.9</v>
      </c>
      <c r="E1118" s="34">
        <v>109</v>
      </c>
      <c r="F1118" s="35" t="str">
        <f>VLOOKUP(Tableau5[[#This Row],[Code APE]],[1]!Tableau9[#All],2,FALSE)</f>
        <v>Réparation de machines et équipements mécaniques</v>
      </c>
      <c r="G1118" s="36" t="str">
        <f>IFERROR(Tableau5[[#This Row],[Code APE]]&amp;" - "&amp;Tableau5[[#This Row],[Désignation APE]],Tableau5[[#This Row],[Code APE]])</f>
        <v>33.12Z - Réparation de machines et équipements mécaniques</v>
      </c>
    </row>
    <row r="1119" spans="1:7" ht="15.95" customHeight="1" x14ac:dyDescent="0.25">
      <c r="A1119" s="31" t="str">
        <f>Tableau5[[#This Row],[Code APE]]&amp;Tableau5[[#This Row],[Chapitres]]&amp;Tableau5[[#This Row],[Tranche]]</f>
        <v>33.12ZDangers &amp; risques1</v>
      </c>
      <c r="B1119" s="17" t="s">
        <v>27</v>
      </c>
      <c r="C1119" s="32" t="s">
        <v>1</v>
      </c>
      <c r="D1119" s="33">
        <v>1</v>
      </c>
      <c r="E1119" s="34">
        <v>60</v>
      </c>
      <c r="F1119" s="35" t="str">
        <f>VLOOKUP(Tableau5[[#This Row],[Code APE]],[1]!Tableau9[#All],2,FALSE)</f>
        <v>Réparation de machines et équipements mécaniques</v>
      </c>
      <c r="G1119" s="36" t="str">
        <f>IFERROR(Tableau5[[#This Row],[Code APE]]&amp;" - "&amp;Tableau5[[#This Row],[Désignation APE]],Tableau5[[#This Row],[Code APE]])</f>
        <v>33.12Z - Réparation de machines et équipements mécaniques</v>
      </c>
    </row>
    <row r="1120" spans="1:7" ht="15.95" customHeight="1" x14ac:dyDescent="0.25">
      <c r="A1120" s="31" t="str">
        <f>Tableau5[[#This Row],[Code APE]]&amp;Tableau5[[#This Row],[Chapitres]]&amp;Tableau5[[#This Row],[Tranche]]</f>
        <v>33.11ZDangers &amp; risques1</v>
      </c>
      <c r="B1120" s="17" t="s">
        <v>27</v>
      </c>
      <c r="C1120" s="32" t="s">
        <v>190</v>
      </c>
      <c r="D1120" s="33">
        <v>1</v>
      </c>
      <c r="E1120" s="34">
        <v>1</v>
      </c>
      <c r="F1120" s="35" t="str">
        <f>VLOOKUP(Tableau5[[#This Row],[Code APE]],[1]!Tableau9[#All],2,FALSE)</f>
        <v>Réparation d'ouvrages en métaux</v>
      </c>
      <c r="G1120" s="36" t="str">
        <f>IFERROR(Tableau5[[#This Row],[Code APE]]&amp;" - "&amp;Tableau5[[#This Row],[Désignation APE]],Tableau5[[#This Row],[Code APE]])</f>
        <v>33.11Z - Réparation d'ouvrages en métaux</v>
      </c>
    </row>
    <row r="1121" spans="1:7" ht="15.95" customHeight="1" x14ac:dyDescent="0.25">
      <c r="A1121" s="31" t="str">
        <f>Tableau5[[#This Row],[Code APE]]&amp;Tableau5[[#This Row],[Chapitres]]&amp;Tableau5[[#This Row],[Tranche]]</f>
        <v>32.21BDangers &amp; risques0,8</v>
      </c>
      <c r="B1121" s="17" t="s">
        <v>27</v>
      </c>
      <c r="C1121" s="32" t="s">
        <v>189</v>
      </c>
      <c r="D1121" s="33">
        <v>0.8</v>
      </c>
      <c r="E1121" s="34">
        <v>1</v>
      </c>
      <c r="F1121" s="35" t="e">
        <f>VLOOKUP(Tableau5[[#This Row],[Code APE]],[1]!Tableau9[#All],2,FALSE)</f>
        <v>#N/A</v>
      </c>
      <c r="G1121" s="36" t="str">
        <f>IFERROR(Tableau5[[#This Row],[Code APE]]&amp;" - "&amp;Tableau5[[#This Row],[Désignation APE]],Tableau5[[#This Row],[Code APE]])</f>
        <v>32.21B</v>
      </c>
    </row>
    <row r="1122" spans="1:7" ht="15.95" customHeight="1" x14ac:dyDescent="0.25">
      <c r="A1122" s="31" t="str">
        <f>Tableau5[[#This Row],[Code APE]]&amp;Tableau5[[#This Row],[Chapitres]]&amp;Tableau5[[#This Row],[Tranche]]</f>
        <v>32.20ADangers &amp; risques0,6</v>
      </c>
      <c r="B1122" s="17" t="s">
        <v>27</v>
      </c>
      <c r="C1122" s="32" t="s">
        <v>79</v>
      </c>
      <c r="D1122" s="33">
        <v>0.6</v>
      </c>
      <c r="E1122" s="34">
        <v>2</v>
      </c>
      <c r="F1122" s="35" t="e">
        <f>VLOOKUP(Tableau5[[#This Row],[Code APE]],[1]!Tableau9[#All],2,FALSE)</f>
        <v>#N/A</v>
      </c>
      <c r="G1122" s="36" t="str">
        <f>IFERROR(Tableau5[[#This Row],[Code APE]]&amp;" - "&amp;Tableau5[[#This Row],[Désignation APE]],Tableau5[[#This Row],[Code APE]])</f>
        <v>32.20A</v>
      </c>
    </row>
    <row r="1123" spans="1:7" ht="15.95" customHeight="1" x14ac:dyDescent="0.25">
      <c r="A1123" s="31" t="str">
        <f>Tableau5[[#This Row],[Code APE]]&amp;Tableau5[[#This Row],[Chapitres]]&amp;Tableau5[[#This Row],[Tranche]]</f>
        <v>32.20ADangers &amp; risques0,7</v>
      </c>
      <c r="B1123" s="17" t="s">
        <v>27</v>
      </c>
      <c r="C1123" s="32" t="s">
        <v>79</v>
      </c>
      <c r="D1123" s="33">
        <v>0.7</v>
      </c>
      <c r="E1123" s="34">
        <v>6</v>
      </c>
      <c r="F1123" s="35" t="e">
        <f>VLOOKUP(Tableau5[[#This Row],[Code APE]],[1]!Tableau9[#All],2,FALSE)</f>
        <v>#N/A</v>
      </c>
      <c r="G1123" s="36" t="str">
        <f>IFERROR(Tableau5[[#This Row],[Code APE]]&amp;" - "&amp;Tableau5[[#This Row],[Désignation APE]],Tableau5[[#This Row],[Code APE]])</f>
        <v>32.20A</v>
      </c>
    </row>
    <row r="1124" spans="1:7" ht="15.95" customHeight="1" x14ac:dyDescent="0.25">
      <c r="A1124" s="31" t="str">
        <f>Tableau5[[#This Row],[Code APE]]&amp;Tableau5[[#This Row],[Chapitres]]&amp;Tableau5[[#This Row],[Tranche]]</f>
        <v>32.20ADangers &amp; risques0,8</v>
      </c>
      <c r="B1124" s="17" t="s">
        <v>27</v>
      </c>
      <c r="C1124" s="32" t="s">
        <v>79</v>
      </c>
      <c r="D1124" s="33">
        <v>0.8</v>
      </c>
      <c r="E1124" s="34">
        <v>7</v>
      </c>
      <c r="F1124" s="35" t="e">
        <f>VLOOKUP(Tableau5[[#This Row],[Code APE]],[1]!Tableau9[#All],2,FALSE)</f>
        <v>#N/A</v>
      </c>
      <c r="G1124" s="36" t="str">
        <f>IFERROR(Tableau5[[#This Row],[Code APE]]&amp;" - "&amp;Tableau5[[#This Row],[Désignation APE]],Tableau5[[#This Row],[Code APE]])</f>
        <v>32.20A</v>
      </c>
    </row>
    <row r="1125" spans="1:7" ht="15.95" customHeight="1" x14ac:dyDescent="0.25">
      <c r="A1125" s="31" t="str">
        <f>Tableau5[[#This Row],[Code APE]]&amp;Tableau5[[#This Row],[Chapitres]]&amp;Tableau5[[#This Row],[Tranche]]</f>
        <v>32.20ADangers &amp; risques0,9</v>
      </c>
      <c r="B1125" s="17" t="s">
        <v>27</v>
      </c>
      <c r="C1125" s="32" t="s">
        <v>79</v>
      </c>
      <c r="D1125" s="33">
        <v>0.9</v>
      </c>
      <c r="E1125" s="34">
        <v>6</v>
      </c>
      <c r="F1125" s="35" t="e">
        <f>VLOOKUP(Tableau5[[#This Row],[Code APE]],[1]!Tableau9[#All],2,FALSE)</f>
        <v>#N/A</v>
      </c>
      <c r="G1125" s="36" t="str">
        <f>IFERROR(Tableau5[[#This Row],[Code APE]]&amp;" - "&amp;Tableau5[[#This Row],[Désignation APE]],Tableau5[[#This Row],[Code APE]])</f>
        <v>32.20A</v>
      </c>
    </row>
    <row r="1126" spans="1:7" ht="15.95" customHeight="1" x14ac:dyDescent="0.25">
      <c r="A1126" s="31" t="str">
        <f>Tableau5[[#This Row],[Code APE]]&amp;Tableau5[[#This Row],[Chapitres]]&amp;Tableau5[[#This Row],[Tranche]]</f>
        <v>32.20ADangers &amp; risques1</v>
      </c>
      <c r="B1126" s="17" t="s">
        <v>27</v>
      </c>
      <c r="C1126" s="32" t="s">
        <v>79</v>
      </c>
      <c r="D1126" s="33">
        <v>1</v>
      </c>
      <c r="E1126" s="34">
        <v>5</v>
      </c>
      <c r="F1126" s="35" t="e">
        <f>VLOOKUP(Tableau5[[#This Row],[Code APE]],[1]!Tableau9[#All],2,FALSE)</f>
        <v>#N/A</v>
      </c>
      <c r="G1126" s="36" t="str">
        <f>IFERROR(Tableau5[[#This Row],[Code APE]]&amp;" - "&amp;Tableau5[[#This Row],[Désignation APE]],Tableau5[[#This Row],[Code APE]])</f>
        <v>32.20A</v>
      </c>
    </row>
    <row r="1127" spans="1:7" ht="15.95" customHeight="1" x14ac:dyDescent="0.25">
      <c r="A1127" s="31" t="str">
        <f>Tableau5[[#This Row],[Code APE]]&amp;Tableau5[[#This Row],[Chapitres]]&amp;Tableau5[[#This Row],[Tranche]]</f>
        <v>32.12ZDangers &amp; risques0,4</v>
      </c>
      <c r="B1127" s="17" t="s">
        <v>27</v>
      </c>
      <c r="C1127" s="32" t="s">
        <v>78</v>
      </c>
      <c r="D1127" s="33">
        <v>0.4</v>
      </c>
      <c r="E1127" s="34">
        <v>1</v>
      </c>
      <c r="F1127" s="35" t="str">
        <f>VLOOKUP(Tableau5[[#This Row],[Code APE]],[1]!Tableau9[#All],2,FALSE)</f>
        <v>Fabrication d'articles de joaillerie et bijouterie</v>
      </c>
      <c r="G1127" s="36" t="str">
        <f>IFERROR(Tableau5[[#This Row],[Code APE]]&amp;" - "&amp;Tableau5[[#This Row],[Désignation APE]],Tableau5[[#This Row],[Code APE]])</f>
        <v>32.12Z - Fabrication d'articles de joaillerie et bijouterie</v>
      </c>
    </row>
    <row r="1128" spans="1:7" ht="15.95" customHeight="1" x14ac:dyDescent="0.25">
      <c r="A1128" s="31" t="str">
        <f>Tableau5[[#This Row],[Code APE]]&amp;Tableau5[[#This Row],[Chapitres]]&amp;Tableau5[[#This Row],[Tranche]]</f>
        <v>32.12ZDangers &amp; risques0,5</v>
      </c>
      <c r="B1128" s="17" t="s">
        <v>27</v>
      </c>
      <c r="C1128" s="32" t="s">
        <v>78</v>
      </c>
      <c r="D1128" s="33">
        <v>0.5</v>
      </c>
      <c r="E1128" s="34">
        <v>3</v>
      </c>
      <c r="F1128" s="35" t="str">
        <f>VLOOKUP(Tableau5[[#This Row],[Code APE]],[1]!Tableau9[#All],2,FALSE)</f>
        <v>Fabrication d'articles de joaillerie et bijouterie</v>
      </c>
      <c r="G1128" s="36" t="str">
        <f>IFERROR(Tableau5[[#This Row],[Code APE]]&amp;" - "&amp;Tableau5[[#This Row],[Désignation APE]],Tableau5[[#This Row],[Code APE]])</f>
        <v>32.12Z - Fabrication d'articles de joaillerie et bijouterie</v>
      </c>
    </row>
    <row r="1129" spans="1:7" ht="15.95" customHeight="1" x14ac:dyDescent="0.25">
      <c r="A1129" s="31" t="str">
        <f>Tableau5[[#This Row],[Code APE]]&amp;Tableau5[[#This Row],[Chapitres]]&amp;Tableau5[[#This Row],[Tranche]]</f>
        <v>32.12ZDangers &amp; risques0,6</v>
      </c>
      <c r="B1129" s="17" t="s">
        <v>27</v>
      </c>
      <c r="C1129" s="32" t="s">
        <v>78</v>
      </c>
      <c r="D1129" s="33">
        <v>0.6</v>
      </c>
      <c r="E1129" s="34">
        <v>2</v>
      </c>
      <c r="F1129" s="35" t="str">
        <f>VLOOKUP(Tableau5[[#This Row],[Code APE]],[1]!Tableau9[#All],2,FALSE)</f>
        <v>Fabrication d'articles de joaillerie et bijouterie</v>
      </c>
      <c r="G1129" s="36" t="str">
        <f>IFERROR(Tableau5[[#This Row],[Code APE]]&amp;" - "&amp;Tableau5[[#This Row],[Désignation APE]],Tableau5[[#This Row],[Code APE]])</f>
        <v>32.12Z - Fabrication d'articles de joaillerie et bijouterie</v>
      </c>
    </row>
    <row r="1130" spans="1:7" ht="15.95" customHeight="1" x14ac:dyDescent="0.25">
      <c r="A1130" s="31" t="str">
        <f>Tableau5[[#This Row],[Code APE]]&amp;Tableau5[[#This Row],[Chapitres]]&amp;Tableau5[[#This Row],[Tranche]]</f>
        <v>32.12ZDangers &amp; risques0,7</v>
      </c>
      <c r="B1130" s="17" t="s">
        <v>27</v>
      </c>
      <c r="C1130" s="32" t="s">
        <v>78</v>
      </c>
      <c r="D1130" s="33">
        <v>0.7</v>
      </c>
      <c r="E1130" s="34">
        <v>3</v>
      </c>
      <c r="F1130" s="35" t="str">
        <f>VLOOKUP(Tableau5[[#This Row],[Code APE]],[1]!Tableau9[#All],2,FALSE)</f>
        <v>Fabrication d'articles de joaillerie et bijouterie</v>
      </c>
      <c r="G1130" s="36" t="str">
        <f>IFERROR(Tableau5[[#This Row],[Code APE]]&amp;" - "&amp;Tableau5[[#This Row],[Désignation APE]],Tableau5[[#This Row],[Code APE]])</f>
        <v>32.12Z - Fabrication d'articles de joaillerie et bijouterie</v>
      </c>
    </row>
    <row r="1131" spans="1:7" ht="15.95" customHeight="1" x14ac:dyDescent="0.25">
      <c r="A1131" s="31" t="str">
        <f>Tableau5[[#This Row],[Code APE]]&amp;Tableau5[[#This Row],[Chapitres]]&amp;Tableau5[[#This Row],[Tranche]]</f>
        <v>32.12ZDangers &amp; risques0,8</v>
      </c>
      <c r="B1131" s="17" t="s">
        <v>27</v>
      </c>
      <c r="C1131" s="32" t="s">
        <v>78</v>
      </c>
      <c r="D1131" s="33">
        <v>0.8</v>
      </c>
      <c r="E1131" s="34">
        <v>12</v>
      </c>
      <c r="F1131" s="35" t="str">
        <f>VLOOKUP(Tableau5[[#This Row],[Code APE]],[1]!Tableau9[#All],2,FALSE)</f>
        <v>Fabrication d'articles de joaillerie et bijouterie</v>
      </c>
      <c r="G1131" s="36" t="str">
        <f>IFERROR(Tableau5[[#This Row],[Code APE]]&amp;" - "&amp;Tableau5[[#This Row],[Désignation APE]],Tableau5[[#This Row],[Code APE]])</f>
        <v>32.12Z - Fabrication d'articles de joaillerie et bijouterie</v>
      </c>
    </row>
    <row r="1132" spans="1:7" ht="15.95" customHeight="1" x14ac:dyDescent="0.25">
      <c r="A1132" s="31" t="str">
        <f>Tableau5[[#This Row],[Code APE]]&amp;Tableau5[[#This Row],[Chapitres]]&amp;Tableau5[[#This Row],[Tranche]]</f>
        <v>32.12ZDangers &amp; risques0,9</v>
      </c>
      <c r="B1132" s="17" t="s">
        <v>27</v>
      </c>
      <c r="C1132" s="32" t="s">
        <v>78</v>
      </c>
      <c r="D1132" s="33">
        <v>0.9</v>
      </c>
      <c r="E1132" s="34">
        <v>5</v>
      </c>
      <c r="F1132" s="35" t="str">
        <f>VLOOKUP(Tableau5[[#This Row],[Code APE]],[1]!Tableau9[#All],2,FALSE)</f>
        <v>Fabrication d'articles de joaillerie et bijouterie</v>
      </c>
      <c r="G1132" s="36" t="str">
        <f>IFERROR(Tableau5[[#This Row],[Code APE]]&amp;" - "&amp;Tableau5[[#This Row],[Désignation APE]],Tableau5[[#This Row],[Code APE]])</f>
        <v>32.12Z - Fabrication d'articles de joaillerie et bijouterie</v>
      </c>
    </row>
    <row r="1133" spans="1:7" ht="15.95" customHeight="1" x14ac:dyDescent="0.25">
      <c r="A1133" s="31" t="str">
        <f>Tableau5[[#This Row],[Code APE]]&amp;Tableau5[[#This Row],[Chapitres]]&amp;Tableau5[[#This Row],[Tranche]]</f>
        <v>32.12ZDangers &amp; risques1</v>
      </c>
      <c r="B1133" s="17" t="s">
        <v>27</v>
      </c>
      <c r="C1133" s="32" t="s">
        <v>78</v>
      </c>
      <c r="D1133" s="33">
        <v>1</v>
      </c>
      <c r="E1133" s="34">
        <v>3</v>
      </c>
      <c r="F1133" s="35" t="str">
        <f>VLOOKUP(Tableau5[[#This Row],[Code APE]],[1]!Tableau9[#All],2,FALSE)</f>
        <v>Fabrication d'articles de joaillerie et bijouterie</v>
      </c>
      <c r="G1133" s="36" t="str">
        <f>IFERROR(Tableau5[[#This Row],[Code APE]]&amp;" - "&amp;Tableau5[[#This Row],[Désignation APE]],Tableau5[[#This Row],[Code APE]])</f>
        <v>32.12Z - Fabrication d'articles de joaillerie et bijouterie</v>
      </c>
    </row>
    <row r="1134" spans="1:7" ht="15.95" customHeight="1" x14ac:dyDescent="0.25">
      <c r="A1134" s="31" t="str">
        <f>Tableau5[[#This Row],[Code APE]]&amp;Tableau5[[#This Row],[Chapitres]]&amp;Tableau5[[#This Row],[Tranche]]</f>
        <v>28.99ADangers &amp; risques0,8</v>
      </c>
      <c r="B1134" s="17" t="s">
        <v>27</v>
      </c>
      <c r="C1134" s="32" t="s">
        <v>77</v>
      </c>
      <c r="D1134" s="33">
        <v>0.8</v>
      </c>
      <c r="E1134" s="34">
        <v>1</v>
      </c>
      <c r="F1134" s="35" t="str">
        <f>VLOOKUP(Tableau5[[#This Row],[Code APE]],[1]!Tableau9[#All],2,FALSE)</f>
        <v>Fabrication de machines d'imprimerie</v>
      </c>
      <c r="G1134" s="36" t="str">
        <f>IFERROR(Tableau5[[#This Row],[Code APE]]&amp;" - "&amp;Tableau5[[#This Row],[Désignation APE]],Tableau5[[#This Row],[Code APE]])</f>
        <v>28.99A - Fabrication de machines d'imprimerie</v>
      </c>
    </row>
    <row r="1135" spans="1:7" ht="15.95" customHeight="1" x14ac:dyDescent="0.25">
      <c r="A1135" s="31" t="str">
        <f>Tableau5[[#This Row],[Code APE]]&amp;Tableau5[[#This Row],[Chapitres]]&amp;Tableau5[[#This Row],[Tranche]]</f>
        <v>28.99ADangers &amp; risques0,9</v>
      </c>
      <c r="B1135" s="17" t="s">
        <v>27</v>
      </c>
      <c r="C1135" s="32" t="s">
        <v>77</v>
      </c>
      <c r="D1135" s="33">
        <v>0.9</v>
      </c>
      <c r="E1135" s="34">
        <v>1</v>
      </c>
      <c r="F1135" s="35" t="str">
        <f>VLOOKUP(Tableau5[[#This Row],[Code APE]],[1]!Tableau9[#All],2,FALSE)</f>
        <v>Fabrication de machines d'imprimerie</v>
      </c>
      <c r="G1135" s="36" t="str">
        <f>IFERROR(Tableau5[[#This Row],[Code APE]]&amp;" - "&amp;Tableau5[[#This Row],[Désignation APE]],Tableau5[[#This Row],[Code APE]])</f>
        <v>28.99A - Fabrication de machines d'imprimerie</v>
      </c>
    </row>
    <row r="1136" spans="1:7" ht="15.95" customHeight="1" x14ac:dyDescent="0.25">
      <c r="A1136" s="31" t="str">
        <f>Tableau5[[#This Row],[Code APE]]&amp;Tableau5[[#This Row],[Chapitres]]&amp;Tableau5[[#This Row],[Tranche]]</f>
        <v>28.99ADangers &amp; risques1</v>
      </c>
      <c r="B1136" s="17" t="s">
        <v>27</v>
      </c>
      <c r="C1136" s="32" t="s">
        <v>77</v>
      </c>
      <c r="D1136" s="33">
        <v>1</v>
      </c>
      <c r="E1136" s="34">
        <v>3</v>
      </c>
      <c r="F1136" s="35" t="str">
        <f>VLOOKUP(Tableau5[[#This Row],[Code APE]],[1]!Tableau9[#All],2,FALSE)</f>
        <v>Fabrication de machines d'imprimerie</v>
      </c>
      <c r="G1136" s="36" t="str">
        <f>IFERROR(Tableau5[[#This Row],[Code APE]]&amp;" - "&amp;Tableau5[[#This Row],[Désignation APE]],Tableau5[[#This Row],[Code APE]])</f>
        <v>28.99A - Fabrication de machines d'imprimerie</v>
      </c>
    </row>
    <row r="1137" spans="1:7" ht="15.95" customHeight="1" x14ac:dyDescent="0.25">
      <c r="A1137" s="31" t="str">
        <f>Tableau5[[#This Row],[Code APE]]&amp;Tableau5[[#This Row],[Chapitres]]&amp;Tableau5[[#This Row],[Tranche]]</f>
        <v>28.92ZDangers &amp; risques0,5</v>
      </c>
      <c r="B1137" s="17" t="s">
        <v>27</v>
      </c>
      <c r="C1137" s="32" t="s">
        <v>76</v>
      </c>
      <c r="D1137" s="33">
        <v>0.5</v>
      </c>
      <c r="E1137" s="34">
        <v>2</v>
      </c>
      <c r="F1137" s="35" t="str">
        <f>VLOOKUP(Tableau5[[#This Row],[Code APE]],[1]!Tableau9[#All],2,FALSE)</f>
        <v>Fabrication de machines pour l'extraction ou la construction</v>
      </c>
      <c r="G1137" s="36" t="str">
        <f>IFERROR(Tableau5[[#This Row],[Code APE]]&amp;" - "&amp;Tableau5[[#This Row],[Désignation APE]],Tableau5[[#This Row],[Code APE]])</f>
        <v>28.92Z - Fabrication de machines pour l'extraction ou la construction</v>
      </c>
    </row>
    <row r="1138" spans="1:7" ht="15.95" customHeight="1" x14ac:dyDescent="0.25">
      <c r="A1138" s="31" t="str">
        <f>Tableau5[[#This Row],[Code APE]]&amp;Tableau5[[#This Row],[Chapitres]]&amp;Tableau5[[#This Row],[Tranche]]</f>
        <v>28.92ZDangers &amp; risques0,6</v>
      </c>
      <c r="B1138" s="17" t="s">
        <v>27</v>
      </c>
      <c r="C1138" s="32" t="s">
        <v>76</v>
      </c>
      <c r="D1138" s="33">
        <v>0.6</v>
      </c>
      <c r="E1138" s="34">
        <v>4</v>
      </c>
      <c r="F1138" s="35" t="str">
        <f>VLOOKUP(Tableau5[[#This Row],[Code APE]],[1]!Tableau9[#All],2,FALSE)</f>
        <v>Fabrication de machines pour l'extraction ou la construction</v>
      </c>
      <c r="G1138" s="36" t="str">
        <f>IFERROR(Tableau5[[#This Row],[Code APE]]&amp;" - "&amp;Tableau5[[#This Row],[Désignation APE]],Tableau5[[#This Row],[Code APE]])</f>
        <v>28.92Z - Fabrication de machines pour l'extraction ou la construction</v>
      </c>
    </row>
    <row r="1139" spans="1:7" ht="15.95" customHeight="1" x14ac:dyDescent="0.25">
      <c r="A1139" s="31" t="str">
        <f>Tableau5[[#This Row],[Code APE]]&amp;Tableau5[[#This Row],[Chapitres]]&amp;Tableau5[[#This Row],[Tranche]]</f>
        <v>28.92ZDangers &amp; risques0,8</v>
      </c>
      <c r="B1139" s="17" t="s">
        <v>27</v>
      </c>
      <c r="C1139" s="32" t="s">
        <v>76</v>
      </c>
      <c r="D1139" s="33">
        <v>0.8</v>
      </c>
      <c r="E1139" s="34">
        <v>8</v>
      </c>
      <c r="F1139" s="35" t="str">
        <f>VLOOKUP(Tableau5[[#This Row],[Code APE]],[1]!Tableau9[#All],2,FALSE)</f>
        <v>Fabrication de machines pour l'extraction ou la construction</v>
      </c>
      <c r="G1139" s="36" t="str">
        <f>IFERROR(Tableau5[[#This Row],[Code APE]]&amp;" - "&amp;Tableau5[[#This Row],[Désignation APE]],Tableau5[[#This Row],[Code APE]])</f>
        <v>28.92Z - Fabrication de machines pour l'extraction ou la construction</v>
      </c>
    </row>
    <row r="1140" spans="1:7" ht="15.95" customHeight="1" x14ac:dyDescent="0.25">
      <c r="A1140" s="31" t="str">
        <f>Tableau5[[#This Row],[Code APE]]&amp;Tableau5[[#This Row],[Chapitres]]&amp;Tableau5[[#This Row],[Tranche]]</f>
        <v>28.92ZDangers &amp; risques0,9</v>
      </c>
      <c r="B1140" s="17" t="s">
        <v>27</v>
      </c>
      <c r="C1140" s="32" t="s">
        <v>76</v>
      </c>
      <c r="D1140" s="33">
        <v>0.9</v>
      </c>
      <c r="E1140" s="34">
        <v>2</v>
      </c>
      <c r="F1140" s="35" t="str">
        <f>VLOOKUP(Tableau5[[#This Row],[Code APE]],[1]!Tableau9[#All],2,FALSE)</f>
        <v>Fabrication de machines pour l'extraction ou la construction</v>
      </c>
      <c r="G1140" s="36" t="str">
        <f>IFERROR(Tableau5[[#This Row],[Code APE]]&amp;" - "&amp;Tableau5[[#This Row],[Désignation APE]],Tableau5[[#This Row],[Code APE]])</f>
        <v>28.92Z - Fabrication de machines pour l'extraction ou la construction</v>
      </c>
    </row>
    <row r="1141" spans="1:7" ht="15.95" customHeight="1" x14ac:dyDescent="0.25">
      <c r="A1141" s="31" t="str">
        <f>Tableau5[[#This Row],[Code APE]]&amp;Tableau5[[#This Row],[Chapitres]]&amp;Tableau5[[#This Row],[Tranche]]</f>
        <v>28.92ZDangers &amp; risques1</v>
      </c>
      <c r="B1141" s="17" t="s">
        <v>27</v>
      </c>
      <c r="C1141" s="32" t="s">
        <v>76</v>
      </c>
      <c r="D1141" s="33">
        <v>1</v>
      </c>
      <c r="E1141" s="34">
        <v>9</v>
      </c>
      <c r="F1141" s="35" t="str">
        <f>VLOOKUP(Tableau5[[#This Row],[Code APE]],[1]!Tableau9[#All],2,FALSE)</f>
        <v>Fabrication de machines pour l'extraction ou la construction</v>
      </c>
      <c r="G1141" s="36" t="str">
        <f>IFERROR(Tableau5[[#This Row],[Code APE]]&amp;" - "&amp;Tableau5[[#This Row],[Désignation APE]],Tableau5[[#This Row],[Code APE]])</f>
        <v>28.92Z - Fabrication de machines pour l'extraction ou la construction</v>
      </c>
    </row>
    <row r="1142" spans="1:7" ht="15.95" customHeight="1" x14ac:dyDescent="0.25">
      <c r="A1142" s="31" t="str">
        <f>Tableau5[[#This Row],[Code APE]]&amp;Tableau5[[#This Row],[Chapitres]]&amp;Tableau5[[#This Row],[Tranche]]</f>
        <v>28.29ADangers &amp; risques0,9</v>
      </c>
      <c r="B1142" s="17" t="s">
        <v>27</v>
      </c>
      <c r="C1142" s="32" t="s">
        <v>214</v>
      </c>
      <c r="D1142" s="33">
        <v>0.9</v>
      </c>
      <c r="E1142" s="34">
        <v>1</v>
      </c>
      <c r="F1142" s="35" t="str">
        <f>VLOOKUP(Tableau5[[#This Row],[Code APE]],[1]!Tableau9[#All],2,FALSE)</f>
        <v>Fabrication d'équipements d'emballage, de conditionnement et de pesage</v>
      </c>
      <c r="G1142" s="36" t="str">
        <f>IFERROR(Tableau5[[#This Row],[Code APE]]&amp;" - "&amp;Tableau5[[#This Row],[Désignation APE]],Tableau5[[#This Row],[Code APE]])</f>
        <v>28.29A - Fabrication d'équipements d'emballage, de conditionnement et de pesage</v>
      </c>
    </row>
    <row r="1143" spans="1:7" ht="15.95" customHeight="1" x14ac:dyDescent="0.25">
      <c r="A1143" s="31" t="str">
        <f>Tableau5[[#This Row],[Code APE]]&amp;Tableau5[[#This Row],[Chapitres]]&amp;Tableau5[[#This Row],[Tranche]]</f>
        <v>28.21ZDangers &amp; risques0,9</v>
      </c>
      <c r="B1143" s="17" t="s">
        <v>27</v>
      </c>
      <c r="C1143" s="32" t="s">
        <v>74</v>
      </c>
      <c r="D1143" s="33">
        <v>0.9</v>
      </c>
      <c r="E1143" s="34">
        <v>1</v>
      </c>
      <c r="F1143" s="35" t="str">
        <f>VLOOKUP(Tableau5[[#This Row],[Code APE]],[1]!Tableau9[#All],2,FALSE)</f>
        <v>Fabrication de fours et brûleurs</v>
      </c>
      <c r="G1143" s="36" t="str">
        <f>IFERROR(Tableau5[[#This Row],[Code APE]]&amp;" - "&amp;Tableau5[[#This Row],[Désignation APE]],Tableau5[[#This Row],[Code APE]])</f>
        <v>28.21Z - Fabrication de fours et brûleurs</v>
      </c>
    </row>
    <row r="1144" spans="1:7" ht="15.95" customHeight="1" x14ac:dyDescent="0.25">
      <c r="A1144" s="31" t="str">
        <f>Tableau5[[#This Row],[Code APE]]&amp;Tableau5[[#This Row],[Chapitres]]&amp;Tableau5[[#This Row],[Tranche]]</f>
        <v>28.15ZDangers &amp; risques0,6</v>
      </c>
      <c r="B1144" s="17" t="s">
        <v>27</v>
      </c>
      <c r="C1144" s="32" t="s">
        <v>73</v>
      </c>
      <c r="D1144" s="33">
        <v>0.6</v>
      </c>
      <c r="E1144" s="34">
        <v>2</v>
      </c>
      <c r="F1144" s="35" t="str">
        <f>VLOOKUP(Tableau5[[#This Row],[Code APE]],[1]!Tableau9[#All],2,FALSE)</f>
        <v>Fabrication d'engrenages et d'organes mécaniques de transmission</v>
      </c>
      <c r="G1144" s="36" t="str">
        <f>IFERROR(Tableau5[[#This Row],[Code APE]]&amp;" - "&amp;Tableau5[[#This Row],[Désignation APE]],Tableau5[[#This Row],[Code APE]])</f>
        <v>28.15Z - Fabrication d'engrenages et d'organes mécaniques de transmission</v>
      </c>
    </row>
    <row r="1145" spans="1:7" ht="15.95" customHeight="1" x14ac:dyDescent="0.25">
      <c r="A1145" s="31" t="str">
        <f>Tableau5[[#This Row],[Code APE]]&amp;Tableau5[[#This Row],[Chapitres]]&amp;Tableau5[[#This Row],[Tranche]]</f>
        <v>28.15ZDangers &amp; risques0,7</v>
      </c>
      <c r="B1145" s="17" t="s">
        <v>27</v>
      </c>
      <c r="C1145" s="32" t="s">
        <v>73</v>
      </c>
      <c r="D1145" s="33">
        <v>0.7</v>
      </c>
      <c r="E1145" s="34">
        <v>2</v>
      </c>
      <c r="F1145" s="35" t="str">
        <f>VLOOKUP(Tableau5[[#This Row],[Code APE]],[1]!Tableau9[#All],2,FALSE)</f>
        <v>Fabrication d'engrenages et d'organes mécaniques de transmission</v>
      </c>
      <c r="G1145" s="36" t="str">
        <f>IFERROR(Tableau5[[#This Row],[Code APE]]&amp;" - "&amp;Tableau5[[#This Row],[Désignation APE]],Tableau5[[#This Row],[Code APE]])</f>
        <v>28.15Z - Fabrication d'engrenages et d'organes mécaniques de transmission</v>
      </c>
    </row>
    <row r="1146" spans="1:7" ht="15.95" customHeight="1" x14ac:dyDescent="0.25">
      <c r="A1146" s="31" t="str">
        <f>Tableau5[[#This Row],[Code APE]]&amp;Tableau5[[#This Row],[Chapitres]]&amp;Tableau5[[#This Row],[Tranche]]</f>
        <v>28.15ZDangers &amp; risques0,8</v>
      </c>
      <c r="B1146" s="17" t="s">
        <v>27</v>
      </c>
      <c r="C1146" s="32" t="s">
        <v>73</v>
      </c>
      <c r="D1146" s="33">
        <v>0.8</v>
      </c>
      <c r="E1146" s="34">
        <v>1</v>
      </c>
      <c r="F1146" s="35" t="str">
        <f>VLOOKUP(Tableau5[[#This Row],[Code APE]],[1]!Tableau9[#All],2,FALSE)</f>
        <v>Fabrication d'engrenages et d'organes mécaniques de transmission</v>
      </c>
      <c r="G1146" s="36" t="str">
        <f>IFERROR(Tableau5[[#This Row],[Code APE]]&amp;" - "&amp;Tableau5[[#This Row],[Désignation APE]],Tableau5[[#This Row],[Code APE]])</f>
        <v>28.15Z - Fabrication d'engrenages et d'organes mécaniques de transmission</v>
      </c>
    </row>
    <row r="1147" spans="1:7" ht="15.95" customHeight="1" x14ac:dyDescent="0.25">
      <c r="A1147" s="31" t="str">
        <f>Tableau5[[#This Row],[Code APE]]&amp;Tableau5[[#This Row],[Chapitres]]&amp;Tableau5[[#This Row],[Tranche]]</f>
        <v>28.15ZDangers &amp; risques0,9</v>
      </c>
      <c r="B1147" s="17" t="s">
        <v>27</v>
      </c>
      <c r="C1147" s="32" t="s">
        <v>73</v>
      </c>
      <c r="D1147" s="33">
        <v>0.9</v>
      </c>
      <c r="E1147" s="34">
        <v>1</v>
      </c>
      <c r="F1147" s="35" t="str">
        <f>VLOOKUP(Tableau5[[#This Row],[Code APE]],[1]!Tableau9[#All],2,FALSE)</f>
        <v>Fabrication d'engrenages et d'organes mécaniques de transmission</v>
      </c>
      <c r="G1147" s="36" t="str">
        <f>IFERROR(Tableau5[[#This Row],[Code APE]]&amp;" - "&amp;Tableau5[[#This Row],[Désignation APE]],Tableau5[[#This Row],[Code APE]])</f>
        <v>28.15Z - Fabrication d'engrenages et d'organes mécaniques de transmission</v>
      </c>
    </row>
    <row r="1148" spans="1:7" ht="15.95" customHeight="1" x14ac:dyDescent="0.25">
      <c r="A1148" s="31" t="str">
        <f>Tableau5[[#This Row],[Code APE]]&amp;Tableau5[[#This Row],[Chapitres]]&amp;Tableau5[[#This Row],[Tranche]]</f>
        <v>28.14ZDangers &amp; risques0,5</v>
      </c>
      <c r="B1148" s="17" t="s">
        <v>27</v>
      </c>
      <c r="C1148" s="32" t="s">
        <v>72</v>
      </c>
      <c r="D1148" s="33">
        <v>0.5</v>
      </c>
      <c r="E1148" s="34">
        <v>1</v>
      </c>
      <c r="F1148" s="35" t="str">
        <f>VLOOKUP(Tableau5[[#This Row],[Code APE]],[1]!Tableau9[#All],2,FALSE)</f>
        <v>Fabrication d'autres articles de robinetterie</v>
      </c>
      <c r="G1148" s="36" t="str">
        <f>IFERROR(Tableau5[[#This Row],[Code APE]]&amp;" - "&amp;Tableau5[[#This Row],[Désignation APE]],Tableau5[[#This Row],[Code APE]])</f>
        <v>28.14Z - Fabrication d'autres articles de robinetterie</v>
      </c>
    </row>
    <row r="1149" spans="1:7" ht="15.95" customHeight="1" x14ac:dyDescent="0.25">
      <c r="A1149" s="31" t="str">
        <f>Tableau5[[#This Row],[Code APE]]&amp;Tableau5[[#This Row],[Chapitres]]&amp;Tableau5[[#This Row],[Tranche]]</f>
        <v>28.14ZDangers &amp; risques0,6</v>
      </c>
      <c r="B1149" s="17" t="s">
        <v>27</v>
      </c>
      <c r="C1149" s="32" t="s">
        <v>72</v>
      </c>
      <c r="D1149" s="33">
        <v>0.6</v>
      </c>
      <c r="E1149" s="34">
        <v>2</v>
      </c>
      <c r="F1149" s="35" t="str">
        <f>VLOOKUP(Tableau5[[#This Row],[Code APE]],[1]!Tableau9[#All],2,FALSE)</f>
        <v>Fabrication d'autres articles de robinetterie</v>
      </c>
      <c r="G1149" s="36" t="str">
        <f>IFERROR(Tableau5[[#This Row],[Code APE]]&amp;" - "&amp;Tableau5[[#This Row],[Désignation APE]],Tableau5[[#This Row],[Code APE]])</f>
        <v>28.14Z - Fabrication d'autres articles de robinetterie</v>
      </c>
    </row>
    <row r="1150" spans="1:7" ht="15.95" customHeight="1" x14ac:dyDescent="0.25">
      <c r="A1150" s="31" t="str">
        <f>Tableau5[[#This Row],[Code APE]]&amp;Tableau5[[#This Row],[Chapitres]]&amp;Tableau5[[#This Row],[Tranche]]</f>
        <v>28.14ZDangers &amp; risques0,7</v>
      </c>
      <c r="B1150" s="17" t="s">
        <v>27</v>
      </c>
      <c r="C1150" s="32" t="s">
        <v>72</v>
      </c>
      <c r="D1150" s="33">
        <v>0.7</v>
      </c>
      <c r="E1150" s="34">
        <v>3</v>
      </c>
      <c r="F1150" s="35" t="str">
        <f>VLOOKUP(Tableau5[[#This Row],[Code APE]],[1]!Tableau9[#All],2,FALSE)</f>
        <v>Fabrication d'autres articles de robinetterie</v>
      </c>
      <c r="G1150" s="36" t="str">
        <f>IFERROR(Tableau5[[#This Row],[Code APE]]&amp;" - "&amp;Tableau5[[#This Row],[Désignation APE]],Tableau5[[#This Row],[Code APE]])</f>
        <v>28.14Z - Fabrication d'autres articles de robinetterie</v>
      </c>
    </row>
    <row r="1151" spans="1:7" ht="15.95" customHeight="1" x14ac:dyDescent="0.25">
      <c r="A1151" s="31" t="str">
        <f>Tableau5[[#This Row],[Code APE]]&amp;Tableau5[[#This Row],[Chapitres]]&amp;Tableau5[[#This Row],[Tranche]]</f>
        <v>28.14ZDangers &amp; risques0,8</v>
      </c>
      <c r="B1151" s="17" t="s">
        <v>27</v>
      </c>
      <c r="C1151" s="32" t="s">
        <v>72</v>
      </c>
      <c r="D1151" s="33">
        <v>0.8</v>
      </c>
      <c r="E1151" s="34">
        <v>12</v>
      </c>
      <c r="F1151" s="35" t="str">
        <f>VLOOKUP(Tableau5[[#This Row],[Code APE]],[1]!Tableau9[#All],2,FALSE)</f>
        <v>Fabrication d'autres articles de robinetterie</v>
      </c>
      <c r="G1151" s="36" t="str">
        <f>IFERROR(Tableau5[[#This Row],[Code APE]]&amp;" - "&amp;Tableau5[[#This Row],[Désignation APE]],Tableau5[[#This Row],[Code APE]])</f>
        <v>28.14Z - Fabrication d'autres articles de robinetterie</v>
      </c>
    </row>
    <row r="1152" spans="1:7" ht="15.95" customHeight="1" x14ac:dyDescent="0.25">
      <c r="A1152" s="31" t="str">
        <f>Tableau5[[#This Row],[Code APE]]&amp;Tableau5[[#This Row],[Chapitres]]&amp;Tableau5[[#This Row],[Tranche]]</f>
        <v>28.14ZDangers &amp; risques0,9</v>
      </c>
      <c r="B1152" s="17" t="s">
        <v>27</v>
      </c>
      <c r="C1152" s="32" t="s">
        <v>72</v>
      </c>
      <c r="D1152" s="33">
        <v>0.9</v>
      </c>
      <c r="E1152" s="34">
        <v>11</v>
      </c>
      <c r="F1152" s="35" t="str">
        <f>VLOOKUP(Tableau5[[#This Row],[Code APE]],[1]!Tableau9[#All],2,FALSE)</f>
        <v>Fabrication d'autres articles de robinetterie</v>
      </c>
      <c r="G1152" s="36" t="str">
        <f>IFERROR(Tableau5[[#This Row],[Code APE]]&amp;" - "&amp;Tableau5[[#This Row],[Désignation APE]],Tableau5[[#This Row],[Code APE]])</f>
        <v>28.14Z - Fabrication d'autres articles de robinetterie</v>
      </c>
    </row>
    <row r="1153" spans="1:7" ht="15.95" customHeight="1" x14ac:dyDescent="0.25">
      <c r="A1153" s="31" t="str">
        <f>Tableau5[[#This Row],[Code APE]]&amp;Tableau5[[#This Row],[Chapitres]]&amp;Tableau5[[#This Row],[Tranche]]</f>
        <v>28.14ZDangers &amp; risques1</v>
      </c>
      <c r="B1153" s="17" t="s">
        <v>27</v>
      </c>
      <c r="C1153" s="32" t="s">
        <v>72</v>
      </c>
      <c r="D1153" s="33">
        <v>1</v>
      </c>
      <c r="E1153" s="34">
        <v>12</v>
      </c>
      <c r="F1153" s="35" t="str">
        <f>VLOOKUP(Tableau5[[#This Row],[Code APE]],[1]!Tableau9[#All],2,FALSE)</f>
        <v>Fabrication d'autres articles de robinetterie</v>
      </c>
      <c r="G1153" s="36" t="str">
        <f>IFERROR(Tableau5[[#This Row],[Code APE]]&amp;" - "&amp;Tableau5[[#This Row],[Désignation APE]],Tableau5[[#This Row],[Code APE]])</f>
        <v>28.14Z - Fabrication d'autres articles de robinetterie</v>
      </c>
    </row>
    <row r="1154" spans="1:7" ht="15.95" customHeight="1" x14ac:dyDescent="0.25">
      <c r="A1154" s="31" t="str">
        <f>Tableau5[[#This Row],[Code APE]]&amp;Tableau5[[#This Row],[Chapitres]]&amp;Tableau5[[#This Row],[Tranche]]</f>
        <v>25.99BDangers &amp; risques0,2</v>
      </c>
      <c r="B1154" s="17" t="s">
        <v>27</v>
      </c>
      <c r="C1154" s="32" t="s">
        <v>71</v>
      </c>
      <c r="D1154" s="33">
        <v>0.2</v>
      </c>
      <c r="E1154" s="34">
        <v>2</v>
      </c>
      <c r="F1154" s="35" t="str">
        <f>VLOOKUP(Tableau5[[#This Row],[Code APE]],[1]!Tableau9[#All],2,FALSE)</f>
        <v>Fabrication d'autres articles métalliques</v>
      </c>
      <c r="G1154" s="36" t="str">
        <f>IFERROR(Tableau5[[#This Row],[Code APE]]&amp;" - "&amp;Tableau5[[#This Row],[Désignation APE]],Tableau5[[#This Row],[Code APE]])</f>
        <v>25.99B - Fabrication d'autres articles métalliques</v>
      </c>
    </row>
    <row r="1155" spans="1:7" ht="15.95" customHeight="1" x14ac:dyDescent="0.25">
      <c r="A1155" s="31" t="str">
        <f>Tableau5[[#This Row],[Code APE]]&amp;Tableau5[[#This Row],[Chapitres]]&amp;Tableau5[[#This Row],[Tranche]]</f>
        <v>25.99BDangers &amp; risques0,3</v>
      </c>
      <c r="B1155" s="17" t="s">
        <v>27</v>
      </c>
      <c r="C1155" s="32" t="s">
        <v>71</v>
      </c>
      <c r="D1155" s="33">
        <v>0.3</v>
      </c>
      <c r="E1155" s="34">
        <v>1</v>
      </c>
      <c r="F1155" s="35" t="str">
        <f>VLOOKUP(Tableau5[[#This Row],[Code APE]],[1]!Tableau9[#All],2,FALSE)</f>
        <v>Fabrication d'autres articles métalliques</v>
      </c>
      <c r="G1155" s="36" t="str">
        <f>IFERROR(Tableau5[[#This Row],[Code APE]]&amp;" - "&amp;Tableau5[[#This Row],[Désignation APE]],Tableau5[[#This Row],[Code APE]])</f>
        <v>25.99B - Fabrication d'autres articles métalliques</v>
      </c>
    </row>
    <row r="1156" spans="1:7" ht="15.95" customHeight="1" x14ac:dyDescent="0.25">
      <c r="A1156" s="31" t="str">
        <f>Tableau5[[#This Row],[Code APE]]&amp;Tableau5[[#This Row],[Chapitres]]&amp;Tableau5[[#This Row],[Tranche]]</f>
        <v>25.99BDangers &amp; risques0,4</v>
      </c>
      <c r="B1156" s="17" t="s">
        <v>27</v>
      </c>
      <c r="C1156" s="32" t="s">
        <v>71</v>
      </c>
      <c r="D1156" s="33">
        <v>0.4</v>
      </c>
      <c r="E1156" s="34">
        <v>7</v>
      </c>
      <c r="F1156" s="35" t="str">
        <f>VLOOKUP(Tableau5[[#This Row],[Code APE]],[1]!Tableau9[#All],2,FALSE)</f>
        <v>Fabrication d'autres articles métalliques</v>
      </c>
      <c r="G1156" s="36" t="str">
        <f>IFERROR(Tableau5[[#This Row],[Code APE]]&amp;" - "&amp;Tableau5[[#This Row],[Désignation APE]],Tableau5[[#This Row],[Code APE]])</f>
        <v>25.99B - Fabrication d'autres articles métalliques</v>
      </c>
    </row>
    <row r="1157" spans="1:7" ht="15.95" customHeight="1" x14ac:dyDescent="0.25">
      <c r="A1157" s="31" t="str">
        <f>Tableau5[[#This Row],[Code APE]]&amp;Tableau5[[#This Row],[Chapitres]]&amp;Tableau5[[#This Row],[Tranche]]</f>
        <v>25.99BDangers &amp; risques0,5</v>
      </c>
      <c r="B1157" s="17" t="s">
        <v>27</v>
      </c>
      <c r="C1157" s="32" t="s">
        <v>71</v>
      </c>
      <c r="D1157" s="33">
        <v>0.5</v>
      </c>
      <c r="E1157" s="34">
        <v>14</v>
      </c>
      <c r="F1157" s="35" t="str">
        <f>VLOOKUP(Tableau5[[#This Row],[Code APE]],[1]!Tableau9[#All],2,FALSE)</f>
        <v>Fabrication d'autres articles métalliques</v>
      </c>
      <c r="G1157" s="36" t="str">
        <f>IFERROR(Tableau5[[#This Row],[Code APE]]&amp;" - "&amp;Tableau5[[#This Row],[Désignation APE]],Tableau5[[#This Row],[Code APE]])</f>
        <v>25.99B - Fabrication d'autres articles métalliques</v>
      </c>
    </row>
    <row r="1158" spans="1:7" ht="15.95" customHeight="1" x14ac:dyDescent="0.25">
      <c r="A1158" s="31" t="str">
        <f>Tableau5[[#This Row],[Code APE]]&amp;Tableau5[[#This Row],[Chapitres]]&amp;Tableau5[[#This Row],[Tranche]]</f>
        <v>25.99BDangers &amp; risques0,6</v>
      </c>
      <c r="B1158" s="17" t="s">
        <v>27</v>
      </c>
      <c r="C1158" s="32" t="s">
        <v>71</v>
      </c>
      <c r="D1158" s="33">
        <v>0.6</v>
      </c>
      <c r="E1158" s="34">
        <v>12</v>
      </c>
      <c r="F1158" s="35" t="str">
        <f>VLOOKUP(Tableau5[[#This Row],[Code APE]],[1]!Tableau9[#All],2,FALSE)</f>
        <v>Fabrication d'autres articles métalliques</v>
      </c>
      <c r="G1158" s="36" t="str">
        <f>IFERROR(Tableau5[[#This Row],[Code APE]]&amp;" - "&amp;Tableau5[[#This Row],[Désignation APE]],Tableau5[[#This Row],[Code APE]])</f>
        <v>25.99B - Fabrication d'autres articles métalliques</v>
      </c>
    </row>
    <row r="1159" spans="1:7" ht="15.95" customHeight="1" x14ac:dyDescent="0.25">
      <c r="A1159" s="31" t="str">
        <f>Tableau5[[#This Row],[Code APE]]&amp;Tableau5[[#This Row],[Chapitres]]&amp;Tableau5[[#This Row],[Tranche]]</f>
        <v>25.99BDangers &amp; risques0,7</v>
      </c>
      <c r="B1159" s="17" t="s">
        <v>27</v>
      </c>
      <c r="C1159" s="32" t="s">
        <v>71</v>
      </c>
      <c r="D1159" s="33">
        <v>0.7</v>
      </c>
      <c r="E1159" s="34">
        <v>15</v>
      </c>
      <c r="F1159" s="35" t="str">
        <f>VLOOKUP(Tableau5[[#This Row],[Code APE]],[1]!Tableau9[#All],2,FALSE)</f>
        <v>Fabrication d'autres articles métalliques</v>
      </c>
      <c r="G1159" s="36" t="str">
        <f>IFERROR(Tableau5[[#This Row],[Code APE]]&amp;" - "&amp;Tableau5[[#This Row],[Désignation APE]],Tableau5[[#This Row],[Code APE]])</f>
        <v>25.99B - Fabrication d'autres articles métalliques</v>
      </c>
    </row>
    <row r="1160" spans="1:7" ht="15.95" customHeight="1" x14ac:dyDescent="0.25">
      <c r="A1160" s="31" t="str">
        <f>Tableau5[[#This Row],[Code APE]]&amp;Tableau5[[#This Row],[Chapitres]]&amp;Tableau5[[#This Row],[Tranche]]</f>
        <v>25.99BDangers &amp; risques0,8</v>
      </c>
      <c r="B1160" s="17" t="s">
        <v>27</v>
      </c>
      <c r="C1160" s="32" t="s">
        <v>71</v>
      </c>
      <c r="D1160" s="33">
        <v>0.8</v>
      </c>
      <c r="E1160" s="34">
        <v>12</v>
      </c>
      <c r="F1160" s="35" t="str">
        <f>VLOOKUP(Tableau5[[#This Row],[Code APE]],[1]!Tableau9[#All],2,FALSE)</f>
        <v>Fabrication d'autres articles métalliques</v>
      </c>
      <c r="G1160" s="36" t="str">
        <f>IFERROR(Tableau5[[#This Row],[Code APE]]&amp;" - "&amp;Tableau5[[#This Row],[Désignation APE]],Tableau5[[#This Row],[Code APE]])</f>
        <v>25.99B - Fabrication d'autres articles métalliques</v>
      </c>
    </row>
    <row r="1161" spans="1:7" ht="15.95" customHeight="1" x14ac:dyDescent="0.25">
      <c r="A1161" s="31" t="str">
        <f>Tableau5[[#This Row],[Code APE]]&amp;Tableau5[[#This Row],[Chapitres]]&amp;Tableau5[[#This Row],[Tranche]]</f>
        <v>25.99BDangers &amp; risques0,9</v>
      </c>
      <c r="B1161" s="17" t="s">
        <v>27</v>
      </c>
      <c r="C1161" s="32" t="s">
        <v>71</v>
      </c>
      <c r="D1161" s="33">
        <v>0.9</v>
      </c>
      <c r="E1161" s="34">
        <v>13</v>
      </c>
      <c r="F1161" s="35" t="str">
        <f>VLOOKUP(Tableau5[[#This Row],[Code APE]],[1]!Tableau9[#All],2,FALSE)</f>
        <v>Fabrication d'autres articles métalliques</v>
      </c>
      <c r="G1161" s="36" t="str">
        <f>IFERROR(Tableau5[[#This Row],[Code APE]]&amp;" - "&amp;Tableau5[[#This Row],[Désignation APE]],Tableau5[[#This Row],[Code APE]])</f>
        <v>25.99B - Fabrication d'autres articles métalliques</v>
      </c>
    </row>
    <row r="1162" spans="1:7" ht="15.95" customHeight="1" x14ac:dyDescent="0.25">
      <c r="A1162" s="31" t="str">
        <f>Tableau5[[#This Row],[Code APE]]&amp;Tableau5[[#This Row],[Chapitres]]&amp;Tableau5[[#This Row],[Tranche]]</f>
        <v>25.99BDangers &amp; risques1</v>
      </c>
      <c r="B1162" s="17" t="s">
        <v>27</v>
      </c>
      <c r="C1162" s="32" t="s">
        <v>71</v>
      </c>
      <c r="D1162" s="33">
        <v>1</v>
      </c>
      <c r="E1162" s="34">
        <v>4</v>
      </c>
      <c r="F1162" s="35" t="str">
        <f>VLOOKUP(Tableau5[[#This Row],[Code APE]],[1]!Tableau9[#All],2,FALSE)</f>
        <v>Fabrication d'autres articles métalliques</v>
      </c>
      <c r="G1162" s="36" t="str">
        <f>IFERROR(Tableau5[[#This Row],[Code APE]]&amp;" - "&amp;Tableau5[[#This Row],[Désignation APE]],Tableau5[[#This Row],[Code APE]])</f>
        <v>25.99B - Fabrication d'autres articles métalliques</v>
      </c>
    </row>
    <row r="1163" spans="1:7" ht="15.95" customHeight="1" x14ac:dyDescent="0.25">
      <c r="A1163" s="31" t="str">
        <f>Tableau5[[#This Row],[Code APE]]&amp;Tableau5[[#This Row],[Chapitres]]&amp;Tableau5[[#This Row],[Tranche]]</f>
        <v>25.93ZDangers &amp; risques0,3</v>
      </c>
      <c r="B1163" s="17" t="s">
        <v>27</v>
      </c>
      <c r="C1163" s="32" t="s">
        <v>70</v>
      </c>
      <c r="D1163" s="33">
        <v>0.3</v>
      </c>
      <c r="E1163" s="34">
        <v>1</v>
      </c>
      <c r="F1163" s="35" t="str">
        <f>VLOOKUP(Tableau5[[#This Row],[Code APE]],[1]!Tableau9[#All],2,FALSE)</f>
        <v>Fabrication d'articles en fils métalliques, de chaînes et de ressorts</v>
      </c>
      <c r="G1163" s="36" t="str">
        <f>IFERROR(Tableau5[[#This Row],[Code APE]]&amp;" - "&amp;Tableau5[[#This Row],[Désignation APE]],Tableau5[[#This Row],[Code APE]])</f>
        <v>25.93Z - Fabrication d'articles en fils métalliques, de chaînes et de ressorts</v>
      </c>
    </row>
    <row r="1164" spans="1:7" ht="15.95" customHeight="1" x14ac:dyDescent="0.25">
      <c r="A1164" s="31" t="str">
        <f>Tableau5[[#This Row],[Code APE]]&amp;Tableau5[[#This Row],[Chapitres]]&amp;Tableau5[[#This Row],[Tranche]]</f>
        <v>25.93ZDangers &amp; risques0,6</v>
      </c>
      <c r="B1164" s="17" t="s">
        <v>27</v>
      </c>
      <c r="C1164" s="32" t="s">
        <v>70</v>
      </c>
      <c r="D1164" s="33">
        <v>0.6</v>
      </c>
      <c r="E1164" s="34">
        <v>5</v>
      </c>
      <c r="F1164" s="35" t="str">
        <f>VLOOKUP(Tableau5[[#This Row],[Code APE]],[1]!Tableau9[#All],2,FALSE)</f>
        <v>Fabrication d'articles en fils métalliques, de chaînes et de ressorts</v>
      </c>
      <c r="G1164" s="36" t="str">
        <f>IFERROR(Tableau5[[#This Row],[Code APE]]&amp;" - "&amp;Tableau5[[#This Row],[Désignation APE]],Tableau5[[#This Row],[Code APE]])</f>
        <v>25.93Z - Fabrication d'articles en fils métalliques, de chaînes et de ressorts</v>
      </c>
    </row>
    <row r="1165" spans="1:7" ht="15.95" customHeight="1" x14ac:dyDescent="0.25">
      <c r="A1165" s="31" t="str">
        <f>Tableau5[[#This Row],[Code APE]]&amp;Tableau5[[#This Row],[Chapitres]]&amp;Tableau5[[#This Row],[Tranche]]</f>
        <v>25.93ZDangers &amp; risques0,7</v>
      </c>
      <c r="B1165" s="17" t="s">
        <v>27</v>
      </c>
      <c r="C1165" s="32" t="s">
        <v>70</v>
      </c>
      <c r="D1165" s="33">
        <v>0.7</v>
      </c>
      <c r="E1165" s="34">
        <v>9</v>
      </c>
      <c r="F1165" s="35" t="str">
        <f>VLOOKUP(Tableau5[[#This Row],[Code APE]],[1]!Tableau9[#All],2,FALSE)</f>
        <v>Fabrication d'articles en fils métalliques, de chaînes et de ressorts</v>
      </c>
      <c r="G1165" s="36" t="str">
        <f>IFERROR(Tableau5[[#This Row],[Code APE]]&amp;" - "&amp;Tableau5[[#This Row],[Désignation APE]],Tableau5[[#This Row],[Code APE]])</f>
        <v>25.93Z - Fabrication d'articles en fils métalliques, de chaînes et de ressorts</v>
      </c>
    </row>
    <row r="1166" spans="1:7" ht="15.95" customHeight="1" x14ac:dyDescent="0.25">
      <c r="A1166" s="31" t="str">
        <f>Tableau5[[#This Row],[Code APE]]&amp;Tableau5[[#This Row],[Chapitres]]&amp;Tableau5[[#This Row],[Tranche]]</f>
        <v>25.93ZDangers &amp; risques0,8</v>
      </c>
      <c r="B1166" s="17" t="s">
        <v>27</v>
      </c>
      <c r="C1166" s="32" t="s">
        <v>70</v>
      </c>
      <c r="D1166" s="33">
        <v>0.8</v>
      </c>
      <c r="E1166" s="34">
        <v>4</v>
      </c>
      <c r="F1166" s="35" t="str">
        <f>VLOOKUP(Tableau5[[#This Row],[Code APE]],[1]!Tableau9[#All],2,FALSE)</f>
        <v>Fabrication d'articles en fils métalliques, de chaînes et de ressorts</v>
      </c>
      <c r="G1166" s="36" t="str">
        <f>IFERROR(Tableau5[[#This Row],[Code APE]]&amp;" - "&amp;Tableau5[[#This Row],[Désignation APE]],Tableau5[[#This Row],[Code APE]])</f>
        <v>25.93Z - Fabrication d'articles en fils métalliques, de chaînes et de ressorts</v>
      </c>
    </row>
    <row r="1167" spans="1:7" ht="15.95" customHeight="1" x14ac:dyDescent="0.25">
      <c r="A1167" s="31" t="str">
        <f>Tableau5[[#This Row],[Code APE]]&amp;Tableau5[[#This Row],[Chapitres]]&amp;Tableau5[[#This Row],[Tranche]]</f>
        <v>25.93ZDangers &amp; risques0,9</v>
      </c>
      <c r="B1167" s="17" t="s">
        <v>27</v>
      </c>
      <c r="C1167" s="32" t="s">
        <v>70</v>
      </c>
      <c r="D1167" s="33">
        <v>0.9</v>
      </c>
      <c r="E1167" s="34">
        <v>5</v>
      </c>
      <c r="F1167" s="35" t="str">
        <f>VLOOKUP(Tableau5[[#This Row],[Code APE]],[1]!Tableau9[#All],2,FALSE)</f>
        <v>Fabrication d'articles en fils métalliques, de chaînes et de ressorts</v>
      </c>
      <c r="G1167" s="36" t="str">
        <f>IFERROR(Tableau5[[#This Row],[Code APE]]&amp;" - "&amp;Tableau5[[#This Row],[Désignation APE]],Tableau5[[#This Row],[Code APE]])</f>
        <v>25.93Z - Fabrication d'articles en fils métalliques, de chaînes et de ressorts</v>
      </c>
    </row>
    <row r="1168" spans="1:7" ht="15.95" customHeight="1" x14ac:dyDescent="0.25">
      <c r="A1168" s="31" t="str">
        <f>Tableau5[[#This Row],[Code APE]]&amp;Tableau5[[#This Row],[Chapitres]]&amp;Tableau5[[#This Row],[Tranche]]</f>
        <v>25.93ZDangers &amp; risques1</v>
      </c>
      <c r="B1168" s="17" t="s">
        <v>27</v>
      </c>
      <c r="C1168" s="32" t="s">
        <v>70</v>
      </c>
      <c r="D1168" s="33">
        <v>1</v>
      </c>
      <c r="E1168" s="34">
        <v>2</v>
      </c>
      <c r="F1168" s="35" t="str">
        <f>VLOOKUP(Tableau5[[#This Row],[Code APE]],[1]!Tableau9[#All],2,FALSE)</f>
        <v>Fabrication d'articles en fils métalliques, de chaînes et de ressorts</v>
      </c>
      <c r="G1168" s="36" t="str">
        <f>IFERROR(Tableau5[[#This Row],[Code APE]]&amp;" - "&amp;Tableau5[[#This Row],[Désignation APE]],Tableau5[[#This Row],[Code APE]])</f>
        <v>25.93Z - Fabrication d'articles en fils métalliques, de chaînes et de ressorts</v>
      </c>
    </row>
    <row r="1169" spans="1:7" ht="15.95" customHeight="1" x14ac:dyDescent="0.25">
      <c r="A1169" s="31" t="str">
        <f>Tableau5[[#This Row],[Code APE]]&amp;Tableau5[[#This Row],[Chapitres]]&amp;Tableau5[[#This Row],[Tranche]]</f>
        <v>25.62BDangers &amp; risques0,4</v>
      </c>
      <c r="B1169" s="17" t="s">
        <v>27</v>
      </c>
      <c r="C1169" s="32" t="s">
        <v>69</v>
      </c>
      <c r="D1169" s="33">
        <v>0.4</v>
      </c>
      <c r="E1169" s="34">
        <v>1</v>
      </c>
      <c r="F1169" s="35" t="str">
        <f>VLOOKUP(Tableau5[[#This Row],[Code APE]],[1]!Tableau9[#All],2,FALSE)</f>
        <v>Mécanique industrielle</v>
      </c>
      <c r="G1169" s="36" t="str">
        <f>IFERROR(Tableau5[[#This Row],[Code APE]]&amp;" - "&amp;Tableau5[[#This Row],[Désignation APE]],Tableau5[[#This Row],[Code APE]])</f>
        <v>25.62B - Mécanique industrielle</v>
      </c>
    </row>
    <row r="1170" spans="1:7" ht="15.95" customHeight="1" x14ac:dyDescent="0.25">
      <c r="A1170" s="31" t="str">
        <f>Tableau5[[#This Row],[Code APE]]&amp;Tableau5[[#This Row],[Chapitres]]&amp;Tableau5[[#This Row],[Tranche]]</f>
        <v>25.62BDangers &amp; risques0,5</v>
      </c>
      <c r="B1170" s="17" t="s">
        <v>27</v>
      </c>
      <c r="C1170" s="32" t="s">
        <v>69</v>
      </c>
      <c r="D1170" s="33">
        <v>0.5</v>
      </c>
      <c r="E1170" s="34">
        <v>1</v>
      </c>
      <c r="F1170" s="35" t="str">
        <f>VLOOKUP(Tableau5[[#This Row],[Code APE]],[1]!Tableau9[#All],2,FALSE)</f>
        <v>Mécanique industrielle</v>
      </c>
      <c r="G1170" s="36" t="str">
        <f>IFERROR(Tableau5[[#This Row],[Code APE]]&amp;" - "&amp;Tableau5[[#This Row],[Désignation APE]],Tableau5[[#This Row],[Code APE]])</f>
        <v>25.62B - Mécanique industrielle</v>
      </c>
    </row>
    <row r="1171" spans="1:7" ht="15.95" customHeight="1" x14ac:dyDescent="0.25">
      <c r="A1171" s="31" t="str">
        <f>Tableau5[[#This Row],[Code APE]]&amp;Tableau5[[#This Row],[Chapitres]]&amp;Tableau5[[#This Row],[Tranche]]</f>
        <v>25.62BDangers &amp; risques0,6</v>
      </c>
      <c r="B1171" s="17" t="s">
        <v>27</v>
      </c>
      <c r="C1171" s="32" t="s">
        <v>69</v>
      </c>
      <c r="D1171" s="33">
        <v>0.6</v>
      </c>
      <c r="E1171" s="34">
        <v>6</v>
      </c>
      <c r="F1171" s="35" t="str">
        <f>VLOOKUP(Tableau5[[#This Row],[Code APE]],[1]!Tableau9[#All],2,FALSE)</f>
        <v>Mécanique industrielle</v>
      </c>
      <c r="G1171" s="36" t="str">
        <f>IFERROR(Tableau5[[#This Row],[Code APE]]&amp;" - "&amp;Tableau5[[#This Row],[Désignation APE]],Tableau5[[#This Row],[Code APE]])</f>
        <v>25.62B - Mécanique industrielle</v>
      </c>
    </row>
    <row r="1172" spans="1:7" ht="15.95" customHeight="1" x14ac:dyDescent="0.25">
      <c r="A1172" s="31" t="str">
        <f>Tableau5[[#This Row],[Code APE]]&amp;Tableau5[[#This Row],[Chapitres]]&amp;Tableau5[[#This Row],[Tranche]]</f>
        <v>25.62BDangers &amp; risques0,7</v>
      </c>
      <c r="B1172" s="17" t="s">
        <v>27</v>
      </c>
      <c r="C1172" s="32" t="s">
        <v>69</v>
      </c>
      <c r="D1172" s="33">
        <v>0.7</v>
      </c>
      <c r="E1172" s="34">
        <v>3</v>
      </c>
      <c r="F1172" s="35" t="str">
        <f>VLOOKUP(Tableau5[[#This Row],[Code APE]],[1]!Tableau9[#All],2,FALSE)</f>
        <v>Mécanique industrielle</v>
      </c>
      <c r="G1172" s="36" t="str">
        <f>IFERROR(Tableau5[[#This Row],[Code APE]]&amp;" - "&amp;Tableau5[[#This Row],[Désignation APE]],Tableau5[[#This Row],[Code APE]])</f>
        <v>25.62B - Mécanique industrielle</v>
      </c>
    </row>
    <row r="1173" spans="1:7" ht="15.95" customHeight="1" x14ac:dyDescent="0.25">
      <c r="A1173" s="31" t="str">
        <f>Tableau5[[#This Row],[Code APE]]&amp;Tableau5[[#This Row],[Chapitres]]&amp;Tableau5[[#This Row],[Tranche]]</f>
        <v>25.62BDangers &amp; risques0,8</v>
      </c>
      <c r="B1173" s="17" t="s">
        <v>27</v>
      </c>
      <c r="C1173" s="32" t="s">
        <v>69</v>
      </c>
      <c r="D1173" s="33">
        <v>0.8</v>
      </c>
      <c r="E1173" s="34">
        <v>6</v>
      </c>
      <c r="F1173" s="35" t="str">
        <f>VLOOKUP(Tableau5[[#This Row],[Code APE]],[1]!Tableau9[#All],2,FALSE)</f>
        <v>Mécanique industrielle</v>
      </c>
      <c r="G1173" s="36" t="str">
        <f>IFERROR(Tableau5[[#This Row],[Code APE]]&amp;" - "&amp;Tableau5[[#This Row],[Désignation APE]],Tableau5[[#This Row],[Code APE]])</f>
        <v>25.62B - Mécanique industrielle</v>
      </c>
    </row>
    <row r="1174" spans="1:7" ht="15.95" customHeight="1" x14ac:dyDescent="0.25">
      <c r="A1174" s="31" t="str">
        <f>Tableau5[[#This Row],[Code APE]]&amp;Tableau5[[#This Row],[Chapitres]]&amp;Tableau5[[#This Row],[Tranche]]</f>
        <v>25.62BDangers &amp; risques0,9</v>
      </c>
      <c r="B1174" s="17" t="s">
        <v>27</v>
      </c>
      <c r="C1174" s="32" t="s">
        <v>69</v>
      </c>
      <c r="D1174" s="33">
        <v>0.9</v>
      </c>
      <c r="E1174" s="34">
        <v>8</v>
      </c>
      <c r="F1174" s="35" t="str">
        <f>VLOOKUP(Tableau5[[#This Row],[Code APE]],[1]!Tableau9[#All],2,FALSE)</f>
        <v>Mécanique industrielle</v>
      </c>
      <c r="G1174" s="36" t="str">
        <f>IFERROR(Tableau5[[#This Row],[Code APE]]&amp;" - "&amp;Tableau5[[#This Row],[Désignation APE]],Tableau5[[#This Row],[Code APE]])</f>
        <v>25.62B - Mécanique industrielle</v>
      </c>
    </row>
    <row r="1175" spans="1:7" ht="15.95" customHeight="1" x14ac:dyDescent="0.25">
      <c r="A1175" s="31" t="str">
        <f>Tableau5[[#This Row],[Code APE]]&amp;Tableau5[[#This Row],[Chapitres]]&amp;Tableau5[[#This Row],[Tranche]]</f>
        <v>25.62BDangers &amp; risques1</v>
      </c>
      <c r="B1175" s="17" t="s">
        <v>27</v>
      </c>
      <c r="C1175" s="32" t="s">
        <v>69</v>
      </c>
      <c r="D1175" s="33">
        <v>1</v>
      </c>
      <c r="E1175" s="34">
        <v>2</v>
      </c>
      <c r="F1175" s="35" t="str">
        <f>VLOOKUP(Tableau5[[#This Row],[Code APE]],[1]!Tableau9[#All],2,FALSE)</f>
        <v>Mécanique industrielle</v>
      </c>
      <c r="G1175" s="36" t="str">
        <f>IFERROR(Tableau5[[#This Row],[Code APE]]&amp;" - "&amp;Tableau5[[#This Row],[Désignation APE]],Tableau5[[#This Row],[Code APE]])</f>
        <v>25.62B - Mécanique industrielle</v>
      </c>
    </row>
    <row r="1176" spans="1:7" ht="15.95" customHeight="1" x14ac:dyDescent="0.25">
      <c r="A1176" s="31" t="str">
        <f>Tableau5[[#This Row],[Code APE]]&amp;Tableau5[[#This Row],[Chapitres]]&amp;Tableau5[[#This Row],[Tranche]]</f>
        <v>25.61ZDangers &amp; risques0,2</v>
      </c>
      <c r="B1176" s="17" t="s">
        <v>27</v>
      </c>
      <c r="C1176" s="32" t="s">
        <v>68</v>
      </c>
      <c r="D1176" s="33">
        <v>0.2</v>
      </c>
      <c r="E1176" s="34">
        <v>2</v>
      </c>
      <c r="F1176" s="35" t="str">
        <f>VLOOKUP(Tableau5[[#This Row],[Code APE]],[1]!Tableau9[#All],2,FALSE)</f>
        <v>Traitement et revêtement des métaux</v>
      </c>
      <c r="G1176" s="36" t="str">
        <f>IFERROR(Tableau5[[#This Row],[Code APE]]&amp;" - "&amp;Tableau5[[#This Row],[Désignation APE]],Tableau5[[#This Row],[Code APE]])</f>
        <v>25.61Z - Traitement et revêtement des métaux</v>
      </c>
    </row>
    <row r="1177" spans="1:7" ht="15.95" customHeight="1" x14ac:dyDescent="0.25">
      <c r="A1177" s="31" t="str">
        <f>Tableau5[[#This Row],[Code APE]]&amp;Tableau5[[#This Row],[Chapitres]]&amp;Tableau5[[#This Row],[Tranche]]</f>
        <v>25.61ZDangers &amp; risques0,4</v>
      </c>
      <c r="B1177" s="17" t="s">
        <v>27</v>
      </c>
      <c r="C1177" s="32" t="s">
        <v>68</v>
      </c>
      <c r="D1177" s="33">
        <v>0.4</v>
      </c>
      <c r="E1177" s="34">
        <v>1</v>
      </c>
      <c r="F1177" s="35" t="str">
        <f>VLOOKUP(Tableau5[[#This Row],[Code APE]],[1]!Tableau9[#All],2,FALSE)</f>
        <v>Traitement et revêtement des métaux</v>
      </c>
      <c r="G1177" s="36" t="str">
        <f>IFERROR(Tableau5[[#This Row],[Code APE]]&amp;" - "&amp;Tableau5[[#This Row],[Désignation APE]],Tableau5[[#This Row],[Code APE]])</f>
        <v>25.61Z - Traitement et revêtement des métaux</v>
      </c>
    </row>
    <row r="1178" spans="1:7" ht="15.95" customHeight="1" x14ac:dyDescent="0.25">
      <c r="A1178" s="31" t="str">
        <f>Tableau5[[#This Row],[Code APE]]&amp;Tableau5[[#This Row],[Chapitres]]&amp;Tableau5[[#This Row],[Tranche]]</f>
        <v>25.61ZDangers &amp; risques0,5</v>
      </c>
      <c r="B1178" s="17" t="s">
        <v>27</v>
      </c>
      <c r="C1178" s="32" t="s">
        <v>68</v>
      </c>
      <c r="D1178" s="33">
        <v>0.5</v>
      </c>
      <c r="E1178" s="34">
        <v>1</v>
      </c>
      <c r="F1178" s="35" t="str">
        <f>VLOOKUP(Tableau5[[#This Row],[Code APE]],[1]!Tableau9[#All],2,FALSE)</f>
        <v>Traitement et revêtement des métaux</v>
      </c>
      <c r="G1178" s="36" t="str">
        <f>IFERROR(Tableau5[[#This Row],[Code APE]]&amp;" - "&amp;Tableau5[[#This Row],[Désignation APE]],Tableau5[[#This Row],[Code APE]])</f>
        <v>25.61Z - Traitement et revêtement des métaux</v>
      </c>
    </row>
    <row r="1179" spans="1:7" ht="15.95" customHeight="1" x14ac:dyDescent="0.25">
      <c r="A1179" s="31" t="str">
        <f>Tableau5[[#This Row],[Code APE]]&amp;Tableau5[[#This Row],[Chapitres]]&amp;Tableau5[[#This Row],[Tranche]]</f>
        <v>25.61ZDangers &amp; risques0,6</v>
      </c>
      <c r="B1179" s="17" t="s">
        <v>27</v>
      </c>
      <c r="C1179" s="32" t="s">
        <v>68</v>
      </c>
      <c r="D1179" s="33">
        <v>0.6</v>
      </c>
      <c r="E1179" s="34">
        <v>1</v>
      </c>
      <c r="F1179" s="35" t="str">
        <f>VLOOKUP(Tableau5[[#This Row],[Code APE]],[1]!Tableau9[#All],2,FALSE)</f>
        <v>Traitement et revêtement des métaux</v>
      </c>
      <c r="G1179" s="36" t="str">
        <f>IFERROR(Tableau5[[#This Row],[Code APE]]&amp;" - "&amp;Tableau5[[#This Row],[Désignation APE]],Tableau5[[#This Row],[Code APE]])</f>
        <v>25.61Z - Traitement et revêtement des métaux</v>
      </c>
    </row>
    <row r="1180" spans="1:7" ht="15.95" customHeight="1" x14ac:dyDescent="0.25">
      <c r="A1180" s="31" t="str">
        <f>Tableau5[[#This Row],[Code APE]]&amp;Tableau5[[#This Row],[Chapitres]]&amp;Tableau5[[#This Row],[Tranche]]</f>
        <v>25.61ZDangers &amp; risques0,7</v>
      </c>
      <c r="B1180" s="17" t="s">
        <v>27</v>
      </c>
      <c r="C1180" s="32" t="s">
        <v>68</v>
      </c>
      <c r="D1180" s="33">
        <v>0.7</v>
      </c>
      <c r="E1180" s="34">
        <v>4</v>
      </c>
      <c r="F1180" s="35" t="str">
        <f>VLOOKUP(Tableau5[[#This Row],[Code APE]],[1]!Tableau9[#All],2,FALSE)</f>
        <v>Traitement et revêtement des métaux</v>
      </c>
      <c r="G1180" s="36" t="str">
        <f>IFERROR(Tableau5[[#This Row],[Code APE]]&amp;" - "&amp;Tableau5[[#This Row],[Désignation APE]],Tableau5[[#This Row],[Code APE]])</f>
        <v>25.61Z - Traitement et revêtement des métaux</v>
      </c>
    </row>
    <row r="1181" spans="1:7" ht="15.95" customHeight="1" x14ac:dyDescent="0.25">
      <c r="A1181" s="31" t="str">
        <f>Tableau5[[#This Row],[Code APE]]&amp;Tableau5[[#This Row],[Chapitres]]&amp;Tableau5[[#This Row],[Tranche]]</f>
        <v>25.61ZDangers &amp; risques0,8</v>
      </c>
      <c r="B1181" s="17" t="s">
        <v>27</v>
      </c>
      <c r="C1181" s="32" t="s">
        <v>68</v>
      </c>
      <c r="D1181" s="33">
        <v>0.8</v>
      </c>
      <c r="E1181" s="34">
        <v>10</v>
      </c>
      <c r="F1181" s="35" t="str">
        <f>VLOOKUP(Tableau5[[#This Row],[Code APE]],[1]!Tableau9[#All],2,FALSE)</f>
        <v>Traitement et revêtement des métaux</v>
      </c>
      <c r="G1181" s="36" t="str">
        <f>IFERROR(Tableau5[[#This Row],[Code APE]]&amp;" - "&amp;Tableau5[[#This Row],[Désignation APE]],Tableau5[[#This Row],[Code APE]])</f>
        <v>25.61Z - Traitement et revêtement des métaux</v>
      </c>
    </row>
    <row r="1182" spans="1:7" ht="15.95" customHeight="1" x14ac:dyDescent="0.25">
      <c r="A1182" s="31" t="str">
        <f>Tableau5[[#This Row],[Code APE]]&amp;Tableau5[[#This Row],[Chapitres]]&amp;Tableau5[[#This Row],[Tranche]]</f>
        <v>25.61ZDangers &amp; risques0,9</v>
      </c>
      <c r="B1182" s="17" t="s">
        <v>27</v>
      </c>
      <c r="C1182" s="32" t="s">
        <v>68</v>
      </c>
      <c r="D1182" s="33">
        <v>0.9</v>
      </c>
      <c r="E1182" s="34">
        <v>15</v>
      </c>
      <c r="F1182" s="35" t="str">
        <f>VLOOKUP(Tableau5[[#This Row],[Code APE]],[1]!Tableau9[#All],2,FALSE)</f>
        <v>Traitement et revêtement des métaux</v>
      </c>
      <c r="G1182" s="36" t="str">
        <f>IFERROR(Tableau5[[#This Row],[Code APE]]&amp;" - "&amp;Tableau5[[#This Row],[Désignation APE]],Tableau5[[#This Row],[Code APE]])</f>
        <v>25.61Z - Traitement et revêtement des métaux</v>
      </c>
    </row>
    <row r="1183" spans="1:7" ht="15.95" customHeight="1" x14ac:dyDescent="0.25">
      <c r="A1183" s="31" t="str">
        <f>Tableau5[[#This Row],[Code APE]]&amp;Tableau5[[#This Row],[Chapitres]]&amp;Tableau5[[#This Row],[Tranche]]</f>
        <v>25.61ZDangers &amp; risques1</v>
      </c>
      <c r="B1183" s="17" t="s">
        <v>27</v>
      </c>
      <c r="C1183" s="32" t="s">
        <v>68</v>
      </c>
      <c r="D1183" s="33">
        <v>1</v>
      </c>
      <c r="E1183" s="34">
        <v>3</v>
      </c>
      <c r="F1183" s="35" t="str">
        <f>VLOOKUP(Tableau5[[#This Row],[Code APE]],[1]!Tableau9[#All],2,FALSE)</f>
        <v>Traitement et revêtement des métaux</v>
      </c>
      <c r="G1183" s="36" t="str">
        <f>IFERROR(Tableau5[[#This Row],[Code APE]]&amp;" - "&amp;Tableau5[[#This Row],[Désignation APE]],Tableau5[[#This Row],[Code APE]])</f>
        <v>25.61Z - Traitement et revêtement des métaux</v>
      </c>
    </row>
    <row r="1184" spans="1:7" ht="15.95" customHeight="1" x14ac:dyDescent="0.25">
      <c r="A1184" s="31" t="str">
        <f>Tableau5[[#This Row],[Code APE]]&amp;Tableau5[[#This Row],[Chapitres]]&amp;Tableau5[[#This Row],[Tranche]]</f>
        <v>25.30ZDangers &amp; risques0,7</v>
      </c>
      <c r="B1184" s="17" t="s">
        <v>27</v>
      </c>
      <c r="C1184" s="32" t="s">
        <v>67</v>
      </c>
      <c r="D1184" s="33">
        <v>0.7</v>
      </c>
      <c r="E1184" s="34">
        <v>1</v>
      </c>
      <c r="F1184" s="35" t="str">
        <f>VLOOKUP(Tableau5[[#This Row],[Code APE]],[1]!Tableau9[#All],2,FALSE)</f>
        <v>Fabrication de générateurs de vapeur, à l'exception des chaudières pour le chauffage central</v>
      </c>
      <c r="G1184" s="36" t="str">
        <f>IFERROR(Tableau5[[#This Row],[Code APE]]&amp;" - "&amp;Tableau5[[#This Row],[Désignation APE]],Tableau5[[#This Row],[Code APE]])</f>
        <v>25.30Z - Fabrication de générateurs de vapeur, à l'exception des chaudières pour le chauffage central</v>
      </c>
    </row>
    <row r="1185" spans="1:7" ht="15.95" customHeight="1" x14ac:dyDescent="0.25">
      <c r="A1185" s="31" t="str">
        <f>Tableau5[[#This Row],[Code APE]]&amp;Tableau5[[#This Row],[Chapitres]]&amp;Tableau5[[#This Row],[Tranche]]</f>
        <v>25.30ZDangers &amp; risques0,8</v>
      </c>
      <c r="B1185" s="17" t="s">
        <v>27</v>
      </c>
      <c r="C1185" s="32" t="s">
        <v>67</v>
      </c>
      <c r="D1185" s="33">
        <v>0.8</v>
      </c>
      <c r="E1185" s="34">
        <v>9</v>
      </c>
      <c r="F1185" s="35" t="str">
        <f>VLOOKUP(Tableau5[[#This Row],[Code APE]],[1]!Tableau9[#All],2,FALSE)</f>
        <v>Fabrication de générateurs de vapeur, à l'exception des chaudières pour le chauffage central</v>
      </c>
      <c r="G1185" s="36" t="str">
        <f>IFERROR(Tableau5[[#This Row],[Code APE]]&amp;" - "&amp;Tableau5[[#This Row],[Désignation APE]],Tableau5[[#This Row],[Code APE]])</f>
        <v>25.30Z - Fabrication de générateurs de vapeur, à l'exception des chaudières pour le chauffage central</v>
      </c>
    </row>
    <row r="1186" spans="1:7" ht="15.95" customHeight="1" x14ac:dyDescent="0.25">
      <c r="A1186" s="31" t="str">
        <f>Tableau5[[#This Row],[Code APE]]&amp;Tableau5[[#This Row],[Chapitres]]&amp;Tableau5[[#This Row],[Tranche]]</f>
        <v>25.30ZDangers &amp; risques0,9</v>
      </c>
      <c r="B1186" s="17" t="s">
        <v>27</v>
      </c>
      <c r="C1186" s="32" t="s">
        <v>67</v>
      </c>
      <c r="D1186" s="33">
        <v>0.9</v>
      </c>
      <c r="E1186" s="34">
        <v>4</v>
      </c>
      <c r="F1186" s="35" t="str">
        <f>VLOOKUP(Tableau5[[#This Row],[Code APE]],[1]!Tableau9[#All],2,FALSE)</f>
        <v>Fabrication de générateurs de vapeur, à l'exception des chaudières pour le chauffage central</v>
      </c>
      <c r="G1186" s="36" t="str">
        <f>IFERROR(Tableau5[[#This Row],[Code APE]]&amp;" - "&amp;Tableau5[[#This Row],[Désignation APE]],Tableau5[[#This Row],[Code APE]])</f>
        <v>25.30Z - Fabrication de générateurs de vapeur, à l'exception des chaudières pour le chauffage central</v>
      </c>
    </row>
    <row r="1187" spans="1:7" ht="15.95" customHeight="1" x14ac:dyDescent="0.25">
      <c r="A1187" s="31" t="str">
        <f>Tableau5[[#This Row],[Code APE]]&amp;Tableau5[[#This Row],[Chapitres]]&amp;Tableau5[[#This Row],[Tranche]]</f>
        <v>25.30ZDangers &amp; risques1</v>
      </c>
      <c r="B1187" s="17" t="s">
        <v>27</v>
      </c>
      <c r="C1187" s="32" t="s">
        <v>67</v>
      </c>
      <c r="D1187" s="33">
        <v>1</v>
      </c>
      <c r="E1187" s="34">
        <v>10</v>
      </c>
      <c r="F1187" s="35" t="str">
        <f>VLOOKUP(Tableau5[[#This Row],[Code APE]],[1]!Tableau9[#All],2,FALSE)</f>
        <v>Fabrication de générateurs de vapeur, à l'exception des chaudières pour le chauffage central</v>
      </c>
      <c r="G1187" s="36" t="str">
        <f>IFERROR(Tableau5[[#This Row],[Code APE]]&amp;" - "&amp;Tableau5[[#This Row],[Désignation APE]],Tableau5[[#This Row],[Code APE]])</f>
        <v>25.30Z - Fabrication de générateurs de vapeur, à l'exception des chaudières pour le chauffage central</v>
      </c>
    </row>
    <row r="1188" spans="1:7" ht="15.95" customHeight="1" x14ac:dyDescent="0.25">
      <c r="A1188" s="31" t="str">
        <f>Tableau5[[#This Row],[Code APE]]&amp;Tableau5[[#This Row],[Chapitres]]&amp;Tableau5[[#This Row],[Tranche]]</f>
        <v>25.12ZDangers &amp; risques0,9</v>
      </c>
      <c r="B1188" s="17" t="s">
        <v>27</v>
      </c>
      <c r="C1188" s="32" t="s">
        <v>66</v>
      </c>
      <c r="D1188" s="33">
        <v>0.9</v>
      </c>
      <c r="E1188" s="34">
        <v>2</v>
      </c>
      <c r="F1188" s="35" t="str">
        <f>VLOOKUP(Tableau5[[#This Row],[Code APE]],[1]!Tableau9[#All],2,FALSE)</f>
        <v>Fabrication de portes et fenêtres en métal</v>
      </c>
      <c r="G1188" s="36" t="str">
        <f>IFERROR(Tableau5[[#This Row],[Code APE]]&amp;" - "&amp;Tableau5[[#This Row],[Désignation APE]],Tableau5[[#This Row],[Code APE]])</f>
        <v>25.12Z - Fabrication de portes et fenêtres en métal</v>
      </c>
    </row>
    <row r="1189" spans="1:7" ht="15.95" customHeight="1" x14ac:dyDescent="0.25">
      <c r="A1189" s="31" t="str">
        <f>Tableau5[[#This Row],[Code APE]]&amp;Tableau5[[#This Row],[Chapitres]]&amp;Tableau5[[#This Row],[Tranche]]</f>
        <v>25.11ZDangers &amp; risques0,4</v>
      </c>
      <c r="B1189" s="17" t="s">
        <v>27</v>
      </c>
      <c r="C1189" s="32" t="s">
        <v>65</v>
      </c>
      <c r="D1189" s="33">
        <v>0.4</v>
      </c>
      <c r="E1189" s="34">
        <v>1</v>
      </c>
      <c r="F1189" s="35" t="str">
        <f>VLOOKUP(Tableau5[[#This Row],[Code APE]],[1]!Tableau9[#All],2,FALSE)</f>
        <v>Fabrication de structures métalliques et de parties de structures</v>
      </c>
      <c r="G1189" s="36" t="str">
        <f>IFERROR(Tableau5[[#This Row],[Code APE]]&amp;" - "&amp;Tableau5[[#This Row],[Désignation APE]],Tableau5[[#This Row],[Code APE]])</f>
        <v>25.11Z - Fabrication de structures métalliques et de parties de structures</v>
      </c>
    </row>
    <row r="1190" spans="1:7" ht="15.95" customHeight="1" x14ac:dyDescent="0.25">
      <c r="A1190" s="31" t="str">
        <f>Tableau5[[#This Row],[Code APE]]&amp;Tableau5[[#This Row],[Chapitres]]&amp;Tableau5[[#This Row],[Tranche]]</f>
        <v>25.11ZDangers &amp; risques0,5</v>
      </c>
      <c r="B1190" s="17" t="s">
        <v>27</v>
      </c>
      <c r="C1190" s="32" t="s">
        <v>65</v>
      </c>
      <c r="D1190" s="33">
        <v>0.5</v>
      </c>
      <c r="E1190" s="34">
        <v>7</v>
      </c>
      <c r="F1190" s="35" t="str">
        <f>VLOOKUP(Tableau5[[#This Row],[Code APE]],[1]!Tableau9[#All],2,FALSE)</f>
        <v>Fabrication de structures métalliques et de parties de structures</v>
      </c>
      <c r="G1190" s="36" t="str">
        <f>IFERROR(Tableau5[[#This Row],[Code APE]]&amp;" - "&amp;Tableau5[[#This Row],[Désignation APE]],Tableau5[[#This Row],[Code APE]])</f>
        <v>25.11Z - Fabrication de structures métalliques et de parties de structures</v>
      </c>
    </row>
    <row r="1191" spans="1:7" ht="15.95" customHeight="1" x14ac:dyDescent="0.25">
      <c r="A1191" s="31" t="str">
        <f>Tableau5[[#This Row],[Code APE]]&amp;Tableau5[[#This Row],[Chapitres]]&amp;Tableau5[[#This Row],[Tranche]]</f>
        <v>25.11ZDangers &amp; risques0,6</v>
      </c>
      <c r="B1191" s="17" t="s">
        <v>27</v>
      </c>
      <c r="C1191" s="32" t="s">
        <v>65</v>
      </c>
      <c r="D1191" s="33">
        <v>0.6</v>
      </c>
      <c r="E1191" s="34">
        <v>7</v>
      </c>
      <c r="F1191" s="35" t="str">
        <f>VLOOKUP(Tableau5[[#This Row],[Code APE]],[1]!Tableau9[#All],2,FALSE)</f>
        <v>Fabrication de structures métalliques et de parties de structures</v>
      </c>
      <c r="G1191" s="36" t="str">
        <f>IFERROR(Tableau5[[#This Row],[Code APE]]&amp;" - "&amp;Tableau5[[#This Row],[Désignation APE]],Tableau5[[#This Row],[Code APE]])</f>
        <v>25.11Z - Fabrication de structures métalliques et de parties de structures</v>
      </c>
    </row>
    <row r="1192" spans="1:7" ht="15.95" customHeight="1" x14ac:dyDescent="0.25">
      <c r="A1192" s="31" t="str">
        <f>Tableau5[[#This Row],[Code APE]]&amp;Tableau5[[#This Row],[Chapitres]]&amp;Tableau5[[#This Row],[Tranche]]</f>
        <v>25.11ZDangers &amp; risques0,7</v>
      </c>
      <c r="B1192" s="17" t="s">
        <v>27</v>
      </c>
      <c r="C1192" s="32" t="s">
        <v>65</v>
      </c>
      <c r="D1192" s="33">
        <v>0.7</v>
      </c>
      <c r="E1192" s="34">
        <v>8</v>
      </c>
      <c r="F1192" s="35" t="str">
        <f>VLOOKUP(Tableau5[[#This Row],[Code APE]],[1]!Tableau9[#All],2,FALSE)</f>
        <v>Fabrication de structures métalliques et de parties de structures</v>
      </c>
      <c r="G1192" s="36" t="str">
        <f>IFERROR(Tableau5[[#This Row],[Code APE]]&amp;" - "&amp;Tableau5[[#This Row],[Désignation APE]],Tableau5[[#This Row],[Code APE]])</f>
        <v>25.11Z - Fabrication de structures métalliques et de parties de structures</v>
      </c>
    </row>
    <row r="1193" spans="1:7" ht="15.95" customHeight="1" x14ac:dyDescent="0.25">
      <c r="A1193" s="31" t="str">
        <f>Tableau5[[#This Row],[Code APE]]&amp;Tableau5[[#This Row],[Chapitres]]&amp;Tableau5[[#This Row],[Tranche]]</f>
        <v>25.11ZDangers &amp; risques0,8</v>
      </c>
      <c r="B1193" s="17" t="s">
        <v>27</v>
      </c>
      <c r="C1193" s="32" t="s">
        <v>65</v>
      </c>
      <c r="D1193" s="33">
        <v>0.8</v>
      </c>
      <c r="E1193" s="34">
        <v>7</v>
      </c>
      <c r="F1193" s="35" t="str">
        <f>VLOOKUP(Tableau5[[#This Row],[Code APE]],[1]!Tableau9[#All],2,FALSE)</f>
        <v>Fabrication de structures métalliques et de parties de structures</v>
      </c>
      <c r="G1193" s="36" t="str">
        <f>IFERROR(Tableau5[[#This Row],[Code APE]]&amp;" - "&amp;Tableau5[[#This Row],[Désignation APE]],Tableau5[[#This Row],[Code APE]])</f>
        <v>25.11Z - Fabrication de structures métalliques et de parties de structures</v>
      </c>
    </row>
    <row r="1194" spans="1:7" ht="15.95" customHeight="1" x14ac:dyDescent="0.25">
      <c r="A1194" s="31" t="str">
        <f>Tableau5[[#This Row],[Code APE]]&amp;Tableau5[[#This Row],[Chapitres]]&amp;Tableau5[[#This Row],[Tranche]]</f>
        <v>25.11ZDangers &amp; risques0,9</v>
      </c>
      <c r="B1194" s="17" t="s">
        <v>27</v>
      </c>
      <c r="C1194" s="32" t="s">
        <v>65</v>
      </c>
      <c r="D1194" s="33">
        <v>0.9</v>
      </c>
      <c r="E1194" s="34">
        <v>15</v>
      </c>
      <c r="F1194" s="35" t="str">
        <f>VLOOKUP(Tableau5[[#This Row],[Code APE]],[1]!Tableau9[#All],2,FALSE)</f>
        <v>Fabrication de structures métalliques et de parties de structures</v>
      </c>
      <c r="G1194" s="36" t="str">
        <f>IFERROR(Tableau5[[#This Row],[Code APE]]&amp;" - "&amp;Tableau5[[#This Row],[Désignation APE]],Tableau5[[#This Row],[Code APE]])</f>
        <v>25.11Z - Fabrication de structures métalliques et de parties de structures</v>
      </c>
    </row>
    <row r="1195" spans="1:7" ht="15.95" customHeight="1" x14ac:dyDescent="0.25">
      <c r="A1195" s="31" t="str">
        <f>Tableau5[[#This Row],[Code APE]]&amp;Tableau5[[#This Row],[Chapitres]]&amp;Tableau5[[#This Row],[Tranche]]</f>
        <v>25.11ZDangers &amp; risques1</v>
      </c>
      <c r="B1195" s="17" t="s">
        <v>27</v>
      </c>
      <c r="C1195" s="32" t="s">
        <v>65</v>
      </c>
      <c r="D1195" s="33">
        <v>1</v>
      </c>
      <c r="E1195" s="34">
        <v>9</v>
      </c>
      <c r="F1195" s="35" t="str">
        <f>VLOOKUP(Tableau5[[#This Row],[Code APE]],[1]!Tableau9[#All],2,FALSE)</f>
        <v>Fabrication de structures métalliques et de parties de structures</v>
      </c>
      <c r="G1195" s="36" t="str">
        <f>IFERROR(Tableau5[[#This Row],[Code APE]]&amp;" - "&amp;Tableau5[[#This Row],[Désignation APE]],Tableau5[[#This Row],[Code APE]])</f>
        <v>25.11Z - Fabrication de structures métalliques et de parties de structures</v>
      </c>
    </row>
    <row r="1196" spans="1:7" ht="15.95" customHeight="1" x14ac:dyDescent="0.25">
      <c r="A1196" s="31" t="str">
        <f>Tableau5[[#This Row],[Code APE]]&amp;Tableau5[[#This Row],[Chapitres]]&amp;Tableau5[[#This Row],[Tranche]]</f>
        <v>24.33ZDangers &amp; risques0,3</v>
      </c>
      <c r="B1196" s="17" t="s">
        <v>27</v>
      </c>
      <c r="C1196" s="32" t="s">
        <v>64</v>
      </c>
      <c r="D1196" s="33">
        <v>0.3</v>
      </c>
      <c r="E1196" s="34">
        <v>1</v>
      </c>
      <c r="F1196" s="35" t="str">
        <f>VLOOKUP(Tableau5[[#This Row],[Code APE]],[1]!Tableau9[#All],2,FALSE)</f>
        <v>Profilage à froid par formage ou pliage</v>
      </c>
      <c r="G1196" s="36" t="str">
        <f>IFERROR(Tableau5[[#This Row],[Code APE]]&amp;" - "&amp;Tableau5[[#This Row],[Désignation APE]],Tableau5[[#This Row],[Code APE]])</f>
        <v>24.33Z - Profilage à froid par formage ou pliage</v>
      </c>
    </row>
    <row r="1197" spans="1:7" ht="15.95" customHeight="1" x14ac:dyDescent="0.25">
      <c r="A1197" s="31" t="str">
        <f>Tableau5[[#This Row],[Code APE]]&amp;Tableau5[[#This Row],[Chapitres]]&amp;Tableau5[[#This Row],[Tranche]]</f>
        <v>24.33ZDangers &amp; risques0,6</v>
      </c>
      <c r="B1197" s="17" t="s">
        <v>27</v>
      </c>
      <c r="C1197" s="32" t="s">
        <v>64</v>
      </c>
      <c r="D1197" s="33">
        <v>0.6</v>
      </c>
      <c r="E1197" s="34">
        <v>1</v>
      </c>
      <c r="F1197" s="35" t="str">
        <f>VLOOKUP(Tableau5[[#This Row],[Code APE]],[1]!Tableau9[#All],2,FALSE)</f>
        <v>Profilage à froid par formage ou pliage</v>
      </c>
      <c r="G1197" s="36" t="str">
        <f>IFERROR(Tableau5[[#This Row],[Code APE]]&amp;" - "&amp;Tableau5[[#This Row],[Désignation APE]],Tableau5[[#This Row],[Code APE]])</f>
        <v>24.33Z - Profilage à froid par formage ou pliage</v>
      </c>
    </row>
    <row r="1198" spans="1:7" ht="15.95" customHeight="1" x14ac:dyDescent="0.25">
      <c r="A1198" s="31" t="str">
        <f>Tableau5[[#This Row],[Code APE]]&amp;Tableau5[[#This Row],[Chapitres]]&amp;Tableau5[[#This Row],[Tranche]]</f>
        <v>24.33ZDangers &amp; risques0,8</v>
      </c>
      <c r="B1198" s="17" t="s">
        <v>27</v>
      </c>
      <c r="C1198" s="32" t="s">
        <v>64</v>
      </c>
      <c r="D1198" s="33">
        <v>0.8</v>
      </c>
      <c r="E1198" s="34">
        <v>3</v>
      </c>
      <c r="F1198" s="35" t="str">
        <f>VLOOKUP(Tableau5[[#This Row],[Code APE]],[1]!Tableau9[#All],2,FALSE)</f>
        <v>Profilage à froid par formage ou pliage</v>
      </c>
      <c r="G1198" s="36" t="str">
        <f>IFERROR(Tableau5[[#This Row],[Code APE]]&amp;" - "&amp;Tableau5[[#This Row],[Désignation APE]],Tableau5[[#This Row],[Code APE]])</f>
        <v>24.33Z - Profilage à froid par formage ou pliage</v>
      </c>
    </row>
    <row r="1199" spans="1:7" ht="15.95" customHeight="1" x14ac:dyDescent="0.25">
      <c r="A1199" s="31" t="str">
        <f>Tableau5[[#This Row],[Code APE]]&amp;Tableau5[[#This Row],[Chapitres]]&amp;Tableau5[[#This Row],[Tranche]]</f>
        <v>24.33ZDangers &amp; risques0,9</v>
      </c>
      <c r="B1199" s="17" t="s">
        <v>27</v>
      </c>
      <c r="C1199" s="32" t="s">
        <v>64</v>
      </c>
      <c r="D1199" s="33">
        <v>0.9</v>
      </c>
      <c r="E1199" s="34">
        <v>1</v>
      </c>
      <c r="F1199" s="35" t="str">
        <f>VLOOKUP(Tableau5[[#This Row],[Code APE]],[1]!Tableau9[#All],2,FALSE)</f>
        <v>Profilage à froid par formage ou pliage</v>
      </c>
      <c r="G1199" s="36" t="str">
        <f>IFERROR(Tableau5[[#This Row],[Code APE]]&amp;" - "&amp;Tableau5[[#This Row],[Désignation APE]],Tableau5[[#This Row],[Code APE]])</f>
        <v>24.33Z - Profilage à froid par formage ou pliage</v>
      </c>
    </row>
    <row r="1200" spans="1:7" ht="15.95" customHeight="1" x14ac:dyDescent="0.25">
      <c r="A1200" s="31" t="str">
        <f>Tableau5[[#This Row],[Code APE]]&amp;Tableau5[[#This Row],[Chapitres]]&amp;Tableau5[[#This Row],[Tranche]]</f>
        <v>24.33ZDangers &amp; risques1</v>
      </c>
      <c r="B1200" s="17" t="s">
        <v>27</v>
      </c>
      <c r="C1200" s="32" t="s">
        <v>64</v>
      </c>
      <c r="D1200" s="33">
        <v>1</v>
      </c>
      <c r="E1200" s="34">
        <v>2</v>
      </c>
      <c r="F1200" s="35" t="str">
        <f>VLOOKUP(Tableau5[[#This Row],[Code APE]],[1]!Tableau9[#All],2,FALSE)</f>
        <v>Profilage à froid par formage ou pliage</v>
      </c>
      <c r="G1200" s="36" t="str">
        <f>IFERROR(Tableau5[[#This Row],[Code APE]]&amp;" - "&amp;Tableau5[[#This Row],[Désignation APE]],Tableau5[[#This Row],[Code APE]])</f>
        <v>24.33Z - Profilage à froid par formage ou pliage</v>
      </c>
    </row>
    <row r="1201" spans="1:7" ht="15.95" customHeight="1" x14ac:dyDescent="0.25">
      <c r="A1201" s="31" t="str">
        <f>Tableau5[[#This Row],[Code APE]]&amp;Tableau5[[#This Row],[Chapitres]]&amp;Tableau5[[#This Row],[Tranche]]</f>
        <v>23.63ZDangers &amp; risques0,4</v>
      </c>
      <c r="B1201" s="17" t="s">
        <v>27</v>
      </c>
      <c r="C1201" s="32" t="s">
        <v>63</v>
      </c>
      <c r="D1201" s="33">
        <v>0.4</v>
      </c>
      <c r="E1201" s="34">
        <v>1</v>
      </c>
      <c r="F1201" s="35" t="str">
        <f>VLOOKUP(Tableau5[[#This Row],[Code APE]],[1]!Tableau9[#All],2,FALSE)</f>
        <v>Fabrication de béton prêt à l'emploi</v>
      </c>
      <c r="G1201" s="36" t="str">
        <f>IFERROR(Tableau5[[#This Row],[Code APE]]&amp;" - "&amp;Tableau5[[#This Row],[Désignation APE]],Tableau5[[#This Row],[Code APE]])</f>
        <v>23.63Z - Fabrication de béton prêt à l'emploi</v>
      </c>
    </row>
    <row r="1202" spans="1:7" ht="15.95" customHeight="1" x14ac:dyDescent="0.25">
      <c r="A1202" s="31" t="str">
        <f>Tableau5[[#This Row],[Code APE]]&amp;Tableau5[[#This Row],[Chapitres]]&amp;Tableau5[[#This Row],[Tranche]]</f>
        <v>23.63ZDangers &amp; risques0,7</v>
      </c>
      <c r="B1202" s="17" t="s">
        <v>27</v>
      </c>
      <c r="C1202" s="32" t="s">
        <v>63</v>
      </c>
      <c r="D1202" s="33">
        <v>0.7</v>
      </c>
      <c r="E1202" s="34">
        <v>2</v>
      </c>
      <c r="F1202" s="35" t="str">
        <f>VLOOKUP(Tableau5[[#This Row],[Code APE]],[1]!Tableau9[#All],2,FALSE)</f>
        <v>Fabrication de béton prêt à l'emploi</v>
      </c>
      <c r="G1202" s="36" t="str">
        <f>IFERROR(Tableau5[[#This Row],[Code APE]]&amp;" - "&amp;Tableau5[[#This Row],[Désignation APE]],Tableau5[[#This Row],[Code APE]])</f>
        <v>23.63Z - Fabrication de béton prêt à l'emploi</v>
      </c>
    </row>
    <row r="1203" spans="1:7" ht="15.95" customHeight="1" x14ac:dyDescent="0.25">
      <c r="A1203" s="31" t="str">
        <f>Tableau5[[#This Row],[Code APE]]&amp;Tableau5[[#This Row],[Chapitres]]&amp;Tableau5[[#This Row],[Tranche]]</f>
        <v>23.63ZDangers &amp; risques0,8</v>
      </c>
      <c r="B1203" s="17" t="s">
        <v>27</v>
      </c>
      <c r="C1203" s="32" t="s">
        <v>63</v>
      </c>
      <c r="D1203" s="33">
        <v>0.8</v>
      </c>
      <c r="E1203" s="34">
        <v>8</v>
      </c>
      <c r="F1203" s="35" t="str">
        <f>VLOOKUP(Tableau5[[#This Row],[Code APE]],[1]!Tableau9[#All],2,FALSE)</f>
        <v>Fabrication de béton prêt à l'emploi</v>
      </c>
      <c r="G1203" s="36" t="str">
        <f>IFERROR(Tableau5[[#This Row],[Code APE]]&amp;" - "&amp;Tableau5[[#This Row],[Désignation APE]],Tableau5[[#This Row],[Code APE]])</f>
        <v>23.63Z - Fabrication de béton prêt à l'emploi</v>
      </c>
    </row>
    <row r="1204" spans="1:7" ht="15.95" customHeight="1" x14ac:dyDescent="0.25">
      <c r="A1204" s="31" t="str">
        <f>Tableau5[[#This Row],[Code APE]]&amp;Tableau5[[#This Row],[Chapitres]]&amp;Tableau5[[#This Row],[Tranche]]</f>
        <v>23.63ZDangers &amp; risques0,9</v>
      </c>
      <c r="B1204" s="17" t="s">
        <v>27</v>
      </c>
      <c r="C1204" s="32" t="s">
        <v>63</v>
      </c>
      <c r="D1204" s="33">
        <v>0.9</v>
      </c>
      <c r="E1204" s="34">
        <v>8</v>
      </c>
      <c r="F1204" s="35" t="str">
        <f>VLOOKUP(Tableau5[[#This Row],[Code APE]],[1]!Tableau9[#All],2,FALSE)</f>
        <v>Fabrication de béton prêt à l'emploi</v>
      </c>
      <c r="G1204" s="36" t="str">
        <f>IFERROR(Tableau5[[#This Row],[Code APE]]&amp;" - "&amp;Tableau5[[#This Row],[Désignation APE]],Tableau5[[#This Row],[Code APE]])</f>
        <v>23.63Z - Fabrication de béton prêt à l'emploi</v>
      </c>
    </row>
    <row r="1205" spans="1:7" ht="15.95" customHeight="1" x14ac:dyDescent="0.25">
      <c r="A1205" s="31" t="str">
        <f>Tableau5[[#This Row],[Code APE]]&amp;Tableau5[[#This Row],[Chapitres]]&amp;Tableau5[[#This Row],[Tranche]]</f>
        <v>23.63ZDangers &amp; risques1</v>
      </c>
      <c r="B1205" s="17" t="s">
        <v>27</v>
      </c>
      <c r="C1205" s="32" t="s">
        <v>63</v>
      </c>
      <c r="D1205" s="33">
        <v>1</v>
      </c>
      <c r="E1205" s="34">
        <v>3</v>
      </c>
      <c r="F1205" s="35" t="str">
        <f>VLOOKUP(Tableau5[[#This Row],[Code APE]],[1]!Tableau9[#All],2,FALSE)</f>
        <v>Fabrication de béton prêt à l'emploi</v>
      </c>
      <c r="G1205" s="36" t="str">
        <f>IFERROR(Tableau5[[#This Row],[Code APE]]&amp;" - "&amp;Tableau5[[#This Row],[Désignation APE]],Tableau5[[#This Row],[Code APE]])</f>
        <v>23.63Z - Fabrication de béton prêt à l'emploi</v>
      </c>
    </row>
    <row r="1206" spans="1:7" ht="15.95" customHeight="1" x14ac:dyDescent="0.25">
      <c r="A1206" s="31" t="str">
        <f>Tableau5[[#This Row],[Code APE]]&amp;Tableau5[[#This Row],[Chapitres]]&amp;Tableau5[[#This Row],[Tranche]]</f>
        <v>23.51ZDangers &amp; risques0,9</v>
      </c>
      <c r="B1206" s="17" t="s">
        <v>27</v>
      </c>
      <c r="C1206" s="32" t="s">
        <v>187</v>
      </c>
      <c r="D1206" s="33">
        <v>0.9</v>
      </c>
      <c r="E1206" s="34">
        <v>1</v>
      </c>
      <c r="F1206" s="35" t="str">
        <f>VLOOKUP(Tableau5[[#This Row],[Code APE]],[1]!Tableau9[#All],2,FALSE)</f>
        <v>Fabrication de ciment</v>
      </c>
      <c r="G1206" s="36" t="str">
        <f>IFERROR(Tableau5[[#This Row],[Code APE]]&amp;" - "&amp;Tableau5[[#This Row],[Désignation APE]],Tableau5[[#This Row],[Code APE]])</f>
        <v>23.51Z - Fabrication de ciment</v>
      </c>
    </row>
    <row r="1207" spans="1:7" ht="15.95" customHeight="1" x14ac:dyDescent="0.25">
      <c r="A1207" s="31" t="str">
        <f>Tableau5[[#This Row],[Code APE]]&amp;Tableau5[[#This Row],[Chapitres]]&amp;Tableau5[[#This Row],[Tranche]]</f>
        <v>23.51ZDangers &amp; risques1</v>
      </c>
      <c r="B1207" s="17" t="s">
        <v>27</v>
      </c>
      <c r="C1207" s="32" t="s">
        <v>187</v>
      </c>
      <c r="D1207" s="33">
        <v>1</v>
      </c>
      <c r="E1207" s="34">
        <v>4</v>
      </c>
      <c r="F1207" s="35" t="str">
        <f>VLOOKUP(Tableau5[[#This Row],[Code APE]],[1]!Tableau9[#All],2,FALSE)</f>
        <v>Fabrication de ciment</v>
      </c>
      <c r="G1207" s="36" t="str">
        <f>IFERROR(Tableau5[[#This Row],[Code APE]]&amp;" - "&amp;Tableau5[[#This Row],[Désignation APE]],Tableau5[[#This Row],[Code APE]])</f>
        <v>23.51Z - Fabrication de ciment</v>
      </c>
    </row>
    <row r="1208" spans="1:7" ht="15.95" customHeight="1" x14ac:dyDescent="0.25">
      <c r="A1208" s="31" t="str">
        <f>Tableau5[[#This Row],[Code APE]]&amp;Tableau5[[#This Row],[Chapitres]]&amp;Tableau5[[#This Row],[Tranche]]</f>
        <v>22.23ZDangers &amp; risques0,7</v>
      </c>
      <c r="B1208" s="17" t="s">
        <v>27</v>
      </c>
      <c r="C1208" s="32" t="s">
        <v>62</v>
      </c>
      <c r="D1208" s="33">
        <v>0.7</v>
      </c>
      <c r="E1208" s="34">
        <v>1</v>
      </c>
      <c r="F1208" s="35" t="str">
        <f>VLOOKUP(Tableau5[[#This Row],[Code APE]],[1]!Tableau9[#All],2,FALSE)</f>
        <v>Fabrication d'éléments en matières plastiques pour la construction</v>
      </c>
      <c r="G1208" s="36" t="str">
        <f>IFERROR(Tableau5[[#This Row],[Code APE]]&amp;" - "&amp;Tableau5[[#This Row],[Désignation APE]],Tableau5[[#This Row],[Code APE]])</f>
        <v>22.23Z - Fabrication d'éléments en matières plastiques pour la construction</v>
      </c>
    </row>
    <row r="1209" spans="1:7" ht="15.95" customHeight="1" x14ac:dyDescent="0.25">
      <c r="A1209" s="31" t="str">
        <f>Tableau5[[#This Row],[Code APE]]&amp;Tableau5[[#This Row],[Chapitres]]&amp;Tableau5[[#This Row],[Tranche]]</f>
        <v>22.23ZDangers &amp; risques0,9</v>
      </c>
      <c r="B1209" s="17" t="s">
        <v>27</v>
      </c>
      <c r="C1209" s="32" t="s">
        <v>62</v>
      </c>
      <c r="D1209" s="33">
        <v>0.9</v>
      </c>
      <c r="E1209" s="34">
        <v>4</v>
      </c>
      <c r="F1209" s="35" t="str">
        <f>VLOOKUP(Tableau5[[#This Row],[Code APE]],[1]!Tableau9[#All],2,FALSE)</f>
        <v>Fabrication d'éléments en matières plastiques pour la construction</v>
      </c>
      <c r="G1209" s="36" t="str">
        <f>IFERROR(Tableau5[[#This Row],[Code APE]]&amp;" - "&amp;Tableau5[[#This Row],[Désignation APE]],Tableau5[[#This Row],[Code APE]])</f>
        <v>22.23Z - Fabrication d'éléments en matières plastiques pour la construction</v>
      </c>
    </row>
    <row r="1210" spans="1:7" ht="15.95" customHeight="1" x14ac:dyDescent="0.25">
      <c r="A1210" s="31" t="str">
        <f>Tableau5[[#This Row],[Code APE]]&amp;Tableau5[[#This Row],[Chapitres]]&amp;Tableau5[[#This Row],[Tranche]]</f>
        <v>22.23ZDangers &amp; risques1</v>
      </c>
      <c r="B1210" s="17" t="s">
        <v>27</v>
      </c>
      <c r="C1210" s="32" t="s">
        <v>62</v>
      </c>
      <c r="D1210" s="33">
        <v>1</v>
      </c>
      <c r="E1210" s="34">
        <v>2</v>
      </c>
      <c r="F1210" s="35" t="str">
        <f>VLOOKUP(Tableau5[[#This Row],[Code APE]],[1]!Tableau9[#All],2,FALSE)</f>
        <v>Fabrication d'éléments en matières plastiques pour la construction</v>
      </c>
      <c r="G1210" s="36" t="str">
        <f>IFERROR(Tableau5[[#This Row],[Code APE]]&amp;" - "&amp;Tableau5[[#This Row],[Désignation APE]],Tableau5[[#This Row],[Code APE]])</f>
        <v>22.23Z - Fabrication d'éléments en matières plastiques pour la construction</v>
      </c>
    </row>
    <row r="1211" spans="1:7" ht="15.95" customHeight="1" x14ac:dyDescent="0.25">
      <c r="A1211" s="31" t="str">
        <f>Tableau5[[#This Row],[Code APE]]&amp;Tableau5[[#This Row],[Chapitres]]&amp;Tableau5[[#This Row],[Tranche]]</f>
        <v>22.21ZDangers &amp; risques0,2</v>
      </c>
      <c r="B1211" s="17" t="s">
        <v>27</v>
      </c>
      <c r="C1211" s="32" t="s">
        <v>186</v>
      </c>
      <c r="D1211" s="33">
        <v>0.2</v>
      </c>
      <c r="E1211" s="34">
        <v>1</v>
      </c>
      <c r="F1211" s="35" t="str">
        <f>VLOOKUP(Tableau5[[#This Row],[Code APE]],[1]!Tableau9[#All],2,FALSE)</f>
        <v>Fabrication de plaques, feuilles, tubes et profilés en matières plastiques</v>
      </c>
      <c r="G1211" s="36" t="str">
        <f>IFERROR(Tableau5[[#This Row],[Code APE]]&amp;" - "&amp;Tableau5[[#This Row],[Désignation APE]],Tableau5[[#This Row],[Code APE]])</f>
        <v>22.21Z - Fabrication de plaques, feuilles, tubes et profilés en matières plastiques</v>
      </c>
    </row>
    <row r="1212" spans="1:7" ht="15.95" customHeight="1" x14ac:dyDescent="0.25">
      <c r="A1212" s="31" t="str">
        <f>Tableau5[[#This Row],[Code APE]]&amp;Tableau5[[#This Row],[Chapitres]]&amp;Tableau5[[#This Row],[Tranche]]</f>
        <v>22.21ZDangers &amp; risques0,6</v>
      </c>
      <c r="B1212" s="17" t="s">
        <v>27</v>
      </c>
      <c r="C1212" s="32" t="s">
        <v>186</v>
      </c>
      <c r="D1212" s="33">
        <v>0.6</v>
      </c>
      <c r="E1212" s="34">
        <v>1</v>
      </c>
      <c r="F1212" s="35" t="str">
        <f>VLOOKUP(Tableau5[[#This Row],[Code APE]],[1]!Tableau9[#All],2,FALSE)</f>
        <v>Fabrication de plaques, feuilles, tubes et profilés en matières plastiques</v>
      </c>
      <c r="G1212" s="36" t="str">
        <f>IFERROR(Tableau5[[#This Row],[Code APE]]&amp;" - "&amp;Tableau5[[#This Row],[Désignation APE]],Tableau5[[#This Row],[Code APE]])</f>
        <v>22.21Z - Fabrication de plaques, feuilles, tubes et profilés en matières plastiques</v>
      </c>
    </row>
    <row r="1213" spans="1:7" ht="15.95" customHeight="1" x14ac:dyDescent="0.25">
      <c r="A1213" s="31" t="str">
        <f>Tableau5[[#This Row],[Code APE]]&amp;Tableau5[[#This Row],[Chapitres]]&amp;Tableau5[[#This Row],[Tranche]]</f>
        <v>22.21ZDangers &amp; risques0,7</v>
      </c>
      <c r="B1213" s="17" t="s">
        <v>27</v>
      </c>
      <c r="C1213" s="32" t="s">
        <v>186</v>
      </c>
      <c r="D1213" s="33">
        <v>0.7</v>
      </c>
      <c r="E1213" s="34">
        <v>1</v>
      </c>
      <c r="F1213" s="35" t="str">
        <f>VLOOKUP(Tableau5[[#This Row],[Code APE]],[1]!Tableau9[#All],2,FALSE)</f>
        <v>Fabrication de plaques, feuilles, tubes et profilés en matières plastiques</v>
      </c>
      <c r="G1213" s="36" t="str">
        <f>IFERROR(Tableau5[[#This Row],[Code APE]]&amp;" - "&amp;Tableau5[[#This Row],[Désignation APE]],Tableau5[[#This Row],[Code APE]])</f>
        <v>22.21Z - Fabrication de plaques, feuilles, tubes et profilés en matières plastiques</v>
      </c>
    </row>
    <row r="1214" spans="1:7" ht="15.95" customHeight="1" x14ac:dyDescent="0.25">
      <c r="A1214" s="31" t="str">
        <f>Tableau5[[#This Row],[Code APE]]&amp;Tableau5[[#This Row],[Chapitres]]&amp;Tableau5[[#This Row],[Tranche]]</f>
        <v>22.21ZDangers &amp; risques0,8</v>
      </c>
      <c r="B1214" s="17" t="s">
        <v>27</v>
      </c>
      <c r="C1214" s="32" t="s">
        <v>186</v>
      </c>
      <c r="D1214" s="33">
        <v>0.8</v>
      </c>
      <c r="E1214" s="34">
        <v>1</v>
      </c>
      <c r="F1214" s="35" t="str">
        <f>VLOOKUP(Tableau5[[#This Row],[Code APE]],[1]!Tableau9[#All],2,FALSE)</f>
        <v>Fabrication de plaques, feuilles, tubes et profilés en matières plastiques</v>
      </c>
      <c r="G1214" s="36" t="str">
        <f>IFERROR(Tableau5[[#This Row],[Code APE]]&amp;" - "&amp;Tableau5[[#This Row],[Désignation APE]],Tableau5[[#This Row],[Code APE]])</f>
        <v>22.21Z - Fabrication de plaques, feuilles, tubes et profilés en matières plastiques</v>
      </c>
    </row>
    <row r="1215" spans="1:7" ht="15.95" customHeight="1" x14ac:dyDescent="0.25">
      <c r="A1215" s="31" t="str">
        <f>Tableau5[[#This Row],[Code APE]]&amp;Tableau5[[#This Row],[Chapitres]]&amp;Tableau5[[#This Row],[Tranche]]</f>
        <v>22.21ZDangers &amp; risques0,9</v>
      </c>
      <c r="B1215" s="17" t="s">
        <v>27</v>
      </c>
      <c r="C1215" s="32" t="s">
        <v>186</v>
      </c>
      <c r="D1215" s="33">
        <v>0.9</v>
      </c>
      <c r="E1215" s="34">
        <v>1</v>
      </c>
      <c r="F1215" s="35" t="str">
        <f>VLOOKUP(Tableau5[[#This Row],[Code APE]],[1]!Tableau9[#All],2,FALSE)</f>
        <v>Fabrication de plaques, feuilles, tubes et profilés en matières plastiques</v>
      </c>
      <c r="G1215" s="36" t="str">
        <f>IFERROR(Tableau5[[#This Row],[Code APE]]&amp;" - "&amp;Tableau5[[#This Row],[Désignation APE]],Tableau5[[#This Row],[Code APE]])</f>
        <v>22.21Z - Fabrication de plaques, feuilles, tubes et profilés en matières plastiques</v>
      </c>
    </row>
    <row r="1216" spans="1:7" ht="15.95" customHeight="1" x14ac:dyDescent="0.25">
      <c r="A1216" s="31" t="str">
        <f>Tableau5[[#This Row],[Code APE]]&amp;Tableau5[[#This Row],[Chapitres]]&amp;Tableau5[[#This Row],[Tranche]]</f>
        <v>22.21ZDangers &amp; risques1</v>
      </c>
      <c r="B1216" s="17" t="s">
        <v>27</v>
      </c>
      <c r="C1216" s="32" t="s">
        <v>186</v>
      </c>
      <c r="D1216" s="33">
        <v>1</v>
      </c>
      <c r="E1216" s="34">
        <v>2</v>
      </c>
      <c r="F1216" s="35" t="str">
        <f>VLOOKUP(Tableau5[[#This Row],[Code APE]],[1]!Tableau9[#All],2,FALSE)</f>
        <v>Fabrication de plaques, feuilles, tubes et profilés en matières plastiques</v>
      </c>
      <c r="G1216" s="36" t="str">
        <f>IFERROR(Tableau5[[#This Row],[Code APE]]&amp;" - "&amp;Tableau5[[#This Row],[Désignation APE]],Tableau5[[#This Row],[Code APE]])</f>
        <v>22.21Z - Fabrication de plaques, feuilles, tubes et profilés en matières plastiques</v>
      </c>
    </row>
    <row r="1217" spans="1:7" ht="15.95" customHeight="1" x14ac:dyDescent="0.25">
      <c r="A1217" s="31" t="str">
        <f>Tableau5[[#This Row],[Code APE]]&amp;Tableau5[[#This Row],[Chapitres]]&amp;Tableau5[[#This Row],[Tranche]]</f>
        <v>22.21ZDangers &amp; risques0,3</v>
      </c>
      <c r="B1217" s="17" t="s">
        <v>27</v>
      </c>
      <c r="C1217" s="32" t="s">
        <v>186</v>
      </c>
      <c r="D1217" s="33">
        <v>0.3</v>
      </c>
      <c r="E1217" s="34">
        <v>1</v>
      </c>
      <c r="F1217" s="35" t="str">
        <f>VLOOKUP(Tableau5[[#This Row],[Code APE]],[1]!Tableau9[#All],2,FALSE)</f>
        <v>Fabrication de plaques, feuilles, tubes et profilés en matières plastiques</v>
      </c>
      <c r="G1217" s="36" t="str">
        <f>IFERROR(Tableau5[[#This Row],[Code APE]]&amp;" - "&amp;Tableau5[[#This Row],[Désignation APE]],Tableau5[[#This Row],[Code APE]])</f>
        <v>22.21Z - Fabrication de plaques, feuilles, tubes et profilés en matières plastiques</v>
      </c>
    </row>
    <row r="1218" spans="1:7" ht="15.95" customHeight="1" x14ac:dyDescent="0.25">
      <c r="A1218" s="31" t="str">
        <f>Tableau5[[#This Row],[Code APE]]&amp;Tableau5[[#This Row],[Chapitres]]&amp;Tableau5[[#This Row],[Tranche]]</f>
        <v>22.21ZDangers &amp; risques0,5</v>
      </c>
      <c r="B1218" s="17" t="s">
        <v>27</v>
      </c>
      <c r="C1218" s="32" t="s">
        <v>186</v>
      </c>
      <c r="D1218" s="33">
        <v>0.5</v>
      </c>
      <c r="E1218" s="34">
        <v>2</v>
      </c>
      <c r="F1218" s="35" t="str">
        <f>VLOOKUP(Tableau5[[#This Row],[Code APE]],[1]!Tableau9[#All],2,FALSE)</f>
        <v>Fabrication de plaques, feuilles, tubes et profilés en matières plastiques</v>
      </c>
      <c r="G1218" s="36" t="str">
        <f>IFERROR(Tableau5[[#This Row],[Code APE]]&amp;" - "&amp;Tableau5[[#This Row],[Désignation APE]],Tableau5[[#This Row],[Code APE]])</f>
        <v>22.21Z - Fabrication de plaques, feuilles, tubes et profilés en matières plastiques</v>
      </c>
    </row>
    <row r="1219" spans="1:7" ht="15.95" customHeight="1" x14ac:dyDescent="0.25">
      <c r="A1219" s="31" t="str">
        <f>Tableau5[[#This Row],[Code APE]]&amp;Tableau5[[#This Row],[Chapitres]]&amp;Tableau5[[#This Row],[Tranche]]</f>
        <v>22.21ZDangers &amp; risques0,6</v>
      </c>
      <c r="B1219" s="17" t="s">
        <v>27</v>
      </c>
      <c r="C1219" s="32" t="s">
        <v>186</v>
      </c>
      <c r="D1219" s="33">
        <v>0.6</v>
      </c>
      <c r="E1219" s="34">
        <v>1</v>
      </c>
      <c r="F1219" s="35" t="str">
        <f>VLOOKUP(Tableau5[[#This Row],[Code APE]],[1]!Tableau9[#All],2,FALSE)</f>
        <v>Fabrication de plaques, feuilles, tubes et profilés en matières plastiques</v>
      </c>
      <c r="G1219" s="36" t="str">
        <f>IFERROR(Tableau5[[#This Row],[Code APE]]&amp;" - "&amp;Tableau5[[#This Row],[Désignation APE]],Tableau5[[#This Row],[Code APE]])</f>
        <v>22.21Z - Fabrication de plaques, feuilles, tubes et profilés en matières plastiques</v>
      </c>
    </row>
    <row r="1220" spans="1:7" ht="15.95" customHeight="1" x14ac:dyDescent="0.25">
      <c r="A1220" s="31" t="str">
        <f>Tableau5[[#This Row],[Code APE]]&amp;Tableau5[[#This Row],[Chapitres]]&amp;Tableau5[[#This Row],[Tranche]]</f>
        <v>22.21ZDangers &amp; risques0,7</v>
      </c>
      <c r="B1220" s="17" t="s">
        <v>27</v>
      </c>
      <c r="C1220" s="32" t="s">
        <v>186</v>
      </c>
      <c r="D1220" s="33">
        <v>0.7</v>
      </c>
      <c r="E1220" s="34">
        <v>3</v>
      </c>
      <c r="F1220" s="35" t="str">
        <f>VLOOKUP(Tableau5[[#This Row],[Code APE]],[1]!Tableau9[#All],2,FALSE)</f>
        <v>Fabrication de plaques, feuilles, tubes et profilés en matières plastiques</v>
      </c>
      <c r="G1220" s="36" t="str">
        <f>IFERROR(Tableau5[[#This Row],[Code APE]]&amp;" - "&amp;Tableau5[[#This Row],[Désignation APE]],Tableau5[[#This Row],[Code APE]])</f>
        <v>22.21Z - Fabrication de plaques, feuilles, tubes et profilés en matières plastiques</v>
      </c>
    </row>
    <row r="1221" spans="1:7" ht="15.95" customHeight="1" x14ac:dyDescent="0.25">
      <c r="A1221" s="31" t="str">
        <f>Tableau5[[#This Row],[Code APE]]&amp;Tableau5[[#This Row],[Chapitres]]&amp;Tableau5[[#This Row],[Tranche]]</f>
        <v>22.21ZDangers &amp; risques0,8</v>
      </c>
      <c r="B1221" s="17" t="s">
        <v>27</v>
      </c>
      <c r="C1221" s="32" t="s">
        <v>186</v>
      </c>
      <c r="D1221" s="33">
        <v>0.8</v>
      </c>
      <c r="E1221" s="34">
        <v>9</v>
      </c>
      <c r="F1221" s="35" t="str">
        <f>VLOOKUP(Tableau5[[#This Row],[Code APE]],[1]!Tableau9[#All],2,FALSE)</f>
        <v>Fabrication de plaques, feuilles, tubes et profilés en matières plastiques</v>
      </c>
      <c r="G1221" s="36" t="str">
        <f>IFERROR(Tableau5[[#This Row],[Code APE]]&amp;" - "&amp;Tableau5[[#This Row],[Désignation APE]],Tableau5[[#This Row],[Code APE]])</f>
        <v>22.21Z - Fabrication de plaques, feuilles, tubes et profilés en matières plastiques</v>
      </c>
    </row>
    <row r="1222" spans="1:7" ht="15.95" customHeight="1" x14ac:dyDescent="0.25">
      <c r="A1222" s="31" t="str">
        <f>Tableau5[[#This Row],[Code APE]]&amp;Tableau5[[#This Row],[Chapitres]]&amp;Tableau5[[#This Row],[Tranche]]</f>
        <v>22.21ZDangers &amp; risques0,9</v>
      </c>
      <c r="B1222" s="17" t="s">
        <v>27</v>
      </c>
      <c r="C1222" s="32" t="s">
        <v>186</v>
      </c>
      <c r="D1222" s="33">
        <v>0.9</v>
      </c>
      <c r="E1222" s="34">
        <v>14</v>
      </c>
      <c r="F1222" s="35" t="str">
        <f>VLOOKUP(Tableau5[[#This Row],[Code APE]],[1]!Tableau9[#All],2,FALSE)</f>
        <v>Fabrication de plaques, feuilles, tubes et profilés en matières plastiques</v>
      </c>
      <c r="G1222" s="36" t="str">
        <f>IFERROR(Tableau5[[#This Row],[Code APE]]&amp;" - "&amp;Tableau5[[#This Row],[Désignation APE]],Tableau5[[#This Row],[Code APE]])</f>
        <v>22.21Z - Fabrication de plaques, feuilles, tubes et profilés en matières plastiques</v>
      </c>
    </row>
    <row r="1223" spans="1:7" ht="15.95" customHeight="1" x14ac:dyDescent="0.25">
      <c r="A1223" s="31" t="str">
        <f>Tableau5[[#This Row],[Code APE]]&amp;Tableau5[[#This Row],[Chapitres]]&amp;Tableau5[[#This Row],[Tranche]]</f>
        <v>22.21ZDangers &amp; risques1</v>
      </c>
      <c r="B1223" s="17" t="s">
        <v>27</v>
      </c>
      <c r="C1223" s="32" t="s">
        <v>186</v>
      </c>
      <c r="D1223" s="33">
        <v>1</v>
      </c>
      <c r="E1223" s="34">
        <v>8</v>
      </c>
      <c r="F1223" s="35" t="str">
        <f>VLOOKUP(Tableau5[[#This Row],[Code APE]],[1]!Tableau9[#All],2,FALSE)</f>
        <v>Fabrication de plaques, feuilles, tubes et profilés en matières plastiques</v>
      </c>
      <c r="G1223" s="36" t="str">
        <f>IFERROR(Tableau5[[#This Row],[Code APE]]&amp;" - "&amp;Tableau5[[#This Row],[Désignation APE]],Tableau5[[#This Row],[Code APE]])</f>
        <v>22.21Z - Fabrication de plaques, feuilles, tubes et profilés en matières plastiques</v>
      </c>
    </row>
    <row r="1224" spans="1:7" ht="15.95" customHeight="1" x14ac:dyDescent="0.25">
      <c r="A1224" s="31" t="str">
        <f>Tableau5[[#This Row],[Code APE]]&amp;Tableau5[[#This Row],[Chapitres]]&amp;Tableau5[[#This Row],[Tranche]]</f>
        <v>22.11ZDangers &amp; risques0,4</v>
      </c>
      <c r="B1224" s="17" t="s">
        <v>27</v>
      </c>
      <c r="C1224" s="32" t="s">
        <v>61</v>
      </c>
      <c r="D1224" s="33">
        <v>0.4</v>
      </c>
      <c r="E1224" s="34">
        <v>1</v>
      </c>
      <c r="F1224" s="35" t="str">
        <f>VLOOKUP(Tableau5[[#This Row],[Code APE]],[1]!Tableau9[#All],2,FALSE)</f>
        <v>Fabrication et rechapage de pneumatiques</v>
      </c>
      <c r="G1224" s="36" t="str">
        <f>IFERROR(Tableau5[[#This Row],[Code APE]]&amp;" - "&amp;Tableau5[[#This Row],[Désignation APE]],Tableau5[[#This Row],[Code APE]])</f>
        <v>22.11Z - Fabrication et rechapage de pneumatiques</v>
      </c>
    </row>
    <row r="1225" spans="1:7" ht="15.95" customHeight="1" x14ac:dyDescent="0.25">
      <c r="A1225" s="31" t="str">
        <f>Tableau5[[#This Row],[Code APE]]&amp;Tableau5[[#This Row],[Chapitres]]&amp;Tableau5[[#This Row],[Tranche]]</f>
        <v>22.11ZDangers &amp; risques0,5</v>
      </c>
      <c r="B1225" s="17" t="s">
        <v>27</v>
      </c>
      <c r="C1225" s="32" t="s">
        <v>61</v>
      </c>
      <c r="D1225" s="33">
        <v>0.5</v>
      </c>
      <c r="E1225" s="34">
        <v>2</v>
      </c>
      <c r="F1225" s="35" t="str">
        <f>VLOOKUP(Tableau5[[#This Row],[Code APE]],[1]!Tableau9[#All],2,FALSE)</f>
        <v>Fabrication et rechapage de pneumatiques</v>
      </c>
      <c r="G1225" s="36" t="str">
        <f>IFERROR(Tableau5[[#This Row],[Code APE]]&amp;" - "&amp;Tableau5[[#This Row],[Désignation APE]],Tableau5[[#This Row],[Code APE]])</f>
        <v>22.11Z - Fabrication et rechapage de pneumatiques</v>
      </c>
    </row>
    <row r="1226" spans="1:7" ht="15.95" customHeight="1" x14ac:dyDescent="0.25">
      <c r="A1226" s="31" t="str">
        <f>Tableau5[[#This Row],[Code APE]]&amp;Tableau5[[#This Row],[Chapitres]]&amp;Tableau5[[#This Row],[Tranche]]</f>
        <v>22.11ZDangers &amp; risques0,6</v>
      </c>
      <c r="B1226" s="17" t="s">
        <v>27</v>
      </c>
      <c r="C1226" s="32" t="s">
        <v>61</v>
      </c>
      <c r="D1226" s="33">
        <v>0.6</v>
      </c>
      <c r="E1226" s="34">
        <v>2</v>
      </c>
      <c r="F1226" s="35" t="str">
        <f>VLOOKUP(Tableau5[[#This Row],[Code APE]],[1]!Tableau9[#All],2,FALSE)</f>
        <v>Fabrication et rechapage de pneumatiques</v>
      </c>
      <c r="G1226" s="36" t="str">
        <f>IFERROR(Tableau5[[#This Row],[Code APE]]&amp;" - "&amp;Tableau5[[#This Row],[Désignation APE]],Tableau5[[#This Row],[Code APE]])</f>
        <v>22.11Z - Fabrication et rechapage de pneumatiques</v>
      </c>
    </row>
    <row r="1227" spans="1:7" ht="15.95" customHeight="1" x14ac:dyDescent="0.25">
      <c r="A1227" s="31" t="str">
        <f>Tableau5[[#This Row],[Code APE]]&amp;Tableau5[[#This Row],[Chapitres]]&amp;Tableau5[[#This Row],[Tranche]]</f>
        <v>22.11ZDangers &amp; risques0,7</v>
      </c>
      <c r="B1227" s="17" t="s">
        <v>27</v>
      </c>
      <c r="C1227" s="32" t="s">
        <v>61</v>
      </c>
      <c r="D1227" s="33">
        <v>0.7</v>
      </c>
      <c r="E1227" s="34">
        <v>4</v>
      </c>
      <c r="F1227" s="35" t="str">
        <f>VLOOKUP(Tableau5[[#This Row],[Code APE]],[1]!Tableau9[#All],2,FALSE)</f>
        <v>Fabrication et rechapage de pneumatiques</v>
      </c>
      <c r="G1227" s="36" t="str">
        <f>IFERROR(Tableau5[[#This Row],[Code APE]]&amp;" - "&amp;Tableau5[[#This Row],[Désignation APE]],Tableau5[[#This Row],[Code APE]])</f>
        <v>22.11Z - Fabrication et rechapage de pneumatiques</v>
      </c>
    </row>
    <row r="1228" spans="1:7" ht="15.95" customHeight="1" x14ac:dyDescent="0.25">
      <c r="A1228" s="31" t="str">
        <f>Tableau5[[#This Row],[Code APE]]&amp;Tableau5[[#This Row],[Chapitres]]&amp;Tableau5[[#This Row],[Tranche]]</f>
        <v>22.11ZDangers &amp; risques0,8</v>
      </c>
      <c r="B1228" s="17" t="s">
        <v>27</v>
      </c>
      <c r="C1228" s="32" t="s">
        <v>61</v>
      </c>
      <c r="D1228" s="33">
        <v>0.8</v>
      </c>
      <c r="E1228" s="34">
        <v>12</v>
      </c>
      <c r="F1228" s="35" t="str">
        <f>VLOOKUP(Tableau5[[#This Row],[Code APE]],[1]!Tableau9[#All],2,FALSE)</f>
        <v>Fabrication et rechapage de pneumatiques</v>
      </c>
      <c r="G1228" s="36" t="str">
        <f>IFERROR(Tableau5[[#This Row],[Code APE]]&amp;" - "&amp;Tableau5[[#This Row],[Désignation APE]],Tableau5[[#This Row],[Code APE]])</f>
        <v>22.11Z - Fabrication et rechapage de pneumatiques</v>
      </c>
    </row>
    <row r="1229" spans="1:7" ht="15.95" customHeight="1" x14ac:dyDescent="0.25">
      <c r="A1229" s="31" t="str">
        <f>Tableau5[[#This Row],[Code APE]]&amp;Tableau5[[#This Row],[Chapitres]]&amp;Tableau5[[#This Row],[Tranche]]</f>
        <v>22.11ZDangers &amp; risques0,9</v>
      </c>
      <c r="B1229" s="17" t="s">
        <v>27</v>
      </c>
      <c r="C1229" s="32" t="s">
        <v>61</v>
      </c>
      <c r="D1229" s="33">
        <v>0.9</v>
      </c>
      <c r="E1229" s="34">
        <v>5</v>
      </c>
      <c r="F1229" s="35" t="str">
        <f>VLOOKUP(Tableau5[[#This Row],[Code APE]],[1]!Tableau9[#All],2,FALSE)</f>
        <v>Fabrication et rechapage de pneumatiques</v>
      </c>
      <c r="G1229" s="36" t="str">
        <f>IFERROR(Tableau5[[#This Row],[Code APE]]&amp;" - "&amp;Tableau5[[#This Row],[Désignation APE]],Tableau5[[#This Row],[Code APE]])</f>
        <v>22.11Z - Fabrication et rechapage de pneumatiques</v>
      </c>
    </row>
    <row r="1230" spans="1:7" ht="15.95" customHeight="1" x14ac:dyDescent="0.25">
      <c r="A1230" s="31" t="str">
        <f>Tableau5[[#This Row],[Code APE]]&amp;Tableau5[[#This Row],[Chapitres]]&amp;Tableau5[[#This Row],[Tranche]]</f>
        <v>22.11ZDangers &amp; risques1</v>
      </c>
      <c r="B1230" s="17" t="s">
        <v>27</v>
      </c>
      <c r="C1230" s="32" t="s">
        <v>61</v>
      </c>
      <c r="D1230" s="33">
        <v>1</v>
      </c>
      <c r="E1230" s="34">
        <v>7</v>
      </c>
      <c r="F1230" s="35" t="str">
        <f>VLOOKUP(Tableau5[[#This Row],[Code APE]],[1]!Tableau9[#All],2,FALSE)</f>
        <v>Fabrication et rechapage de pneumatiques</v>
      </c>
      <c r="G1230" s="36" t="str">
        <f>IFERROR(Tableau5[[#This Row],[Code APE]]&amp;" - "&amp;Tableau5[[#This Row],[Désignation APE]],Tableau5[[#This Row],[Code APE]])</f>
        <v>22.11Z - Fabrication et rechapage de pneumatiques</v>
      </c>
    </row>
    <row r="1231" spans="1:7" ht="15.95" customHeight="1" x14ac:dyDescent="0.25">
      <c r="A1231" s="31" t="str">
        <f>Tableau5[[#This Row],[Code APE]]&amp;Tableau5[[#This Row],[Chapitres]]&amp;Tableau5[[#This Row],[Tranche]]</f>
        <v>21.20ZDangers &amp; risques0,9</v>
      </c>
      <c r="B1231" s="17" t="s">
        <v>27</v>
      </c>
      <c r="C1231" s="32" t="s">
        <v>213</v>
      </c>
      <c r="D1231" s="33">
        <v>0.9</v>
      </c>
      <c r="E1231" s="34">
        <v>1</v>
      </c>
      <c r="F1231" s="35" t="str">
        <f>VLOOKUP(Tableau5[[#This Row],[Code APE]],[1]!Tableau9[#All],2,FALSE)</f>
        <v>Fabrication de préparations pharmaceutiques</v>
      </c>
      <c r="G1231" s="36" t="str">
        <f>IFERROR(Tableau5[[#This Row],[Code APE]]&amp;" - "&amp;Tableau5[[#This Row],[Désignation APE]],Tableau5[[#This Row],[Code APE]])</f>
        <v>21.20Z - Fabrication de préparations pharmaceutiques</v>
      </c>
    </row>
    <row r="1232" spans="1:7" ht="15.95" customHeight="1" x14ac:dyDescent="0.25">
      <c r="A1232" s="31" t="str">
        <f>Tableau5[[#This Row],[Code APE]]&amp;Tableau5[[#This Row],[Chapitres]]&amp;Tableau5[[#This Row],[Tranche]]</f>
        <v>20.13BDangers &amp; risques0,7</v>
      </c>
      <c r="B1232" s="17" t="s">
        <v>27</v>
      </c>
      <c r="C1232" s="32" t="s">
        <v>60</v>
      </c>
      <c r="D1232" s="33">
        <v>0.7</v>
      </c>
      <c r="E1232" s="34">
        <v>2</v>
      </c>
      <c r="F1232" s="35" t="str">
        <f>VLOOKUP(Tableau5[[#This Row],[Code APE]],[1]!Tableau9[#All],2,FALSE)</f>
        <v>Fabrication d'autres produits chimiques inorganiques de base n.c.a.</v>
      </c>
      <c r="G1232" s="36" t="str">
        <f>IFERROR(Tableau5[[#This Row],[Code APE]]&amp;" - "&amp;Tableau5[[#This Row],[Désignation APE]],Tableau5[[#This Row],[Code APE]])</f>
        <v>20.13B - Fabrication d'autres produits chimiques inorganiques de base n.c.a.</v>
      </c>
    </row>
    <row r="1233" spans="1:7" ht="15.95" customHeight="1" x14ac:dyDescent="0.25">
      <c r="A1233" s="31" t="str">
        <f>Tableau5[[#This Row],[Code APE]]&amp;Tableau5[[#This Row],[Chapitres]]&amp;Tableau5[[#This Row],[Tranche]]</f>
        <v>20.13BDangers &amp; risques0,8</v>
      </c>
      <c r="B1233" s="17" t="s">
        <v>27</v>
      </c>
      <c r="C1233" s="32" t="s">
        <v>60</v>
      </c>
      <c r="D1233" s="33">
        <v>0.8</v>
      </c>
      <c r="E1233" s="34">
        <v>3</v>
      </c>
      <c r="F1233" s="35" t="str">
        <f>VLOOKUP(Tableau5[[#This Row],[Code APE]],[1]!Tableau9[#All],2,FALSE)</f>
        <v>Fabrication d'autres produits chimiques inorganiques de base n.c.a.</v>
      </c>
      <c r="G1233" s="36" t="str">
        <f>IFERROR(Tableau5[[#This Row],[Code APE]]&amp;" - "&amp;Tableau5[[#This Row],[Désignation APE]],Tableau5[[#This Row],[Code APE]])</f>
        <v>20.13B - Fabrication d'autres produits chimiques inorganiques de base n.c.a.</v>
      </c>
    </row>
    <row r="1234" spans="1:7" ht="15.95" customHeight="1" x14ac:dyDescent="0.25">
      <c r="A1234" s="31" t="str">
        <f>Tableau5[[#This Row],[Code APE]]&amp;Tableau5[[#This Row],[Chapitres]]&amp;Tableau5[[#This Row],[Tranche]]</f>
        <v>20.13BDangers &amp; risques0,9</v>
      </c>
      <c r="B1234" s="17" t="s">
        <v>27</v>
      </c>
      <c r="C1234" s="32" t="s">
        <v>60</v>
      </c>
      <c r="D1234" s="33">
        <v>0.9</v>
      </c>
      <c r="E1234" s="34">
        <v>4</v>
      </c>
      <c r="F1234" s="35" t="str">
        <f>VLOOKUP(Tableau5[[#This Row],[Code APE]],[1]!Tableau9[#All],2,FALSE)</f>
        <v>Fabrication d'autres produits chimiques inorganiques de base n.c.a.</v>
      </c>
      <c r="G1234" s="36" t="str">
        <f>IFERROR(Tableau5[[#This Row],[Code APE]]&amp;" - "&amp;Tableau5[[#This Row],[Désignation APE]],Tableau5[[#This Row],[Code APE]])</f>
        <v>20.13B - Fabrication d'autres produits chimiques inorganiques de base n.c.a.</v>
      </c>
    </row>
    <row r="1235" spans="1:7" ht="15.95" customHeight="1" x14ac:dyDescent="0.25">
      <c r="A1235" s="31" t="str">
        <f>Tableau5[[#This Row],[Code APE]]&amp;Tableau5[[#This Row],[Chapitres]]&amp;Tableau5[[#This Row],[Tranche]]</f>
        <v>20.13BDangers &amp; risques1</v>
      </c>
      <c r="B1235" s="17" t="s">
        <v>27</v>
      </c>
      <c r="C1235" s="32" t="s">
        <v>60</v>
      </c>
      <c r="D1235" s="33">
        <v>1</v>
      </c>
      <c r="E1235" s="34">
        <v>4</v>
      </c>
      <c r="F1235" s="35" t="str">
        <f>VLOOKUP(Tableau5[[#This Row],[Code APE]],[1]!Tableau9[#All],2,FALSE)</f>
        <v>Fabrication d'autres produits chimiques inorganiques de base n.c.a.</v>
      </c>
      <c r="G1235" s="36" t="str">
        <f>IFERROR(Tableau5[[#This Row],[Code APE]]&amp;" - "&amp;Tableau5[[#This Row],[Désignation APE]],Tableau5[[#This Row],[Code APE]])</f>
        <v>20.13B - Fabrication d'autres produits chimiques inorganiques de base n.c.a.</v>
      </c>
    </row>
    <row r="1236" spans="1:7" ht="15.95" customHeight="1" x14ac:dyDescent="0.25">
      <c r="A1236" s="31" t="str">
        <f>Tableau5[[#This Row],[Code APE]]&amp;Tableau5[[#This Row],[Chapitres]]&amp;Tableau5[[#This Row],[Tranche]]</f>
        <v>20.11ZDangers &amp; risques0,7</v>
      </c>
      <c r="B1236" s="17" t="s">
        <v>27</v>
      </c>
      <c r="C1236" s="32" t="s">
        <v>185</v>
      </c>
      <c r="D1236" s="33">
        <v>0.7</v>
      </c>
      <c r="E1236" s="34">
        <v>2</v>
      </c>
      <c r="F1236" s="35" t="str">
        <f>VLOOKUP(Tableau5[[#This Row],[Code APE]],[1]!Tableau9[#All],2,FALSE)</f>
        <v>Fabrication de gaz industriels</v>
      </c>
      <c r="G1236" s="36" t="str">
        <f>IFERROR(Tableau5[[#This Row],[Code APE]]&amp;" - "&amp;Tableau5[[#This Row],[Désignation APE]],Tableau5[[#This Row],[Code APE]])</f>
        <v>20.11Z - Fabrication de gaz industriels</v>
      </c>
    </row>
    <row r="1237" spans="1:7" ht="15.95" customHeight="1" x14ac:dyDescent="0.25">
      <c r="A1237" s="31" t="str">
        <f>Tableau5[[#This Row],[Code APE]]&amp;Tableau5[[#This Row],[Chapitres]]&amp;Tableau5[[#This Row],[Tranche]]</f>
        <v>20.11ZDangers &amp; risques0,8</v>
      </c>
      <c r="B1237" s="17" t="s">
        <v>27</v>
      </c>
      <c r="C1237" s="32" t="s">
        <v>185</v>
      </c>
      <c r="D1237" s="33">
        <v>0.8</v>
      </c>
      <c r="E1237" s="34">
        <v>2</v>
      </c>
      <c r="F1237" s="35" t="str">
        <f>VLOOKUP(Tableau5[[#This Row],[Code APE]],[1]!Tableau9[#All],2,FALSE)</f>
        <v>Fabrication de gaz industriels</v>
      </c>
      <c r="G1237" s="36" t="str">
        <f>IFERROR(Tableau5[[#This Row],[Code APE]]&amp;" - "&amp;Tableau5[[#This Row],[Désignation APE]],Tableau5[[#This Row],[Code APE]])</f>
        <v>20.11Z - Fabrication de gaz industriels</v>
      </c>
    </row>
    <row r="1238" spans="1:7" ht="15.95" customHeight="1" x14ac:dyDescent="0.25">
      <c r="A1238" s="31" t="str">
        <f>Tableau5[[#This Row],[Code APE]]&amp;Tableau5[[#This Row],[Chapitres]]&amp;Tableau5[[#This Row],[Tranche]]</f>
        <v>20.11ZDangers &amp; risques0,9</v>
      </c>
      <c r="B1238" s="17" t="s">
        <v>27</v>
      </c>
      <c r="C1238" s="32" t="s">
        <v>185</v>
      </c>
      <c r="D1238" s="33">
        <v>0.9</v>
      </c>
      <c r="E1238" s="34">
        <v>1</v>
      </c>
      <c r="F1238" s="35" t="str">
        <f>VLOOKUP(Tableau5[[#This Row],[Code APE]],[1]!Tableau9[#All],2,FALSE)</f>
        <v>Fabrication de gaz industriels</v>
      </c>
      <c r="G1238" s="36" t="str">
        <f>IFERROR(Tableau5[[#This Row],[Code APE]]&amp;" - "&amp;Tableau5[[#This Row],[Désignation APE]],Tableau5[[#This Row],[Code APE]])</f>
        <v>20.11Z - Fabrication de gaz industriels</v>
      </c>
    </row>
    <row r="1239" spans="1:7" ht="15.95" customHeight="1" x14ac:dyDescent="0.25">
      <c r="A1239" s="31" t="str">
        <f>Tableau5[[#This Row],[Code APE]]&amp;Tableau5[[#This Row],[Chapitres]]&amp;Tableau5[[#This Row],[Tranche]]</f>
        <v>20.11ZDangers &amp; risques1</v>
      </c>
      <c r="B1239" s="17" t="s">
        <v>27</v>
      </c>
      <c r="C1239" s="32" t="s">
        <v>185</v>
      </c>
      <c r="D1239" s="33">
        <v>1</v>
      </c>
      <c r="E1239" s="34">
        <v>1</v>
      </c>
      <c r="F1239" s="35" t="str">
        <f>VLOOKUP(Tableau5[[#This Row],[Code APE]],[1]!Tableau9[#All],2,FALSE)</f>
        <v>Fabrication de gaz industriels</v>
      </c>
      <c r="G1239" s="36" t="str">
        <f>IFERROR(Tableau5[[#This Row],[Code APE]]&amp;" - "&amp;Tableau5[[#This Row],[Désignation APE]],Tableau5[[#This Row],[Code APE]])</f>
        <v>20.11Z - Fabrication de gaz industriels</v>
      </c>
    </row>
    <row r="1240" spans="1:7" ht="15.95" customHeight="1" x14ac:dyDescent="0.25">
      <c r="A1240" s="31" t="str">
        <f>Tableau5[[#This Row],[Code APE]]&amp;Tableau5[[#This Row],[Chapitres]]&amp;Tableau5[[#This Row],[Tranche]]</f>
        <v>12.32CDangers &amp; risques0,8</v>
      </c>
      <c r="B1240" s="17" t="s">
        <v>27</v>
      </c>
      <c r="C1240" s="32" t="s">
        <v>59</v>
      </c>
      <c r="D1240" s="33">
        <v>0.8</v>
      </c>
      <c r="E1240" s="34">
        <v>1</v>
      </c>
      <c r="F1240" s="35" t="e">
        <f>VLOOKUP(Tableau5[[#This Row],[Code APE]],[1]!Tableau9[#All],2,FALSE)</f>
        <v>#N/A</v>
      </c>
      <c r="G1240" s="36" t="str">
        <f>IFERROR(Tableau5[[#This Row],[Code APE]]&amp;" - "&amp;Tableau5[[#This Row],[Désignation APE]],Tableau5[[#This Row],[Code APE]])</f>
        <v>12.32C</v>
      </c>
    </row>
    <row r="1241" spans="1:7" ht="15.95" customHeight="1" x14ac:dyDescent="0.25">
      <c r="A1241" s="31" t="str">
        <f>Tableau5[[#This Row],[Code APE]]&amp;Tableau5[[#This Row],[Chapitres]]&amp;Tableau5[[#This Row],[Tranche]]</f>
        <v>11.07BDangers &amp; risques0,6</v>
      </c>
      <c r="B1241" s="17" t="s">
        <v>27</v>
      </c>
      <c r="C1241" s="32" t="s">
        <v>58</v>
      </c>
      <c r="D1241" s="33">
        <v>0.6</v>
      </c>
      <c r="E1241" s="34">
        <v>1</v>
      </c>
      <c r="F1241" s="35" t="str">
        <f>VLOOKUP(Tableau5[[#This Row],[Code APE]],[1]!Tableau9[#All],2,FALSE)</f>
        <v>Production de boissons rafraîchissantes</v>
      </c>
      <c r="G1241" s="36" t="str">
        <f>IFERROR(Tableau5[[#This Row],[Code APE]]&amp;" - "&amp;Tableau5[[#This Row],[Désignation APE]],Tableau5[[#This Row],[Code APE]])</f>
        <v>11.07B - Production de boissons rafraîchissantes</v>
      </c>
    </row>
    <row r="1242" spans="1:7" ht="15.95" customHeight="1" x14ac:dyDescent="0.25">
      <c r="A1242" s="31" t="str">
        <f>Tableau5[[#This Row],[Code APE]]&amp;Tableau5[[#This Row],[Chapitres]]&amp;Tableau5[[#This Row],[Tranche]]</f>
        <v>11.07BDangers &amp; risques0,7</v>
      </c>
      <c r="B1242" s="17" t="s">
        <v>27</v>
      </c>
      <c r="C1242" s="32" t="s">
        <v>58</v>
      </c>
      <c r="D1242" s="33">
        <v>0.7</v>
      </c>
      <c r="E1242" s="34">
        <v>1</v>
      </c>
      <c r="F1242" s="35" t="str">
        <f>VLOOKUP(Tableau5[[#This Row],[Code APE]],[1]!Tableau9[#All],2,FALSE)</f>
        <v>Production de boissons rafraîchissantes</v>
      </c>
      <c r="G1242" s="36" t="str">
        <f>IFERROR(Tableau5[[#This Row],[Code APE]]&amp;" - "&amp;Tableau5[[#This Row],[Désignation APE]],Tableau5[[#This Row],[Code APE]])</f>
        <v>11.07B - Production de boissons rafraîchissantes</v>
      </c>
    </row>
    <row r="1243" spans="1:7" ht="15.95" customHeight="1" x14ac:dyDescent="0.25">
      <c r="A1243" s="31" t="str">
        <f>Tableau5[[#This Row],[Code APE]]&amp;Tableau5[[#This Row],[Chapitres]]&amp;Tableau5[[#This Row],[Tranche]]</f>
        <v>10.41ZDangers &amp; risques0,4</v>
      </c>
      <c r="B1243" s="17" t="s">
        <v>27</v>
      </c>
      <c r="C1243" s="32" t="s">
        <v>57</v>
      </c>
      <c r="D1243" s="33">
        <v>0.4</v>
      </c>
      <c r="E1243" s="34">
        <v>2</v>
      </c>
      <c r="F1243" s="35" t="e">
        <f>VLOOKUP(Tableau5[[#This Row],[Code APE]],[1]!Tableau9[#All],2,FALSE)</f>
        <v>#N/A</v>
      </c>
      <c r="G1243" s="36" t="str">
        <f>IFERROR(Tableau5[[#This Row],[Code APE]]&amp;" - "&amp;Tableau5[[#This Row],[Désignation APE]],Tableau5[[#This Row],[Code APE]])</f>
        <v>10.41Z</v>
      </c>
    </row>
    <row r="1244" spans="1:7" ht="15.95" customHeight="1" x14ac:dyDescent="0.25">
      <c r="A1244" s="31" t="str">
        <f>Tableau5[[#This Row],[Code APE]]&amp;Tableau5[[#This Row],[Chapitres]]&amp;Tableau5[[#This Row],[Tranche]]</f>
        <v>10.41ZDangers &amp; risques0,5</v>
      </c>
      <c r="B1244" s="17" t="s">
        <v>27</v>
      </c>
      <c r="C1244" s="32" t="s">
        <v>57</v>
      </c>
      <c r="D1244" s="33">
        <v>0.5</v>
      </c>
      <c r="E1244" s="34">
        <v>1</v>
      </c>
      <c r="F1244" s="35" t="e">
        <f>VLOOKUP(Tableau5[[#This Row],[Code APE]],[1]!Tableau9[#All],2,FALSE)</f>
        <v>#N/A</v>
      </c>
      <c r="G1244" s="36" t="str">
        <f>IFERROR(Tableau5[[#This Row],[Code APE]]&amp;" - "&amp;Tableau5[[#This Row],[Désignation APE]],Tableau5[[#This Row],[Code APE]])</f>
        <v>10.41Z</v>
      </c>
    </row>
    <row r="1245" spans="1:7" ht="15.95" customHeight="1" x14ac:dyDescent="0.25">
      <c r="A1245" s="31" t="str">
        <f>Tableau5[[#This Row],[Code APE]]&amp;Tableau5[[#This Row],[Chapitres]]&amp;Tableau5[[#This Row],[Tranche]]</f>
        <v>10.41ZDangers &amp; risques0,6</v>
      </c>
      <c r="B1245" s="17" t="s">
        <v>27</v>
      </c>
      <c r="C1245" s="32" t="s">
        <v>57</v>
      </c>
      <c r="D1245" s="33">
        <v>0.6</v>
      </c>
      <c r="E1245" s="34">
        <v>2</v>
      </c>
      <c r="F1245" s="35" t="e">
        <f>VLOOKUP(Tableau5[[#This Row],[Code APE]],[1]!Tableau9[#All],2,FALSE)</f>
        <v>#N/A</v>
      </c>
      <c r="G1245" s="36" t="str">
        <f>IFERROR(Tableau5[[#This Row],[Code APE]]&amp;" - "&amp;Tableau5[[#This Row],[Désignation APE]],Tableau5[[#This Row],[Code APE]])</f>
        <v>10.41Z</v>
      </c>
    </row>
    <row r="1246" spans="1:7" ht="15.95" customHeight="1" x14ac:dyDescent="0.25">
      <c r="A1246" s="31" t="str">
        <f>Tableau5[[#This Row],[Code APE]]&amp;Tableau5[[#This Row],[Chapitres]]&amp;Tableau5[[#This Row],[Tranche]]</f>
        <v>10.41ZDangers &amp; risques0,7</v>
      </c>
      <c r="B1246" s="17" t="s">
        <v>27</v>
      </c>
      <c r="C1246" s="32" t="s">
        <v>57</v>
      </c>
      <c r="D1246" s="33">
        <v>0.7</v>
      </c>
      <c r="E1246" s="34">
        <v>2</v>
      </c>
      <c r="F1246" s="35" t="e">
        <f>VLOOKUP(Tableau5[[#This Row],[Code APE]],[1]!Tableau9[#All],2,FALSE)</f>
        <v>#N/A</v>
      </c>
      <c r="G1246" s="36" t="str">
        <f>IFERROR(Tableau5[[#This Row],[Code APE]]&amp;" - "&amp;Tableau5[[#This Row],[Désignation APE]],Tableau5[[#This Row],[Code APE]])</f>
        <v>10.41Z</v>
      </c>
    </row>
    <row r="1247" spans="1:7" ht="15.95" customHeight="1" x14ac:dyDescent="0.25">
      <c r="A1247" s="31" t="str">
        <f>Tableau5[[#This Row],[Code APE]]&amp;Tableau5[[#This Row],[Chapitres]]&amp;Tableau5[[#This Row],[Tranche]]</f>
        <v>10.41ZDangers &amp; risques0,8</v>
      </c>
      <c r="B1247" s="17" t="s">
        <v>27</v>
      </c>
      <c r="C1247" s="32" t="s">
        <v>57</v>
      </c>
      <c r="D1247" s="33">
        <v>0.8</v>
      </c>
      <c r="E1247" s="34">
        <v>4</v>
      </c>
      <c r="F1247" s="35" t="e">
        <f>VLOOKUP(Tableau5[[#This Row],[Code APE]],[1]!Tableau9[#All],2,FALSE)</f>
        <v>#N/A</v>
      </c>
      <c r="G1247" s="36" t="str">
        <f>IFERROR(Tableau5[[#This Row],[Code APE]]&amp;" - "&amp;Tableau5[[#This Row],[Désignation APE]],Tableau5[[#This Row],[Code APE]])</f>
        <v>10.41Z</v>
      </c>
    </row>
    <row r="1248" spans="1:7" ht="15.95" customHeight="1" x14ac:dyDescent="0.25">
      <c r="A1248" s="31" t="str">
        <f>Tableau5[[#This Row],[Code APE]]&amp;Tableau5[[#This Row],[Chapitres]]&amp;Tableau5[[#This Row],[Tranche]]</f>
        <v>10.41ZDangers &amp; risques1</v>
      </c>
      <c r="B1248" s="17" t="s">
        <v>27</v>
      </c>
      <c r="C1248" s="32" t="s">
        <v>57</v>
      </c>
      <c r="D1248" s="33">
        <v>1</v>
      </c>
      <c r="E1248" s="34">
        <v>4</v>
      </c>
      <c r="F1248" s="35" t="e">
        <f>VLOOKUP(Tableau5[[#This Row],[Code APE]],[1]!Tableau9[#All],2,FALSE)</f>
        <v>#N/A</v>
      </c>
      <c r="G1248" s="36" t="str">
        <f>IFERROR(Tableau5[[#This Row],[Code APE]]&amp;" - "&amp;Tableau5[[#This Row],[Désignation APE]],Tableau5[[#This Row],[Code APE]])</f>
        <v>10.41Z</v>
      </c>
    </row>
    <row r="1249" spans="1:7" ht="15.95" customHeight="1" x14ac:dyDescent="0.25">
      <c r="A1249" s="31" t="str">
        <f>Tableau5[[#This Row],[Code APE]]&amp;Tableau5[[#This Row],[Chapitres]]&amp;Tableau5[[#This Row],[Tranche]]</f>
        <v>09.90ZDangers &amp; risques0,3</v>
      </c>
      <c r="B1249" s="17" t="s">
        <v>27</v>
      </c>
      <c r="C1249" s="32" t="s">
        <v>56</v>
      </c>
      <c r="D1249" s="33">
        <v>0.3</v>
      </c>
      <c r="E1249" s="34">
        <v>1</v>
      </c>
      <c r="F1249" s="35" t="str">
        <f>VLOOKUP(Tableau5[[#This Row],[Code APE]],[1]!Tableau9[#All],2,FALSE)</f>
        <v>Activités de soutien aux autres industries extractives</v>
      </c>
      <c r="G1249" s="36" t="str">
        <f>IFERROR(Tableau5[[#This Row],[Code APE]]&amp;" - "&amp;Tableau5[[#This Row],[Désignation APE]],Tableau5[[#This Row],[Code APE]])</f>
        <v>09.90Z - Activités de soutien aux autres industries extractives</v>
      </c>
    </row>
    <row r="1250" spans="1:7" ht="15.95" customHeight="1" x14ac:dyDescent="0.25">
      <c r="A1250" s="31" t="str">
        <f>Tableau5[[#This Row],[Code APE]]&amp;Tableau5[[#This Row],[Chapitres]]&amp;Tableau5[[#This Row],[Tranche]]</f>
        <v>09.90ZDangers &amp; risques0,4</v>
      </c>
      <c r="B1250" s="17" t="s">
        <v>27</v>
      </c>
      <c r="C1250" s="32" t="s">
        <v>56</v>
      </c>
      <c r="D1250" s="33">
        <v>0.4</v>
      </c>
      <c r="E1250" s="34">
        <v>1</v>
      </c>
      <c r="F1250" s="35" t="str">
        <f>VLOOKUP(Tableau5[[#This Row],[Code APE]],[1]!Tableau9[#All],2,FALSE)</f>
        <v>Activités de soutien aux autres industries extractives</v>
      </c>
      <c r="G1250" s="36" t="str">
        <f>IFERROR(Tableau5[[#This Row],[Code APE]]&amp;" - "&amp;Tableau5[[#This Row],[Désignation APE]],Tableau5[[#This Row],[Code APE]])</f>
        <v>09.90Z - Activités de soutien aux autres industries extractives</v>
      </c>
    </row>
    <row r="1251" spans="1:7" ht="15.95" customHeight="1" x14ac:dyDescent="0.25">
      <c r="A1251" s="31" t="str">
        <f>Tableau5[[#This Row],[Code APE]]&amp;Tableau5[[#This Row],[Chapitres]]&amp;Tableau5[[#This Row],[Tranche]]</f>
        <v>09.90ZDangers &amp; risques0,5</v>
      </c>
      <c r="B1251" s="17" t="s">
        <v>27</v>
      </c>
      <c r="C1251" s="32" t="s">
        <v>56</v>
      </c>
      <c r="D1251" s="33">
        <v>0.5</v>
      </c>
      <c r="E1251" s="34">
        <v>2</v>
      </c>
      <c r="F1251" s="35" t="str">
        <f>VLOOKUP(Tableau5[[#This Row],[Code APE]],[1]!Tableau9[#All],2,FALSE)</f>
        <v>Activités de soutien aux autres industries extractives</v>
      </c>
      <c r="G1251" s="36" t="str">
        <f>IFERROR(Tableau5[[#This Row],[Code APE]]&amp;" - "&amp;Tableau5[[#This Row],[Désignation APE]],Tableau5[[#This Row],[Code APE]])</f>
        <v>09.90Z - Activités de soutien aux autres industries extractives</v>
      </c>
    </row>
    <row r="1252" spans="1:7" ht="15.95" customHeight="1" x14ac:dyDescent="0.25">
      <c r="A1252" s="31" t="str">
        <f>Tableau5[[#This Row],[Code APE]]&amp;Tableau5[[#This Row],[Chapitres]]&amp;Tableau5[[#This Row],[Tranche]]</f>
        <v>09.90ZDangers &amp; risques0,6</v>
      </c>
      <c r="B1252" s="17" t="s">
        <v>27</v>
      </c>
      <c r="C1252" s="32" t="s">
        <v>56</v>
      </c>
      <c r="D1252" s="33">
        <v>0.6</v>
      </c>
      <c r="E1252" s="34">
        <v>6</v>
      </c>
      <c r="F1252" s="35" t="str">
        <f>VLOOKUP(Tableau5[[#This Row],[Code APE]],[1]!Tableau9[#All],2,FALSE)</f>
        <v>Activités de soutien aux autres industries extractives</v>
      </c>
      <c r="G1252" s="36" t="str">
        <f>IFERROR(Tableau5[[#This Row],[Code APE]]&amp;" - "&amp;Tableau5[[#This Row],[Désignation APE]],Tableau5[[#This Row],[Code APE]])</f>
        <v>09.90Z - Activités de soutien aux autres industries extractives</v>
      </c>
    </row>
    <row r="1253" spans="1:7" ht="15.95" customHeight="1" x14ac:dyDescent="0.25">
      <c r="A1253" s="31" t="str">
        <f>Tableau5[[#This Row],[Code APE]]&amp;Tableau5[[#This Row],[Chapitres]]&amp;Tableau5[[#This Row],[Tranche]]</f>
        <v>09.90ZDangers &amp; risques0,7</v>
      </c>
      <c r="B1253" s="17" t="s">
        <v>27</v>
      </c>
      <c r="C1253" s="32" t="s">
        <v>56</v>
      </c>
      <c r="D1253" s="33">
        <v>0.7</v>
      </c>
      <c r="E1253" s="34">
        <v>15</v>
      </c>
      <c r="F1253" s="35" t="str">
        <f>VLOOKUP(Tableau5[[#This Row],[Code APE]],[1]!Tableau9[#All],2,FALSE)</f>
        <v>Activités de soutien aux autres industries extractives</v>
      </c>
      <c r="G1253" s="36" t="str">
        <f>IFERROR(Tableau5[[#This Row],[Code APE]]&amp;" - "&amp;Tableau5[[#This Row],[Désignation APE]],Tableau5[[#This Row],[Code APE]])</f>
        <v>09.90Z - Activités de soutien aux autres industries extractives</v>
      </c>
    </row>
    <row r="1254" spans="1:7" ht="15.95" customHeight="1" x14ac:dyDescent="0.25">
      <c r="A1254" s="31" t="str">
        <f>Tableau5[[#This Row],[Code APE]]&amp;Tableau5[[#This Row],[Chapitres]]&amp;Tableau5[[#This Row],[Tranche]]</f>
        <v>09.90ZDangers &amp; risques0,8</v>
      </c>
      <c r="B1254" s="17" t="s">
        <v>27</v>
      </c>
      <c r="C1254" s="32" t="s">
        <v>56</v>
      </c>
      <c r="D1254" s="33">
        <v>0.8</v>
      </c>
      <c r="E1254" s="34">
        <v>13</v>
      </c>
      <c r="F1254" s="35" t="str">
        <f>VLOOKUP(Tableau5[[#This Row],[Code APE]],[1]!Tableau9[#All],2,FALSE)</f>
        <v>Activités de soutien aux autres industries extractives</v>
      </c>
      <c r="G1254" s="36" t="str">
        <f>IFERROR(Tableau5[[#This Row],[Code APE]]&amp;" - "&amp;Tableau5[[#This Row],[Désignation APE]],Tableau5[[#This Row],[Code APE]])</f>
        <v>09.90Z - Activités de soutien aux autres industries extractives</v>
      </c>
    </row>
    <row r="1255" spans="1:7" ht="15.95" customHeight="1" x14ac:dyDescent="0.25">
      <c r="A1255" s="31" t="str">
        <f>Tableau5[[#This Row],[Code APE]]&amp;Tableau5[[#This Row],[Chapitres]]&amp;Tableau5[[#This Row],[Tranche]]</f>
        <v>09.90ZDangers &amp; risques0,9</v>
      </c>
      <c r="B1255" s="17" t="s">
        <v>27</v>
      </c>
      <c r="C1255" s="32" t="s">
        <v>56</v>
      </c>
      <c r="D1255" s="33">
        <v>0.9</v>
      </c>
      <c r="E1255" s="34">
        <v>19</v>
      </c>
      <c r="F1255" s="35" t="str">
        <f>VLOOKUP(Tableau5[[#This Row],[Code APE]],[1]!Tableau9[#All],2,FALSE)</f>
        <v>Activités de soutien aux autres industries extractives</v>
      </c>
      <c r="G1255" s="36" t="str">
        <f>IFERROR(Tableau5[[#This Row],[Code APE]]&amp;" - "&amp;Tableau5[[#This Row],[Désignation APE]],Tableau5[[#This Row],[Code APE]])</f>
        <v>09.90Z - Activités de soutien aux autres industries extractives</v>
      </c>
    </row>
    <row r="1256" spans="1:7" ht="15.95" customHeight="1" x14ac:dyDescent="0.25">
      <c r="A1256" s="31" t="str">
        <f>Tableau5[[#This Row],[Code APE]]&amp;Tableau5[[#This Row],[Chapitres]]&amp;Tableau5[[#This Row],[Tranche]]</f>
        <v>09.90ZDangers &amp; risques1</v>
      </c>
      <c r="B1256" s="17" t="s">
        <v>27</v>
      </c>
      <c r="C1256" s="32" t="s">
        <v>56</v>
      </c>
      <c r="D1256" s="33">
        <v>1</v>
      </c>
      <c r="E1256" s="34">
        <v>10</v>
      </c>
      <c r="F1256" s="35" t="str">
        <f>VLOOKUP(Tableau5[[#This Row],[Code APE]],[1]!Tableau9[#All],2,FALSE)</f>
        <v>Activités de soutien aux autres industries extractives</v>
      </c>
      <c r="G1256" s="36" t="str">
        <f>IFERROR(Tableau5[[#This Row],[Code APE]]&amp;" - "&amp;Tableau5[[#This Row],[Désignation APE]],Tableau5[[#This Row],[Code APE]])</f>
        <v>09.90Z - Activités de soutien aux autres industries extractives</v>
      </c>
    </row>
    <row r="1257" spans="1:7" ht="15.95" customHeight="1" x14ac:dyDescent="0.25">
      <c r="A1257" s="31" t="str">
        <f>Tableau5[[#This Row],[Code APE]]&amp;Tableau5[[#This Row],[Chapitres]]&amp;Tableau5[[#This Row],[Tranche]]</f>
        <v>08.12ZDangers &amp; risques0,3</v>
      </c>
      <c r="B1257" s="17" t="s">
        <v>27</v>
      </c>
      <c r="C1257" s="32" t="s">
        <v>55</v>
      </c>
      <c r="D1257" s="33">
        <v>0.3</v>
      </c>
      <c r="E1257" s="34">
        <v>1</v>
      </c>
      <c r="F1257" s="35" t="str">
        <f>VLOOKUP(Tableau5[[#This Row],[Code APE]],[1]!Tableau9[#All],2,FALSE)</f>
        <v>Exploitation de gravières et sablières, extraction d'argiles et de kaolin</v>
      </c>
      <c r="G1257" s="36" t="str">
        <f>IFERROR(Tableau5[[#This Row],[Code APE]]&amp;" - "&amp;Tableau5[[#This Row],[Désignation APE]],Tableau5[[#This Row],[Code APE]])</f>
        <v>08.12Z - Exploitation de gravières et sablières, extraction d'argiles et de kaolin</v>
      </c>
    </row>
    <row r="1258" spans="1:7" ht="15.95" customHeight="1" x14ac:dyDescent="0.25">
      <c r="A1258" s="31" t="str">
        <f>Tableau5[[#This Row],[Code APE]]&amp;Tableau5[[#This Row],[Chapitres]]&amp;Tableau5[[#This Row],[Tranche]]</f>
        <v>08.12ZDangers &amp; risques0,6</v>
      </c>
      <c r="B1258" s="17" t="s">
        <v>27</v>
      </c>
      <c r="C1258" s="32" t="s">
        <v>55</v>
      </c>
      <c r="D1258" s="33">
        <v>0.6</v>
      </c>
      <c r="E1258" s="34">
        <v>2</v>
      </c>
      <c r="F1258" s="35" t="str">
        <f>VLOOKUP(Tableau5[[#This Row],[Code APE]],[1]!Tableau9[#All],2,FALSE)</f>
        <v>Exploitation de gravières et sablières, extraction d'argiles et de kaolin</v>
      </c>
      <c r="G1258" s="36" t="str">
        <f>IFERROR(Tableau5[[#This Row],[Code APE]]&amp;" - "&amp;Tableau5[[#This Row],[Désignation APE]],Tableau5[[#This Row],[Code APE]])</f>
        <v>08.12Z - Exploitation de gravières et sablières, extraction d'argiles et de kaolin</v>
      </c>
    </row>
    <row r="1259" spans="1:7" ht="15.95" customHeight="1" x14ac:dyDescent="0.25">
      <c r="A1259" s="31" t="str">
        <f>Tableau5[[#This Row],[Code APE]]&amp;Tableau5[[#This Row],[Chapitres]]&amp;Tableau5[[#This Row],[Tranche]]</f>
        <v>08.12ZDangers &amp; risques0,8</v>
      </c>
      <c r="B1259" s="17" t="s">
        <v>27</v>
      </c>
      <c r="C1259" s="32" t="s">
        <v>55</v>
      </c>
      <c r="D1259" s="33">
        <v>0.8</v>
      </c>
      <c r="E1259" s="34">
        <v>3</v>
      </c>
      <c r="F1259" s="35" t="str">
        <f>VLOOKUP(Tableau5[[#This Row],[Code APE]],[1]!Tableau9[#All],2,FALSE)</f>
        <v>Exploitation de gravières et sablières, extraction d'argiles et de kaolin</v>
      </c>
      <c r="G1259" s="36" t="str">
        <f>IFERROR(Tableau5[[#This Row],[Code APE]]&amp;" - "&amp;Tableau5[[#This Row],[Désignation APE]],Tableau5[[#This Row],[Code APE]])</f>
        <v>08.12Z - Exploitation de gravières et sablières, extraction d'argiles et de kaolin</v>
      </c>
    </row>
    <row r="1260" spans="1:7" ht="15.95" customHeight="1" x14ac:dyDescent="0.25">
      <c r="A1260" s="31" t="str">
        <f>Tableau5[[#This Row],[Code APE]]&amp;Tableau5[[#This Row],[Chapitres]]&amp;Tableau5[[#This Row],[Tranche]]</f>
        <v>08.12ZDangers &amp; risques0,9</v>
      </c>
      <c r="B1260" s="17" t="s">
        <v>27</v>
      </c>
      <c r="C1260" s="32" t="s">
        <v>55</v>
      </c>
      <c r="D1260" s="33">
        <v>0.9</v>
      </c>
      <c r="E1260" s="34">
        <v>7</v>
      </c>
      <c r="F1260" s="35" t="str">
        <f>VLOOKUP(Tableau5[[#This Row],[Code APE]],[1]!Tableau9[#All],2,FALSE)</f>
        <v>Exploitation de gravières et sablières, extraction d'argiles et de kaolin</v>
      </c>
      <c r="G1260" s="36" t="str">
        <f>IFERROR(Tableau5[[#This Row],[Code APE]]&amp;" - "&amp;Tableau5[[#This Row],[Désignation APE]],Tableau5[[#This Row],[Code APE]])</f>
        <v>08.12Z - Exploitation de gravières et sablières, extraction d'argiles et de kaolin</v>
      </c>
    </row>
    <row r="1261" spans="1:7" ht="15.95" customHeight="1" x14ac:dyDescent="0.25">
      <c r="A1261" s="31" t="str">
        <f>Tableau5[[#This Row],[Code APE]]&amp;Tableau5[[#This Row],[Chapitres]]&amp;Tableau5[[#This Row],[Tranche]]</f>
        <v>08.12ZDangers &amp; risques1</v>
      </c>
      <c r="B1261" s="17" t="s">
        <v>27</v>
      </c>
      <c r="C1261" s="32" t="s">
        <v>55</v>
      </c>
      <c r="D1261" s="33">
        <v>1</v>
      </c>
      <c r="E1261" s="34">
        <v>9</v>
      </c>
      <c r="F1261" s="35" t="str">
        <f>VLOOKUP(Tableau5[[#This Row],[Code APE]],[1]!Tableau9[#All],2,FALSE)</f>
        <v>Exploitation de gravières et sablières, extraction d'argiles et de kaolin</v>
      </c>
      <c r="G1261" s="36" t="str">
        <f>IFERROR(Tableau5[[#This Row],[Code APE]]&amp;" - "&amp;Tableau5[[#This Row],[Désignation APE]],Tableau5[[#This Row],[Code APE]])</f>
        <v>08.12Z - Exploitation de gravières et sablières, extraction d'argiles et de kaolin</v>
      </c>
    </row>
    <row r="1262" spans="1:7" ht="15.95" customHeight="1" x14ac:dyDescent="0.25">
      <c r="A1262" s="31" t="str">
        <f>Tableau5[[#This Row],[Code APE]]&amp;Tableau5[[#This Row],[Chapitres]]&amp;Tableau5[[#This Row],[Tranche]]</f>
        <v>08.04CDangers &amp; risques1</v>
      </c>
      <c r="B1262" s="17" t="s">
        <v>27</v>
      </c>
      <c r="C1262" s="32" t="s">
        <v>54</v>
      </c>
      <c r="D1262" s="33">
        <v>1</v>
      </c>
      <c r="E1262" s="34">
        <v>1</v>
      </c>
      <c r="F1262" s="35" t="e">
        <f>VLOOKUP(Tableau5[[#This Row],[Code APE]],[1]!Tableau9[#All],2,FALSE)</f>
        <v>#N/A</v>
      </c>
      <c r="G1262" s="36" t="str">
        <f>IFERROR(Tableau5[[#This Row],[Code APE]]&amp;" - "&amp;Tableau5[[#This Row],[Désignation APE]],Tableau5[[#This Row],[Code APE]])</f>
        <v>08.04C</v>
      </c>
    </row>
    <row r="1263" spans="1:7" ht="15.95" customHeight="1" x14ac:dyDescent="0.25">
      <c r="A1263" s="31" t="str">
        <f>Tableau5[[#This Row],[Code APE]]&amp;Tableau5[[#This Row],[Chapitres]]&amp;Tableau5[[#This Row],[Tranche]]</f>
        <v>07.47ZDangers &amp; risques0,9</v>
      </c>
      <c r="B1263" s="17" t="s">
        <v>27</v>
      </c>
      <c r="C1263" s="32" t="s">
        <v>53</v>
      </c>
      <c r="D1263" s="33">
        <v>0.9</v>
      </c>
      <c r="E1263" s="34">
        <v>1</v>
      </c>
      <c r="F1263" s="35" t="e">
        <f>VLOOKUP(Tableau5[[#This Row],[Code APE]],[1]!Tableau9[#All],2,FALSE)</f>
        <v>#N/A</v>
      </c>
      <c r="G1263" s="36" t="str">
        <f>IFERROR(Tableau5[[#This Row],[Code APE]]&amp;" - "&amp;Tableau5[[#This Row],[Désignation APE]],Tableau5[[#This Row],[Code APE]])</f>
        <v>07.47Z</v>
      </c>
    </row>
    <row r="1264" spans="1:7" ht="15.95" customHeight="1" x14ac:dyDescent="0.25">
      <c r="A1264" s="31" t="str">
        <f>Tableau5[[#This Row],[Code APE]]&amp;Tableau5[[#This Row],[Chapitres]]&amp;Tableau5[[#This Row],[Tranche]]</f>
        <v>07.42BDangers &amp; risques0,8</v>
      </c>
      <c r="B1264" s="17" t="s">
        <v>27</v>
      </c>
      <c r="C1264" s="32" t="s">
        <v>184</v>
      </c>
      <c r="D1264" s="33">
        <v>0.8</v>
      </c>
      <c r="E1264" s="34">
        <v>1</v>
      </c>
      <c r="F1264" s="35" t="e">
        <f>VLOOKUP(Tableau5[[#This Row],[Code APE]],[1]!Tableau9[#All],2,FALSE)</f>
        <v>#N/A</v>
      </c>
      <c r="G1264" s="36" t="str">
        <f>IFERROR(Tableau5[[#This Row],[Code APE]]&amp;" - "&amp;Tableau5[[#This Row],[Désignation APE]],Tableau5[[#This Row],[Code APE]])</f>
        <v>07.42B</v>
      </c>
    </row>
    <row r="1265" spans="1:7" ht="15.95" customHeight="1" x14ac:dyDescent="0.25">
      <c r="A1265" s="31" t="str">
        <f>Tableau5[[#This Row],[Code APE]]&amp;Tableau5[[#This Row],[Chapitres]]&amp;Tableau5[[#This Row],[Tranche]]</f>
        <v>07.29ZDangers &amp; risques0,1</v>
      </c>
      <c r="B1265" s="17" t="s">
        <v>27</v>
      </c>
      <c r="C1265" s="32" t="s">
        <v>52</v>
      </c>
      <c r="D1265" s="33">
        <v>0.1</v>
      </c>
      <c r="E1265" s="34">
        <v>1</v>
      </c>
      <c r="F1265" s="35" t="str">
        <f>VLOOKUP(Tableau5[[#This Row],[Code APE]],[1]!Tableau9[#All],2,FALSE)</f>
        <v>Extraction d'autres minerais de métaux non ferreux</v>
      </c>
      <c r="G1265" s="36" t="str">
        <f>IFERROR(Tableau5[[#This Row],[Code APE]]&amp;" - "&amp;Tableau5[[#This Row],[Désignation APE]],Tableau5[[#This Row],[Code APE]])</f>
        <v>07.29Z - Extraction d'autres minerais de métaux non ferreux</v>
      </c>
    </row>
    <row r="1266" spans="1:7" ht="15.95" customHeight="1" x14ac:dyDescent="0.25">
      <c r="A1266" s="31" t="str">
        <f>Tableau5[[#This Row],[Code APE]]&amp;Tableau5[[#This Row],[Chapitres]]&amp;Tableau5[[#This Row],[Tranche]]</f>
        <v>07.29ZDangers &amp; risques0,4</v>
      </c>
      <c r="B1266" s="17" t="s">
        <v>27</v>
      </c>
      <c r="C1266" s="32" t="s">
        <v>52</v>
      </c>
      <c r="D1266" s="33">
        <v>0.4</v>
      </c>
      <c r="E1266" s="34">
        <v>4</v>
      </c>
      <c r="F1266" s="35" t="str">
        <f>VLOOKUP(Tableau5[[#This Row],[Code APE]],[1]!Tableau9[#All],2,FALSE)</f>
        <v>Extraction d'autres minerais de métaux non ferreux</v>
      </c>
      <c r="G1266" s="36" t="str">
        <f>IFERROR(Tableau5[[#This Row],[Code APE]]&amp;" - "&amp;Tableau5[[#This Row],[Désignation APE]],Tableau5[[#This Row],[Code APE]])</f>
        <v>07.29Z - Extraction d'autres minerais de métaux non ferreux</v>
      </c>
    </row>
    <row r="1267" spans="1:7" ht="15.95" customHeight="1" x14ac:dyDescent="0.25">
      <c r="A1267" s="31" t="str">
        <f>Tableau5[[#This Row],[Code APE]]&amp;Tableau5[[#This Row],[Chapitres]]&amp;Tableau5[[#This Row],[Tranche]]</f>
        <v>07.29ZDangers &amp; risques0,5</v>
      </c>
      <c r="B1267" s="17" t="s">
        <v>27</v>
      </c>
      <c r="C1267" s="32" t="s">
        <v>52</v>
      </c>
      <c r="D1267" s="33">
        <v>0.5</v>
      </c>
      <c r="E1267" s="34">
        <v>4</v>
      </c>
      <c r="F1267" s="35" t="str">
        <f>VLOOKUP(Tableau5[[#This Row],[Code APE]],[1]!Tableau9[#All],2,FALSE)</f>
        <v>Extraction d'autres minerais de métaux non ferreux</v>
      </c>
      <c r="G1267" s="36" t="str">
        <f>IFERROR(Tableau5[[#This Row],[Code APE]]&amp;" - "&amp;Tableau5[[#This Row],[Désignation APE]],Tableau5[[#This Row],[Code APE]])</f>
        <v>07.29Z - Extraction d'autres minerais de métaux non ferreux</v>
      </c>
    </row>
    <row r="1268" spans="1:7" ht="15.95" customHeight="1" x14ac:dyDescent="0.25">
      <c r="A1268" s="31" t="str">
        <f>Tableau5[[#This Row],[Code APE]]&amp;Tableau5[[#This Row],[Chapitres]]&amp;Tableau5[[#This Row],[Tranche]]</f>
        <v>07.29ZDangers &amp; risques0,6</v>
      </c>
      <c r="B1268" s="17" t="s">
        <v>27</v>
      </c>
      <c r="C1268" s="32" t="s">
        <v>52</v>
      </c>
      <c r="D1268" s="33">
        <v>0.6</v>
      </c>
      <c r="E1268" s="34">
        <v>1</v>
      </c>
      <c r="F1268" s="35" t="str">
        <f>VLOOKUP(Tableau5[[#This Row],[Code APE]],[1]!Tableau9[#All],2,FALSE)</f>
        <v>Extraction d'autres minerais de métaux non ferreux</v>
      </c>
      <c r="G1268" s="36" t="str">
        <f>IFERROR(Tableau5[[#This Row],[Code APE]]&amp;" - "&amp;Tableau5[[#This Row],[Désignation APE]],Tableau5[[#This Row],[Code APE]])</f>
        <v>07.29Z - Extraction d'autres minerais de métaux non ferreux</v>
      </c>
    </row>
    <row r="1269" spans="1:7" ht="15.95" customHeight="1" x14ac:dyDescent="0.25">
      <c r="A1269" s="31" t="str">
        <f>Tableau5[[#This Row],[Code APE]]&amp;Tableau5[[#This Row],[Chapitres]]&amp;Tableau5[[#This Row],[Tranche]]</f>
        <v>07.29ZDangers &amp; risques0,7</v>
      </c>
      <c r="B1269" s="17" t="s">
        <v>27</v>
      </c>
      <c r="C1269" s="32" t="s">
        <v>52</v>
      </c>
      <c r="D1269" s="33">
        <v>0.7</v>
      </c>
      <c r="E1269" s="34">
        <v>8</v>
      </c>
      <c r="F1269" s="35" t="str">
        <f>VLOOKUP(Tableau5[[#This Row],[Code APE]],[1]!Tableau9[#All],2,FALSE)</f>
        <v>Extraction d'autres minerais de métaux non ferreux</v>
      </c>
      <c r="G1269" s="36" t="str">
        <f>IFERROR(Tableau5[[#This Row],[Code APE]]&amp;" - "&amp;Tableau5[[#This Row],[Désignation APE]],Tableau5[[#This Row],[Code APE]])</f>
        <v>07.29Z - Extraction d'autres minerais de métaux non ferreux</v>
      </c>
    </row>
    <row r="1270" spans="1:7" ht="15.95" customHeight="1" x14ac:dyDescent="0.25">
      <c r="A1270" s="31" t="str">
        <f>Tableau5[[#This Row],[Code APE]]&amp;Tableau5[[#This Row],[Chapitres]]&amp;Tableau5[[#This Row],[Tranche]]</f>
        <v>07.29ZDangers &amp; risques0,8</v>
      </c>
      <c r="B1270" s="17" t="s">
        <v>27</v>
      </c>
      <c r="C1270" s="32" t="s">
        <v>52</v>
      </c>
      <c r="D1270" s="33">
        <v>0.8</v>
      </c>
      <c r="E1270" s="34">
        <v>5</v>
      </c>
      <c r="F1270" s="35" t="str">
        <f>VLOOKUP(Tableau5[[#This Row],[Code APE]],[1]!Tableau9[#All],2,FALSE)</f>
        <v>Extraction d'autres minerais de métaux non ferreux</v>
      </c>
      <c r="G1270" s="36" t="str">
        <f>IFERROR(Tableau5[[#This Row],[Code APE]]&amp;" - "&amp;Tableau5[[#This Row],[Désignation APE]],Tableau5[[#This Row],[Code APE]])</f>
        <v>07.29Z - Extraction d'autres minerais de métaux non ferreux</v>
      </c>
    </row>
    <row r="1271" spans="1:7" ht="15.95" customHeight="1" x14ac:dyDescent="0.25">
      <c r="A1271" s="31" t="str">
        <f>Tableau5[[#This Row],[Code APE]]&amp;Tableau5[[#This Row],[Chapitres]]&amp;Tableau5[[#This Row],[Tranche]]</f>
        <v>07.29ZDangers &amp; risques0,9</v>
      </c>
      <c r="B1271" s="17" t="s">
        <v>27</v>
      </c>
      <c r="C1271" s="32" t="s">
        <v>52</v>
      </c>
      <c r="D1271" s="33">
        <v>0.9</v>
      </c>
      <c r="E1271" s="34">
        <v>5</v>
      </c>
      <c r="F1271" s="35" t="str">
        <f>VLOOKUP(Tableau5[[#This Row],[Code APE]],[1]!Tableau9[#All],2,FALSE)</f>
        <v>Extraction d'autres minerais de métaux non ferreux</v>
      </c>
      <c r="G1271" s="36" t="str">
        <f>IFERROR(Tableau5[[#This Row],[Code APE]]&amp;" - "&amp;Tableau5[[#This Row],[Désignation APE]],Tableau5[[#This Row],[Code APE]])</f>
        <v>07.29Z - Extraction d'autres minerais de métaux non ferreux</v>
      </c>
    </row>
    <row r="1272" spans="1:7" ht="15.95" customHeight="1" x14ac:dyDescent="0.25">
      <c r="A1272" s="31" t="str">
        <f>Tableau5[[#This Row],[Code APE]]&amp;Tableau5[[#This Row],[Chapitres]]&amp;Tableau5[[#This Row],[Tranche]]</f>
        <v>07.29ZDangers &amp; risques1</v>
      </c>
      <c r="B1272" s="17" t="s">
        <v>27</v>
      </c>
      <c r="C1272" s="32" t="s">
        <v>52</v>
      </c>
      <c r="D1272" s="33">
        <v>1</v>
      </c>
      <c r="E1272" s="34">
        <v>6</v>
      </c>
      <c r="F1272" s="35" t="str">
        <f>VLOOKUP(Tableau5[[#This Row],[Code APE]],[1]!Tableau9[#All],2,FALSE)</f>
        <v>Extraction d'autres minerais de métaux non ferreux</v>
      </c>
      <c r="G1272" s="36" t="str">
        <f>IFERROR(Tableau5[[#This Row],[Code APE]]&amp;" - "&amp;Tableau5[[#This Row],[Désignation APE]],Tableau5[[#This Row],[Code APE]])</f>
        <v>07.29Z - Extraction d'autres minerais de métaux non ferreux</v>
      </c>
    </row>
    <row r="1273" spans="1:7" ht="15.95" customHeight="1" x14ac:dyDescent="0.25">
      <c r="A1273" s="31" t="str">
        <f>Tableau5[[#This Row],[Code APE]]&amp;Tableau5[[#This Row],[Chapitres]]&amp;Tableau5[[#This Row],[Tranche]]</f>
        <v>06.34CDangers &amp; risques0,5</v>
      </c>
      <c r="B1273" s="17" t="s">
        <v>27</v>
      </c>
      <c r="C1273" s="32" t="s">
        <v>183</v>
      </c>
      <c r="D1273" s="33">
        <v>0.5</v>
      </c>
      <c r="E1273" s="34">
        <v>1</v>
      </c>
      <c r="F1273" s="35" t="e">
        <f>VLOOKUP(Tableau5[[#This Row],[Code APE]],[1]!Tableau9[#All],2,FALSE)</f>
        <v>#N/A</v>
      </c>
      <c r="G1273" s="36" t="str">
        <f>IFERROR(Tableau5[[#This Row],[Code APE]]&amp;" - "&amp;Tableau5[[#This Row],[Désignation APE]],Tableau5[[#This Row],[Code APE]])</f>
        <v>06.34C</v>
      </c>
    </row>
    <row r="1274" spans="1:7" ht="15.95" customHeight="1" x14ac:dyDescent="0.25">
      <c r="A1274" s="31" t="str">
        <f>Tableau5[[#This Row],[Code APE]]&amp;Tableau5[[#This Row],[Chapitres]]&amp;Tableau5[[#This Row],[Tranche]]</f>
        <v>06.34CDangers &amp; risques0,6</v>
      </c>
      <c r="B1274" s="17" t="s">
        <v>27</v>
      </c>
      <c r="C1274" s="32" t="s">
        <v>183</v>
      </c>
      <c r="D1274" s="33">
        <v>0.6</v>
      </c>
      <c r="E1274" s="34">
        <v>1</v>
      </c>
      <c r="F1274" s="35" t="e">
        <f>VLOOKUP(Tableau5[[#This Row],[Code APE]],[1]!Tableau9[#All],2,FALSE)</f>
        <v>#N/A</v>
      </c>
      <c r="G1274" s="36" t="str">
        <f>IFERROR(Tableau5[[#This Row],[Code APE]]&amp;" - "&amp;Tableau5[[#This Row],[Désignation APE]],Tableau5[[#This Row],[Code APE]])</f>
        <v>06.34C</v>
      </c>
    </row>
    <row r="1275" spans="1:7" ht="15.95" customHeight="1" x14ac:dyDescent="0.25">
      <c r="A1275" s="31" t="str">
        <f>Tableau5[[#This Row],[Code APE]]&amp;Tableau5[[#This Row],[Chapitres]]&amp;Tableau5[[#This Row],[Tranche]]</f>
        <v>06.34CDangers &amp; risques0,9</v>
      </c>
      <c r="B1275" s="17" t="s">
        <v>27</v>
      </c>
      <c r="C1275" s="32" t="s">
        <v>183</v>
      </c>
      <c r="D1275" s="33">
        <v>0.9</v>
      </c>
      <c r="E1275" s="34">
        <v>2</v>
      </c>
      <c r="F1275" s="35" t="e">
        <f>VLOOKUP(Tableau5[[#This Row],[Code APE]],[1]!Tableau9[#All],2,FALSE)</f>
        <v>#N/A</v>
      </c>
      <c r="G1275" s="36" t="str">
        <f>IFERROR(Tableau5[[#This Row],[Code APE]]&amp;" - "&amp;Tableau5[[#This Row],[Désignation APE]],Tableau5[[#This Row],[Code APE]])</f>
        <v>06.34C</v>
      </c>
    </row>
    <row r="1276" spans="1:7" ht="15.95" customHeight="1" x14ac:dyDescent="0.25">
      <c r="A1276" s="31" t="str">
        <f>Tableau5[[#This Row],[Code APE]]&amp;Tableau5[[#This Row],[Chapitres]]&amp;Tableau5[[#This Row],[Tranche]]</f>
        <v>06.34CDangers &amp; risques1</v>
      </c>
      <c r="B1276" s="17" t="s">
        <v>27</v>
      </c>
      <c r="C1276" s="32" t="s">
        <v>183</v>
      </c>
      <c r="D1276" s="33">
        <v>1</v>
      </c>
      <c r="E1276" s="34">
        <v>1</v>
      </c>
      <c r="F1276" s="35" t="e">
        <f>VLOOKUP(Tableau5[[#This Row],[Code APE]],[1]!Tableau9[#All],2,FALSE)</f>
        <v>#N/A</v>
      </c>
      <c r="G1276" s="36" t="str">
        <f>IFERROR(Tableau5[[#This Row],[Code APE]]&amp;" - "&amp;Tableau5[[#This Row],[Désignation APE]],Tableau5[[#This Row],[Code APE]])</f>
        <v>06.34C</v>
      </c>
    </row>
    <row r="1277" spans="1:7" ht="15.95" customHeight="1" x14ac:dyDescent="0.25">
      <c r="A1277" s="31" t="str">
        <f>Tableau5[[#This Row],[Code APE]]&amp;Tableau5[[#This Row],[Chapitres]]&amp;Tableau5[[#This Row],[Tranche]]</f>
        <v>04.54CDangers &amp; risques0,8</v>
      </c>
      <c r="B1277" s="17" t="s">
        <v>27</v>
      </c>
      <c r="C1277" s="32" t="s">
        <v>51</v>
      </c>
      <c r="D1277" s="33">
        <v>0.8</v>
      </c>
      <c r="E1277" s="34">
        <v>1</v>
      </c>
      <c r="F1277" s="35" t="e">
        <f>VLOOKUP(Tableau5[[#This Row],[Code APE]],[1]!Tableau9[#All],2,FALSE)</f>
        <v>#N/A</v>
      </c>
      <c r="G1277" s="36" t="str">
        <f>IFERROR(Tableau5[[#This Row],[Code APE]]&amp;" - "&amp;Tableau5[[#This Row],[Désignation APE]],Tableau5[[#This Row],[Code APE]])</f>
        <v>04.54C</v>
      </c>
    </row>
    <row r="1278" spans="1:7" ht="15.95" customHeight="1" x14ac:dyDescent="0.25">
      <c r="A1278" s="31" t="str">
        <f>Tableau5[[#This Row],[Code APE]]&amp;Tableau5[[#This Row],[Chapitres]]&amp;Tableau5[[#This Row],[Tranche]]</f>
        <v>03.11ZDangers &amp; risques0,7</v>
      </c>
      <c r="B1278" s="17" t="s">
        <v>27</v>
      </c>
      <c r="C1278" s="32" t="s">
        <v>182</v>
      </c>
      <c r="D1278" s="33">
        <v>0.7</v>
      </c>
      <c r="E1278" s="34">
        <v>1</v>
      </c>
      <c r="F1278" s="35" t="str">
        <f>VLOOKUP(Tableau5[[#This Row],[Code APE]],[1]!Tableau9[#All],2,FALSE)</f>
        <v>Pêche en mer</v>
      </c>
      <c r="G1278" s="36" t="str">
        <f>IFERROR(Tableau5[[#This Row],[Code APE]]&amp;" - "&amp;Tableau5[[#This Row],[Désignation APE]],Tableau5[[#This Row],[Code APE]])</f>
        <v>03.11Z - Pêche en mer</v>
      </c>
    </row>
    <row r="1279" spans="1:7" ht="15.95" customHeight="1" x14ac:dyDescent="0.25">
      <c r="A1279" s="31" t="str">
        <f>Tableau5[[#This Row],[Code APE]]&amp;Tableau5[[#This Row],[Chapitres]]&amp;Tableau5[[#This Row],[Tranche]]</f>
        <v>03.11ZDangers &amp; risques0,8</v>
      </c>
      <c r="B1279" s="17" t="s">
        <v>27</v>
      </c>
      <c r="C1279" s="32" t="s">
        <v>182</v>
      </c>
      <c r="D1279" s="33">
        <v>0.8</v>
      </c>
      <c r="E1279" s="34">
        <v>2</v>
      </c>
      <c r="F1279" s="35" t="str">
        <f>VLOOKUP(Tableau5[[#This Row],[Code APE]],[1]!Tableau9[#All],2,FALSE)</f>
        <v>Pêche en mer</v>
      </c>
      <c r="G1279" s="36" t="str">
        <f>IFERROR(Tableau5[[#This Row],[Code APE]]&amp;" - "&amp;Tableau5[[#This Row],[Désignation APE]],Tableau5[[#This Row],[Code APE]])</f>
        <v>03.11Z - Pêche en mer</v>
      </c>
    </row>
    <row r="1280" spans="1:7" ht="15.95" customHeight="1" x14ac:dyDescent="0.25">
      <c r="A1280" s="31" t="str">
        <f>Tableau5[[#This Row],[Code APE]]&amp;Tableau5[[#This Row],[Chapitres]]&amp;Tableau5[[#This Row],[Tranche]]</f>
        <v>02.10ZDangers &amp; risques0,3</v>
      </c>
      <c r="B1280" s="17" t="s">
        <v>27</v>
      </c>
      <c r="C1280" s="32" t="s">
        <v>50</v>
      </c>
      <c r="D1280" s="33">
        <v>0.3</v>
      </c>
      <c r="E1280" s="34">
        <v>2</v>
      </c>
      <c r="F1280" s="35" t="str">
        <f>VLOOKUP(Tableau5[[#This Row],[Code APE]],[1]!Tableau9[#All],2,FALSE)</f>
        <v>Sylviculture et autres activités forestières</v>
      </c>
      <c r="G1280" s="36" t="str">
        <f>IFERROR(Tableau5[[#This Row],[Code APE]]&amp;" - "&amp;Tableau5[[#This Row],[Désignation APE]],Tableau5[[#This Row],[Code APE]])</f>
        <v>02.10Z - Sylviculture et autres activités forestières</v>
      </c>
    </row>
    <row r="1281" spans="1:7" ht="15.95" customHeight="1" x14ac:dyDescent="0.25">
      <c r="A1281" s="31" t="str">
        <f>Tableau5[[#This Row],[Code APE]]&amp;Tableau5[[#This Row],[Chapitres]]&amp;Tableau5[[#This Row],[Tranche]]</f>
        <v>02.10ZDangers &amp; risques0,4</v>
      </c>
      <c r="B1281" s="17" t="s">
        <v>27</v>
      </c>
      <c r="C1281" s="32" t="s">
        <v>50</v>
      </c>
      <c r="D1281" s="33">
        <v>0.4</v>
      </c>
      <c r="E1281" s="34">
        <v>1</v>
      </c>
      <c r="F1281" s="35" t="str">
        <f>VLOOKUP(Tableau5[[#This Row],[Code APE]],[1]!Tableau9[#All],2,FALSE)</f>
        <v>Sylviculture et autres activités forestières</v>
      </c>
      <c r="G1281" s="36" t="str">
        <f>IFERROR(Tableau5[[#This Row],[Code APE]]&amp;" - "&amp;Tableau5[[#This Row],[Désignation APE]],Tableau5[[#This Row],[Code APE]])</f>
        <v>02.10Z - Sylviculture et autres activités forestières</v>
      </c>
    </row>
    <row r="1282" spans="1:7" ht="15.95" customHeight="1" x14ac:dyDescent="0.25">
      <c r="A1282" s="31" t="str">
        <f>Tableau5[[#This Row],[Code APE]]&amp;Tableau5[[#This Row],[Chapitres]]&amp;Tableau5[[#This Row],[Tranche]]</f>
        <v>02.10ZDangers &amp; risques0,5</v>
      </c>
      <c r="B1282" s="17" t="s">
        <v>27</v>
      </c>
      <c r="C1282" s="32" t="s">
        <v>50</v>
      </c>
      <c r="D1282" s="33">
        <v>0.5</v>
      </c>
      <c r="E1282" s="34">
        <v>3</v>
      </c>
      <c r="F1282" s="35" t="str">
        <f>VLOOKUP(Tableau5[[#This Row],[Code APE]],[1]!Tableau9[#All],2,FALSE)</f>
        <v>Sylviculture et autres activités forestières</v>
      </c>
      <c r="G1282" s="36" t="str">
        <f>IFERROR(Tableau5[[#This Row],[Code APE]]&amp;" - "&amp;Tableau5[[#This Row],[Désignation APE]],Tableau5[[#This Row],[Code APE]])</f>
        <v>02.10Z - Sylviculture et autres activités forestières</v>
      </c>
    </row>
    <row r="1283" spans="1:7" ht="15.95" customHeight="1" x14ac:dyDescent="0.25">
      <c r="A1283" s="31" t="str">
        <f>Tableau5[[#This Row],[Code APE]]&amp;Tableau5[[#This Row],[Chapitres]]&amp;Tableau5[[#This Row],[Tranche]]</f>
        <v>02.10ZDangers &amp; risques0,6</v>
      </c>
      <c r="B1283" s="17" t="s">
        <v>27</v>
      </c>
      <c r="C1283" s="32" t="s">
        <v>50</v>
      </c>
      <c r="D1283" s="33">
        <v>0.6</v>
      </c>
      <c r="E1283" s="34">
        <v>6</v>
      </c>
      <c r="F1283" s="35" t="str">
        <f>VLOOKUP(Tableau5[[#This Row],[Code APE]],[1]!Tableau9[#All],2,FALSE)</f>
        <v>Sylviculture et autres activités forestières</v>
      </c>
      <c r="G1283" s="36" t="str">
        <f>IFERROR(Tableau5[[#This Row],[Code APE]]&amp;" - "&amp;Tableau5[[#This Row],[Désignation APE]],Tableau5[[#This Row],[Code APE]])</f>
        <v>02.10Z - Sylviculture et autres activités forestières</v>
      </c>
    </row>
    <row r="1284" spans="1:7" ht="15.95" customHeight="1" x14ac:dyDescent="0.25">
      <c r="A1284" s="31" t="str">
        <f>Tableau5[[#This Row],[Code APE]]&amp;Tableau5[[#This Row],[Chapitres]]&amp;Tableau5[[#This Row],[Tranche]]</f>
        <v>02.10ZDangers &amp; risques0,7</v>
      </c>
      <c r="B1284" s="17" t="s">
        <v>27</v>
      </c>
      <c r="C1284" s="32" t="s">
        <v>50</v>
      </c>
      <c r="D1284" s="33">
        <v>0.7</v>
      </c>
      <c r="E1284" s="34">
        <v>9</v>
      </c>
      <c r="F1284" s="35" t="str">
        <f>VLOOKUP(Tableau5[[#This Row],[Code APE]],[1]!Tableau9[#All],2,FALSE)</f>
        <v>Sylviculture et autres activités forestières</v>
      </c>
      <c r="G1284" s="36" t="str">
        <f>IFERROR(Tableau5[[#This Row],[Code APE]]&amp;" - "&amp;Tableau5[[#This Row],[Désignation APE]],Tableau5[[#This Row],[Code APE]])</f>
        <v>02.10Z - Sylviculture et autres activités forestières</v>
      </c>
    </row>
    <row r="1285" spans="1:7" ht="15.95" customHeight="1" x14ac:dyDescent="0.25">
      <c r="A1285" s="31" t="str">
        <f>Tableau5[[#This Row],[Code APE]]&amp;Tableau5[[#This Row],[Chapitres]]&amp;Tableau5[[#This Row],[Tranche]]</f>
        <v>02.10ZDangers &amp; risques0,8</v>
      </c>
      <c r="B1285" s="17" t="s">
        <v>27</v>
      </c>
      <c r="C1285" s="32" t="s">
        <v>50</v>
      </c>
      <c r="D1285" s="33">
        <v>0.8</v>
      </c>
      <c r="E1285" s="34">
        <v>7</v>
      </c>
      <c r="F1285" s="35" t="str">
        <f>VLOOKUP(Tableau5[[#This Row],[Code APE]],[1]!Tableau9[#All],2,FALSE)</f>
        <v>Sylviculture et autres activités forestières</v>
      </c>
      <c r="G1285" s="36" t="str">
        <f>IFERROR(Tableau5[[#This Row],[Code APE]]&amp;" - "&amp;Tableau5[[#This Row],[Désignation APE]],Tableau5[[#This Row],[Code APE]])</f>
        <v>02.10Z - Sylviculture et autres activités forestières</v>
      </c>
    </row>
    <row r="1286" spans="1:7" ht="15.95" customHeight="1" x14ac:dyDescent="0.25">
      <c r="A1286" s="31" t="str">
        <f>Tableau5[[#This Row],[Code APE]]&amp;Tableau5[[#This Row],[Chapitres]]&amp;Tableau5[[#This Row],[Tranche]]</f>
        <v>02.10ZDangers &amp; risques0,9</v>
      </c>
      <c r="B1286" s="17" t="s">
        <v>27</v>
      </c>
      <c r="C1286" s="32" t="s">
        <v>50</v>
      </c>
      <c r="D1286" s="33">
        <v>0.9</v>
      </c>
      <c r="E1286" s="34">
        <v>7</v>
      </c>
      <c r="F1286" s="35" t="str">
        <f>VLOOKUP(Tableau5[[#This Row],[Code APE]],[1]!Tableau9[#All],2,FALSE)</f>
        <v>Sylviculture et autres activités forestières</v>
      </c>
      <c r="G1286" s="36" t="str">
        <f>IFERROR(Tableau5[[#This Row],[Code APE]]&amp;" - "&amp;Tableau5[[#This Row],[Désignation APE]],Tableau5[[#This Row],[Code APE]])</f>
        <v>02.10Z - Sylviculture et autres activités forestières</v>
      </c>
    </row>
    <row r="1287" spans="1:7" ht="15.95" customHeight="1" x14ac:dyDescent="0.25">
      <c r="A1287" s="31" t="str">
        <f>Tableau5[[#This Row],[Code APE]]&amp;Tableau5[[#This Row],[Chapitres]]&amp;Tableau5[[#This Row],[Tranche]]</f>
        <v>02.10ZDangers &amp; risques1</v>
      </c>
      <c r="B1287" s="17" t="s">
        <v>27</v>
      </c>
      <c r="C1287" s="32" t="s">
        <v>50</v>
      </c>
      <c r="D1287" s="33">
        <v>1</v>
      </c>
      <c r="E1287" s="34">
        <v>7</v>
      </c>
      <c r="F1287" s="35" t="str">
        <f>VLOOKUP(Tableau5[[#This Row],[Code APE]],[1]!Tableau9[#All],2,FALSE)</f>
        <v>Sylviculture et autres activités forestières</v>
      </c>
      <c r="G1287" s="36" t="str">
        <f>IFERROR(Tableau5[[#This Row],[Code APE]]&amp;" - "&amp;Tableau5[[#This Row],[Désignation APE]],Tableau5[[#This Row],[Code APE]])</f>
        <v>02.10Z - Sylviculture et autres activités forestières</v>
      </c>
    </row>
    <row r="1288" spans="1:7" ht="15.95" customHeight="1" x14ac:dyDescent="0.25">
      <c r="A1288" s="31" t="str">
        <f>Tableau5[[#This Row],[Code APE]]&amp;Tableau5[[#This Row],[Chapitres]]&amp;Tableau5[[#This Row],[Tranche]]</f>
        <v>01.50ZDangers &amp; risques0,3</v>
      </c>
      <c r="B1288" s="17" t="s">
        <v>27</v>
      </c>
      <c r="C1288" s="32" t="s">
        <v>49</v>
      </c>
      <c r="D1288" s="33">
        <v>0.3</v>
      </c>
      <c r="E1288" s="34">
        <v>1</v>
      </c>
      <c r="F1288" s="35" t="str">
        <f>VLOOKUP(Tableau5[[#This Row],[Code APE]],[1]!Tableau9[#All],2,FALSE)</f>
        <v>Culture et élevage associés</v>
      </c>
      <c r="G1288" s="36" t="str">
        <f>IFERROR(Tableau5[[#This Row],[Code APE]]&amp;" - "&amp;Tableau5[[#This Row],[Désignation APE]],Tableau5[[#This Row],[Code APE]])</f>
        <v>01.50Z - Culture et élevage associés</v>
      </c>
    </row>
    <row r="1289" spans="1:7" ht="15.95" customHeight="1" x14ac:dyDescent="0.25">
      <c r="A1289" s="31" t="str">
        <f>Tableau5[[#This Row],[Code APE]]&amp;Tableau5[[#This Row],[Chapitres]]&amp;Tableau5[[#This Row],[Tranche]]</f>
        <v>01.50ZDangers &amp; risques0,8</v>
      </c>
      <c r="B1289" s="17" t="s">
        <v>27</v>
      </c>
      <c r="C1289" s="32" t="s">
        <v>49</v>
      </c>
      <c r="D1289" s="33">
        <v>0.8</v>
      </c>
      <c r="E1289" s="34">
        <v>1</v>
      </c>
      <c r="F1289" s="35" t="str">
        <f>VLOOKUP(Tableau5[[#This Row],[Code APE]],[1]!Tableau9[#All],2,FALSE)</f>
        <v>Culture et élevage associés</v>
      </c>
      <c r="G1289" s="36" t="str">
        <f>IFERROR(Tableau5[[#This Row],[Code APE]]&amp;" - "&amp;Tableau5[[#This Row],[Désignation APE]],Tableau5[[#This Row],[Code APE]])</f>
        <v>01.50Z - Culture et élevage associés</v>
      </c>
    </row>
    <row r="1290" spans="1:7" ht="15.95" customHeight="1" x14ac:dyDescent="0.25">
      <c r="A1290" s="31" t="str">
        <f>Tableau5[[#This Row],[Code APE]]&amp;Tableau5[[#This Row],[Chapitres]]&amp;Tableau5[[#This Row],[Tranche]]</f>
        <v>01.50ZDangers &amp; risques0,9</v>
      </c>
      <c r="B1290" s="17" t="s">
        <v>27</v>
      </c>
      <c r="C1290" s="32" t="s">
        <v>49</v>
      </c>
      <c r="D1290" s="33">
        <v>0.9</v>
      </c>
      <c r="E1290" s="34">
        <v>1</v>
      </c>
      <c r="F1290" s="35" t="str">
        <f>VLOOKUP(Tableau5[[#This Row],[Code APE]],[1]!Tableau9[#All],2,FALSE)</f>
        <v>Culture et élevage associés</v>
      </c>
      <c r="G1290" s="36" t="str">
        <f>IFERROR(Tableau5[[#This Row],[Code APE]]&amp;" - "&amp;Tableau5[[#This Row],[Désignation APE]],Tableau5[[#This Row],[Code APE]])</f>
        <v>01.50Z - Culture et élevage associés</v>
      </c>
    </row>
    <row r="1291" spans="1:7" ht="15.95" customHeight="1" x14ac:dyDescent="0.25">
      <c r="A1291" s="31" t="str">
        <f>Tableau5[[#This Row],[Code APE]]&amp;Tableau5[[#This Row],[Chapitres]]&amp;Tableau5[[#This Row],[Tranche]]</f>
        <v>01.42ZDangers &amp; risques0,7</v>
      </c>
      <c r="B1291" s="17" t="s">
        <v>27</v>
      </c>
      <c r="C1291" s="32" t="s">
        <v>48</v>
      </c>
      <c r="D1291" s="33">
        <v>0.7</v>
      </c>
      <c r="E1291" s="34">
        <v>1</v>
      </c>
      <c r="F1291" s="35" t="str">
        <f>VLOOKUP(Tableau5[[#This Row],[Code APE]],[1]!Tableau9[#All],2,FALSE)</f>
        <v>Élevage d'autres bovins et de buffles</v>
      </c>
      <c r="G1291" s="36" t="str">
        <f>IFERROR(Tableau5[[#This Row],[Code APE]]&amp;" - "&amp;Tableau5[[#This Row],[Désignation APE]],Tableau5[[#This Row],[Code APE]])</f>
        <v>01.42Z - Élevage d'autres bovins et de buffles</v>
      </c>
    </row>
    <row r="1292" spans="1:7" ht="15.95" customHeight="1" x14ac:dyDescent="0.25">
      <c r="A1292" s="31" t="str">
        <f>Tableau5[[#This Row],[Code APE]]&amp;Tableau5[[#This Row],[Chapitres]]&amp;Tableau5[[#This Row],[Tranche]]</f>
        <v>01.42ZDangers &amp; risques0,8</v>
      </c>
      <c r="B1292" s="17" t="s">
        <v>27</v>
      </c>
      <c r="C1292" s="32" t="s">
        <v>48</v>
      </c>
      <c r="D1292" s="33">
        <v>0.8</v>
      </c>
      <c r="E1292" s="34">
        <v>1</v>
      </c>
      <c r="F1292" s="35" t="str">
        <f>VLOOKUP(Tableau5[[#This Row],[Code APE]],[1]!Tableau9[#All],2,FALSE)</f>
        <v>Élevage d'autres bovins et de buffles</v>
      </c>
      <c r="G1292" s="36" t="str">
        <f>IFERROR(Tableau5[[#This Row],[Code APE]]&amp;" - "&amp;Tableau5[[#This Row],[Désignation APE]],Tableau5[[#This Row],[Code APE]])</f>
        <v>01.42Z - Élevage d'autres bovins et de buffles</v>
      </c>
    </row>
    <row r="1293" spans="1:7" ht="15.95" customHeight="1" x14ac:dyDescent="0.25">
      <c r="A1293" s="31" t="str">
        <f>Tableau5[[#This Row],[Code APE]]&amp;Tableau5[[#This Row],[Chapitres]]&amp;Tableau5[[#This Row],[Tranche]]</f>
        <v>01.42ZDangers &amp; risques0,9</v>
      </c>
      <c r="B1293" s="17" t="s">
        <v>27</v>
      </c>
      <c r="C1293" s="32" t="s">
        <v>48</v>
      </c>
      <c r="D1293" s="33">
        <v>0.9</v>
      </c>
      <c r="E1293" s="34">
        <v>1</v>
      </c>
      <c r="F1293" s="35" t="str">
        <f>VLOOKUP(Tableau5[[#This Row],[Code APE]],[1]!Tableau9[#All],2,FALSE)</f>
        <v>Élevage d'autres bovins et de buffles</v>
      </c>
      <c r="G1293" s="36" t="str">
        <f>IFERROR(Tableau5[[#This Row],[Code APE]]&amp;" - "&amp;Tableau5[[#This Row],[Désignation APE]],Tableau5[[#This Row],[Code APE]])</f>
        <v>01.42Z - Élevage d'autres bovins et de buffles</v>
      </c>
    </row>
    <row r="1294" spans="1:7" ht="15.95" customHeight="1" x14ac:dyDescent="0.25">
      <c r="A1294" s="31" t="str">
        <f>Tableau5[[#This Row],[Code APE]]&amp;Tableau5[[#This Row],[Chapitres]]&amp;Tableau5[[#This Row],[Tranche]]</f>
        <v>01.30ZDangers &amp; risques0,6</v>
      </c>
      <c r="B1294" s="17" t="s">
        <v>27</v>
      </c>
      <c r="C1294" s="32" t="s">
        <v>47</v>
      </c>
      <c r="D1294" s="33">
        <v>0.6</v>
      </c>
      <c r="E1294" s="34">
        <v>3</v>
      </c>
      <c r="F1294" s="35" t="str">
        <f>VLOOKUP(Tableau5[[#This Row],[Code APE]],[1]!Tableau9[#All],2,FALSE)</f>
        <v>Reproduction de plantes</v>
      </c>
      <c r="G1294" s="36" t="str">
        <f>IFERROR(Tableau5[[#This Row],[Code APE]]&amp;" - "&amp;Tableau5[[#This Row],[Désignation APE]],Tableau5[[#This Row],[Code APE]])</f>
        <v>01.30Z - Reproduction de plantes</v>
      </c>
    </row>
    <row r="1295" spans="1:7" ht="15.95" customHeight="1" x14ac:dyDescent="0.25">
      <c r="A1295" s="31" t="str">
        <f>Tableau5[[#This Row],[Code APE]]&amp;Tableau5[[#This Row],[Chapitres]]&amp;Tableau5[[#This Row],[Tranche]]</f>
        <v>01.30ZDangers &amp; risques0,7</v>
      </c>
      <c r="B1295" s="17" t="s">
        <v>27</v>
      </c>
      <c r="C1295" s="32" t="s">
        <v>47</v>
      </c>
      <c r="D1295" s="33">
        <v>0.7</v>
      </c>
      <c r="E1295" s="34">
        <v>1</v>
      </c>
      <c r="F1295" s="35" t="str">
        <f>VLOOKUP(Tableau5[[#This Row],[Code APE]],[1]!Tableau9[#All],2,FALSE)</f>
        <v>Reproduction de plantes</v>
      </c>
      <c r="G1295" s="36" t="str">
        <f>IFERROR(Tableau5[[#This Row],[Code APE]]&amp;" - "&amp;Tableau5[[#This Row],[Désignation APE]],Tableau5[[#This Row],[Code APE]])</f>
        <v>01.30Z - Reproduction de plantes</v>
      </c>
    </row>
    <row r="1296" spans="1:7" ht="15.95" customHeight="1" x14ac:dyDescent="0.25">
      <c r="A1296" s="31" t="str">
        <f>Tableau5[[#This Row],[Code APE]]&amp;Tableau5[[#This Row],[Chapitres]]&amp;Tableau5[[#This Row],[Tranche]]</f>
        <v>01.30ZDangers &amp; risques0,8</v>
      </c>
      <c r="B1296" s="17" t="s">
        <v>27</v>
      </c>
      <c r="C1296" s="32" t="s">
        <v>47</v>
      </c>
      <c r="D1296" s="33">
        <v>0.8</v>
      </c>
      <c r="E1296" s="34">
        <v>5</v>
      </c>
      <c r="F1296" s="35" t="str">
        <f>VLOOKUP(Tableau5[[#This Row],[Code APE]],[1]!Tableau9[#All],2,FALSE)</f>
        <v>Reproduction de plantes</v>
      </c>
      <c r="G1296" s="36" t="str">
        <f>IFERROR(Tableau5[[#This Row],[Code APE]]&amp;" - "&amp;Tableau5[[#This Row],[Désignation APE]],Tableau5[[#This Row],[Code APE]])</f>
        <v>01.30Z - Reproduction de plantes</v>
      </c>
    </row>
    <row r="1297" spans="1:7" ht="15.95" customHeight="1" x14ac:dyDescent="0.25">
      <c r="A1297" s="31" t="str">
        <f>Tableau5[[#This Row],[Code APE]]&amp;Tableau5[[#This Row],[Chapitres]]&amp;Tableau5[[#This Row],[Tranche]]</f>
        <v>01.30ZDangers &amp; risques0,9</v>
      </c>
      <c r="B1297" s="17" t="s">
        <v>27</v>
      </c>
      <c r="C1297" s="32" t="s">
        <v>47</v>
      </c>
      <c r="D1297" s="33">
        <v>0.9</v>
      </c>
      <c r="E1297" s="34">
        <v>7</v>
      </c>
      <c r="F1297" s="35" t="str">
        <f>VLOOKUP(Tableau5[[#This Row],[Code APE]],[1]!Tableau9[#All],2,FALSE)</f>
        <v>Reproduction de plantes</v>
      </c>
      <c r="G1297" s="36" t="str">
        <f>IFERROR(Tableau5[[#This Row],[Code APE]]&amp;" - "&amp;Tableau5[[#This Row],[Désignation APE]],Tableau5[[#This Row],[Code APE]])</f>
        <v>01.30Z - Reproduction de plantes</v>
      </c>
    </row>
    <row r="1298" spans="1:7" ht="15.95" customHeight="1" x14ac:dyDescent="0.25">
      <c r="A1298" s="31" t="str">
        <f>Tableau5[[#This Row],[Code APE]]&amp;Tableau5[[#This Row],[Chapitres]]&amp;Tableau5[[#This Row],[Tranche]]</f>
        <v>01.30ZDangers &amp; risques1</v>
      </c>
      <c r="B1298" s="17" t="s">
        <v>27</v>
      </c>
      <c r="C1298" s="32" t="s">
        <v>47</v>
      </c>
      <c r="D1298" s="33">
        <v>1</v>
      </c>
      <c r="E1298" s="34">
        <v>2</v>
      </c>
      <c r="F1298" s="35" t="str">
        <f>VLOOKUP(Tableau5[[#This Row],[Code APE]],[1]!Tableau9[#All],2,FALSE)</f>
        <v>Reproduction de plantes</v>
      </c>
      <c r="G1298" s="36" t="str">
        <f>IFERROR(Tableau5[[#This Row],[Code APE]]&amp;" - "&amp;Tableau5[[#This Row],[Désignation APE]],Tableau5[[#This Row],[Code APE]])</f>
        <v>01.30Z - Reproduction de plantes</v>
      </c>
    </row>
    <row r="1299" spans="1:7" ht="15.95" customHeight="1" x14ac:dyDescent="0.25">
      <c r="A1299" s="31" t="str">
        <f>Tableau5[[#This Row],[Code APE]]&amp;Tableau5[[#This Row],[Chapitres]]&amp;Tableau5[[#This Row],[Tranche]]</f>
        <v>00.00ZDangers &amp; risques0,9</v>
      </c>
      <c r="B1299" s="17" t="s">
        <v>27</v>
      </c>
      <c r="C1299" s="32" t="s">
        <v>46</v>
      </c>
      <c r="D1299" s="33">
        <v>0.9</v>
      </c>
      <c r="E1299" s="34">
        <v>1</v>
      </c>
      <c r="F1299" s="35" t="e">
        <f>VLOOKUP(Tableau5[[#This Row],[Code APE]],[1]!Tableau9[#All],2,FALSE)</f>
        <v>#N/A</v>
      </c>
      <c r="G1299" s="36" t="str">
        <f>IFERROR(Tableau5[[#This Row],[Code APE]]&amp;" - "&amp;Tableau5[[#This Row],[Désignation APE]],Tableau5[[#This Row],[Code APE]])</f>
        <v>00.00Z</v>
      </c>
    </row>
    <row r="1300" spans="1:7" ht="15.95" customHeight="1" x14ac:dyDescent="0.25">
      <c r="A1300" s="31" t="str">
        <f>Tableau5[[#This Row],[Code APE]]&amp;Tableau5[[#This Row],[Chapitres]]&amp;Tableau5[[#This Row],[Tranche]]</f>
        <v>00.00ADangers &amp; risques0,6</v>
      </c>
      <c r="B1300" s="17" t="s">
        <v>27</v>
      </c>
      <c r="C1300" s="32" t="s">
        <v>45</v>
      </c>
      <c r="D1300" s="33">
        <v>0.6</v>
      </c>
      <c r="E1300" s="34">
        <v>2</v>
      </c>
      <c r="F1300" s="35" t="e">
        <f>VLOOKUP(Tableau5[[#This Row],[Code APE]],[1]!Tableau9[#All],2,FALSE)</f>
        <v>#N/A</v>
      </c>
      <c r="G1300" s="36" t="str">
        <f>IFERROR(Tableau5[[#This Row],[Code APE]]&amp;" - "&amp;Tableau5[[#This Row],[Désignation APE]],Tableau5[[#This Row],[Code APE]])</f>
        <v>00.00A</v>
      </c>
    </row>
    <row r="1301" spans="1:7" ht="15.95" customHeight="1" x14ac:dyDescent="0.25">
      <c r="A1301" s="31" t="str">
        <f>Tableau5[[#This Row],[Code APE]]&amp;Tableau5[[#This Row],[Chapitres]]&amp;Tableau5[[#This Row],[Tranche]]</f>
        <v>00.00ADangers &amp; risques0,7</v>
      </c>
      <c r="B1301" s="17" t="s">
        <v>27</v>
      </c>
      <c r="C1301" s="32" t="s">
        <v>45</v>
      </c>
      <c r="D1301" s="33">
        <v>0.7</v>
      </c>
      <c r="E1301" s="34">
        <v>3</v>
      </c>
      <c r="F1301" s="35" t="e">
        <f>VLOOKUP(Tableau5[[#This Row],[Code APE]],[1]!Tableau9[#All],2,FALSE)</f>
        <v>#N/A</v>
      </c>
      <c r="G1301" s="36" t="str">
        <f>IFERROR(Tableau5[[#This Row],[Code APE]]&amp;" - "&amp;Tableau5[[#This Row],[Désignation APE]],Tableau5[[#This Row],[Code APE]])</f>
        <v>00.00A</v>
      </c>
    </row>
    <row r="1302" spans="1:7" ht="15.95" customHeight="1" x14ac:dyDescent="0.25">
      <c r="A1302" s="31" t="str">
        <f>Tableau5[[#This Row],[Code APE]]&amp;Tableau5[[#This Row],[Chapitres]]&amp;Tableau5[[#This Row],[Tranche]]</f>
        <v>00.00ADangers &amp; risques0,8</v>
      </c>
      <c r="B1302" s="17" t="s">
        <v>27</v>
      </c>
      <c r="C1302" s="32" t="s">
        <v>45</v>
      </c>
      <c r="D1302" s="33">
        <v>0.8</v>
      </c>
      <c r="E1302" s="34">
        <v>3</v>
      </c>
      <c r="F1302" s="35" t="e">
        <f>VLOOKUP(Tableau5[[#This Row],[Code APE]],[1]!Tableau9[#All],2,FALSE)</f>
        <v>#N/A</v>
      </c>
      <c r="G1302" s="36" t="str">
        <f>IFERROR(Tableau5[[#This Row],[Code APE]]&amp;" - "&amp;Tableau5[[#This Row],[Désignation APE]],Tableau5[[#This Row],[Code APE]])</f>
        <v>00.00A</v>
      </c>
    </row>
    <row r="1303" spans="1:7" ht="15.95" customHeight="1" x14ac:dyDescent="0.25">
      <c r="A1303" s="31" t="str">
        <f>Tableau5[[#This Row],[Code APE]]&amp;Tableau5[[#This Row],[Chapitres]]&amp;Tableau5[[#This Row],[Tranche]]</f>
        <v>00.00ADangers &amp; risques0,9</v>
      </c>
      <c r="B1303" s="17" t="s">
        <v>27</v>
      </c>
      <c r="C1303" s="32" t="s">
        <v>45</v>
      </c>
      <c r="D1303" s="33">
        <v>0.9</v>
      </c>
      <c r="E1303" s="34">
        <v>9</v>
      </c>
      <c r="F1303" s="35" t="e">
        <f>VLOOKUP(Tableau5[[#This Row],[Code APE]],[1]!Tableau9[#All],2,FALSE)</f>
        <v>#N/A</v>
      </c>
      <c r="G1303" s="36" t="str">
        <f>IFERROR(Tableau5[[#This Row],[Code APE]]&amp;" - "&amp;Tableau5[[#This Row],[Désignation APE]],Tableau5[[#This Row],[Code APE]])</f>
        <v>00.00A</v>
      </c>
    </row>
    <row r="1304" spans="1:7" ht="15.95" customHeight="1" x14ac:dyDescent="0.25">
      <c r="A1304" s="31" t="str">
        <f>Tableau5[[#This Row],[Code APE]]&amp;Tableau5[[#This Row],[Chapitres]]&amp;Tableau5[[#This Row],[Tranche]]</f>
        <v>95.21ZMesures d'urgence0,6</v>
      </c>
      <c r="B1304" s="17" t="s">
        <v>28</v>
      </c>
      <c r="C1304" s="32" t="s">
        <v>179</v>
      </c>
      <c r="D1304" s="33">
        <v>0.6</v>
      </c>
      <c r="E1304" s="34">
        <v>1</v>
      </c>
      <c r="F1304" s="35" t="str">
        <f>VLOOKUP(Tableau5[[#This Row],[Code APE]],[1]!Tableau9[#All],2,FALSE)</f>
        <v>Réparation de produits électroniques grand public</v>
      </c>
      <c r="G1304" s="36" t="str">
        <f>IFERROR(Tableau5[[#This Row],[Code APE]]&amp;" - "&amp;Tableau5[[#This Row],[Désignation APE]],Tableau5[[#This Row],[Code APE]])</f>
        <v>95.21Z - Réparation de produits électroniques grand public</v>
      </c>
    </row>
    <row r="1305" spans="1:7" ht="15.95" customHeight="1" x14ac:dyDescent="0.25">
      <c r="A1305" s="31" t="str">
        <f>Tableau5[[#This Row],[Code APE]]&amp;Tableau5[[#This Row],[Chapitres]]&amp;Tableau5[[#This Row],[Tranche]]</f>
        <v>95.21ZMesures d'urgence0,8</v>
      </c>
      <c r="B1305" s="17" t="s">
        <v>28</v>
      </c>
      <c r="C1305" s="32" t="s">
        <v>179</v>
      </c>
      <c r="D1305" s="33">
        <v>0.8</v>
      </c>
      <c r="E1305" s="34">
        <v>2</v>
      </c>
      <c r="F1305" s="35" t="str">
        <f>VLOOKUP(Tableau5[[#This Row],[Code APE]],[1]!Tableau9[#All],2,FALSE)</f>
        <v>Réparation de produits électroniques grand public</v>
      </c>
      <c r="G1305" s="36" t="str">
        <f>IFERROR(Tableau5[[#This Row],[Code APE]]&amp;" - "&amp;Tableau5[[#This Row],[Désignation APE]],Tableau5[[#This Row],[Code APE]])</f>
        <v>95.21Z - Réparation de produits électroniques grand public</v>
      </c>
    </row>
    <row r="1306" spans="1:7" ht="15.95" customHeight="1" x14ac:dyDescent="0.25">
      <c r="A1306" s="31" t="str">
        <f>Tableau5[[#This Row],[Code APE]]&amp;Tableau5[[#This Row],[Chapitres]]&amp;Tableau5[[#This Row],[Tranche]]</f>
        <v>95.21ZMesures d'urgence1</v>
      </c>
      <c r="B1306" s="17" t="s">
        <v>28</v>
      </c>
      <c r="C1306" s="32" t="s">
        <v>179</v>
      </c>
      <c r="D1306" s="33">
        <v>1</v>
      </c>
      <c r="E1306" s="34">
        <v>1</v>
      </c>
      <c r="F1306" s="35" t="str">
        <f>VLOOKUP(Tableau5[[#This Row],[Code APE]],[1]!Tableau9[#All],2,FALSE)</f>
        <v>Réparation de produits électroniques grand public</v>
      </c>
      <c r="G1306" s="36" t="str">
        <f>IFERROR(Tableau5[[#This Row],[Code APE]]&amp;" - "&amp;Tableau5[[#This Row],[Désignation APE]],Tableau5[[#This Row],[Code APE]])</f>
        <v>95.21Z - Réparation de produits électroniques grand public</v>
      </c>
    </row>
    <row r="1307" spans="1:7" ht="15.95" customHeight="1" x14ac:dyDescent="0.25">
      <c r="A1307" s="31" t="str">
        <f>Tableau5[[#This Row],[Code APE]]&amp;Tableau5[[#This Row],[Chapitres]]&amp;Tableau5[[#This Row],[Tranche]]</f>
        <v>94.99ZMesures d'urgence0,8</v>
      </c>
      <c r="B1307" s="17" t="s">
        <v>28</v>
      </c>
      <c r="C1307" s="32" t="s">
        <v>178</v>
      </c>
      <c r="D1307" s="33">
        <v>0.8</v>
      </c>
      <c r="E1307" s="34">
        <v>4</v>
      </c>
      <c r="F1307" s="35" t="str">
        <f>VLOOKUP(Tableau5[[#This Row],[Code APE]],[1]!Tableau9[#All],2,FALSE)</f>
        <v>Autres organisations fonctionnant par adhésion volontaire</v>
      </c>
      <c r="G1307" s="36" t="str">
        <f>IFERROR(Tableau5[[#This Row],[Code APE]]&amp;" - "&amp;Tableau5[[#This Row],[Désignation APE]],Tableau5[[#This Row],[Code APE]])</f>
        <v>94.99Z - Autres organisations fonctionnant par adhésion volontaire</v>
      </c>
    </row>
    <row r="1308" spans="1:7" ht="15.95" customHeight="1" x14ac:dyDescent="0.25">
      <c r="A1308" s="31" t="str">
        <f>Tableau5[[#This Row],[Code APE]]&amp;Tableau5[[#This Row],[Chapitres]]&amp;Tableau5[[#This Row],[Tranche]]</f>
        <v>94.99ZMesures d'urgence1</v>
      </c>
      <c r="B1308" s="17" t="s">
        <v>28</v>
      </c>
      <c r="C1308" s="32" t="s">
        <v>178</v>
      </c>
      <c r="D1308" s="33">
        <v>1</v>
      </c>
      <c r="E1308" s="34">
        <v>4</v>
      </c>
      <c r="F1308" s="35" t="str">
        <f>VLOOKUP(Tableau5[[#This Row],[Code APE]],[1]!Tableau9[#All],2,FALSE)</f>
        <v>Autres organisations fonctionnant par adhésion volontaire</v>
      </c>
      <c r="G1308" s="36" t="str">
        <f>IFERROR(Tableau5[[#This Row],[Code APE]]&amp;" - "&amp;Tableau5[[#This Row],[Désignation APE]],Tableau5[[#This Row],[Code APE]])</f>
        <v>94.99Z - Autres organisations fonctionnant par adhésion volontaire</v>
      </c>
    </row>
    <row r="1309" spans="1:7" ht="15.95" customHeight="1" x14ac:dyDescent="0.25">
      <c r="A1309" s="31" t="str">
        <f>Tableau5[[#This Row],[Code APE]]&amp;Tableau5[[#This Row],[Chapitres]]&amp;Tableau5[[#This Row],[Tranche]]</f>
        <v>85.89BMesures d'urgence1</v>
      </c>
      <c r="B1309" s="17" t="s">
        <v>28</v>
      </c>
      <c r="C1309" s="32" t="s">
        <v>203</v>
      </c>
      <c r="D1309" s="33">
        <v>1</v>
      </c>
      <c r="E1309" s="34">
        <v>2</v>
      </c>
      <c r="F1309" s="35" t="e">
        <f>VLOOKUP(Tableau5[[#This Row],[Code APE]],[1]!Tableau9[#All],2,FALSE)</f>
        <v>#N/A</v>
      </c>
      <c r="G1309" s="36" t="str">
        <f>IFERROR(Tableau5[[#This Row],[Code APE]]&amp;" - "&amp;Tableau5[[#This Row],[Désignation APE]],Tableau5[[#This Row],[Code APE]])</f>
        <v>85.89B</v>
      </c>
    </row>
    <row r="1310" spans="1:7" ht="15.95" customHeight="1" x14ac:dyDescent="0.25">
      <c r="A1310" s="31" t="str">
        <f>Tableau5[[#This Row],[Code APE]]&amp;Tableau5[[#This Row],[Chapitres]]&amp;Tableau5[[#This Row],[Tranche]]</f>
        <v>85.59BMesures d'urgence1</v>
      </c>
      <c r="B1310" s="17" t="s">
        <v>28</v>
      </c>
      <c r="C1310" s="32" t="s">
        <v>177</v>
      </c>
      <c r="D1310" s="33">
        <v>1</v>
      </c>
      <c r="E1310" s="34">
        <v>3</v>
      </c>
      <c r="F1310" s="35" t="str">
        <f>VLOOKUP(Tableau5[[#This Row],[Code APE]],[1]!Tableau9[#All],2,FALSE)</f>
        <v>Autres enseignements</v>
      </c>
      <c r="G1310" s="36" t="str">
        <f>IFERROR(Tableau5[[#This Row],[Code APE]]&amp;" - "&amp;Tableau5[[#This Row],[Désignation APE]],Tableau5[[#This Row],[Code APE]])</f>
        <v>85.59B - Autres enseignements</v>
      </c>
    </row>
    <row r="1311" spans="1:7" ht="15.95" customHeight="1" x14ac:dyDescent="0.25">
      <c r="A1311" s="31" t="str">
        <f>Tableau5[[#This Row],[Code APE]]&amp;Tableau5[[#This Row],[Chapitres]]&amp;Tableau5[[#This Row],[Tranche]]</f>
        <v>85.59AMesures d'urgence0,6</v>
      </c>
      <c r="B1311" s="17" t="s">
        <v>28</v>
      </c>
      <c r="C1311" s="32" t="s">
        <v>176</v>
      </c>
      <c r="D1311" s="33">
        <v>0.6</v>
      </c>
      <c r="E1311" s="34">
        <v>2</v>
      </c>
      <c r="F1311" s="35" t="str">
        <f>VLOOKUP(Tableau5[[#This Row],[Code APE]],[1]!Tableau9[#All],2,FALSE)</f>
        <v>Formation continue d'adultes</v>
      </c>
      <c r="G1311" s="36" t="str">
        <f>IFERROR(Tableau5[[#This Row],[Code APE]]&amp;" - "&amp;Tableau5[[#This Row],[Désignation APE]],Tableau5[[#This Row],[Code APE]])</f>
        <v>85.59A - Formation continue d'adultes</v>
      </c>
    </row>
    <row r="1312" spans="1:7" ht="15.95" customHeight="1" x14ac:dyDescent="0.25">
      <c r="A1312" s="31" t="str">
        <f>Tableau5[[#This Row],[Code APE]]&amp;Tableau5[[#This Row],[Chapitres]]&amp;Tableau5[[#This Row],[Tranche]]</f>
        <v>85.59AMesures d'urgence0,8</v>
      </c>
      <c r="B1312" s="17" t="s">
        <v>28</v>
      </c>
      <c r="C1312" s="32" t="s">
        <v>176</v>
      </c>
      <c r="D1312" s="33">
        <v>0.8</v>
      </c>
      <c r="E1312" s="34">
        <v>7</v>
      </c>
      <c r="F1312" s="35" t="str">
        <f>VLOOKUP(Tableau5[[#This Row],[Code APE]],[1]!Tableau9[#All],2,FALSE)</f>
        <v>Formation continue d'adultes</v>
      </c>
      <c r="G1312" s="36" t="str">
        <f>IFERROR(Tableau5[[#This Row],[Code APE]]&amp;" - "&amp;Tableau5[[#This Row],[Désignation APE]],Tableau5[[#This Row],[Code APE]])</f>
        <v>85.59A - Formation continue d'adultes</v>
      </c>
    </row>
    <row r="1313" spans="1:7" ht="15.95" customHeight="1" x14ac:dyDescent="0.25">
      <c r="A1313" s="31" t="str">
        <f>Tableau5[[#This Row],[Code APE]]&amp;Tableau5[[#This Row],[Chapitres]]&amp;Tableau5[[#This Row],[Tranche]]</f>
        <v>85.59AMesures d'urgence1</v>
      </c>
      <c r="B1313" s="17" t="s">
        <v>28</v>
      </c>
      <c r="C1313" s="32" t="s">
        <v>176</v>
      </c>
      <c r="D1313" s="33">
        <v>1</v>
      </c>
      <c r="E1313" s="34">
        <v>11</v>
      </c>
      <c r="F1313" s="35" t="str">
        <f>VLOOKUP(Tableau5[[#This Row],[Code APE]],[1]!Tableau9[#All],2,FALSE)</f>
        <v>Formation continue d'adultes</v>
      </c>
      <c r="G1313" s="36" t="str">
        <f>IFERROR(Tableau5[[#This Row],[Code APE]]&amp;" - "&amp;Tableau5[[#This Row],[Désignation APE]],Tableau5[[#This Row],[Code APE]])</f>
        <v>85.59A - Formation continue d'adultes</v>
      </c>
    </row>
    <row r="1314" spans="1:7" ht="15.95" customHeight="1" x14ac:dyDescent="0.25">
      <c r="A1314" s="31" t="str">
        <f>Tableau5[[#This Row],[Code APE]]&amp;Tableau5[[#This Row],[Chapitres]]&amp;Tableau5[[#This Row],[Tranche]]</f>
        <v>85.51ZMesures d'urgence1</v>
      </c>
      <c r="B1314" s="17" t="s">
        <v>28</v>
      </c>
      <c r="C1314" s="32" t="s">
        <v>222</v>
      </c>
      <c r="D1314" s="33">
        <v>1</v>
      </c>
      <c r="E1314" s="34">
        <v>1</v>
      </c>
      <c r="F1314" s="35" t="str">
        <f>VLOOKUP(Tableau5[[#This Row],[Code APE]],[1]!Tableau9[#All],2,FALSE)</f>
        <v>Enseignement de disciplines sportives et d'activités de loisirs</v>
      </c>
      <c r="G1314" s="36" t="str">
        <f>IFERROR(Tableau5[[#This Row],[Code APE]]&amp;" - "&amp;Tableau5[[#This Row],[Désignation APE]],Tableau5[[#This Row],[Code APE]])</f>
        <v>85.51Z - Enseignement de disciplines sportives et d'activités de loisirs</v>
      </c>
    </row>
    <row r="1315" spans="1:7" ht="15.95" customHeight="1" x14ac:dyDescent="0.25">
      <c r="A1315" s="31" t="str">
        <f>Tableau5[[#This Row],[Code APE]]&amp;Tableau5[[#This Row],[Chapitres]]&amp;Tableau5[[#This Row],[Tranche]]</f>
        <v>84.30AMesures d'urgence0,8</v>
      </c>
      <c r="B1315" s="17" t="s">
        <v>28</v>
      </c>
      <c r="C1315" s="32" t="s">
        <v>175</v>
      </c>
      <c r="D1315" s="33">
        <v>0.8</v>
      </c>
      <c r="E1315" s="34">
        <v>3</v>
      </c>
      <c r="F1315" s="35" t="str">
        <f>VLOOKUP(Tableau5[[#This Row],[Code APE]],[1]!Tableau9[#All],2,FALSE)</f>
        <v>Activités générales de sécurité sociale</v>
      </c>
      <c r="G1315" s="36" t="str">
        <f>IFERROR(Tableau5[[#This Row],[Code APE]]&amp;" - "&amp;Tableau5[[#This Row],[Désignation APE]],Tableau5[[#This Row],[Code APE]])</f>
        <v>84.30A - Activités générales de sécurité sociale</v>
      </c>
    </row>
    <row r="1316" spans="1:7" ht="15.95" customHeight="1" x14ac:dyDescent="0.25">
      <c r="A1316" s="31" t="str">
        <f>Tableau5[[#This Row],[Code APE]]&amp;Tableau5[[#This Row],[Chapitres]]&amp;Tableau5[[#This Row],[Tranche]]</f>
        <v>84.30AMesures d'urgence1</v>
      </c>
      <c r="B1316" s="17" t="s">
        <v>28</v>
      </c>
      <c r="C1316" s="32" t="s">
        <v>175</v>
      </c>
      <c r="D1316" s="33">
        <v>1</v>
      </c>
      <c r="E1316" s="34">
        <v>4</v>
      </c>
      <c r="F1316" s="35" t="str">
        <f>VLOOKUP(Tableau5[[#This Row],[Code APE]],[1]!Tableau9[#All],2,FALSE)</f>
        <v>Activités générales de sécurité sociale</v>
      </c>
      <c r="G1316" s="36" t="str">
        <f>IFERROR(Tableau5[[#This Row],[Code APE]]&amp;" - "&amp;Tableau5[[#This Row],[Désignation APE]],Tableau5[[#This Row],[Code APE]])</f>
        <v>84.30A - Activités générales de sécurité sociale</v>
      </c>
    </row>
    <row r="1317" spans="1:7" ht="15.95" customHeight="1" x14ac:dyDescent="0.25">
      <c r="A1317" s="31" t="str">
        <f>Tableau5[[#This Row],[Code APE]]&amp;Tableau5[[#This Row],[Chapitres]]&amp;Tableau5[[#This Row],[Tranche]]</f>
        <v>82.99ZMesures d'urgence0,4</v>
      </c>
      <c r="B1317" s="17" t="s">
        <v>28</v>
      </c>
      <c r="C1317" s="32" t="s">
        <v>174</v>
      </c>
      <c r="D1317" s="33">
        <v>0.4</v>
      </c>
      <c r="E1317" s="34">
        <v>2</v>
      </c>
      <c r="F1317" s="35" t="str">
        <f>VLOOKUP(Tableau5[[#This Row],[Code APE]],[1]!Tableau9[#All],2,FALSE)</f>
        <v>Autres activités de soutien aux entreprises n.c.a.</v>
      </c>
      <c r="G1317" s="36" t="str">
        <f>IFERROR(Tableau5[[#This Row],[Code APE]]&amp;" - "&amp;Tableau5[[#This Row],[Désignation APE]],Tableau5[[#This Row],[Code APE]])</f>
        <v>82.99Z - Autres activités de soutien aux entreprises n.c.a.</v>
      </c>
    </row>
    <row r="1318" spans="1:7" ht="15.95" customHeight="1" x14ac:dyDescent="0.25">
      <c r="A1318" s="31" t="str">
        <f>Tableau5[[#This Row],[Code APE]]&amp;Tableau5[[#This Row],[Chapitres]]&amp;Tableau5[[#This Row],[Tranche]]</f>
        <v>82.99ZMesures d'urgence0,6</v>
      </c>
      <c r="B1318" s="17" t="s">
        <v>28</v>
      </c>
      <c r="C1318" s="32" t="s">
        <v>174</v>
      </c>
      <c r="D1318" s="33">
        <v>0.6</v>
      </c>
      <c r="E1318" s="34">
        <v>2</v>
      </c>
      <c r="F1318" s="35" t="str">
        <f>VLOOKUP(Tableau5[[#This Row],[Code APE]],[1]!Tableau9[#All],2,FALSE)</f>
        <v>Autres activités de soutien aux entreprises n.c.a.</v>
      </c>
      <c r="G1318" s="36" t="str">
        <f>IFERROR(Tableau5[[#This Row],[Code APE]]&amp;" - "&amp;Tableau5[[#This Row],[Désignation APE]],Tableau5[[#This Row],[Code APE]])</f>
        <v>82.99Z - Autres activités de soutien aux entreprises n.c.a.</v>
      </c>
    </row>
    <row r="1319" spans="1:7" ht="15.95" customHeight="1" x14ac:dyDescent="0.25">
      <c r="A1319" s="31" t="str">
        <f>Tableau5[[#This Row],[Code APE]]&amp;Tableau5[[#This Row],[Chapitres]]&amp;Tableau5[[#This Row],[Tranche]]</f>
        <v>82.99ZMesures d'urgence0,8</v>
      </c>
      <c r="B1319" s="17" t="s">
        <v>28</v>
      </c>
      <c r="C1319" s="32" t="s">
        <v>174</v>
      </c>
      <c r="D1319" s="33">
        <v>0.8</v>
      </c>
      <c r="E1319" s="34">
        <v>4</v>
      </c>
      <c r="F1319" s="35" t="str">
        <f>VLOOKUP(Tableau5[[#This Row],[Code APE]],[1]!Tableau9[#All],2,FALSE)</f>
        <v>Autres activités de soutien aux entreprises n.c.a.</v>
      </c>
      <c r="G1319" s="36" t="str">
        <f>IFERROR(Tableau5[[#This Row],[Code APE]]&amp;" - "&amp;Tableau5[[#This Row],[Désignation APE]],Tableau5[[#This Row],[Code APE]])</f>
        <v>82.99Z - Autres activités de soutien aux entreprises n.c.a.</v>
      </c>
    </row>
    <row r="1320" spans="1:7" ht="15.95" customHeight="1" x14ac:dyDescent="0.25">
      <c r="A1320" s="31" t="str">
        <f>Tableau5[[#This Row],[Code APE]]&amp;Tableau5[[#This Row],[Chapitres]]&amp;Tableau5[[#This Row],[Tranche]]</f>
        <v>82.99ZMesures d'urgence1</v>
      </c>
      <c r="B1320" s="17" t="s">
        <v>28</v>
      </c>
      <c r="C1320" s="32" t="s">
        <v>174</v>
      </c>
      <c r="D1320" s="33">
        <v>1</v>
      </c>
      <c r="E1320" s="34">
        <v>12</v>
      </c>
      <c r="F1320" s="35" t="str">
        <f>VLOOKUP(Tableau5[[#This Row],[Code APE]],[1]!Tableau9[#All],2,FALSE)</f>
        <v>Autres activités de soutien aux entreprises n.c.a.</v>
      </c>
      <c r="G1320" s="36" t="str">
        <f>IFERROR(Tableau5[[#This Row],[Code APE]]&amp;" - "&amp;Tableau5[[#This Row],[Désignation APE]],Tableau5[[#This Row],[Code APE]])</f>
        <v>82.99Z - Autres activités de soutien aux entreprises n.c.a.</v>
      </c>
    </row>
    <row r="1321" spans="1:7" ht="15.95" customHeight="1" x14ac:dyDescent="0.25">
      <c r="A1321" s="31" t="str">
        <f>Tableau5[[#This Row],[Code APE]]&amp;Tableau5[[#This Row],[Chapitres]]&amp;Tableau5[[#This Row],[Tranche]]</f>
        <v>82.19ZMesures d'urgence1</v>
      </c>
      <c r="B1321" s="17" t="s">
        <v>28</v>
      </c>
      <c r="C1321" s="32" t="s">
        <v>221</v>
      </c>
      <c r="D1321" s="33">
        <v>1</v>
      </c>
      <c r="E1321" s="34">
        <v>1</v>
      </c>
      <c r="F1321" s="35" t="str">
        <f>VLOOKUP(Tableau5[[#This Row],[Code APE]],[1]!Tableau9[#All],2,FALSE)</f>
        <v>Photocopie, préparation de documents et autres activités spécialisées de soutien de bureau</v>
      </c>
      <c r="G1321" s="36" t="str">
        <f>IFERROR(Tableau5[[#This Row],[Code APE]]&amp;" - "&amp;Tableau5[[#This Row],[Désignation APE]],Tableau5[[#This Row],[Code APE]])</f>
        <v>82.19Z - Photocopie, préparation de documents et autres activités spécialisées de soutien de bureau</v>
      </c>
    </row>
    <row r="1322" spans="1:7" ht="15.95" customHeight="1" x14ac:dyDescent="0.25">
      <c r="A1322" s="31" t="str">
        <f>Tableau5[[#This Row],[Code APE]]&amp;Tableau5[[#This Row],[Chapitres]]&amp;Tableau5[[#This Row],[Tranche]]</f>
        <v>82.11ZMesures d'urgence1</v>
      </c>
      <c r="B1322" s="17" t="s">
        <v>28</v>
      </c>
      <c r="C1322" s="32" t="s">
        <v>220</v>
      </c>
      <c r="D1322" s="33">
        <v>1</v>
      </c>
      <c r="E1322" s="34">
        <v>1</v>
      </c>
      <c r="F1322" s="35" t="str">
        <f>VLOOKUP(Tableau5[[#This Row],[Code APE]],[1]!Tableau9[#All],2,FALSE)</f>
        <v>Services administratifs combinés de bureau</v>
      </c>
      <c r="G1322" s="36" t="str">
        <f>IFERROR(Tableau5[[#This Row],[Code APE]]&amp;" - "&amp;Tableau5[[#This Row],[Désignation APE]],Tableau5[[#This Row],[Code APE]])</f>
        <v>82.11Z - Services administratifs combinés de bureau</v>
      </c>
    </row>
    <row r="1323" spans="1:7" ht="15.95" customHeight="1" x14ac:dyDescent="0.25">
      <c r="A1323" s="31" t="str">
        <f>Tableau5[[#This Row],[Code APE]]&amp;Tableau5[[#This Row],[Chapitres]]&amp;Tableau5[[#This Row],[Tranche]]</f>
        <v>81.30ZMesures d'urgence0,6</v>
      </c>
      <c r="B1323" s="17" t="s">
        <v>28</v>
      </c>
      <c r="C1323" s="32" t="s">
        <v>173</v>
      </c>
      <c r="D1323" s="33">
        <v>0.6</v>
      </c>
      <c r="E1323" s="34">
        <v>2</v>
      </c>
      <c r="F1323" s="35" t="str">
        <f>VLOOKUP(Tableau5[[#This Row],[Code APE]],[1]!Tableau9[#All],2,FALSE)</f>
        <v>Services d'aménagement paysager</v>
      </c>
      <c r="G1323" s="36" t="str">
        <f>IFERROR(Tableau5[[#This Row],[Code APE]]&amp;" - "&amp;Tableau5[[#This Row],[Désignation APE]],Tableau5[[#This Row],[Code APE]])</f>
        <v>81.30Z - Services d'aménagement paysager</v>
      </c>
    </row>
    <row r="1324" spans="1:7" ht="15.95" customHeight="1" x14ac:dyDescent="0.25">
      <c r="A1324" s="31" t="str">
        <f>Tableau5[[#This Row],[Code APE]]&amp;Tableau5[[#This Row],[Chapitres]]&amp;Tableau5[[#This Row],[Tranche]]</f>
        <v>81.30ZMesures d'urgence0,8</v>
      </c>
      <c r="B1324" s="17" t="s">
        <v>28</v>
      </c>
      <c r="C1324" s="32" t="s">
        <v>173</v>
      </c>
      <c r="D1324" s="33">
        <v>0.8</v>
      </c>
      <c r="E1324" s="34">
        <v>7</v>
      </c>
      <c r="F1324" s="35" t="str">
        <f>VLOOKUP(Tableau5[[#This Row],[Code APE]],[1]!Tableau9[#All],2,FALSE)</f>
        <v>Services d'aménagement paysager</v>
      </c>
      <c r="G1324" s="36" t="str">
        <f>IFERROR(Tableau5[[#This Row],[Code APE]]&amp;" - "&amp;Tableau5[[#This Row],[Désignation APE]],Tableau5[[#This Row],[Code APE]])</f>
        <v>81.30Z - Services d'aménagement paysager</v>
      </c>
    </row>
    <row r="1325" spans="1:7" ht="15.95" customHeight="1" x14ac:dyDescent="0.25">
      <c r="A1325" s="31" t="str">
        <f>Tableau5[[#This Row],[Code APE]]&amp;Tableau5[[#This Row],[Chapitres]]&amp;Tableau5[[#This Row],[Tranche]]</f>
        <v>81.30ZMesures d'urgence1</v>
      </c>
      <c r="B1325" s="17" t="s">
        <v>28</v>
      </c>
      <c r="C1325" s="32" t="s">
        <v>173</v>
      </c>
      <c r="D1325" s="33">
        <v>1</v>
      </c>
      <c r="E1325" s="34">
        <v>5</v>
      </c>
      <c r="F1325" s="35" t="str">
        <f>VLOOKUP(Tableau5[[#This Row],[Code APE]],[1]!Tableau9[#All],2,FALSE)</f>
        <v>Services d'aménagement paysager</v>
      </c>
      <c r="G1325" s="36" t="str">
        <f>IFERROR(Tableau5[[#This Row],[Code APE]]&amp;" - "&amp;Tableau5[[#This Row],[Désignation APE]],Tableau5[[#This Row],[Code APE]])</f>
        <v>81.30Z - Services d'aménagement paysager</v>
      </c>
    </row>
    <row r="1326" spans="1:7" ht="15.95" customHeight="1" x14ac:dyDescent="0.25">
      <c r="A1326" s="31" t="str">
        <f>Tableau5[[#This Row],[Code APE]]&amp;Tableau5[[#This Row],[Chapitres]]&amp;Tableau5[[#This Row],[Tranche]]</f>
        <v>81.29BMesures d'urgence0,8</v>
      </c>
      <c r="B1326" s="17" t="s">
        <v>28</v>
      </c>
      <c r="C1326" s="32" t="s">
        <v>172</v>
      </c>
      <c r="D1326" s="33">
        <v>0.8</v>
      </c>
      <c r="E1326" s="34">
        <v>1</v>
      </c>
      <c r="F1326" s="35" t="str">
        <f>VLOOKUP(Tableau5[[#This Row],[Code APE]],[1]!Tableau9[#All],2,FALSE)</f>
        <v>Autres activités de nettoyage n.c.a.</v>
      </c>
      <c r="G1326" s="36" t="str">
        <f>IFERROR(Tableau5[[#This Row],[Code APE]]&amp;" - "&amp;Tableau5[[#This Row],[Désignation APE]],Tableau5[[#This Row],[Code APE]])</f>
        <v>81.29B - Autres activités de nettoyage n.c.a.</v>
      </c>
    </row>
    <row r="1327" spans="1:7" ht="15.95" customHeight="1" x14ac:dyDescent="0.25">
      <c r="A1327" s="31" t="str">
        <f>Tableau5[[#This Row],[Code APE]]&amp;Tableau5[[#This Row],[Chapitres]]&amp;Tableau5[[#This Row],[Tranche]]</f>
        <v>81.29BMesures d'urgence1</v>
      </c>
      <c r="B1327" s="17" t="s">
        <v>28</v>
      </c>
      <c r="C1327" s="32" t="s">
        <v>172</v>
      </c>
      <c r="D1327" s="33">
        <v>1</v>
      </c>
      <c r="E1327" s="34">
        <v>1</v>
      </c>
      <c r="F1327" s="35" t="str">
        <f>VLOOKUP(Tableau5[[#This Row],[Code APE]],[1]!Tableau9[#All],2,FALSE)</f>
        <v>Autres activités de nettoyage n.c.a.</v>
      </c>
      <c r="G1327" s="36" t="str">
        <f>IFERROR(Tableau5[[#This Row],[Code APE]]&amp;" - "&amp;Tableau5[[#This Row],[Désignation APE]],Tableau5[[#This Row],[Code APE]])</f>
        <v>81.29B - Autres activités de nettoyage n.c.a.</v>
      </c>
    </row>
    <row r="1328" spans="1:7" ht="15.95" customHeight="1" x14ac:dyDescent="0.25">
      <c r="A1328" s="31" t="str">
        <f>Tableau5[[#This Row],[Code APE]]&amp;Tableau5[[#This Row],[Chapitres]]&amp;Tableau5[[#This Row],[Tranche]]</f>
        <v>81.29AMesures d'urgence0,8</v>
      </c>
      <c r="B1328" s="17" t="s">
        <v>28</v>
      </c>
      <c r="C1328" s="32" t="s">
        <v>171</v>
      </c>
      <c r="D1328" s="33">
        <v>0.8</v>
      </c>
      <c r="E1328" s="34">
        <v>2</v>
      </c>
      <c r="F1328" s="35" t="str">
        <f>VLOOKUP(Tableau5[[#This Row],[Code APE]],[1]!Tableau9[#All],2,FALSE)</f>
        <v>Désinfection, désinsectisation, dératisation</v>
      </c>
      <c r="G1328" s="36" t="str">
        <f>IFERROR(Tableau5[[#This Row],[Code APE]]&amp;" - "&amp;Tableau5[[#This Row],[Désignation APE]],Tableau5[[#This Row],[Code APE]])</f>
        <v>81.29A - Désinfection, désinsectisation, dératisation</v>
      </c>
    </row>
    <row r="1329" spans="1:7" ht="15.95" customHeight="1" x14ac:dyDescent="0.25">
      <c r="A1329" s="31" t="str">
        <f>Tableau5[[#This Row],[Code APE]]&amp;Tableau5[[#This Row],[Chapitres]]&amp;Tableau5[[#This Row],[Tranche]]</f>
        <v>81.29AMesures d'urgence1</v>
      </c>
      <c r="B1329" s="17" t="s">
        <v>28</v>
      </c>
      <c r="C1329" s="32" t="s">
        <v>171</v>
      </c>
      <c r="D1329" s="33">
        <v>1</v>
      </c>
      <c r="E1329" s="34">
        <v>3</v>
      </c>
      <c r="F1329" s="35" t="str">
        <f>VLOOKUP(Tableau5[[#This Row],[Code APE]],[1]!Tableau9[#All],2,FALSE)</f>
        <v>Désinfection, désinsectisation, dératisation</v>
      </c>
      <c r="G1329" s="36" t="str">
        <f>IFERROR(Tableau5[[#This Row],[Code APE]]&amp;" - "&amp;Tableau5[[#This Row],[Désignation APE]],Tableau5[[#This Row],[Code APE]])</f>
        <v>81.29A - Désinfection, désinsectisation, dératisation</v>
      </c>
    </row>
    <row r="1330" spans="1:7" ht="15.95" customHeight="1" x14ac:dyDescent="0.25">
      <c r="A1330" s="31" t="str">
        <f>Tableau5[[#This Row],[Code APE]]&amp;Tableau5[[#This Row],[Chapitres]]&amp;Tableau5[[#This Row],[Tranche]]</f>
        <v>81.22ZMesures d'urgence0,6</v>
      </c>
      <c r="B1330" s="17" t="s">
        <v>28</v>
      </c>
      <c r="C1330" s="32" t="s">
        <v>170</v>
      </c>
      <c r="D1330" s="33">
        <v>0.6</v>
      </c>
      <c r="E1330" s="34">
        <v>2</v>
      </c>
      <c r="F1330" s="35" t="str">
        <f>VLOOKUP(Tableau5[[#This Row],[Code APE]],[1]!Tableau9[#All],2,FALSE)</f>
        <v>Autres activités de nettoyage des bâtiments et nettoyage industriel</v>
      </c>
      <c r="G1330" s="36" t="str">
        <f>IFERROR(Tableau5[[#This Row],[Code APE]]&amp;" - "&amp;Tableau5[[#This Row],[Désignation APE]],Tableau5[[#This Row],[Code APE]])</f>
        <v>81.22Z - Autres activités de nettoyage des bâtiments et nettoyage industriel</v>
      </c>
    </row>
    <row r="1331" spans="1:7" ht="15.95" customHeight="1" x14ac:dyDescent="0.25">
      <c r="A1331" s="31" t="str">
        <f>Tableau5[[#This Row],[Code APE]]&amp;Tableau5[[#This Row],[Chapitres]]&amp;Tableau5[[#This Row],[Tranche]]</f>
        <v>81.22ZMesures d'urgence0,8</v>
      </c>
      <c r="B1331" s="17" t="s">
        <v>28</v>
      </c>
      <c r="C1331" s="32" t="s">
        <v>170</v>
      </c>
      <c r="D1331" s="33">
        <v>0.8</v>
      </c>
      <c r="E1331" s="34">
        <v>11</v>
      </c>
      <c r="F1331" s="35" t="str">
        <f>VLOOKUP(Tableau5[[#This Row],[Code APE]],[1]!Tableau9[#All],2,FALSE)</f>
        <v>Autres activités de nettoyage des bâtiments et nettoyage industriel</v>
      </c>
      <c r="G1331" s="36" t="str">
        <f>IFERROR(Tableau5[[#This Row],[Code APE]]&amp;" - "&amp;Tableau5[[#This Row],[Désignation APE]],Tableau5[[#This Row],[Code APE]])</f>
        <v>81.22Z - Autres activités de nettoyage des bâtiments et nettoyage industriel</v>
      </c>
    </row>
    <row r="1332" spans="1:7" ht="15.95" customHeight="1" x14ac:dyDescent="0.25">
      <c r="A1332" s="31" t="str">
        <f>Tableau5[[#This Row],[Code APE]]&amp;Tableau5[[#This Row],[Chapitres]]&amp;Tableau5[[#This Row],[Tranche]]</f>
        <v>81.22ZMesures d'urgence1</v>
      </c>
      <c r="B1332" s="17" t="s">
        <v>28</v>
      </c>
      <c r="C1332" s="32" t="s">
        <v>170</v>
      </c>
      <c r="D1332" s="33">
        <v>1</v>
      </c>
      <c r="E1332" s="34">
        <v>29</v>
      </c>
      <c r="F1332" s="35" t="str">
        <f>VLOOKUP(Tableau5[[#This Row],[Code APE]],[1]!Tableau9[#All],2,FALSE)</f>
        <v>Autres activités de nettoyage des bâtiments et nettoyage industriel</v>
      </c>
      <c r="G1332" s="36" t="str">
        <f>IFERROR(Tableau5[[#This Row],[Code APE]]&amp;" - "&amp;Tableau5[[#This Row],[Désignation APE]],Tableau5[[#This Row],[Code APE]])</f>
        <v>81.22Z - Autres activités de nettoyage des bâtiments et nettoyage industriel</v>
      </c>
    </row>
    <row r="1333" spans="1:7" ht="15.95" customHeight="1" x14ac:dyDescent="0.25">
      <c r="A1333" s="31" t="str">
        <f>Tableau5[[#This Row],[Code APE]]&amp;Tableau5[[#This Row],[Chapitres]]&amp;Tableau5[[#This Row],[Tranche]]</f>
        <v>81.21ZMesures d'urgence0,6</v>
      </c>
      <c r="B1333" s="17" t="s">
        <v>28</v>
      </c>
      <c r="C1333" s="32" t="s">
        <v>169</v>
      </c>
      <c r="D1333" s="33">
        <v>0.6</v>
      </c>
      <c r="E1333" s="34">
        <v>8</v>
      </c>
      <c r="F1333" s="35" t="str">
        <f>VLOOKUP(Tableau5[[#This Row],[Code APE]],[1]!Tableau9[#All],2,FALSE)</f>
        <v>Nettoyage courant des bâtiments</v>
      </c>
      <c r="G1333" s="36" t="str">
        <f>IFERROR(Tableau5[[#This Row],[Code APE]]&amp;" - "&amp;Tableau5[[#This Row],[Désignation APE]],Tableau5[[#This Row],[Code APE]])</f>
        <v>81.21Z - Nettoyage courant des bâtiments</v>
      </c>
    </row>
    <row r="1334" spans="1:7" ht="15.95" customHeight="1" x14ac:dyDescent="0.25">
      <c r="A1334" s="31" t="str">
        <f>Tableau5[[#This Row],[Code APE]]&amp;Tableau5[[#This Row],[Chapitres]]&amp;Tableau5[[#This Row],[Tranche]]</f>
        <v>81.21ZMesures d'urgence0,8</v>
      </c>
      <c r="B1334" s="17" t="s">
        <v>28</v>
      </c>
      <c r="C1334" s="32" t="s">
        <v>169</v>
      </c>
      <c r="D1334" s="33">
        <v>0.8</v>
      </c>
      <c r="E1334" s="34">
        <v>26</v>
      </c>
      <c r="F1334" s="35" t="str">
        <f>VLOOKUP(Tableau5[[#This Row],[Code APE]],[1]!Tableau9[#All],2,FALSE)</f>
        <v>Nettoyage courant des bâtiments</v>
      </c>
      <c r="G1334" s="36" t="str">
        <f>IFERROR(Tableau5[[#This Row],[Code APE]]&amp;" - "&amp;Tableau5[[#This Row],[Désignation APE]],Tableau5[[#This Row],[Code APE]])</f>
        <v>81.21Z - Nettoyage courant des bâtiments</v>
      </c>
    </row>
    <row r="1335" spans="1:7" ht="15.95" customHeight="1" x14ac:dyDescent="0.25">
      <c r="A1335" s="31" t="str">
        <f>Tableau5[[#This Row],[Code APE]]&amp;Tableau5[[#This Row],[Chapitres]]&amp;Tableau5[[#This Row],[Tranche]]</f>
        <v>81.21ZMesures d'urgence1</v>
      </c>
      <c r="B1335" s="17" t="s">
        <v>28</v>
      </c>
      <c r="C1335" s="32" t="s">
        <v>169</v>
      </c>
      <c r="D1335" s="33">
        <v>1</v>
      </c>
      <c r="E1335" s="34">
        <v>62</v>
      </c>
      <c r="F1335" s="35" t="str">
        <f>VLOOKUP(Tableau5[[#This Row],[Code APE]],[1]!Tableau9[#All],2,FALSE)</f>
        <v>Nettoyage courant des bâtiments</v>
      </c>
      <c r="G1335" s="36" t="str">
        <f>IFERROR(Tableau5[[#This Row],[Code APE]]&amp;" - "&amp;Tableau5[[#This Row],[Désignation APE]],Tableau5[[#This Row],[Code APE]])</f>
        <v>81.21Z - Nettoyage courant des bâtiments</v>
      </c>
    </row>
    <row r="1336" spans="1:7" ht="15.95" customHeight="1" x14ac:dyDescent="0.25">
      <c r="A1336" s="31" t="str">
        <f>Tableau5[[#This Row],[Code APE]]&amp;Tableau5[[#This Row],[Chapitres]]&amp;Tableau5[[#This Row],[Tranche]]</f>
        <v>80.20ZMesures d'urgence0,8</v>
      </c>
      <c r="B1336" s="17" t="s">
        <v>28</v>
      </c>
      <c r="C1336" s="32" t="s">
        <v>168</v>
      </c>
      <c r="D1336" s="33">
        <v>0.8</v>
      </c>
      <c r="E1336" s="34">
        <v>1</v>
      </c>
      <c r="F1336" s="35" t="str">
        <f>VLOOKUP(Tableau5[[#This Row],[Code APE]],[1]!Tableau9[#All],2,FALSE)</f>
        <v>Activités liées aux systèmes de sécurité</v>
      </c>
      <c r="G1336" s="36" t="str">
        <f>IFERROR(Tableau5[[#This Row],[Code APE]]&amp;" - "&amp;Tableau5[[#This Row],[Désignation APE]],Tableau5[[#This Row],[Code APE]])</f>
        <v>80.20Z - Activités liées aux systèmes de sécurité</v>
      </c>
    </row>
    <row r="1337" spans="1:7" ht="15.95" customHeight="1" x14ac:dyDescent="0.25">
      <c r="A1337" s="31" t="str">
        <f>Tableau5[[#This Row],[Code APE]]&amp;Tableau5[[#This Row],[Chapitres]]&amp;Tableau5[[#This Row],[Tranche]]</f>
        <v>80.20ZMesures d'urgence1</v>
      </c>
      <c r="B1337" s="17" t="s">
        <v>28</v>
      </c>
      <c r="C1337" s="32" t="s">
        <v>168</v>
      </c>
      <c r="D1337" s="33">
        <v>1</v>
      </c>
      <c r="E1337" s="34">
        <v>6</v>
      </c>
      <c r="F1337" s="35" t="str">
        <f>VLOOKUP(Tableau5[[#This Row],[Code APE]],[1]!Tableau9[#All],2,FALSE)</f>
        <v>Activités liées aux systèmes de sécurité</v>
      </c>
      <c r="G1337" s="36" t="str">
        <f>IFERROR(Tableau5[[#This Row],[Code APE]]&amp;" - "&amp;Tableau5[[#This Row],[Désignation APE]],Tableau5[[#This Row],[Code APE]])</f>
        <v>80.20Z - Activités liées aux systèmes de sécurité</v>
      </c>
    </row>
    <row r="1338" spans="1:7" ht="15.95" customHeight="1" x14ac:dyDescent="0.25">
      <c r="A1338" s="31" t="str">
        <f>Tableau5[[#This Row],[Code APE]]&amp;Tableau5[[#This Row],[Chapitres]]&amp;Tableau5[[#This Row],[Tranche]]</f>
        <v>80.10ZMesures d'urgence0,2</v>
      </c>
      <c r="B1338" s="17" t="s">
        <v>28</v>
      </c>
      <c r="C1338" s="32" t="s">
        <v>167</v>
      </c>
      <c r="D1338" s="33">
        <v>0.2</v>
      </c>
      <c r="E1338" s="34">
        <v>1</v>
      </c>
      <c r="F1338" s="35" t="str">
        <f>VLOOKUP(Tableau5[[#This Row],[Code APE]],[1]!Tableau9[#All],2,FALSE)</f>
        <v>Activités de sécurité privée</v>
      </c>
      <c r="G1338" s="36" t="str">
        <f>IFERROR(Tableau5[[#This Row],[Code APE]]&amp;" - "&amp;Tableau5[[#This Row],[Désignation APE]],Tableau5[[#This Row],[Code APE]])</f>
        <v>80.10Z - Activités de sécurité privée</v>
      </c>
    </row>
    <row r="1339" spans="1:7" ht="15.95" customHeight="1" x14ac:dyDescent="0.25">
      <c r="A1339" s="31" t="str">
        <f>Tableau5[[#This Row],[Code APE]]&amp;Tableau5[[#This Row],[Chapitres]]&amp;Tableau5[[#This Row],[Tranche]]</f>
        <v>80.10ZMesures d'urgence0,4</v>
      </c>
      <c r="B1339" s="17" t="s">
        <v>28</v>
      </c>
      <c r="C1339" s="32" t="s">
        <v>167</v>
      </c>
      <c r="D1339" s="33">
        <v>0.4</v>
      </c>
      <c r="E1339" s="34">
        <v>4</v>
      </c>
      <c r="F1339" s="35" t="str">
        <f>VLOOKUP(Tableau5[[#This Row],[Code APE]],[1]!Tableau9[#All],2,FALSE)</f>
        <v>Activités de sécurité privée</v>
      </c>
      <c r="G1339" s="36" t="str">
        <f>IFERROR(Tableau5[[#This Row],[Code APE]]&amp;" - "&amp;Tableau5[[#This Row],[Désignation APE]],Tableau5[[#This Row],[Code APE]])</f>
        <v>80.10Z - Activités de sécurité privée</v>
      </c>
    </row>
    <row r="1340" spans="1:7" ht="15.95" customHeight="1" x14ac:dyDescent="0.25">
      <c r="A1340" s="31" t="str">
        <f>Tableau5[[#This Row],[Code APE]]&amp;Tableau5[[#This Row],[Chapitres]]&amp;Tableau5[[#This Row],[Tranche]]</f>
        <v>80.10ZMesures d'urgence0,6</v>
      </c>
      <c r="B1340" s="17" t="s">
        <v>28</v>
      </c>
      <c r="C1340" s="32" t="s">
        <v>167</v>
      </c>
      <c r="D1340" s="33">
        <v>0.6</v>
      </c>
      <c r="E1340" s="34">
        <v>9</v>
      </c>
      <c r="F1340" s="35" t="str">
        <f>VLOOKUP(Tableau5[[#This Row],[Code APE]],[1]!Tableau9[#All],2,FALSE)</f>
        <v>Activités de sécurité privée</v>
      </c>
      <c r="G1340" s="36" t="str">
        <f>IFERROR(Tableau5[[#This Row],[Code APE]]&amp;" - "&amp;Tableau5[[#This Row],[Désignation APE]],Tableau5[[#This Row],[Code APE]])</f>
        <v>80.10Z - Activités de sécurité privée</v>
      </c>
    </row>
    <row r="1341" spans="1:7" ht="15.95" customHeight="1" x14ac:dyDescent="0.25">
      <c r="A1341" s="31" t="str">
        <f>Tableau5[[#This Row],[Code APE]]&amp;Tableau5[[#This Row],[Chapitres]]&amp;Tableau5[[#This Row],[Tranche]]</f>
        <v>80.10ZMesures d'urgence0,8</v>
      </c>
      <c r="B1341" s="17" t="s">
        <v>28</v>
      </c>
      <c r="C1341" s="32" t="s">
        <v>167</v>
      </c>
      <c r="D1341" s="33">
        <v>0.8</v>
      </c>
      <c r="E1341" s="34">
        <v>20</v>
      </c>
      <c r="F1341" s="35" t="str">
        <f>VLOOKUP(Tableau5[[#This Row],[Code APE]],[1]!Tableau9[#All],2,FALSE)</f>
        <v>Activités de sécurité privée</v>
      </c>
      <c r="G1341" s="36" t="str">
        <f>IFERROR(Tableau5[[#This Row],[Code APE]]&amp;" - "&amp;Tableau5[[#This Row],[Désignation APE]],Tableau5[[#This Row],[Code APE]])</f>
        <v>80.10Z - Activités de sécurité privée</v>
      </c>
    </row>
    <row r="1342" spans="1:7" ht="15.95" customHeight="1" x14ac:dyDescent="0.25">
      <c r="A1342" s="31" t="str">
        <f>Tableau5[[#This Row],[Code APE]]&amp;Tableau5[[#This Row],[Chapitres]]&amp;Tableau5[[#This Row],[Tranche]]</f>
        <v>80.10ZMesures d'urgence1</v>
      </c>
      <c r="B1342" s="17" t="s">
        <v>28</v>
      </c>
      <c r="C1342" s="32" t="s">
        <v>167</v>
      </c>
      <c r="D1342" s="33">
        <v>1</v>
      </c>
      <c r="E1342" s="34">
        <v>54</v>
      </c>
      <c r="F1342" s="35" t="str">
        <f>VLOOKUP(Tableau5[[#This Row],[Code APE]],[1]!Tableau9[#All],2,FALSE)</f>
        <v>Activités de sécurité privée</v>
      </c>
      <c r="G1342" s="36" t="str">
        <f>IFERROR(Tableau5[[#This Row],[Code APE]]&amp;" - "&amp;Tableau5[[#This Row],[Désignation APE]],Tableau5[[#This Row],[Code APE]])</f>
        <v>80.10Z - Activités de sécurité privée</v>
      </c>
    </row>
    <row r="1343" spans="1:7" ht="15.95" customHeight="1" x14ac:dyDescent="0.25">
      <c r="A1343" s="31" t="str">
        <f>Tableau5[[#This Row],[Code APE]]&amp;Tableau5[[#This Row],[Chapitres]]&amp;Tableau5[[#This Row],[Tranche]]</f>
        <v>78.20ZMesures d'urgence0,1</v>
      </c>
      <c r="B1343" s="17" t="s">
        <v>28</v>
      </c>
      <c r="C1343" s="32" t="s">
        <v>166</v>
      </c>
      <c r="D1343" s="33">
        <v>0.1</v>
      </c>
      <c r="E1343" s="34">
        <v>1</v>
      </c>
      <c r="F1343" s="35" t="str">
        <f>VLOOKUP(Tableau5[[#This Row],[Code APE]],[1]!Tableau9[#All],2,FALSE)</f>
        <v>Activités des agences de travail temporaire</v>
      </c>
      <c r="G1343" s="36" t="str">
        <f>IFERROR(Tableau5[[#This Row],[Code APE]]&amp;" - "&amp;Tableau5[[#This Row],[Désignation APE]],Tableau5[[#This Row],[Code APE]])</f>
        <v>78.20Z - Activités des agences de travail temporaire</v>
      </c>
    </row>
    <row r="1344" spans="1:7" ht="15.95" customHeight="1" x14ac:dyDescent="0.25">
      <c r="A1344" s="31" t="str">
        <f>Tableau5[[#This Row],[Code APE]]&amp;Tableau5[[#This Row],[Chapitres]]&amp;Tableau5[[#This Row],[Tranche]]</f>
        <v>78.20ZMesures d'urgence0,2</v>
      </c>
      <c r="B1344" s="17" t="s">
        <v>28</v>
      </c>
      <c r="C1344" s="32" t="s">
        <v>166</v>
      </c>
      <c r="D1344" s="33">
        <v>0.2</v>
      </c>
      <c r="E1344" s="34">
        <v>7</v>
      </c>
      <c r="F1344" s="35" t="str">
        <f>VLOOKUP(Tableau5[[#This Row],[Code APE]],[1]!Tableau9[#All],2,FALSE)</f>
        <v>Activités des agences de travail temporaire</v>
      </c>
      <c r="G1344" s="36" t="str">
        <f>IFERROR(Tableau5[[#This Row],[Code APE]]&amp;" - "&amp;Tableau5[[#This Row],[Désignation APE]],Tableau5[[#This Row],[Code APE]])</f>
        <v>78.20Z - Activités des agences de travail temporaire</v>
      </c>
    </row>
    <row r="1345" spans="1:7" ht="15.95" customHeight="1" x14ac:dyDescent="0.25">
      <c r="A1345" s="31" t="str">
        <f>Tableau5[[#This Row],[Code APE]]&amp;Tableau5[[#This Row],[Chapitres]]&amp;Tableau5[[#This Row],[Tranche]]</f>
        <v>78.20ZMesures d'urgence0,4</v>
      </c>
      <c r="B1345" s="17" t="s">
        <v>28</v>
      </c>
      <c r="C1345" s="32" t="s">
        <v>166</v>
      </c>
      <c r="D1345" s="33">
        <v>0.4</v>
      </c>
      <c r="E1345" s="34">
        <v>23</v>
      </c>
      <c r="F1345" s="35" t="str">
        <f>VLOOKUP(Tableau5[[#This Row],[Code APE]],[1]!Tableau9[#All],2,FALSE)</f>
        <v>Activités des agences de travail temporaire</v>
      </c>
      <c r="G1345" s="36" t="str">
        <f>IFERROR(Tableau5[[#This Row],[Code APE]]&amp;" - "&amp;Tableau5[[#This Row],[Désignation APE]],Tableau5[[#This Row],[Code APE]])</f>
        <v>78.20Z - Activités des agences de travail temporaire</v>
      </c>
    </row>
    <row r="1346" spans="1:7" ht="15.95" customHeight="1" x14ac:dyDescent="0.25">
      <c r="A1346" s="31" t="str">
        <f>Tableau5[[#This Row],[Code APE]]&amp;Tableau5[[#This Row],[Chapitres]]&amp;Tableau5[[#This Row],[Tranche]]</f>
        <v>78.20ZMesures d'urgence0,6</v>
      </c>
      <c r="B1346" s="17" t="s">
        <v>28</v>
      </c>
      <c r="C1346" s="32" t="s">
        <v>166</v>
      </c>
      <c r="D1346" s="33">
        <v>0.6</v>
      </c>
      <c r="E1346" s="34">
        <v>86</v>
      </c>
      <c r="F1346" s="35" t="str">
        <f>VLOOKUP(Tableau5[[#This Row],[Code APE]],[1]!Tableau9[#All],2,FALSE)</f>
        <v>Activités des agences de travail temporaire</v>
      </c>
      <c r="G1346" s="36" t="str">
        <f>IFERROR(Tableau5[[#This Row],[Code APE]]&amp;" - "&amp;Tableau5[[#This Row],[Désignation APE]],Tableau5[[#This Row],[Code APE]])</f>
        <v>78.20Z - Activités des agences de travail temporaire</v>
      </c>
    </row>
    <row r="1347" spans="1:7" ht="15.95" customHeight="1" x14ac:dyDescent="0.25">
      <c r="A1347" s="31" t="str">
        <f>Tableau5[[#This Row],[Code APE]]&amp;Tableau5[[#This Row],[Chapitres]]&amp;Tableau5[[#This Row],[Tranche]]</f>
        <v>78.20ZMesures d'urgence0,8</v>
      </c>
      <c r="B1347" s="17" t="s">
        <v>28</v>
      </c>
      <c r="C1347" s="32" t="s">
        <v>166</v>
      </c>
      <c r="D1347" s="33">
        <v>0.8</v>
      </c>
      <c r="E1347" s="34">
        <v>228</v>
      </c>
      <c r="F1347" s="35" t="str">
        <f>VLOOKUP(Tableau5[[#This Row],[Code APE]],[1]!Tableau9[#All],2,FALSE)</f>
        <v>Activités des agences de travail temporaire</v>
      </c>
      <c r="G1347" s="36" t="str">
        <f>IFERROR(Tableau5[[#This Row],[Code APE]]&amp;" - "&amp;Tableau5[[#This Row],[Désignation APE]],Tableau5[[#This Row],[Code APE]])</f>
        <v>78.20Z - Activités des agences de travail temporaire</v>
      </c>
    </row>
    <row r="1348" spans="1:7" ht="15.95" customHeight="1" x14ac:dyDescent="0.25">
      <c r="A1348" s="31" t="str">
        <f>Tableau5[[#This Row],[Code APE]]&amp;Tableau5[[#This Row],[Chapitres]]&amp;Tableau5[[#This Row],[Tranche]]</f>
        <v>78.20ZMesures d'urgence1</v>
      </c>
      <c r="B1348" s="17" t="s">
        <v>28</v>
      </c>
      <c r="C1348" s="32" t="s">
        <v>166</v>
      </c>
      <c r="D1348" s="33">
        <v>1</v>
      </c>
      <c r="E1348" s="34">
        <v>316</v>
      </c>
      <c r="F1348" s="35" t="str">
        <f>VLOOKUP(Tableau5[[#This Row],[Code APE]],[1]!Tableau9[#All],2,FALSE)</f>
        <v>Activités des agences de travail temporaire</v>
      </c>
      <c r="G1348" s="36" t="str">
        <f>IFERROR(Tableau5[[#This Row],[Code APE]]&amp;" - "&amp;Tableau5[[#This Row],[Désignation APE]],Tableau5[[#This Row],[Code APE]])</f>
        <v>78.20Z - Activités des agences de travail temporaire</v>
      </c>
    </row>
    <row r="1349" spans="1:7" ht="15.95" customHeight="1" x14ac:dyDescent="0.25">
      <c r="A1349" s="31" t="str">
        <f>Tableau5[[#This Row],[Code APE]]&amp;Tableau5[[#This Row],[Chapitres]]&amp;Tableau5[[#This Row],[Tranche]]</f>
        <v>77.39ZMesures d'urgence0,4</v>
      </c>
      <c r="B1349" s="17" t="s">
        <v>28</v>
      </c>
      <c r="C1349" s="32" t="s">
        <v>165</v>
      </c>
      <c r="D1349" s="33">
        <v>0.4</v>
      </c>
      <c r="E1349" s="34">
        <v>1</v>
      </c>
      <c r="F1349" s="35" t="str">
        <f>VLOOKUP(Tableau5[[#This Row],[Code APE]],[1]!Tableau9[#All],2,FALSE)</f>
        <v>Location et location-bail d'autres machines, équipements et biens matériels n.c.a.</v>
      </c>
      <c r="G1349" s="36" t="str">
        <f>IFERROR(Tableau5[[#This Row],[Code APE]]&amp;" - "&amp;Tableau5[[#This Row],[Désignation APE]],Tableau5[[#This Row],[Code APE]])</f>
        <v>77.39Z - Location et location-bail d'autres machines, équipements et biens matériels n.c.a.</v>
      </c>
    </row>
    <row r="1350" spans="1:7" ht="15.95" customHeight="1" x14ac:dyDescent="0.25">
      <c r="A1350" s="31" t="str">
        <f>Tableau5[[#This Row],[Code APE]]&amp;Tableau5[[#This Row],[Chapitres]]&amp;Tableau5[[#This Row],[Tranche]]</f>
        <v>77.39ZMesures d'urgence0,8</v>
      </c>
      <c r="B1350" s="17" t="s">
        <v>28</v>
      </c>
      <c r="C1350" s="32" t="s">
        <v>165</v>
      </c>
      <c r="D1350" s="33">
        <v>0.8</v>
      </c>
      <c r="E1350" s="34">
        <v>13</v>
      </c>
      <c r="F1350" s="35" t="str">
        <f>VLOOKUP(Tableau5[[#This Row],[Code APE]],[1]!Tableau9[#All],2,FALSE)</f>
        <v>Location et location-bail d'autres machines, équipements et biens matériels n.c.a.</v>
      </c>
      <c r="G1350" s="36" t="str">
        <f>IFERROR(Tableau5[[#This Row],[Code APE]]&amp;" - "&amp;Tableau5[[#This Row],[Désignation APE]],Tableau5[[#This Row],[Code APE]])</f>
        <v>77.39Z - Location et location-bail d'autres machines, équipements et biens matériels n.c.a.</v>
      </c>
    </row>
    <row r="1351" spans="1:7" ht="15.95" customHeight="1" x14ac:dyDescent="0.25">
      <c r="A1351" s="31" t="str">
        <f>Tableau5[[#This Row],[Code APE]]&amp;Tableau5[[#This Row],[Chapitres]]&amp;Tableau5[[#This Row],[Tranche]]</f>
        <v>77.39ZMesures d'urgence1</v>
      </c>
      <c r="B1351" s="17" t="s">
        <v>28</v>
      </c>
      <c r="C1351" s="32" t="s">
        <v>165</v>
      </c>
      <c r="D1351" s="33">
        <v>1</v>
      </c>
      <c r="E1351" s="34">
        <v>20</v>
      </c>
      <c r="F1351" s="35" t="str">
        <f>VLOOKUP(Tableau5[[#This Row],[Code APE]],[1]!Tableau9[#All],2,FALSE)</f>
        <v>Location et location-bail d'autres machines, équipements et biens matériels n.c.a.</v>
      </c>
      <c r="G1351" s="36" t="str">
        <f>IFERROR(Tableau5[[#This Row],[Code APE]]&amp;" - "&amp;Tableau5[[#This Row],[Désignation APE]],Tableau5[[#This Row],[Code APE]])</f>
        <v>77.39Z - Location et location-bail d'autres machines, équipements et biens matériels n.c.a.</v>
      </c>
    </row>
    <row r="1352" spans="1:7" ht="15.95" customHeight="1" x14ac:dyDescent="0.25">
      <c r="A1352" s="31" t="str">
        <f>Tableau5[[#This Row],[Code APE]]&amp;Tableau5[[#This Row],[Chapitres]]&amp;Tableau5[[#This Row],[Tranche]]</f>
        <v>77.32ZMesures d'urgence0,6</v>
      </c>
      <c r="B1352" s="17" t="s">
        <v>28</v>
      </c>
      <c r="C1352" s="32" t="s">
        <v>164</v>
      </c>
      <c r="D1352" s="33">
        <v>0.6</v>
      </c>
      <c r="E1352" s="34">
        <v>4</v>
      </c>
      <c r="F1352" s="35" t="str">
        <f>VLOOKUP(Tableau5[[#This Row],[Code APE]],[1]!Tableau9[#All],2,FALSE)</f>
        <v>Location et location-bail de machines et équipements pour la construction</v>
      </c>
      <c r="G1352" s="36" t="str">
        <f>IFERROR(Tableau5[[#This Row],[Code APE]]&amp;" - "&amp;Tableau5[[#This Row],[Désignation APE]],Tableau5[[#This Row],[Code APE]])</f>
        <v>77.32Z - Location et location-bail de machines et équipements pour la construction</v>
      </c>
    </row>
    <row r="1353" spans="1:7" ht="15.95" customHeight="1" x14ac:dyDescent="0.25">
      <c r="A1353" s="31" t="str">
        <f>Tableau5[[#This Row],[Code APE]]&amp;Tableau5[[#This Row],[Chapitres]]&amp;Tableau5[[#This Row],[Tranche]]</f>
        <v>77.32ZMesures d'urgence0,8</v>
      </c>
      <c r="B1353" s="17" t="s">
        <v>28</v>
      </c>
      <c r="C1353" s="32" t="s">
        <v>164</v>
      </c>
      <c r="D1353" s="33">
        <v>0.8</v>
      </c>
      <c r="E1353" s="34">
        <v>8</v>
      </c>
      <c r="F1353" s="35" t="str">
        <f>VLOOKUP(Tableau5[[#This Row],[Code APE]],[1]!Tableau9[#All],2,FALSE)</f>
        <v>Location et location-bail de machines et équipements pour la construction</v>
      </c>
      <c r="G1353" s="36" t="str">
        <f>IFERROR(Tableau5[[#This Row],[Code APE]]&amp;" - "&amp;Tableau5[[#This Row],[Désignation APE]],Tableau5[[#This Row],[Code APE]])</f>
        <v>77.32Z - Location et location-bail de machines et équipements pour la construction</v>
      </c>
    </row>
    <row r="1354" spans="1:7" ht="15.95" customHeight="1" x14ac:dyDescent="0.25">
      <c r="A1354" s="31" t="str">
        <f>Tableau5[[#This Row],[Code APE]]&amp;Tableau5[[#This Row],[Chapitres]]&amp;Tableau5[[#This Row],[Tranche]]</f>
        <v>77.32ZMesures d'urgence1</v>
      </c>
      <c r="B1354" s="17" t="s">
        <v>28</v>
      </c>
      <c r="C1354" s="32" t="s">
        <v>164</v>
      </c>
      <c r="D1354" s="33">
        <v>1</v>
      </c>
      <c r="E1354" s="34">
        <v>5</v>
      </c>
      <c r="F1354" s="35" t="str">
        <f>VLOOKUP(Tableau5[[#This Row],[Code APE]],[1]!Tableau9[#All],2,FALSE)</f>
        <v>Location et location-bail de machines et équipements pour la construction</v>
      </c>
      <c r="G1354" s="36" t="str">
        <f>IFERROR(Tableau5[[#This Row],[Code APE]]&amp;" - "&amp;Tableau5[[#This Row],[Désignation APE]],Tableau5[[#This Row],[Code APE]])</f>
        <v>77.32Z - Location et location-bail de machines et équipements pour la construction</v>
      </c>
    </row>
    <row r="1355" spans="1:7" ht="15.95" customHeight="1" x14ac:dyDescent="0.25">
      <c r="A1355" s="31" t="str">
        <f>Tableau5[[#This Row],[Code APE]]&amp;Tableau5[[#This Row],[Chapitres]]&amp;Tableau5[[#This Row],[Tranche]]</f>
        <v>77.11AMesures d'urgence0,6</v>
      </c>
      <c r="B1355" s="17" t="s">
        <v>28</v>
      </c>
      <c r="C1355" s="32" t="s">
        <v>163</v>
      </c>
      <c r="D1355" s="33">
        <v>0.6</v>
      </c>
      <c r="E1355" s="34">
        <v>1</v>
      </c>
      <c r="F1355" s="35" t="str">
        <f>VLOOKUP(Tableau5[[#This Row],[Code APE]],[1]!Tableau9[#All],2,FALSE)</f>
        <v>Location de courte durée de voitures et de véhicules automobiles légers</v>
      </c>
      <c r="G1355" s="36" t="str">
        <f>IFERROR(Tableau5[[#This Row],[Code APE]]&amp;" - "&amp;Tableau5[[#This Row],[Désignation APE]],Tableau5[[#This Row],[Code APE]])</f>
        <v>77.11A - Location de courte durée de voitures et de véhicules automobiles légers</v>
      </c>
    </row>
    <row r="1356" spans="1:7" ht="15.95" customHeight="1" x14ac:dyDescent="0.25">
      <c r="A1356" s="31" t="str">
        <f>Tableau5[[#This Row],[Code APE]]&amp;Tableau5[[#This Row],[Chapitres]]&amp;Tableau5[[#This Row],[Tranche]]</f>
        <v>77.11AMesures d'urgence0,8</v>
      </c>
      <c r="B1356" s="17" t="s">
        <v>28</v>
      </c>
      <c r="C1356" s="32" t="s">
        <v>163</v>
      </c>
      <c r="D1356" s="33">
        <v>0.8</v>
      </c>
      <c r="E1356" s="34">
        <v>1</v>
      </c>
      <c r="F1356" s="35" t="str">
        <f>VLOOKUP(Tableau5[[#This Row],[Code APE]],[1]!Tableau9[#All],2,FALSE)</f>
        <v>Location de courte durée de voitures et de véhicules automobiles légers</v>
      </c>
      <c r="G1356" s="36" t="str">
        <f>IFERROR(Tableau5[[#This Row],[Code APE]]&amp;" - "&amp;Tableau5[[#This Row],[Désignation APE]],Tableau5[[#This Row],[Code APE]])</f>
        <v>77.11A - Location de courte durée de voitures et de véhicules automobiles légers</v>
      </c>
    </row>
    <row r="1357" spans="1:7" ht="15.95" customHeight="1" x14ac:dyDescent="0.25">
      <c r="A1357" s="31" t="str">
        <f>Tableau5[[#This Row],[Code APE]]&amp;Tableau5[[#This Row],[Chapitres]]&amp;Tableau5[[#This Row],[Tranche]]</f>
        <v>77.11AMesures d'urgence1</v>
      </c>
      <c r="B1357" s="17" t="s">
        <v>28</v>
      </c>
      <c r="C1357" s="32" t="s">
        <v>163</v>
      </c>
      <c r="D1357" s="33">
        <v>1</v>
      </c>
      <c r="E1357" s="34">
        <v>1</v>
      </c>
      <c r="F1357" s="35" t="str">
        <f>VLOOKUP(Tableau5[[#This Row],[Code APE]],[1]!Tableau9[#All],2,FALSE)</f>
        <v>Location de courte durée de voitures et de véhicules automobiles légers</v>
      </c>
      <c r="G1357" s="36" t="str">
        <f>IFERROR(Tableau5[[#This Row],[Code APE]]&amp;" - "&amp;Tableau5[[#This Row],[Désignation APE]],Tableau5[[#This Row],[Code APE]])</f>
        <v>77.11A - Location de courte durée de voitures et de véhicules automobiles légers</v>
      </c>
    </row>
    <row r="1358" spans="1:7" ht="15.95" customHeight="1" x14ac:dyDescent="0.25">
      <c r="A1358" s="31" t="str">
        <f>Tableau5[[#This Row],[Code APE]]&amp;Tableau5[[#This Row],[Chapitres]]&amp;Tableau5[[#This Row],[Tranche]]</f>
        <v>75.00ZMesures d'urgence1</v>
      </c>
      <c r="B1358" s="17" t="s">
        <v>28</v>
      </c>
      <c r="C1358" s="32" t="s">
        <v>202</v>
      </c>
      <c r="D1358" s="33">
        <v>1</v>
      </c>
      <c r="E1358" s="34">
        <v>1</v>
      </c>
      <c r="F1358" s="35" t="str">
        <f>VLOOKUP(Tableau5[[#This Row],[Code APE]],[1]!Tableau9[#All],2,FALSE)</f>
        <v>Activités vétérinaires</v>
      </c>
      <c r="G1358" s="36" t="str">
        <f>IFERROR(Tableau5[[#This Row],[Code APE]]&amp;" - "&amp;Tableau5[[#This Row],[Désignation APE]],Tableau5[[#This Row],[Code APE]])</f>
        <v>75.00Z - Activités vétérinaires</v>
      </c>
    </row>
    <row r="1359" spans="1:7" ht="15.95" customHeight="1" x14ac:dyDescent="0.25">
      <c r="A1359" s="31" t="str">
        <f>Tableau5[[#This Row],[Code APE]]&amp;Tableau5[[#This Row],[Chapitres]]&amp;Tableau5[[#This Row],[Tranche]]</f>
        <v>74.90EMesures d'urgence1</v>
      </c>
      <c r="B1359" s="17" t="s">
        <v>28</v>
      </c>
      <c r="C1359" s="32" t="s">
        <v>162</v>
      </c>
      <c r="D1359" s="33">
        <v>1</v>
      </c>
      <c r="E1359" s="34">
        <v>2</v>
      </c>
      <c r="F1359" s="35" t="e">
        <f>VLOOKUP(Tableau5[[#This Row],[Code APE]],[1]!Tableau9[#All],2,FALSE)</f>
        <v>#N/A</v>
      </c>
      <c r="G1359" s="36" t="str">
        <f>IFERROR(Tableau5[[#This Row],[Code APE]]&amp;" - "&amp;Tableau5[[#This Row],[Désignation APE]],Tableau5[[#This Row],[Code APE]])</f>
        <v>74.90E</v>
      </c>
    </row>
    <row r="1360" spans="1:7" ht="15.95" customHeight="1" x14ac:dyDescent="0.25">
      <c r="A1360" s="31" t="str">
        <f>Tableau5[[#This Row],[Code APE]]&amp;Tableau5[[#This Row],[Chapitres]]&amp;Tableau5[[#This Row],[Tranche]]</f>
        <v>74.90BMesures d'urgence0,6</v>
      </c>
      <c r="B1360" s="17" t="s">
        <v>28</v>
      </c>
      <c r="C1360" s="32" t="s">
        <v>161</v>
      </c>
      <c r="D1360" s="33">
        <v>0.6</v>
      </c>
      <c r="E1360" s="34">
        <v>1</v>
      </c>
      <c r="F1360" s="35" t="str">
        <f>VLOOKUP(Tableau5[[#This Row],[Code APE]],[1]!Tableau9[#All],2,FALSE)</f>
        <v>Activités spécialisées, scientifiques et techniques diverses</v>
      </c>
      <c r="G1360" s="36" t="str">
        <f>IFERROR(Tableau5[[#This Row],[Code APE]]&amp;" - "&amp;Tableau5[[#This Row],[Désignation APE]],Tableau5[[#This Row],[Code APE]])</f>
        <v>74.90B - Activités spécialisées, scientifiques et techniques diverses</v>
      </c>
    </row>
    <row r="1361" spans="1:7" ht="15.95" customHeight="1" x14ac:dyDescent="0.25">
      <c r="A1361" s="31" t="str">
        <f>Tableau5[[#This Row],[Code APE]]&amp;Tableau5[[#This Row],[Chapitres]]&amp;Tableau5[[#This Row],[Tranche]]</f>
        <v>74.90BMesures d'urgence0,8</v>
      </c>
      <c r="B1361" s="17" t="s">
        <v>28</v>
      </c>
      <c r="C1361" s="32" t="s">
        <v>161</v>
      </c>
      <c r="D1361" s="33">
        <v>0.8</v>
      </c>
      <c r="E1361" s="34">
        <v>12</v>
      </c>
      <c r="F1361" s="35" t="str">
        <f>VLOOKUP(Tableau5[[#This Row],[Code APE]],[1]!Tableau9[#All],2,FALSE)</f>
        <v>Activités spécialisées, scientifiques et techniques diverses</v>
      </c>
      <c r="G1361" s="36" t="str">
        <f>IFERROR(Tableau5[[#This Row],[Code APE]]&amp;" - "&amp;Tableau5[[#This Row],[Désignation APE]],Tableau5[[#This Row],[Code APE]])</f>
        <v>74.90B - Activités spécialisées, scientifiques et techniques diverses</v>
      </c>
    </row>
    <row r="1362" spans="1:7" ht="15.95" customHeight="1" x14ac:dyDescent="0.25">
      <c r="A1362" s="31" t="str">
        <f>Tableau5[[#This Row],[Code APE]]&amp;Tableau5[[#This Row],[Chapitres]]&amp;Tableau5[[#This Row],[Tranche]]</f>
        <v>74.90BMesures d'urgence1</v>
      </c>
      <c r="B1362" s="17" t="s">
        <v>28</v>
      </c>
      <c r="C1362" s="32" t="s">
        <v>161</v>
      </c>
      <c r="D1362" s="33">
        <v>1</v>
      </c>
      <c r="E1362" s="34">
        <v>26</v>
      </c>
      <c r="F1362" s="35" t="str">
        <f>VLOOKUP(Tableau5[[#This Row],[Code APE]],[1]!Tableau9[#All],2,FALSE)</f>
        <v>Activités spécialisées, scientifiques et techniques diverses</v>
      </c>
      <c r="G1362" s="36" t="str">
        <f>IFERROR(Tableau5[[#This Row],[Code APE]]&amp;" - "&amp;Tableau5[[#This Row],[Désignation APE]],Tableau5[[#This Row],[Code APE]])</f>
        <v>74.90B - Activités spécialisées, scientifiques et techniques diverses</v>
      </c>
    </row>
    <row r="1363" spans="1:7" ht="15.95" customHeight="1" x14ac:dyDescent="0.25">
      <c r="A1363" s="31" t="str">
        <f>Tableau5[[#This Row],[Code APE]]&amp;Tableau5[[#This Row],[Chapitres]]&amp;Tableau5[[#This Row],[Tranche]]</f>
        <v>74.90AMesures d'urgence0,4</v>
      </c>
      <c r="B1363" s="17" t="s">
        <v>28</v>
      </c>
      <c r="C1363" s="32" t="s">
        <v>160</v>
      </c>
      <c r="D1363" s="33">
        <v>0.4</v>
      </c>
      <c r="E1363" s="34">
        <v>1</v>
      </c>
      <c r="F1363" s="35" t="str">
        <f>VLOOKUP(Tableau5[[#This Row],[Code APE]],[1]!Tableau9[#All],2,FALSE)</f>
        <v>Activité des économistes de la construction</v>
      </c>
      <c r="G1363" s="36" t="str">
        <f>IFERROR(Tableau5[[#This Row],[Code APE]]&amp;" - "&amp;Tableau5[[#This Row],[Désignation APE]],Tableau5[[#This Row],[Code APE]])</f>
        <v>74.90A - Activité des économistes de la construction</v>
      </c>
    </row>
    <row r="1364" spans="1:7" ht="15.95" customHeight="1" x14ac:dyDescent="0.25">
      <c r="A1364" s="31" t="str">
        <f>Tableau5[[#This Row],[Code APE]]&amp;Tableau5[[#This Row],[Chapitres]]&amp;Tableau5[[#This Row],[Tranche]]</f>
        <v>74.90AMesures d'urgence0,6</v>
      </c>
      <c r="B1364" s="17" t="s">
        <v>28</v>
      </c>
      <c r="C1364" s="32" t="s">
        <v>160</v>
      </c>
      <c r="D1364" s="33">
        <v>0.6</v>
      </c>
      <c r="E1364" s="34">
        <v>4</v>
      </c>
      <c r="F1364" s="35" t="str">
        <f>VLOOKUP(Tableau5[[#This Row],[Code APE]],[1]!Tableau9[#All],2,FALSE)</f>
        <v>Activité des économistes de la construction</v>
      </c>
      <c r="G1364" s="36" t="str">
        <f>IFERROR(Tableau5[[#This Row],[Code APE]]&amp;" - "&amp;Tableau5[[#This Row],[Désignation APE]],Tableau5[[#This Row],[Code APE]])</f>
        <v>74.90A - Activité des économistes de la construction</v>
      </c>
    </row>
    <row r="1365" spans="1:7" ht="15.95" customHeight="1" x14ac:dyDescent="0.25">
      <c r="A1365" s="31" t="str">
        <f>Tableau5[[#This Row],[Code APE]]&amp;Tableau5[[#This Row],[Chapitres]]&amp;Tableau5[[#This Row],[Tranche]]</f>
        <v>74.90AMesures d'urgence0,8</v>
      </c>
      <c r="B1365" s="17" t="s">
        <v>28</v>
      </c>
      <c r="C1365" s="32" t="s">
        <v>160</v>
      </c>
      <c r="D1365" s="33">
        <v>0.8</v>
      </c>
      <c r="E1365" s="34">
        <v>30</v>
      </c>
      <c r="F1365" s="35" t="str">
        <f>VLOOKUP(Tableau5[[#This Row],[Code APE]],[1]!Tableau9[#All],2,FALSE)</f>
        <v>Activité des économistes de la construction</v>
      </c>
      <c r="G1365" s="36" t="str">
        <f>IFERROR(Tableau5[[#This Row],[Code APE]]&amp;" - "&amp;Tableau5[[#This Row],[Désignation APE]],Tableau5[[#This Row],[Code APE]])</f>
        <v>74.90A - Activité des économistes de la construction</v>
      </c>
    </row>
    <row r="1366" spans="1:7" ht="15.95" customHeight="1" x14ac:dyDescent="0.25">
      <c r="A1366" s="31" t="str">
        <f>Tableau5[[#This Row],[Code APE]]&amp;Tableau5[[#This Row],[Chapitres]]&amp;Tableau5[[#This Row],[Tranche]]</f>
        <v>74.90AMesures d'urgence1</v>
      </c>
      <c r="B1366" s="17" t="s">
        <v>28</v>
      </c>
      <c r="C1366" s="32" t="s">
        <v>160</v>
      </c>
      <c r="D1366" s="33">
        <v>1</v>
      </c>
      <c r="E1366" s="34">
        <v>31</v>
      </c>
      <c r="F1366" s="35" t="str">
        <f>VLOOKUP(Tableau5[[#This Row],[Code APE]],[1]!Tableau9[#All],2,FALSE)</f>
        <v>Activité des économistes de la construction</v>
      </c>
      <c r="G1366" s="36" t="str">
        <f>IFERROR(Tableau5[[#This Row],[Code APE]]&amp;" - "&amp;Tableau5[[#This Row],[Désignation APE]],Tableau5[[#This Row],[Code APE]])</f>
        <v>74.90A - Activité des économistes de la construction</v>
      </c>
    </row>
    <row r="1367" spans="1:7" ht="15.95" customHeight="1" x14ac:dyDescent="0.25">
      <c r="A1367" s="31" t="str">
        <f>Tableau5[[#This Row],[Code APE]]&amp;Tableau5[[#This Row],[Chapitres]]&amp;Tableau5[[#This Row],[Tranche]]</f>
        <v>74.70ZMesures d'urgence0,4</v>
      </c>
      <c r="B1367" s="17" t="s">
        <v>28</v>
      </c>
      <c r="C1367" s="32" t="s">
        <v>159</v>
      </c>
      <c r="D1367" s="33">
        <v>0.4</v>
      </c>
      <c r="E1367" s="34">
        <v>2</v>
      </c>
      <c r="F1367" s="35" t="e">
        <f>VLOOKUP(Tableau5[[#This Row],[Code APE]],[1]!Tableau9[#All],2,FALSE)</f>
        <v>#N/A</v>
      </c>
      <c r="G1367" s="36" t="str">
        <f>IFERROR(Tableau5[[#This Row],[Code APE]]&amp;" - "&amp;Tableau5[[#This Row],[Désignation APE]],Tableau5[[#This Row],[Code APE]])</f>
        <v>74.70Z</v>
      </c>
    </row>
    <row r="1368" spans="1:7" ht="15.95" customHeight="1" x14ac:dyDescent="0.25">
      <c r="A1368" s="31" t="str">
        <f>Tableau5[[#This Row],[Code APE]]&amp;Tableau5[[#This Row],[Chapitres]]&amp;Tableau5[[#This Row],[Tranche]]</f>
        <v>74.70ZMesures d'urgence0,6</v>
      </c>
      <c r="B1368" s="17" t="s">
        <v>28</v>
      </c>
      <c r="C1368" s="32" t="s">
        <v>159</v>
      </c>
      <c r="D1368" s="33">
        <v>0.6</v>
      </c>
      <c r="E1368" s="34">
        <v>3</v>
      </c>
      <c r="F1368" s="35" t="e">
        <f>VLOOKUP(Tableau5[[#This Row],[Code APE]],[1]!Tableau9[#All],2,FALSE)</f>
        <v>#N/A</v>
      </c>
      <c r="G1368" s="36" t="str">
        <f>IFERROR(Tableau5[[#This Row],[Code APE]]&amp;" - "&amp;Tableau5[[#This Row],[Désignation APE]],Tableau5[[#This Row],[Code APE]])</f>
        <v>74.70Z</v>
      </c>
    </row>
    <row r="1369" spans="1:7" ht="15.95" customHeight="1" x14ac:dyDescent="0.25">
      <c r="A1369" s="31" t="str">
        <f>Tableau5[[#This Row],[Code APE]]&amp;Tableau5[[#This Row],[Chapitres]]&amp;Tableau5[[#This Row],[Tranche]]</f>
        <v>74.70ZMesures d'urgence0,8</v>
      </c>
      <c r="B1369" s="17" t="s">
        <v>28</v>
      </c>
      <c r="C1369" s="32" t="s">
        <v>159</v>
      </c>
      <c r="D1369" s="33">
        <v>0.8</v>
      </c>
      <c r="E1369" s="34">
        <v>11</v>
      </c>
      <c r="F1369" s="35" t="e">
        <f>VLOOKUP(Tableau5[[#This Row],[Code APE]],[1]!Tableau9[#All],2,FALSE)</f>
        <v>#N/A</v>
      </c>
      <c r="G1369" s="36" t="str">
        <f>IFERROR(Tableau5[[#This Row],[Code APE]]&amp;" - "&amp;Tableau5[[#This Row],[Désignation APE]],Tableau5[[#This Row],[Code APE]])</f>
        <v>74.70Z</v>
      </c>
    </row>
    <row r="1370" spans="1:7" ht="15.95" customHeight="1" x14ac:dyDescent="0.25">
      <c r="A1370" s="31" t="str">
        <f>Tableau5[[#This Row],[Code APE]]&amp;Tableau5[[#This Row],[Chapitres]]&amp;Tableau5[[#This Row],[Tranche]]</f>
        <v>74.70ZMesures d'urgence1</v>
      </c>
      <c r="B1370" s="17" t="s">
        <v>28</v>
      </c>
      <c r="C1370" s="32" t="s">
        <v>159</v>
      </c>
      <c r="D1370" s="33">
        <v>1</v>
      </c>
      <c r="E1370" s="34">
        <v>6</v>
      </c>
      <c r="F1370" s="35" t="e">
        <f>VLOOKUP(Tableau5[[#This Row],[Code APE]],[1]!Tableau9[#All],2,FALSE)</f>
        <v>#N/A</v>
      </c>
      <c r="G1370" s="36" t="str">
        <f>IFERROR(Tableau5[[#This Row],[Code APE]]&amp;" - "&amp;Tableau5[[#This Row],[Désignation APE]],Tableau5[[#This Row],[Code APE]])</f>
        <v>74.70Z</v>
      </c>
    </row>
    <row r="1371" spans="1:7" ht="15.95" customHeight="1" x14ac:dyDescent="0.25">
      <c r="A1371" s="31" t="str">
        <f>Tableau5[[#This Row],[Code APE]]&amp;Tableau5[[#This Row],[Chapitres]]&amp;Tableau5[[#This Row],[Tranche]]</f>
        <v>74.30BMesures d'urgence0,6</v>
      </c>
      <c r="B1371" s="17" t="s">
        <v>28</v>
      </c>
      <c r="C1371" s="32" t="s">
        <v>158</v>
      </c>
      <c r="D1371" s="33">
        <v>0.6</v>
      </c>
      <c r="E1371" s="34">
        <v>1</v>
      </c>
      <c r="F1371" s="35" t="e">
        <f>VLOOKUP(Tableau5[[#This Row],[Code APE]],[1]!Tableau9[#All],2,FALSE)</f>
        <v>#N/A</v>
      </c>
      <c r="G1371" s="36" t="str">
        <f>IFERROR(Tableau5[[#This Row],[Code APE]]&amp;" - "&amp;Tableau5[[#This Row],[Désignation APE]],Tableau5[[#This Row],[Code APE]])</f>
        <v>74.30B</v>
      </c>
    </row>
    <row r="1372" spans="1:7" ht="15.95" customHeight="1" x14ac:dyDescent="0.25">
      <c r="A1372" s="31" t="str">
        <f>Tableau5[[#This Row],[Code APE]]&amp;Tableau5[[#This Row],[Chapitres]]&amp;Tableau5[[#This Row],[Tranche]]</f>
        <v>74.30BMesures d'urgence0,8</v>
      </c>
      <c r="B1372" s="17" t="s">
        <v>28</v>
      </c>
      <c r="C1372" s="32" t="s">
        <v>158</v>
      </c>
      <c r="D1372" s="33">
        <v>0.8</v>
      </c>
      <c r="E1372" s="34">
        <v>3</v>
      </c>
      <c r="F1372" s="35" t="e">
        <f>VLOOKUP(Tableau5[[#This Row],[Code APE]],[1]!Tableau9[#All],2,FALSE)</f>
        <v>#N/A</v>
      </c>
      <c r="G1372" s="36" t="str">
        <f>IFERROR(Tableau5[[#This Row],[Code APE]]&amp;" - "&amp;Tableau5[[#This Row],[Désignation APE]],Tableau5[[#This Row],[Code APE]])</f>
        <v>74.30B</v>
      </c>
    </row>
    <row r="1373" spans="1:7" ht="15.95" customHeight="1" x14ac:dyDescent="0.25">
      <c r="A1373" s="31" t="str">
        <f>Tableau5[[#This Row],[Code APE]]&amp;Tableau5[[#This Row],[Chapitres]]&amp;Tableau5[[#This Row],[Tranche]]</f>
        <v>74.30BMesures d'urgence1</v>
      </c>
      <c r="B1373" s="17" t="s">
        <v>28</v>
      </c>
      <c r="C1373" s="32" t="s">
        <v>158</v>
      </c>
      <c r="D1373" s="33">
        <v>1</v>
      </c>
      <c r="E1373" s="34">
        <v>4</v>
      </c>
      <c r="F1373" s="35" t="e">
        <f>VLOOKUP(Tableau5[[#This Row],[Code APE]],[1]!Tableau9[#All],2,FALSE)</f>
        <v>#N/A</v>
      </c>
      <c r="G1373" s="36" t="str">
        <f>IFERROR(Tableau5[[#This Row],[Code APE]]&amp;" - "&amp;Tableau5[[#This Row],[Désignation APE]],Tableau5[[#This Row],[Code APE]])</f>
        <v>74.30B</v>
      </c>
    </row>
    <row r="1374" spans="1:7" ht="15.95" customHeight="1" x14ac:dyDescent="0.25">
      <c r="A1374" s="31" t="str">
        <f>Tableau5[[#This Row],[Code APE]]&amp;Tableau5[[#This Row],[Chapitres]]&amp;Tableau5[[#This Row],[Tranche]]</f>
        <v>74.20ZMesures d'urgence0,8</v>
      </c>
      <c r="B1374" s="17" t="s">
        <v>28</v>
      </c>
      <c r="C1374" s="32" t="s">
        <v>157</v>
      </c>
      <c r="D1374" s="33">
        <v>0.8</v>
      </c>
      <c r="E1374" s="34">
        <v>1</v>
      </c>
      <c r="F1374" s="35" t="str">
        <f>VLOOKUP(Tableau5[[#This Row],[Code APE]],[1]!Tableau9[#All],2,FALSE)</f>
        <v>Activités photographiques</v>
      </c>
      <c r="G1374" s="36" t="str">
        <f>IFERROR(Tableau5[[#This Row],[Code APE]]&amp;" - "&amp;Tableau5[[#This Row],[Désignation APE]],Tableau5[[#This Row],[Code APE]])</f>
        <v>74.20Z - Activités photographiques</v>
      </c>
    </row>
    <row r="1375" spans="1:7" ht="15.95" customHeight="1" x14ac:dyDescent="0.25">
      <c r="A1375" s="31" t="str">
        <f>Tableau5[[#This Row],[Code APE]]&amp;Tableau5[[#This Row],[Chapitres]]&amp;Tableau5[[#This Row],[Tranche]]</f>
        <v>74.20ZMesures d'urgence1</v>
      </c>
      <c r="B1375" s="17" t="s">
        <v>28</v>
      </c>
      <c r="C1375" s="32" t="s">
        <v>157</v>
      </c>
      <c r="D1375" s="33">
        <v>1</v>
      </c>
      <c r="E1375" s="34">
        <v>4</v>
      </c>
      <c r="F1375" s="35" t="str">
        <f>VLOOKUP(Tableau5[[#This Row],[Code APE]],[1]!Tableau9[#All],2,FALSE)</f>
        <v>Activités photographiques</v>
      </c>
      <c r="G1375" s="36" t="str">
        <f>IFERROR(Tableau5[[#This Row],[Code APE]]&amp;" - "&amp;Tableau5[[#This Row],[Désignation APE]],Tableau5[[#This Row],[Code APE]])</f>
        <v>74.20Z - Activités photographiques</v>
      </c>
    </row>
    <row r="1376" spans="1:7" ht="15.95" customHeight="1" x14ac:dyDescent="0.25">
      <c r="A1376" s="31" t="str">
        <f>Tableau5[[#This Row],[Code APE]]&amp;Tableau5[[#This Row],[Chapitres]]&amp;Tableau5[[#This Row],[Tranche]]</f>
        <v>72.19ZMesures d'urgence0,8</v>
      </c>
      <c r="B1376" s="17" t="s">
        <v>28</v>
      </c>
      <c r="C1376" s="32" t="s">
        <v>156</v>
      </c>
      <c r="D1376" s="33">
        <v>0.8</v>
      </c>
      <c r="E1376" s="34">
        <v>7</v>
      </c>
      <c r="F1376" s="35" t="str">
        <f>VLOOKUP(Tableau5[[#This Row],[Code APE]],[1]!Tableau9[#All],2,FALSE)</f>
        <v>Recherche-développement en autres sciences physiques et naturelles</v>
      </c>
      <c r="G1376" s="36" t="str">
        <f>IFERROR(Tableau5[[#This Row],[Code APE]]&amp;" - "&amp;Tableau5[[#This Row],[Désignation APE]],Tableau5[[#This Row],[Code APE]])</f>
        <v>72.19Z - Recherche-développement en autres sciences physiques et naturelles</v>
      </c>
    </row>
    <row r="1377" spans="1:7" ht="15.95" customHeight="1" x14ac:dyDescent="0.25">
      <c r="A1377" s="31" t="str">
        <f>Tableau5[[#This Row],[Code APE]]&amp;Tableau5[[#This Row],[Chapitres]]&amp;Tableau5[[#This Row],[Tranche]]</f>
        <v>72.19ZMesures d'urgence1</v>
      </c>
      <c r="B1377" s="17" t="s">
        <v>28</v>
      </c>
      <c r="C1377" s="32" t="s">
        <v>156</v>
      </c>
      <c r="D1377" s="33">
        <v>1</v>
      </c>
      <c r="E1377" s="34">
        <v>19</v>
      </c>
      <c r="F1377" s="35" t="str">
        <f>VLOOKUP(Tableau5[[#This Row],[Code APE]],[1]!Tableau9[#All],2,FALSE)</f>
        <v>Recherche-développement en autres sciences physiques et naturelles</v>
      </c>
      <c r="G1377" s="36" t="str">
        <f>IFERROR(Tableau5[[#This Row],[Code APE]]&amp;" - "&amp;Tableau5[[#This Row],[Désignation APE]],Tableau5[[#This Row],[Code APE]])</f>
        <v>72.19Z - Recherche-développement en autres sciences physiques et naturelles</v>
      </c>
    </row>
    <row r="1378" spans="1:7" ht="15.95" customHeight="1" x14ac:dyDescent="0.25">
      <c r="A1378" s="31" t="str">
        <f>Tableau5[[#This Row],[Code APE]]&amp;Tableau5[[#This Row],[Chapitres]]&amp;Tableau5[[#This Row],[Tranche]]</f>
        <v>71.20BMesures d'urgence0,6</v>
      </c>
      <c r="B1378" s="17" t="s">
        <v>28</v>
      </c>
      <c r="C1378" s="32" t="s">
        <v>155</v>
      </c>
      <c r="D1378" s="33">
        <v>0.6</v>
      </c>
      <c r="E1378" s="34">
        <v>2</v>
      </c>
      <c r="F1378" s="35" t="str">
        <f>VLOOKUP(Tableau5[[#This Row],[Code APE]],[1]!Tableau9[#All],2,FALSE)</f>
        <v>Analyses, essais et inspections techniques</v>
      </c>
      <c r="G1378" s="36" t="str">
        <f>IFERROR(Tableau5[[#This Row],[Code APE]]&amp;" - "&amp;Tableau5[[#This Row],[Désignation APE]],Tableau5[[#This Row],[Code APE]])</f>
        <v>71.20B - Analyses, essais et inspections techniques</v>
      </c>
    </row>
    <row r="1379" spans="1:7" ht="15.95" customHeight="1" x14ac:dyDescent="0.25">
      <c r="A1379" s="31" t="str">
        <f>Tableau5[[#This Row],[Code APE]]&amp;Tableau5[[#This Row],[Chapitres]]&amp;Tableau5[[#This Row],[Tranche]]</f>
        <v>71.20BMesures d'urgence0,8</v>
      </c>
      <c r="B1379" s="17" t="s">
        <v>28</v>
      </c>
      <c r="C1379" s="32" t="s">
        <v>155</v>
      </c>
      <c r="D1379" s="33">
        <v>0.8</v>
      </c>
      <c r="E1379" s="34">
        <v>15</v>
      </c>
      <c r="F1379" s="35" t="str">
        <f>VLOOKUP(Tableau5[[#This Row],[Code APE]],[1]!Tableau9[#All],2,FALSE)</f>
        <v>Analyses, essais et inspections techniques</v>
      </c>
      <c r="G1379" s="36" t="str">
        <f>IFERROR(Tableau5[[#This Row],[Code APE]]&amp;" - "&amp;Tableau5[[#This Row],[Désignation APE]],Tableau5[[#This Row],[Code APE]])</f>
        <v>71.20B - Analyses, essais et inspections techniques</v>
      </c>
    </row>
    <row r="1380" spans="1:7" ht="15.95" customHeight="1" x14ac:dyDescent="0.25">
      <c r="A1380" s="31" t="str">
        <f>Tableau5[[#This Row],[Code APE]]&amp;Tableau5[[#This Row],[Chapitres]]&amp;Tableau5[[#This Row],[Tranche]]</f>
        <v>71.20BMesures d'urgence1</v>
      </c>
      <c r="B1380" s="17" t="s">
        <v>28</v>
      </c>
      <c r="C1380" s="32" t="s">
        <v>155</v>
      </c>
      <c r="D1380" s="33">
        <v>1</v>
      </c>
      <c r="E1380" s="34">
        <v>25</v>
      </c>
      <c r="F1380" s="35" t="str">
        <f>VLOOKUP(Tableau5[[#This Row],[Code APE]],[1]!Tableau9[#All],2,FALSE)</f>
        <v>Analyses, essais et inspections techniques</v>
      </c>
      <c r="G1380" s="36" t="str">
        <f>IFERROR(Tableau5[[#This Row],[Code APE]]&amp;" - "&amp;Tableau5[[#This Row],[Désignation APE]],Tableau5[[#This Row],[Code APE]])</f>
        <v>71.20B - Analyses, essais et inspections techniques</v>
      </c>
    </row>
    <row r="1381" spans="1:7" ht="15.95" customHeight="1" x14ac:dyDescent="0.25">
      <c r="A1381" s="31" t="str">
        <f>Tableau5[[#This Row],[Code APE]]&amp;Tableau5[[#This Row],[Chapitres]]&amp;Tableau5[[#This Row],[Tranche]]</f>
        <v>71.20AMesures d'urgence1</v>
      </c>
      <c r="B1381" s="17" t="s">
        <v>28</v>
      </c>
      <c r="C1381" s="32" t="s">
        <v>154</v>
      </c>
      <c r="D1381" s="33">
        <v>1</v>
      </c>
      <c r="E1381" s="34">
        <v>1</v>
      </c>
      <c r="F1381" s="35" t="str">
        <f>VLOOKUP(Tableau5[[#This Row],[Code APE]],[1]!Tableau9[#All],2,FALSE)</f>
        <v>Contrôle technique automobile</v>
      </c>
      <c r="G1381" s="36" t="str">
        <f>IFERROR(Tableau5[[#This Row],[Code APE]]&amp;" - "&amp;Tableau5[[#This Row],[Désignation APE]],Tableau5[[#This Row],[Code APE]])</f>
        <v>71.20A - Contrôle technique automobile</v>
      </c>
    </row>
    <row r="1382" spans="1:7" ht="15.95" customHeight="1" x14ac:dyDescent="0.25">
      <c r="A1382" s="31" t="str">
        <f>Tableau5[[#This Row],[Code APE]]&amp;Tableau5[[#This Row],[Chapitres]]&amp;Tableau5[[#This Row],[Tranche]]</f>
        <v>71.12BMesures d'urgence0,2</v>
      </c>
      <c r="B1382" s="17" t="s">
        <v>28</v>
      </c>
      <c r="C1382" s="32" t="s">
        <v>153</v>
      </c>
      <c r="D1382" s="33">
        <v>0.2</v>
      </c>
      <c r="E1382" s="34">
        <v>1</v>
      </c>
      <c r="F1382" s="35" t="str">
        <f>VLOOKUP(Tableau5[[#This Row],[Code APE]],[1]!Tableau9[#All],2,FALSE)</f>
        <v>Ingénierie, études techniques</v>
      </c>
      <c r="G1382" s="36" t="str">
        <f>IFERROR(Tableau5[[#This Row],[Code APE]]&amp;" - "&amp;Tableau5[[#This Row],[Désignation APE]],Tableau5[[#This Row],[Code APE]])</f>
        <v>71.12B - Ingénierie, études techniques</v>
      </c>
    </row>
    <row r="1383" spans="1:7" ht="15.95" customHeight="1" x14ac:dyDescent="0.25">
      <c r="A1383" s="31" t="str">
        <f>Tableau5[[#This Row],[Code APE]]&amp;Tableau5[[#This Row],[Chapitres]]&amp;Tableau5[[#This Row],[Tranche]]</f>
        <v>71.12BMesures d'urgence0,4</v>
      </c>
      <c r="B1383" s="17" t="s">
        <v>28</v>
      </c>
      <c r="C1383" s="32" t="s">
        <v>153</v>
      </c>
      <c r="D1383" s="33">
        <v>0.4</v>
      </c>
      <c r="E1383" s="34">
        <v>4</v>
      </c>
      <c r="F1383" s="35" t="str">
        <f>VLOOKUP(Tableau5[[#This Row],[Code APE]],[1]!Tableau9[#All],2,FALSE)</f>
        <v>Ingénierie, études techniques</v>
      </c>
      <c r="G1383" s="36" t="str">
        <f>IFERROR(Tableau5[[#This Row],[Code APE]]&amp;" - "&amp;Tableau5[[#This Row],[Désignation APE]],Tableau5[[#This Row],[Code APE]])</f>
        <v>71.12B - Ingénierie, études techniques</v>
      </c>
    </row>
    <row r="1384" spans="1:7" ht="15.95" customHeight="1" x14ac:dyDescent="0.25">
      <c r="A1384" s="31" t="str">
        <f>Tableau5[[#This Row],[Code APE]]&amp;Tableau5[[#This Row],[Chapitres]]&amp;Tableau5[[#This Row],[Tranche]]</f>
        <v>71.12BMesures d'urgence0,6</v>
      </c>
      <c r="B1384" s="17" t="s">
        <v>28</v>
      </c>
      <c r="C1384" s="32" t="s">
        <v>153</v>
      </c>
      <c r="D1384" s="33">
        <v>0.6</v>
      </c>
      <c r="E1384" s="34">
        <v>16</v>
      </c>
      <c r="F1384" s="35" t="str">
        <f>VLOOKUP(Tableau5[[#This Row],[Code APE]],[1]!Tableau9[#All],2,FALSE)</f>
        <v>Ingénierie, études techniques</v>
      </c>
      <c r="G1384" s="36" t="str">
        <f>IFERROR(Tableau5[[#This Row],[Code APE]]&amp;" - "&amp;Tableau5[[#This Row],[Désignation APE]],Tableau5[[#This Row],[Code APE]])</f>
        <v>71.12B - Ingénierie, études techniques</v>
      </c>
    </row>
    <row r="1385" spans="1:7" ht="15.95" customHeight="1" x14ac:dyDescent="0.25">
      <c r="A1385" s="31" t="str">
        <f>Tableau5[[#This Row],[Code APE]]&amp;Tableau5[[#This Row],[Chapitres]]&amp;Tableau5[[#This Row],[Tranche]]</f>
        <v>71.12BMesures d'urgence0,8</v>
      </c>
      <c r="B1385" s="17" t="s">
        <v>28</v>
      </c>
      <c r="C1385" s="32" t="s">
        <v>153</v>
      </c>
      <c r="D1385" s="33">
        <v>0.8</v>
      </c>
      <c r="E1385" s="34">
        <v>73</v>
      </c>
      <c r="F1385" s="35" t="str">
        <f>VLOOKUP(Tableau5[[#This Row],[Code APE]],[1]!Tableau9[#All],2,FALSE)</f>
        <v>Ingénierie, études techniques</v>
      </c>
      <c r="G1385" s="36" t="str">
        <f>IFERROR(Tableau5[[#This Row],[Code APE]]&amp;" - "&amp;Tableau5[[#This Row],[Désignation APE]],Tableau5[[#This Row],[Code APE]])</f>
        <v>71.12B - Ingénierie, études techniques</v>
      </c>
    </row>
    <row r="1386" spans="1:7" ht="15.95" customHeight="1" x14ac:dyDescent="0.25">
      <c r="A1386" s="31" t="str">
        <f>Tableau5[[#This Row],[Code APE]]&amp;Tableau5[[#This Row],[Chapitres]]&amp;Tableau5[[#This Row],[Tranche]]</f>
        <v>71.12BMesures d'urgence1</v>
      </c>
      <c r="B1386" s="17" t="s">
        <v>28</v>
      </c>
      <c r="C1386" s="32" t="s">
        <v>153</v>
      </c>
      <c r="D1386" s="33">
        <v>1</v>
      </c>
      <c r="E1386" s="34">
        <v>110</v>
      </c>
      <c r="F1386" s="35" t="str">
        <f>VLOOKUP(Tableau5[[#This Row],[Code APE]],[1]!Tableau9[#All],2,FALSE)</f>
        <v>Ingénierie, études techniques</v>
      </c>
      <c r="G1386" s="36" t="str">
        <f>IFERROR(Tableau5[[#This Row],[Code APE]]&amp;" - "&amp;Tableau5[[#This Row],[Désignation APE]],Tableau5[[#This Row],[Code APE]])</f>
        <v>71.12B - Ingénierie, études techniques</v>
      </c>
    </row>
    <row r="1387" spans="1:7" ht="15.95" customHeight="1" x14ac:dyDescent="0.25">
      <c r="A1387" s="31" t="str">
        <f>Tableau5[[#This Row],[Code APE]]&amp;Tableau5[[#This Row],[Chapitres]]&amp;Tableau5[[#This Row],[Tranche]]</f>
        <v>71.12AMesures d'urgence0,8</v>
      </c>
      <c r="B1387" s="17" t="s">
        <v>28</v>
      </c>
      <c r="C1387" s="32" t="s">
        <v>152</v>
      </c>
      <c r="D1387" s="33">
        <v>0.8</v>
      </c>
      <c r="E1387" s="34">
        <v>1</v>
      </c>
      <c r="F1387" s="35" t="str">
        <f>VLOOKUP(Tableau5[[#This Row],[Code APE]],[1]!Tableau9[#All],2,FALSE)</f>
        <v>Activité des géomètres</v>
      </c>
      <c r="G1387" s="36" t="str">
        <f>IFERROR(Tableau5[[#This Row],[Code APE]]&amp;" - "&amp;Tableau5[[#This Row],[Désignation APE]],Tableau5[[#This Row],[Code APE]])</f>
        <v>71.12A - Activité des géomètres</v>
      </c>
    </row>
    <row r="1388" spans="1:7" ht="15.95" customHeight="1" x14ac:dyDescent="0.25">
      <c r="A1388" s="31" t="str">
        <f>Tableau5[[#This Row],[Code APE]]&amp;Tableau5[[#This Row],[Chapitres]]&amp;Tableau5[[#This Row],[Tranche]]</f>
        <v>71.12AMesures d'urgence1</v>
      </c>
      <c r="B1388" s="17" t="s">
        <v>28</v>
      </c>
      <c r="C1388" s="32" t="s">
        <v>152</v>
      </c>
      <c r="D1388" s="33">
        <v>1</v>
      </c>
      <c r="E1388" s="34">
        <v>3</v>
      </c>
      <c r="F1388" s="35" t="str">
        <f>VLOOKUP(Tableau5[[#This Row],[Code APE]],[1]!Tableau9[#All],2,FALSE)</f>
        <v>Activité des géomètres</v>
      </c>
      <c r="G1388" s="36" t="str">
        <f>IFERROR(Tableau5[[#This Row],[Code APE]]&amp;" - "&amp;Tableau5[[#This Row],[Désignation APE]],Tableau5[[#This Row],[Code APE]])</f>
        <v>71.12A - Activité des géomètres</v>
      </c>
    </row>
    <row r="1389" spans="1:7" ht="15.95" customHeight="1" x14ac:dyDescent="0.25">
      <c r="A1389" s="31" t="str">
        <f>Tableau5[[#This Row],[Code APE]]&amp;Tableau5[[#This Row],[Chapitres]]&amp;Tableau5[[#This Row],[Tranche]]</f>
        <v>70.90BMesures d'urgence1</v>
      </c>
      <c r="B1389" s="17" t="s">
        <v>28</v>
      </c>
      <c r="C1389" s="32" t="s">
        <v>201</v>
      </c>
      <c r="D1389" s="33">
        <v>1</v>
      </c>
      <c r="E1389" s="34">
        <v>1</v>
      </c>
      <c r="F1389" s="35" t="e">
        <f>VLOOKUP(Tableau5[[#This Row],[Code APE]],[1]!Tableau9[#All],2,FALSE)</f>
        <v>#N/A</v>
      </c>
      <c r="G1389" s="36" t="str">
        <f>IFERROR(Tableau5[[#This Row],[Code APE]]&amp;" - "&amp;Tableau5[[#This Row],[Désignation APE]],Tableau5[[#This Row],[Code APE]])</f>
        <v>70.90B</v>
      </c>
    </row>
    <row r="1390" spans="1:7" ht="15.95" customHeight="1" x14ac:dyDescent="0.25">
      <c r="A1390" s="31" t="str">
        <f>Tableau5[[#This Row],[Code APE]]&amp;Tableau5[[#This Row],[Chapitres]]&amp;Tableau5[[#This Row],[Tranche]]</f>
        <v>70.22ZMesures d'urgence0,6</v>
      </c>
      <c r="B1390" s="17" t="s">
        <v>28</v>
      </c>
      <c r="C1390" s="32" t="s">
        <v>200</v>
      </c>
      <c r="D1390" s="33">
        <v>0.6</v>
      </c>
      <c r="E1390" s="34">
        <v>2</v>
      </c>
      <c r="F1390" s="35" t="str">
        <f>VLOOKUP(Tableau5[[#This Row],[Code APE]],[1]!Tableau9[#All],2,FALSE)</f>
        <v>Conseil pour les affaires et autres conseils de gestion</v>
      </c>
      <c r="G1390" s="36" t="str">
        <f>IFERROR(Tableau5[[#This Row],[Code APE]]&amp;" - "&amp;Tableau5[[#This Row],[Désignation APE]],Tableau5[[#This Row],[Code APE]])</f>
        <v>70.22Z - Conseil pour les affaires et autres conseils de gestion</v>
      </c>
    </row>
    <row r="1391" spans="1:7" ht="15.95" customHeight="1" x14ac:dyDescent="0.25">
      <c r="A1391" s="31" t="str">
        <f>Tableau5[[#This Row],[Code APE]]&amp;Tableau5[[#This Row],[Chapitres]]&amp;Tableau5[[#This Row],[Tranche]]</f>
        <v>70.22ZMesures d'urgence0,8</v>
      </c>
      <c r="B1391" s="17" t="s">
        <v>28</v>
      </c>
      <c r="C1391" s="32" t="s">
        <v>200</v>
      </c>
      <c r="D1391" s="33">
        <v>0.8</v>
      </c>
      <c r="E1391" s="34">
        <v>2</v>
      </c>
      <c r="F1391" s="35" t="str">
        <f>VLOOKUP(Tableau5[[#This Row],[Code APE]],[1]!Tableau9[#All],2,FALSE)</f>
        <v>Conseil pour les affaires et autres conseils de gestion</v>
      </c>
      <c r="G1391" s="36" t="str">
        <f>IFERROR(Tableau5[[#This Row],[Code APE]]&amp;" - "&amp;Tableau5[[#This Row],[Désignation APE]],Tableau5[[#This Row],[Code APE]])</f>
        <v>70.22Z - Conseil pour les affaires et autres conseils de gestion</v>
      </c>
    </row>
    <row r="1392" spans="1:7" ht="15.95" customHeight="1" x14ac:dyDescent="0.25">
      <c r="A1392" s="31" t="str">
        <f>Tableau5[[#This Row],[Code APE]]&amp;Tableau5[[#This Row],[Chapitres]]&amp;Tableau5[[#This Row],[Tranche]]</f>
        <v>70.22ZMesures d'urgence1</v>
      </c>
      <c r="B1392" s="17" t="s">
        <v>28</v>
      </c>
      <c r="C1392" s="32" t="s">
        <v>200</v>
      </c>
      <c r="D1392" s="33">
        <v>1</v>
      </c>
      <c r="E1392" s="34">
        <v>3</v>
      </c>
      <c r="F1392" s="35" t="str">
        <f>VLOOKUP(Tableau5[[#This Row],[Code APE]],[1]!Tableau9[#All],2,FALSE)</f>
        <v>Conseil pour les affaires et autres conseils de gestion</v>
      </c>
      <c r="G1392" s="36" t="str">
        <f>IFERROR(Tableau5[[#This Row],[Code APE]]&amp;" - "&amp;Tableau5[[#This Row],[Désignation APE]],Tableau5[[#This Row],[Code APE]])</f>
        <v>70.22Z - Conseil pour les affaires et autres conseils de gestion</v>
      </c>
    </row>
    <row r="1393" spans="1:7" ht="15.95" customHeight="1" x14ac:dyDescent="0.25">
      <c r="A1393" s="31" t="str">
        <f>Tableau5[[#This Row],[Code APE]]&amp;Tableau5[[#This Row],[Chapitres]]&amp;Tableau5[[#This Row],[Tranche]]</f>
        <v>70.10ZMesures d'urgence0,8</v>
      </c>
      <c r="B1393" s="17" t="s">
        <v>28</v>
      </c>
      <c r="C1393" s="32" t="s">
        <v>151</v>
      </c>
      <c r="D1393" s="33">
        <v>0.8</v>
      </c>
      <c r="E1393" s="34">
        <v>1</v>
      </c>
      <c r="F1393" s="35" t="str">
        <f>VLOOKUP(Tableau5[[#This Row],[Code APE]],[1]!Tableau9[#All],2,FALSE)</f>
        <v>Activités des sièges sociaux</v>
      </c>
      <c r="G1393" s="36" t="str">
        <f>IFERROR(Tableau5[[#This Row],[Code APE]]&amp;" - "&amp;Tableau5[[#This Row],[Désignation APE]],Tableau5[[#This Row],[Code APE]])</f>
        <v>70.10Z - Activités des sièges sociaux</v>
      </c>
    </row>
    <row r="1394" spans="1:7" ht="15.95" customHeight="1" x14ac:dyDescent="0.25">
      <c r="A1394" s="31" t="str">
        <f>Tableau5[[#This Row],[Code APE]]&amp;Tableau5[[#This Row],[Chapitres]]&amp;Tableau5[[#This Row],[Tranche]]</f>
        <v>70.10ZMesures d'urgence1</v>
      </c>
      <c r="B1394" s="17" t="s">
        <v>28</v>
      </c>
      <c r="C1394" s="32" t="s">
        <v>151</v>
      </c>
      <c r="D1394" s="33">
        <v>1</v>
      </c>
      <c r="E1394" s="34">
        <v>1</v>
      </c>
      <c r="F1394" s="35" t="str">
        <f>VLOOKUP(Tableau5[[#This Row],[Code APE]],[1]!Tableau9[#All],2,FALSE)</f>
        <v>Activités des sièges sociaux</v>
      </c>
      <c r="G1394" s="36" t="str">
        <f>IFERROR(Tableau5[[#This Row],[Code APE]]&amp;" - "&amp;Tableau5[[#This Row],[Désignation APE]],Tableau5[[#This Row],[Code APE]])</f>
        <v>70.10Z - Activités des sièges sociaux</v>
      </c>
    </row>
    <row r="1395" spans="1:7" ht="15.95" customHeight="1" x14ac:dyDescent="0.25">
      <c r="A1395" s="31" t="str">
        <f>Tableau5[[#This Row],[Code APE]]&amp;Tableau5[[#This Row],[Chapitres]]&amp;Tableau5[[#This Row],[Tranche]]</f>
        <v>69.20ZMesures d'urgence0,6</v>
      </c>
      <c r="B1395" s="17" t="s">
        <v>28</v>
      </c>
      <c r="C1395" s="32" t="s">
        <v>150</v>
      </c>
      <c r="D1395" s="33">
        <v>0.6</v>
      </c>
      <c r="E1395" s="34">
        <v>3</v>
      </c>
      <c r="F1395" s="35" t="str">
        <f>VLOOKUP(Tableau5[[#This Row],[Code APE]],[1]!Tableau9[#All],2,FALSE)</f>
        <v>Activités comptables</v>
      </c>
      <c r="G1395" s="36" t="str">
        <f>IFERROR(Tableau5[[#This Row],[Code APE]]&amp;" - "&amp;Tableau5[[#This Row],[Désignation APE]],Tableau5[[#This Row],[Code APE]])</f>
        <v>69.20Z - Activités comptables</v>
      </c>
    </row>
    <row r="1396" spans="1:7" ht="15.95" customHeight="1" x14ac:dyDescent="0.25">
      <c r="A1396" s="31" t="str">
        <f>Tableau5[[#This Row],[Code APE]]&amp;Tableau5[[#This Row],[Chapitres]]&amp;Tableau5[[#This Row],[Tranche]]</f>
        <v>69.20ZMesures d'urgence0,8</v>
      </c>
      <c r="B1396" s="17" t="s">
        <v>28</v>
      </c>
      <c r="C1396" s="32" t="s">
        <v>150</v>
      </c>
      <c r="D1396" s="33">
        <v>0.8</v>
      </c>
      <c r="E1396" s="34">
        <v>1</v>
      </c>
      <c r="F1396" s="35" t="str">
        <f>VLOOKUP(Tableau5[[#This Row],[Code APE]],[1]!Tableau9[#All],2,FALSE)</f>
        <v>Activités comptables</v>
      </c>
      <c r="G1396" s="36" t="str">
        <f>IFERROR(Tableau5[[#This Row],[Code APE]]&amp;" - "&amp;Tableau5[[#This Row],[Désignation APE]],Tableau5[[#This Row],[Code APE]])</f>
        <v>69.20Z - Activités comptables</v>
      </c>
    </row>
    <row r="1397" spans="1:7" ht="15.95" customHeight="1" x14ac:dyDescent="0.25">
      <c r="A1397" s="31" t="str">
        <f>Tableau5[[#This Row],[Code APE]]&amp;Tableau5[[#This Row],[Chapitres]]&amp;Tableau5[[#This Row],[Tranche]]</f>
        <v>69.20ZMesures d'urgence1</v>
      </c>
      <c r="B1397" s="17" t="s">
        <v>28</v>
      </c>
      <c r="C1397" s="32" t="s">
        <v>150</v>
      </c>
      <c r="D1397" s="33">
        <v>1</v>
      </c>
      <c r="E1397" s="34">
        <v>1</v>
      </c>
      <c r="F1397" s="35" t="str">
        <f>VLOOKUP(Tableau5[[#This Row],[Code APE]],[1]!Tableau9[#All],2,FALSE)</f>
        <v>Activités comptables</v>
      </c>
      <c r="G1397" s="36" t="str">
        <f>IFERROR(Tableau5[[#This Row],[Code APE]]&amp;" - "&amp;Tableau5[[#This Row],[Désignation APE]],Tableau5[[#This Row],[Code APE]])</f>
        <v>69.20Z - Activités comptables</v>
      </c>
    </row>
    <row r="1398" spans="1:7" ht="15.95" customHeight="1" x14ac:dyDescent="0.25">
      <c r="A1398" s="31" t="str">
        <f>Tableau5[[#This Row],[Code APE]]&amp;Tableau5[[#This Row],[Chapitres]]&amp;Tableau5[[#This Row],[Tranche]]</f>
        <v>64.20ZMesures d'urgence0,6</v>
      </c>
      <c r="B1398" s="17" t="s">
        <v>28</v>
      </c>
      <c r="C1398" s="32" t="s">
        <v>149</v>
      </c>
      <c r="D1398" s="33">
        <v>0.6</v>
      </c>
      <c r="E1398" s="34">
        <v>1</v>
      </c>
      <c r="F1398" s="35" t="str">
        <f>VLOOKUP(Tableau5[[#This Row],[Code APE]],[1]!Tableau9[#All],2,FALSE)</f>
        <v>Activités des sociétés holding</v>
      </c>
      <c r="G1398" s="36" t="str">
        <f>IFERROR(Tableau5[[#This Row],[Code APE]]&amp;" - "&amp;Tableau5[[#This Row],[Désignation APE]],Tableau5[[#This Row],[Code APE]])</f>
        <v>64.20Z - Activités des sociétés holding</v>
      </c>
    </row>
    <row r="1399" spans="1:7" ht="15.95" customHeight="1" x14ac:dyDescent="0.25">
      <c r="A1399" s="31" t="str">
        <f>Tableau5[[#This Row],[Code APE]]&amp;Tableau5[[#This Row],[Chapitres]]&amp;Tableau5[[#This Row],[Tranche]]</f>
        <v>64.20ZMesures d'urgence0,8</v>
      </c>
      <c r="B1399" s="17" t="s">
        <v>28</v>
      </c>
      <c r="C1399" s="32" t="s">
        <v>149</v>
      </c>
      <c r="D1399" s="33">
        <v>0.8</v>
      </c>
      <c r="E1399" s="34">
        <v>3</v>
      </c>
      <c r="F1399" s="35" t="str">
        <f>VLOOKUP(Tableau5[[#This Row],[Code APE]],[1]!Tableau9[#All],2,FALSE)</f>
        <v>Activités des sociétés holding</v>
      </c>
      <c r="G1399" s="36" t="str">
        <f>IFERROR(Tableau5[[#This Row],[Code APE]]&amp;" - "&amp;Tableau5[[#This Row],[Désignation APE]],Tableau5[[#This Row],[Code APE]])</f>
        <v>64.20Z - Activités des sociétés holding</v>
      </c>
    </row>
    <row r="1400" spans="1:7" ht="15.95" customHeight="1" x14ac:dyDescent="0.25">
      <c r="A1400" s="31" t="str">
        <f>Tableau5[[#This Row],[Code APE]]&amp;Tableau5[[#This Row],[Chapitres]]&amp;Tableau5[[#This Row],[Tranche]]</f>
        <v>64.20ZMesures d'urgence1</v>
      </c>
      <c r="B1400" s="17" t="s">
        <v>28</v>
      </c>
      <c r="C1400" s="32" t="s">
        <v>149</v>
      </c>
      <c r="D1400" s="33">
        <v>1</v>
      </c>
      <c r="E1400" s="34">
        <v>6</v>
      </c>
      <c r="F1400" s="35" t="str">
        <f>VLOOKUP(Tableau5[[#This Row],[Code APE]],[1]!Tableau9[#All],2,FALSE)</f>
        <v>Activités des sociétés holding</v>
      </c>
      <c r="G1400" s="36" t="str">
        <f>IFERROR(Tableau5[[#This Row],[Code APE]]&amp;" - "&amp;Tableau5[[#This Row],[Désignation APE]],Tableau5[[#This Row],[Code APE]])</f>
        <v>64.20Z - Activités des sociétés holding</v>
      </c>
    </row>
    <row r="1401" spans="1:7" ht="15.95" customHeight="1" x14ac:dyDescent="0.25">
      <c r="A1401" s="31" t="str">
        <f>Tableau5[[#This Row],[Code APE]]&amp;Tableau5[[#This Row],[Chapitres]]&amp;Tableau5[[#This Row],[Tranche]]</f>
        <v>62.09ZMesures d'urgence1</v>
      </c>
      <c r="B1401" s="17" t="s">
        <v>28</v>
      </c>
      <c r="C1401" s="32" t="s">
        <v>148</v>
      </c>
      <c r="D1401" s="33">
        <v>1</v>
      </c>
      <c r="E1401" s="34">
        <v>1</v>
      </c>
      <c r="F1401" s="35" t="str">
        <f>VLOOKUP(Tableau5[[#This Row],[Code APE]],[1]!Tableau9[#All],2,FALSE)</f>
        <v>Autres activités informatiques</v>
      </c>
      <c r="G1401" s="36" t="str">
        <f>IFERROR(Tableau5[[#This Row],[Code APE]]&amp;" - "&amp;Tableau5[[#This Row],[Désignation APE]],Tableau5[[#This Row],[Code APE]])</f>
        <v>62.09Z - Autres activités informatiques</v>
      </c>
    </row>
    <row r="1402" spans="1:7" ht="15.95" customHeight="1" x14ac:dyDescent="0.25">
      <c r="A1402" s="31" t="str">
        <f>Tableau5[[#This Row],[Code APE]]&amp;Tableau5[[#This Row],[Chapitres]]&amp;Tableau5[[#This Row],[Tranche]]</f>
        <v>62.02AMesures d'urgence0,8</v>
      </c>
      <c r="B1402" s="17" t="s">
        <v>28</v>
      </c>
      <c r="C1402" s="32" t="s">
        <v>147</v>
      </c>
      <c r="D1402" s="33">
        <v>0.8</v>
      </c>
      <c r="E1402" s="34">
        <v>1</v>
      </c>
      <c r="F1402" s="35" t="str">
        <f>VLOOKUP(Tableau5[[#This Row],[Code APE]],[1]!Tableau9[#All],2,FALSE)</f>
        <v>Conseil en systèmes et logiciels informatiques</v>
      </c>
      <c r="G1402" s="36" t="str">
        <f>IFERROR(Tableau5[[#This Row],[Code APE]]&amp;" - "&amp;Tableau5[[#This Row],[Désignation APE]],Tableau5[[#This Row],[Code APE]])</f>
        <v>62.02A - Conseil en systèmes et logiciels informatiques</v>
      </c>
    </row>
    <row r="1403" spans="1:7" ht="15.95" customHeight="1" x14ac:dyDescent="0.25">
      <c r="A1403" s="31" t="str">
        <f>Tableau5[[#This Row],[Code APE]]&amp;Tableau5[[#This Row],[Chapitres]]&amp;Tableau5[[#This Row],[Tranche]]</f>
        <v>62.02AMesures d'urgence1</v>
      </c>
      <c r="B1403" s="17" t="s">
        <v>28</v>
      </c>
      <c r="C1403" s="32" t="s">
        <v>147</v>
      </c>
      <c r="D1403" s="33">
        <v>1</v>
      </c>
      <c r="E1403" s="34">
        <v>4</v>
      </c>
      <c r="F1403" s="35" t="str">
        <f>VLOOKUP(Tableau5[[#This Row],[Code APE]],[1]!Tableau9[#All],2,FALSE)</f>
        <v>Conseil en systèmes et logiciels informatiques</v>
      </c>
      <c r="G1403" s="36" t="str">
        <f>IFERROR(Tableau5[[#This Row],[Code APE]]&amp;" - "&amp;Tableau5[[#This Row],[Désignation APE]],Tableau5[[#This Row],[Code APE]])</f>
        <v>62.02A - Conseil en systèmes et logiciels informatiques</v>
      </c>
    </row>
    <row r="1404" spans="1:7" ht="15.95" customHeight="1" x14ac:dyDescent="0.25">
      <c r="A1404" s="31" t="str">
        <f>Tableau5[[#This Row],[Code APE]]&amp;Tableau5[[#This Row],[Chapitres]]&amp;Tableau5[[#This Row],[Tranche]]</f>
        <v>62.01ZMesures d'urgence0,6</v>
      </c>
      <c r="B1404" s="17" t="s">
        <v>28</v>
      </c>
      <c r="C1404" s="32" t="s">
        <v>198</v>
      </c>
      <c r="D1404" s="33">
        <v>0.6</v>
      </c>
      <c r="E1404" s="34">
        <v>1</v>
      </c>
      <c r="F1404" s="35" t="str">
        <f>VLOOKUP(Tableau5[[#This Row],[Code APE]],[1]!Tableau9[#All],2,FALSE)</f>
        <v>Programmation informatique</v>
      </c>
      <c r="G1404" s="36" t="str">
        <f>IFERROR(Tableau5[[#This Row],[Code APE]]&amp;" - "&amp;Tableau5[[#This Row],[Désignation APE]],Tableau5[[#This Row],[Code APE]])</f>
        <v>62.01Z - Programmation informatique</v>
      </c>
    </row>
    <row r="1405" spans="1:7" ht="15.95" customHeight="1" x14ac:dyDescent="0.25">
      <c r="A1405" s="31" t="str">
        <f>Tableau5[[#This Row],[Code APE]]&amp;Tableau5[[#This Row],[Chapitres]]&amp;Tableau5[[#This Row],[Tranche]]</f>
        <v>62.01ZMesures d'urgence0,8</v>
      </c>
      <c r="B1405" s="17" t="s">
        <v>28</v>
      </c>
      <c r="C1405" s="32" t="s">
        <v>198</v>
      </c>
      <c r="D1405" s="33">
        <v>0.8</v>
      </c>
      <c r="E1405" s="34">
        <v>5</v>
      </c>
      <c r="F1405" s="35" t="str">
        <f>VLOOKUP(Tableau5[[#This Row],[Code APE]],[1]!Tableau9[#All],2,FALSE)</f>
        <v>Programmation informatique</v>
      </c>
      <c r="G1405" s="36" t="str">
        <f>IFERROR(Tableau5[[#This Row],[Code APE]]&amp;" - "&amp;Tableau5[[#This Row],[Désignation APE]],Tableau5[[#This Row],[Code APE]])</f>
        <v>62.01Z - Programmation informatique</v>
      </c>
    </row>
    <row r="1406" spans="1:7" ht="15.95" customHeight="1" x14ac:dyDescent="0.25">
      <c r="A1406" s="31" t="str">
        <f>Tableau5[[#This Row],[Code APE]]&amp;Tableau5[[#This Row],[Chapitres]]&amp;Tableau5[[#This Row],[Tranche]]</f>
        <v>62.01ZMesures d'urgence1</v>
      </c>
      <c r="B1406" s="17" t="s">
        <v>28</v>
      </c>
      <c r="C1406" s="32" t="s">
        <v>198</v>
      </c>
      <c r="D1406" s="33">
        <v>1</v>
      </c>
      <c r="E1406" s="34">
        <v>3</v>
      </c>
      <c r="F1406" s="35" t="str">
        <f>VLOOKUP(Tableau5[[#This Row],[Code APE]],[1]!Tableau9[#All],2,FALSE)</f>
        <v>Programmation informatique</v>
      </c>
      <c r="G1406" s="36" t="str">
        <f>IFERROR(Tableau5[[#This Row],[Code APE]]&amp;" - "&amp;Tableau5[[#This Row],[Désignation APE]],Tableau5[[#This Row],[Code APE]])</f>
        <v>62.01Z - Programmation informatique</v>
      </c>
    </row>
    <row r="1407" spans="1:7" ht="15.95" customHeight="1" x14ac:dyDescent="0.25">
      <c r="A1407" s="31" t="str">
        <f>Tableau5[[#This Row],[Code APE]]&amp;Tableau5[[#This Row],[Chapitres]]&amp;Tableau5[[#This Row],[Tranche]]</f>
        <v>56.29BMesures d'urgence0,4</v>
      </c>
      <c r="B1407" s="17" t="s">
        <v>28</v>
      </c>
      <c r="C1407" s="32" t="s">
        <v>146</v>
      </c>
      <c r="D1407" s="33">
        <v>0.4</v>
      </c>
      <c r="E1407" s="34">
        <v>1</v>
      </c>
      <c r="F1407" s="35" t="str">
        <f>VLOOKUP(Tableau5[[#This Row],[Code APE]],[1]!Tableau9[#All],2,FALSE)</f>
        <v>Autres services de restauration n.c.a.</v>
      </c>
      <c r="G1407" s="36" t="str">
        <f>IFERROR(Tableau5[[#This Row],[Code APE]]&amp;" - "&amp;Tableau5[[#This Row],[Désignation APE]],Tableau5[[#This Row],[Code APE]])</f>
        <v>56.29B - Autres services de restauration n.c.a.</v>
      </c>
    </row>
    <row r="1408" spans="1:7" ht="15.95" customHeight="1" x14ac:dyDescent="0.25">
      <c r="A1408" s="31" t="str">
        <f>Tableau5[[#This Row],[Code APE]]&amp;Tableau5[[#This Row],[Chapitres]]&amp;Tableau5[[#This Row],[Tranche]]</f>
        <v>56.29BMesures d'urgence0,6</v>
      </c>
      <c r="B1408" s="17" t="s">
        <v>28</v>
      </c>
      <c r="C1408" s="32" t="s">
        <v>146</v>
      </c>
      <c r="D1408" s="33">
        <v>0.6</v>
      </c>
      <c r="E1408" s="34">
        <v>4</v>
      </c>
      <c r="F1408" s="35" t="str">
        <f>VLOOKUP(Tableau5[[#This Row],[Code APE]],[1]!Tableau9[#All],2,FALSE)</f>
        <v>Autres services de restauration n.c.a.</v>
      </c>
      <c r="G1408" s="36" t="str">
        <f>IFERROR(Tableau5[[#This Row],[Code APE]]&amp;" - "&amp;Tableau5[[#This Row],[Désignation APE]],Tableau5[[#This Row],[Code APE]])</f>
        <v>56.29B - Autres services de restauration n.c.a.</v>
      </c>
    </row>
    <row r="1409" spans="1:7" ht="15.95" customHeight="1" x14ac:dyDescent="0.25">
      <c r="A1409" s="31" t="str">
        <f>Tableau5[[#This Row],[Code APE]]&amp;Tableau5[[#This Row],[Chapitres]]&amp;Tableau5[[#This Row],[Tranche]]</f>
        <v>56.29BMesures d'urgence0,8</v>
      </c>
      <c r="B1409" s="17" t="s">
        <v>28</v>
      </c>
      <c r="C1409" s="32" t="s">
        <v>146</v>
      </c>
      <c r="D1409" s="33">
        <v>0.8</v>
      </c>
      <c r="E1409" s="34">
        <v>8</v>
      </c>
      <c r="F1409" s="35" t="str">
        <f>VLOOKUP(Tableau5[[#This Row],[Code APE]],[1]!Tableau9[#All],2,FALSE)</f>
        <v>Autres services de restauration n.c.a.</v>
      </c>
      <c r="G1409" s="36" t="str">
        <f>IFERROR(Tableau5[[#This Row],[Code APE]]&amp;" - "&amp;Tableau5[[#This Row],[Désignation APE]],Tableau5[[#This Row],[Code APE]])</f>
        <v>56.29B - Autres services de restauration n.c.a.</v>
      </c>
    </row>
    <row r="1410" spans="1:7" ht="15.95" customHeight="1" x14ac:dyDescent="0.25">
      <c r="A1410" s="31" t="str">
        <f>Tableau5[[#This Row],[Code APE]]&amp;Tableau5[[#This Row],[Chapitres]]&amp;Tableau5[[#This Row],[Tranche]]</f>
        <v>56.29BMesures d'urgence1</v>
      </c>
      <c r="B1410" s="17" t="s">
        <v>28</v>
      </c>
      <c r="C1410" s="32" t="s">
        <v>146</v>
      </c>
      <c r="D1410" s="33">
        <v>1</v>
      </c>
      <c r="E1410" s="34">
        <v>5</v>
      </c>
      <c r="F1410" s="35" t="str">
        <f>VLOOKUP(Tableau5[[#This Row],[Code APE]],[1]!Tableau9[#All],2,FALSE)</f>
        <v>Autres services de restauration n.c.a.</v>
      </c>
      <c r="G1410" s="36" t="str">
        <f>IFERROR(Tableau5[[#This Row],[Code APE]]&amp;" - "&amp;Tableau5[[#This Row],[Désignation APE]],Tableau5[[#This Row],[Code APE]])</f>
        <v>56.29B - Autres services de restauration n.c.a.</v>
      </c>
    </row>
    <row r="1411" spans="1:7" ht="15.95" customHeight="1" x14ac:dyDescent="0.25">
      <c r="A1411" s="31" t="str">
        <f>Tableau5[[#This Row],[Code APE]]&amp;Tableau5[[#This Row],[Chapitres]]&amp;Tableau5[[#This Row],[Tranche]]</f>
        <v>52.22ZMesures d'urgence0,6</v>
      </c>
      <c r="B1411" s="17" t="s">
        <v>28</v>
      </c>
      <c r="C1411" s="32" t="s">
        <v>145</v>
      </c>
      <c r="D1411" s="33">
        <v>0.6</v>
      </c>
      <c r="E1411" s="34">
        <v>1</v>
      </c>
      <c r="F1411" s="35" t="str">
        <f>VLOOKUP(Tableau5[[#This Row],[Code APE]],[1]!Tableau9[#All],2,FALSE)</f>
        <v>Services auxiliaires des transports par eau</v>
      </c>
      <c r="G1411" s="36" t="str">
        <f>IFERROR(Tableau5[[#This Row],[Code APE]]&amp;" - "&amp;Tableau5[[#This Row],[Désignation APE]],Tableau5[[#This Row],[Code APE]])</f>
        <v>52.22Z - Services auxiliaires des transports par eau</v>
      </c>
    </row>
    <row r="1412" spans="1:7" ht="15.95" customHeight="1" x14ac:dyDescent="0.25">
      <c r="A1412" s="31" t="str">
        <f>Tableau5[[#This Row],[Code APE]]&amp;Tableau5[[#This Row],[Chapitres]]&amp;Tableau5[[#This Row],[Tranche]]</f>
        <v>52.22ZMesures d'urgence0,8</v>
      </c>
      <c r="B1412" s="17" t="s">
        <v>28</v>
      </c>
      <c r="C1412" s="32" t="s">
        <v>145</v>
      </c>
      <c r="D1412" s="33">
        <v>0.8</v>
      </c>
      <c r="E1412" s="34">
        <v>14</v>
      </c>
      <c r="F1412" s="35" t="str">
        <f>VLOOKUP(Tableau5[[#This Row],[Code APE]],[1]!Tableau9[#All],2,FALSE)</f>
        <v>Services auxiliaires des transports par eau</v>
      </c>
      <c r="G1412" s="36" t="str">
        <f>IFERROR(Tableau5[[#This Row],[Code APE]]&amp;" - "&amp;Tableau5[[#This Row],[Désignation APE]],Tableau5[[#This Row],[Code APE]])</f>
        <v>52.22Z - Services auxiliaires des transports par eau</v>
      </c>
    </row>
    <row r="1413" spans="1:7" ht="15.95" customHeight="1" x14ac:dyDescent="0.25">
      <c r="A1413" s="31" t="str">
        <f>Tableau5[[#This Row],[Code APE]]&amp;Tableau5[[#This Row],[Chapitres]]&amp;Tableau5[[#This Row],[Tranche]]</f>
        <v>52.22ZMesures d'urgence1</v>
      </c>
      <c r="B1413" s="17" t="s">
        <v>28</v>
      </c>
      <c r="C1413" s="32" t="s">
        <v>145</v>
      </c>
      <c r="D1413" s="33">
        <v>1</v>
      </c>
      <c r="E1413" s="34">
        <v>8</v>
      </c>
      <c r="F1413" s="35" t="str">
        <f>VLOOKUP(Tableau5[[#This Row],[Code APE]],[1]!Tableau9[#All],2,FALSE)</f>
        <v>Services auxiliaires des transports par eau</v>
      </c>
      <c r="G1413" s="36" t="str">
        <f>IFERROR(Tableau5[[#This Row],[Code APE]]&amp;" - "&amp;Tableau5[[#This Row],[Désignation APE]],Tableau5[[#This Row],[Code APE]])</f>
        <v>52.22Z - Services auxiliaires des transports par eau</v>
      </c>
    </row>
    <row r="1414" spans="1:7" ht="15.95" customHeight="1" x14ac:dyDescent="0.25">
      <c r="A1414" s="31" t="str">
        <f>Tableau5[[#This Row],[Code APE]]&amp;Tableau5[[#This Row],[Chapitres]]&amp;Tableau5[[#This Row],[Tranche]]</f>
        <v>52.10BMesures d'urgence1</v>
      </c>
      <c r="B1414" s="17" t="s">
        <v>28</v>
      </c>
      <c r="C1414" s="32" t="s">
        <v>197</v>
      </c>
      <c r="D1414" s="33">
        <v>1</v>
      </c>
      <c r="E1414" s="34">
        <v>1</v>
      </c>
      <c r="F1414" s="35" t="str">
        <f>VLOOKUP(Tableau5[[#This Row],[Code APE]],[1]!Tableau9[#All],2,FALSE)</f>
        <v>Entreposage et stockage non frigorifique</v>
      </c>
      <c r="G1414" s="36" t="str">
        <f>IFERROR(Tableau5[[#This Row],[Code APE]]&amp;" - "&amp;Tableau5[[#This Row],[Désignation APE]],Tableau5[[#This Row],[Code APE]])</f>
        <v>52.10B - Entreposage et stockage non frigorifique</v>
      </c>
    </row>
    <row r="1415" spans="1:7" ht="15.95" customHeight="1" x14ac:dyDescent="0.25">
      <c r="A1415" s="31" t="str">
        <f>Tableau5[[#This Row],[Code APE]]&amp;Tableau5[[#This Row],[Chapitres]]&amp;Tableau5[[#This Row],[Tranche]]</f>
        <v>50.20ZMesures d'urgence0,8</v>
      </c>
      <c r="B1415" s="17" t="s">
        <v>28</v>
      </c>
      <c r="C1415" s="32" t="s">
        <v>144</v>
      </c>
      <c r="D1415" s="33">
        <v>0.8</v>
      </c>
      <c r="E1415" s="34">
        <v>4</v>
      </c>
      <c r="F1415" s="35" t="str">
        <f>VLOOKUP(Tableau5[[#This Row],[Code APE]],[1]!Tableau9[#All],2,FALSE)</f>
        <v>Transports maritimes et côtiers de fret</v>
      </c>
      <c r="G1415" s="36" t="str">
        <f>IFERROR(Tableau5[[#This Row],[Code APE]]&amp;" - "&amp;Tableau5[[#This Row],[Désignation APE]],Tableau5[[#This Row],[Code APE]])</f>
        <v>50.20Z - Transports maritimes et côtiers de fret</v>
      </c>
    </row>
    <row r="1416" spans="1:7" ht="15.95" customHeight="1" x14ac:dyDescent="0.25">
      <c r="A1416" s="31" t="str">
        <f>Tableau5[[#This Row],[Code APE]]&amp;Tableau5[[#This Row],[Chapitres]]&amp;Tableau5[[#This Row],[Tranche]]</f>
        <v>50.20ZMesures d'urgence1</v>
      </c>
      <c r="B1416" s="17" t="s">
        <v>28</v>
      </c>
      <c r="C1416" s="32" t="s">
        <v>144</v>
      </c>
      <c r="D1416" s="33">
        <v>1</v>
      </c>
      <c r="E1416" s="34">
        <v>1</v>
      </c>
      <c r="F1416" s="35" t="str">
        <f>VLOOKUP(Tableau5[[#This Row],[Code APE]],[1]!Tableau9[#All],2,FALSE)</f>
        <v>Transports maritimes et côtiers de fret</v>
      </c>
      <c r="G1416" s="36" t="str">
        <f>IFERROR(Tableau5[[#This Row],[Code APE]]&amp;" - "&amp;Tableau5[[#This Row],[Désignation APE]],Tableau5[[#This Row],[Code APE]])</f>
        <v>50.20Z - Transports maritimes et côtiers de fret</v>
      </c>
    </row>
    <row r="1417" spans="1:7" ht="15.95" customHeight="1" x14ac:dyDescent="0.25">
      <c r="A1417" s="31" t="str">
        <f>Tableau5[[#This Row],[Code APE]]&amp;Tableau5[[#This Row],[Chapitres]]&amp;Tableau5[[#This Row],[Tranche]]</f>
        <v>50.10ZMesures d'urgence0,4</v>
      </c>
      <c r="B1417" s="17" t="s">
        <v>28</v>
      </c>
      <c r="C1417" s="32" t="s">
        <v>143</v>
      </c>
      <c r="D1417" s="33">
        <v>0.4</v>
      </c>
      <c r="E1417" s="34">
        <v>1</v>
      </c>
      <c r="F1417" s="35" t="str">
        <f>VLOOKUP(Tableau5[[#This Row],[Code APE]],[1]!Tableau9[#All],2,FALSE)</f>
        <v>Transports maritimes et côtiers de passagers</v>
      </c>
      <c r="G1417" s="36" t="str">
        <f>IFERROR(Tableau5[[#This Row],[Code APE]]&amp;" - "&amp;Tableau5[[#This Row],[Désignation APE]],Tableau5[[#This Row],[Code APE]])</f>
        <v>50.10Z - Transports maritimes et côtiers de passagers</v>
      </c>
    </row>
    <row r="1418" spans="1:7" ht="15.95" customHeight="1" x14ac:dyDescent="0.25">
      <c r="A1418" s="31" t="str">
        <f>Tableau5[[#This Row],[Code APE]]&amp;Tableau5[[#This Row],[Chapitres]]&amp;Tableau5[[#This Row],[Tranche]]</f>
        <v>50.10ZMesures d'urgence0,6</v>
      </c>
      <c r="B1418" s="17" t="s">
        <v>28</v>
      </c>
      <c r="C1418" s="32" t="s">
        <v>143</v>
      </c>
      <c r="D1418" s="33">
        <v>0.6</v>
      </c>
      <c r="E1418" s="34">
        <v>7</v>
      </c>
      <c r="F1418" s="35" t="str">
        <f>VLOOKUP(Tableau5[[#This Row],[Code APE]],[1]!Tableau9[#All],2,FALSE)</f>
        <v>Transports maritimes et côtiers de passagers</v>
      </c>
      <c r="G1418" s="36" t="str">
        <f>IFERROR(Tableau5[[#This Row],[Code APE]]&amp;" - "&amp;Tableau5[[#This Row],[Désignation APE]],Tableau5[[#This Row],[Code APE]])</f>
        <v>50.10Z - Transports maritimes et côtiers de passagers</v>
      </c>
    </row>
    <row r="1419" spans="1:7" ht="15.95" customHeight="1" x14ac:dyDescent="0.25">
      <c r="A1419" s="31" t="str">
        <f>Tableau5[[#This Row],[Code APE]]&amp;Tableau5[[#This Row],[Chapitres]]&amp;Tableau5[[#This Row],[Tranche]]</f>
        <v>50.10ZMesures d'urgence0,8</v>
      </c>
      <c r="B1419" s="17" t="s">
        <v>28</v>
      </c>
      <c r="C1419" s="32" t="s">
        <v>143</v>
      </c>
      <c r="D1419" s="33">
        <v>0.8</v>
      </c>
      <c r="E1419" s="34">
        <v>6</v>
      </c>
      <c r="F1419" s="35" t="str">
        <f>VLOOKUP(Tableau5[[#This Row],[Code APE]],[1]!Tableau9[#All],2,FALSE)</f>
        <v>Transports maritimes et côtiers de passagers</v>
      </c>
      <c r="G1419" s="36" t="str">
        <f>IFERROR(Tableau5[[#This Row],[Code APE]]&amp;" - "&amp;Tableau5[[#This Row],[Désignation APE]],Tableau5[[#This Row],[Code APE]])</f>
        <v>50.10Z - Transports maritimes et côtiers de passagers</v>
      </c>
    </row>
    <row r="1420" spans="1:7" ht="15.95" customHeight="1" x14ac:dyDescent="0.25">
      <c r="A1420" s="31" t="str">
        <f>Tableau5[[#This Row],[Code APE]]&amp;Tableau5[[#This Row],[Chapitres]]&amp;Tableau5[[#This Row],[Tranche]]</f>
        <v>50.10ZMesures d'urgence1</v>
      </c>
      <c r="B1420" s="17" t="s">
        <v>28</v>
      </c>
      <c r="C1420" s="32" t="s">
        <v>143</v>
      </c>
      <c r="D1420" s="33">
        <v>1</v>
      </c>
      <c r="E1420" s="34">
        <v>7</v>
      </c>
      <c r="F1420" s="35" t="str">
        <f>VLOOKUP(Tableau5[[#This Row],[Code APE]],[1]!Tableau9[#All],2,FALSE)</f>
        <v>Transports maritimes et côtiers de passagers</v>
      </c>
      <c r="G1420" s="36" t="str">
        <f>IFERROR(Tableau5[[#This Row],[Code APE]]&amp;" - "&amp;Tableau5[[#This Row],[Désignation APE]],Tableau5[[#This Row],[Code APE]])</f>
        <v>50.10Z - Transports maritimes et côtiers de passagers</v>
      </c>
    </row>
    <row r="1421" spans="1:7" ht="15.95" customHeight="1" x14ac:dyDescent="0.25">
      <c r="A1421" s="31" t="str">
        <f>Tableau5[[#This Row],[Code APE]]&amp;Tableau5[[#This Row],[Chapitres]]&amp;Tableau5[[#This Row],[Tranche]]</f>
        <v>49.91AMesures d'urgence0,6</v>
      </c>
      <c r="B1421" s="17" t="s">
        <v>28</v>
      </c>
      <c r="C1421" s="32" t="s">
        <v>142</v>
      </c>
      <c r="D1421" s="33">
        <v>0.6</v>
      </c>
      <c r="E1421" s="34">
        <v>2</v>
      </c>
      <c r="F1421" s="35" t="e">
        <f>VLOOKUP(Tableau5[[#This Row],[Code APE]],[1]!Tableau9[#All],2,FALSE)</f>
        <v>#N/A</v>
      </c>
      <c r="G1421" s="36" t="str">
        <f>IFERROR(Tableau5[[#This Row],[Code APE]]&amp;" - "&amp;Tableau5[[#This Row],[Désignation APE]],Tableau5[[#This Row],[Code APE]])</f>
        <v>49.91A</v>
      </c>
    </row>
    <row r="1422" spans="1:7" ht="15.95" customHeight="1" x14ac:dyDescent="0.25">
      <c r="A1422" s="31" t="str">
        <f>Tableau5[[#This Row],[Code APE]]&amp;Tableau5[[#This Row],[Chapitres]]&amp;Tableau5[[#This Row],[Tranche]]</f>
        <v>49.91AMesures d'urgence0,8</v>
      </c>
      <c r="B1422" s="17" t="s">
        <v>28</v>
      </c>
      <c r="C1422" s="32" t="s">
        <v>142</v>
      </c>
      <c r="D1422" s="33">
        <v>0.8</v>
      </c>
      <c r="E1422" s="34">
        <v>1</v>
      </c>
      <c r="F1422" s="35" t="e">
        <f>VLOOKUP(Tableau5[[#This Row],[Code APE]],[1]!Tableau9[#All],2,FALSE)</f>
        <v>#N/A</v>
      </c>
      <c r="G1422" s="36" t="str">
        <f>IFERROR(Tableau5[[#This Row],[Code APE]]&amp;" - "&amp;Tableau5[[#This Row],[Désignation APE]],Tableau5[[#This Row],[Code APE]])</f>
        <v>49.91A</v>
      </c>
    </row>
    <row r="1423" spans="1:7" ht="15.95" customHeight="1" x14ac:dyDescent="0.25">
      <c r="A1423" s="31" t="str">
        <f>Tableau5[[#This Row],[Code APE]]&amp;Tableau5[[#This Row],[Chapitres]]&amp;Tableau5[[#This Row],[Tranche]]</f>
        <v>49.91AMesures d'urgence1</v>
      </c>
      <c r="B1423" s="17" t="s">
        <v>28</v>
      </c>
      <c r="C1423" s="32" t="s">
        <v>142</v>
      </c>
      <c r="D1423" s="33">
        <v>1</v>
      </c>
      <c r="E1423" s="34">
        <v>6</v>
      </c>
      <c r="F1423" s="35" t="e">
        <f>VLOOKUP(Tableau5[[#This Row],[Code APE]],[1]!Tableau9[#All],2,FALSE)</f>
        <v>#N/A</v>
      </c>
      <c r="G1423" s="36" t="str">
        <f>IFERROR(Tableau5[[#This Row],[Code APE]]&amp;" - "&amp;Tableau5[[#This Row],[Désignation APE]],Tableau5[[#This Row],[Code APE]])</f>
        <v>49.91A</v>
      </c>
    </row>
    <row r="1424" spans="1:7" ht="15.95" customHeight="1" x14ac:dyDescent="0.25">
      <c r="A1424" s="31" t="str">
        <f>Tableau5[[#This Row],[Code APE]]&amp;Tableau5[[#This Row],[Chapitres]]&amp;Tableau5[[#This Row],[Tranche]]</f>
        <v>49.41BMesures d'urgence0,6</v>
      </c>
      <c r="B1424" s="17" t="s">
        <v>28</v>
      </c>
      <c r="C1424" s="32" t="s">
        <v>141</v>
      </c>
      <c r="D1424" s="33">
        <v>0.6</v>
      </c>
      <c r="E1424" s="34">
        <v>3</v>
      </c>
      <c r="F1424" s="35" t="str">
        <f>VLOOKUP(Tableau5[[#This Row],[Code APE]],[1]!Tableau9[#All],2,FALSE)</f>
        <v>Transports routiers de fret de proximité</v>
      </c>
      <c r="G1424" s="36" t="str">
        <f>IFERROR(Tableau5[[#This Row],[Code APE]]&amp;" - "&amp;Tableau5[[#This Row],[Désignation APE]],Tableau5[[#This Row],[Code APE]])</f>
        <v>49.41B - Transports routiers de fret de proximité</v>
      </c>
    </row>
    <row r="1425" spans="1:7" ht="15.95" customHeight="1" x14ac:dyDescent="0.25">
      <c r="A1425" s="31" t="str">
        <f>Tableau5[[#This Row],[Code APE]]&amp;Tableau5[[#This Row],[Chapitres]]&amp;Tableau5[[#This Row],[Tranche]]</f>
        <v>49.41BMesures d'urgence0,8</v>
      </c>
      <c r="B1425" s="17" t="s">
        <v>28</v>
      </c>
      <c r="C1425" s="32" t="s">
        <v>141</v>
      </c>
      <c r="D1425" s="33">
        <v>0.8</v>
      </c>
      <c r="E1425" s="34">
        <v>10</v>
      </c>
      <c r="F1425" s="35" t="str">
        <f>VLOOKUP(Tableau5[[#This Row],[Code APE]],[1]!Tableau9[#All],2,FALSE)</f>
        <v>Transports routiers de fret de proximité</v>
      </c>
      <c r="G1425" s="36" t="str">
        <f>IFERROR(Tableau5[[#This Row],[Code APE]]&amp;" - "&amp;Tableau5[[#This Row],[Désignation APE]],Tableau5[[#This Row],[Code APE]])</f>
        <v>49.41B - Transports routiers de fret de proximité</v>
      </c>
    </row>
    <row r="1426" spans="1:7" ht="15.95" customHeight="1" x14ac:dyDescent="0.25">
      <c r="A1426" s="31" t="str">
        <f>Tableau5[[#This Row],[Code APE]]&amp;Tableau5[[#This Row],[Chapitres]]&amp;Tableau5[[#This Row],[Tranche]]</f>
        <v>49.41BMesures d'urgence1</v>
      </c>
      <c r="B1426" s="17" t="s">
        <v>28</v>
      </c>
      <c r="C1426" s="32" t="s">
        <v>141</v>
      </c>
      <c r="D1426" s="33">
        <v>1</v>
      </c>
      <c r="E1426" s="34">
        <v>26</v>
      </c>
      <c r="F1426" s="35" t="str">
        <f>VLOOKUP(Tableau5[[#This Row],[Code APE]],[1]!Tableau9[#All],2,FALSE)</f>
        <v>Transports routiers de fret de proximité</v>
      </c>
      <c r="G1426" s="36" t="str">
        <f>IFERROR(Tableau5[[#This Row],[Code APE]]&amp;" - "&amp;Tableau5[[#This Row],[Désignation APE]],Tableau5[[#This Row],[Code APE]])</f>
        <v>49.41B - Transports routiers de fret de proximité</v>
      </c>
    </row>
    <row r="1427" spans="1:7" ht="15.95" customHeight="1" x14ac:dyDescent="0.25">
      <c r="A1427" s="31" t="str">
        <f>Tableau5[[#This Row],[Code APE]]&amp;Tableau5[[#This Row],[Chapitres]]&amp;Tableau5[[#This Row],[Tranche]]</f>
        <v>49.41AMesures d'urgence0,2</v>
      </c>
      <c r="B1427" s="17" t="s">
        <v>28</v>
      </c>
      <c r="C1427" s="32" t="s">
        <v>140</v>
      </c>
      <c r="D1427" s="33">
        <v>0.2</v>
      </c>
      <c r="E1427" s="34">
        <v>2</v>
      </c>
      <c r="F1427" s="35" t="str">
        <f>VLOOKUP(Tableau5[[#This Row],[Code APE]],[1]!Tableau9[#All],2,FALSE)</f>
        <v>Transports routiers de fret interurbains</v>
      </c>
      <c r="G1427" s="36" t="str">
        <f>IFERROR(Tableau5[[#This Row],[Code APE]]&amp;" - "&amp;Tableau5[[#This Row],[Désignation APE]],Tableau5[[#This Row],[Code APE]])</f>
        <v>49.41A - Transports routiers de fret interurbains</v>
      </c>
    </row>
    <row r="1428" spans="1:7" ht="15.95" customHeight="1" x14ac:dyDescent="0.25">
      <c r="A1428" s="31" t="str">
        <f>Tableau5[[#This Row],[Code APE]]&amp;Tableau5[[#This Row],[Chapitres]]&amp;Tableau5[[#This Row],[Tranche]]</f>
        <v>49.41AMesures d'urgence0,3</v>
      </c>
      <c r="B1428" s="17" t="s">
        <v>28</v>
      </c>
      <c r="C1428" s="32" t="s">
        <v>140</v>
      </c>
      <c r="D1428" s="33">
        <v>0.3</v>
      </c>
      <c r="E1428" s="34">
        <v>1</v>
      </c>
      <c r="F1428" s="35" t="str">
        <f>VLOOKUP(Tableau5[[#This Row],[Code APE]],[1]!Tableau9[#All],2,FALSE)</f>
        <v>Transports routiers de fret interurbains</v>
      </c>
      <c r="G1428" s="36" t="str">
        <f>IFERROR(Tableau5[[#This Row],[Code APE]]&amp;" - "&amp;Tableau5[[#This Row],[Désignation APE]],Tableau5[[#This Row],[Code APE]])</f>
        <v>49.41A - Transports routiers de fret interurbains</v>
      </c>
    </row>
    <row r="1429" spans="1:7" ht="15.95" customHeight="1" x14ac:dyDescent="0.25">
      <c r="A1429" s="31" t="str">
        <f>Tableau5[[#This Row],[Code APE]]&amp;Tableau5[[#This Row],[Chapitres]]&amp;Tableau5[[#This Row],[Tranche]]</f>
        <v>49.41AMesures d'urgence0,4</v>
      </c>
      <c r="B1429" s="17" t="s">
        <v>28</v>
      </c>
      <c r="C1429" s="32" t="s">
        <v>140</v>
      </c>
      <c r="D1429" s="33">
        <v>0.4</v>
      </c>
      <c r="E1429" s="34">
        <v>6</v>
      </c>
      <c r="F1429" s="35" t="str">
        <f>VLOOKUP(Tableau5[[#This Row],[Code APE]],[1]!Tableau9[#All],2,FALSE)</f>
        <v>Transports routiers de fret interurbains</v>
      </c>
      <c r="G1429" s="36" t="str">
        <f>IFERROR(Tableau5[[#This Row],[Code APE]]&amp;" - "&amp;Tableau5[[#This Row],[Désignation APE]],Tableau5[[#This Row],[Code APE]])</f>
        <v>49.41A - Transports routiers de fret interurbains</v>
      </c>
    </row>
    <row r="1430" spans="1:7" ht="15.95" customHeight="1" x14ac:dyDescent="0.25">
      <c r="A1430" s="31" t="str">
        <f>Tableau5[[#This Row],[Code APE]]&amp;Tableau5[[#This Row],[Chapitres]]&amp;Tableau5[[#This Row],[Tranche]]</f>
        <v>49.41AMesures d'urgence0,6</v>
      </c>
      <c r="B1430" s="17" t="s">
        <v>28</v>
      </c>
      <c r="C1430" s="32" t="s">
        <v>140</v>
      </c>
      <c r="D1430" s="33">
        <v>0.6</v>
      </c>
      <c r="E1430" s="34">
        <v>34</v>
      </c>
      <c r="F1430" s="35" t="str">
        <f>VLOOKUP(Tableau5[[#This Row],[Code APE]],[1]!Tableau9[#All],2,FALSE)</f>
        <v>Transports routiers de fret interurbains</v>
      </c>
      <c r="G1430" s="36" t="str">
        <f>IFERROR(Tableau5[[#This Row],[Code APE]]&amp;" - "&amp;Tableau5[[#This Row],[Désignation APE]],Tableau5[[#This Row],[Code APE]])</f>
        <v>49.41A - Transports routiers de fret interurbains</v>
      </c>
    </row>
    <row r="1431" spans="1:7" ht="15.95" customHeight="1" x14ac:dyDescent="0.25">
      <c r="A1431" s="31" t="str">
        <f>Tableau5[[#This Row],[Code APE]]&amp;Tableau5[[#This Row],[Chapitres]]&amp;Tableau5[[#This Row],[Tranche]]</f>
        <v>49.41AMesures d'urgence0,8</v>
      </c>
      <c r="B1431" s="17" t="s">
        <v>28</v>
      </c>
      <c r="C1431" s="32" t="s">
        <v>140</v>
      </c>
      <c r="D1431" s="33">
        <v>0.8</v>
      </c>
      <c r="E1431" s="34">
        <v>54</v>
      </c>
      <c r="F1431" s="35" t="str">
        <f>VLOOKUP(Tableau5[[#This Row],[Code APE]],[1]!Tableau9[#All],2,FALSE)</f>
        <v>Transports routiers de fret interurbains</v>
      </c>
      <c r="G1431" s="36" t="str">
        <f>IFERROR(Tableau5[[#This Row],[Code APE]]&amp;" - "&amp;Tableau5[[#This Row],[Désignation APE]],Tableau5[[#This Row],[Code APE]])</f>
        <v>49.41A - Transports routiers de fret interurbains</v>
      </c>
    </row>
    <row r="1432" spans="1:7" ht="15.95" customHeight="1" x14ac:dyDescent="0.25">
      <c r="A1432" s="31" t="str">
        <f>Tableau5[[#This Row],[Code APE]]&amp;Tableau5[[#This Row],[Chapitres]]&amp;Tableau5[[#This Row],[Tranche]]</f>
        <v>49.41AMesures d'urgence1</v>
      </c>
      <c r="B1432" s="17" t="s">
        <v>28</v>
      </c>
      <c r="C1432" s="32" t="s">
        <v>140</v>
      </c>
      <c r="D1432" s="33">
        <v>1</v>
      </c>
      <c r="E1432" s="34">
        <v>97</v>
      </c>
      <c r="F1432" s="35" t="str">
        <f>VLOOKUP(Tableau5[[#This Row],[Code APE]],[1]!Tableau9[#All],2,FALSE)</f>
        <v>Transports routiers de fret interurbains</v>
      </c>
      <c r="G1432" s="36" t="str">
        <f>IFERROR(Tableau5[[#This Row],[Code APE]]&amp;" - "&amp;Tableau5[[#This Row],[Désignation APE]],Tableau5[[#This Row],[Code APE]])</f>
        <v>49.41A - Transports routiers de fret interurbains</v>
      </c>
    </row>
    <row r="1433" spans="1:7" ht="15.95" customHeight="1" x14ac:dyDescent="0.25">
      <c r="A1433" s="31" t="str">
        <f>Tableau5[[#This Row],[Code APE]]&amp;Tableau5[[#This Row],[Chapitres]]&amp;Tableau5[[#This Row],[Tranche]]</f>
        <v>49.39BMesures d'urgence0,6</v>
      </c>
      <c r="B1433" s="17" t="s">
        <v>28</v>
      </c>
      <c r="C1433" s="32" t="s">
        <v>139</v>
      </c>
      <c r="D1433" s="33">
        <v>0.6</v>
      </c>
      <c r="E1433" s="34">
        <v>6</v>
      </c>
      <c r="F1433" s="35" t="str">
        <f>VLOOKUP(Tableau5[[#This Row],[Code APE]],[1]!Tableau9[#All],2,FALSE)</f>
        <v>Autres transports routiers de voyageurs</v>
      </c>
      <c r="G1433" s="36" t="str">
        <f>IFERROR(Tableau5[[#This Row],[Code APE]]&amp;" - "&amp;Tableau5[[#This Row],[Désignation APE]],Tableau5[[#This Row],[Code APE]])</f>
        <v>49.39B - Autres transports routiers de voyageurs</v>
      </c>
    </row>
    <row r="1434" spans="1:7" ht="15.95" customHeight="1" x14ac:dyDescent="0.25">
      <c r="A1434" s="31" t="str">
        <f>Tableau5[[#This Row],[Code APE]]&amp;Tableau5[[#This Row],[Chapitres]]&amp;Tableau5[[#This Row],[Tranche]]</f>
        <v>49.39BMesures d'urgence0,8</v>
      </c>
      <c r="B1434" s="17" t="s">
        <v>28</v>
      </c>
      <c r="C1434" s="32" t="s">
        <v>139</v>
      </c>
      <c r="D1434" s="33">
        <v>0.8</v>
      </c>
      <c r="E1434" s="34">
        <v>16</v>
      </c>
      <c r="F1434" s="35" t="str">
        <f>VLOOKUP(Tableau5[[#This Row],[Code APE]],[1]!Tableau9[#All],2,FALSE)</f>
        <v>Autres transports routiers de voyageurs</v>
      </c>
      <c r="G1434" s="36" t="str">
        <f>IFERROR(Tableau5[[#This Row],[Code APE]]&amp;" - "&amp;Tableau5[[#This Row],[Désignation APE]],Tableau5[[#This Row],[Code APE]])</f>
        <v>49.39B - Autres transports routiers de voyageurs</v>
      </c>
    </row>
    <row r="1435" spans="1:7" ht="15.95" customHeight="1" x14ac:dyDescent="0.25">
      <c r="A1435" s="31" t="str">
        <f>Tableau5[[#This Row],[Code APE]]&amp;Tableau5[[#This Row],[Chapitres]]&amp;Tableau5[[#This Row],[Tranche]]</f>
        <v>49.39BMesures d'urgence1</v>
      </c>
      <c r="B1435" s="17" t="s">
        <v>28</v>
      </c>
      <c r="C1435" s="32" t="s">
        <v>139</v>
      </c>
      <c r="D1435" s="33">
        <v>1</v>
      </c>
      <c r="E1435" s="34">
        <v>7</v>
      </c>
      <c r="F1435" s="35" t="str">
        <f>VLOOKUP(Tableau5[[#This Row],[Code APE]],[1]!Tableau9[#All],2,FALSE)</f>
        <v>Autres transports routiers de voyageurs</v>
      </c>
      <c r="G1435" s="36" t="str">
        <f>IFERROR(Tableau5[[#This Row],[Code APE]]&amp;" - "&amp;Tableau5[[#This Row],[Désignation APE]],Tableau5[[#This Row],[Code APE]])</f>
        <v>49.39B - Autres transports routiers de voyageurs</v>
      </c>
    </row>
    <row r="1436" spans="1:7" ht="15.95" customHeight="1" x14ac:dyDescent="0.25">
      <c r="A1436" s="31" t="str">
        <f>Tableau5[[#This Row],[Code APE]]&amp;Tableau5[[#This Row],[Chapitres]]&amp;Tableau5[[#This Row],[Tranche]]</f>
        <v>49.39AMesures d'urgence0,4</v>
      </c>
      <c r="B1436" s="17" t="s">
        <v>28</v>
      </c>
      <c r="C1436" s="32" t="s">
        <v>138</v>
      </c>
      <c r="D1436" s="33">
        <v>0.4</v>
      </c>
      <c r="E1436" s="34">
        <v>4</v>
      </c>
      <c r="F1436" s="35" t="str">
        <f>VLOOKUP(Tableau5[[#This Row],[Code APE]],[1]!Tableau9[#All],2,FALSE)</f>
        <v>Transports routiers réguliers de voyageurs</v>
      </c>
      <c r="G1436" s="36" t="str">
        <f>IFERROR(Tableau5[[#This Row],[Code APE]]&amp;" - "&amp;Tableau5[[#This Row],[Désignation APE]],Tableau5[[#This Row],[Code APE]])</f>
        <v>49.39A - Transports routiers réguliers de voyageurs</v>
      </c>
    </row>
    <row r="1437" spans="1:7" ht="15.95" customHeight="1" x14ac:dyDescent="0.25">
      <c r="A1437" s="31" t="str">
        <f>Tableau5[[#This Row],[Code APE]]&amp;Tableau5[[#This Row],[Chapitres]]&amp;Tableau5[[#This Row],[Tranche]]</f>
        <v>49.39AMesures d'urgence0,6</v>
      </c>
      <c r="B1437" s="17" t="s">
        <v>28</v>
      </c>
      <c r="C1437" s="32" t="s">
        <v>138</v>
      </c>
      <c r="D1437" s="33">
        <v>0.6</v>
      </c>
      <c r="E1437" s="34">
        <v>13</v>
      </c>
      <c r="F1437" s="35" t="str">
        <f>VLOOKUP(Tableau5[[#This Row],[Code APE]],[1]!Tableau9[#All],2,FALSE)</f>
        <v>Transports routiers réguliers de voyageurs</v>
      </c>
      <c r="G1437" s="36" t="str">
        <f>IFERROR(Tableau5[[#This Row],[Code APE]]&amp;" - "&amp;Tableau5[[#This Row],[Désignation APE]],Tableau5[[#This Row],[Code APE]])</f>
        <v>49.39A - Transports routiers réguliers de voyageurs</v>
      </c>
    </row>
    <row r="1438" spans="1:7" ht="15.95" customHeight="1" x14ac:dyDescent="0.25">
      <c r="A1438" s="31" t="str">
        <f>Tableau5[[#This Row],[Code APE]]&amp;Tableau5[[#This Row],[Chapitres]]&amp;Tableau5[[#This Row],[Tranche]]</f>
        <v>49.39AMesures d'urgence0,8</v>
      </c>
      <c r="B1438" s="17" t="s">
        <v>28</v>
      </c>
      <c r="C1438" s="32" t="s">
        <v>138</v>
      </c>
      <c r="D1438" s="33">
        <v>0.8</v>
      </c>
      <c r="E1438" s="34">
        <v>26</v>
      </c>
      <c r="F1438" s="35" t="str">
        <f>VLOOKUP(Tableau5[[#This Row],[Code APE]],[1]!Tableau9[#All],2,FALSE)</f>
        <v>Transports routiers réguliers de voyageurs</v>
      </c>
      <c r="G1438" s="36" t="str">
        <f>IFERROR(Tableau5[[#This Row],[Code APE]]&amp;" - "&amp;Tableau5[[#This Row],[Désignation APE]],Tableau5[[#This Row],[Code APE]])</f>
        <v>49.39A - Transports routiers réguliers de voyageurs</v>
      </c>
    </row>
    <row r="1439" spans="1:7" ht="15.95" customHeight="1" x14ac:dyDescent="0.25">
      <c r="A1439" s="31" t="str">
        <f>Tableau5[[#This Row],[Code APE]]&amp;Tableau5[[#This Row],[Chapitres]]&amp;Tableau5[[#This Row],[Tranche]]</f>
        <v>49.39AMesures d'urgence1</v>
      </c>
      <c r="B1439" s="17" t="s">
        <v>28</v>
      </c>
      <c r="C1439" s="32" t="s">
        <v>138</v>
      </c>
      <c r="D1439" s="33">
        <v>1</v>
      </c>
      <c r="E1439" s="34">
        <v>33</v>
      </c>
      <c r="F1439" s="35" t="str">
        <f>VLOOKUP(Tableau5[[#This Row],[Code APE]],[1]!Tableau9[#All],2,FALSE)</f>
        <v>Transports routiers réguliers de voyageurs</v>
      </c>
      <c r="G1439" s="36" t="str">
        <f>IFERROR(Tableau5[[#This Row],[Code APE]]&amp;" - "&amp;Tableau5[[#This Row],[Désignation APE]],Tableau5[[#This Row],[Code APE]])</f>
        <v>49.39A - Transports routiers réguliers de voyageurs</v>
      </c>
    </row>
    <row r="1440" spans="1:7" ht="15.95" customHeight="1" x14ac:dyDescent="0.25">
      <c r="A1440" s="31" t="str">
        <f>Tableau5[[#This Row],[Code APE]]&amp;Tableau5[[#This Row],[Chapitres]]&amp;Tableau5[[#This Row],[Tranche]]</f>
        <v>49.31ZMesures d'urgence0,2</v>
      </c>
      <c r="B1440" s="17" t="s">
        <v>28</v>
      </c>
      <c r="C1440" s="32" t="s">
        <v>137</v>
      </c>
      <c r="D1440" s="33">
        <v>0.2</v>
      </c>
      <c r="E1440" s="34">
        <v>1</v>
      </c>
      <c r="F1440" s="35" t="str">
        <f>VLOOKUP(Tableau5[[#This Row],[Code APE]],[1]!Tableau9[#All],2,FALSE)</f>
        <v>Transports urbains et suburbains de voyageurs</v>
      </c>
      <c r="G1440" s="36" t="str">
        <f>IFERROR(Tableau5[[#This Row],[Code APE]]&amp;" - "&amp;Tableau5[[#This Row],[Désignation APE]],Tableau5[[#This Row],[Code APE]])</f>
        <v>49.31Z - Transports urbains et suburbains de voyageurs</v>
      </c>
    </row>
    <row r="1441" spans="1:7" ht="15.95" customHeight="1" x14ac:dyDescent="0.25">
      <c r="A1441" s="31" t="str">
        <f>Tableau5[[#This Row],[Code APE]]&amp;Tableau5[[#This Row],[Chapitres]]&amp;Tableau5[[#This Row],[Tranche]]</f>
        <v>49.31ZMesures d'urgence0,6</v>
      </c>
      <c r="B1441" s="17" t="s">
        <v>28</v>
      </c>
      <c r="C1441" s="32" t="s">
        <v>137</v>
      </c>
      <c r="D1441" s="33">
        <v>0.6</v>
      </c>
      <c r="E1441" s="34">
        <v>3</v>
      </c>
      <c r="F1441" s="35" t="str">
        <f>VLOOKUP(Tableau5[[#This Row],[Code APE]],[1]!Tableau9[#All],2,FALSE)</f>
        <v>Transports urbains et suburbains de voyageurs</v>
      </c>
      <c r="G1441" s="36" t="str">
        <f>IFERROR(Tableau5[[#This Row],[Code APE]]&amp;" - "&amp;Tableau5[[#This Row],[Désignation APE]],Tableau5[[#This Row],[Code APE]])</f>
        <v>49.31Z - Transports urbains et suburbains de voyageurs</v>
      </c>
    </row>
    <row r="1442" spans="1:7" ht="15.95" customHeight="1" x14ac:dyDescent="0.25">
      <c r="A1442" s="31" t="str">
        <f>Tableau5[[#This Row],[Code APE]]&amp;Tableau5[[#This Row],[Chapitres]]&amp;Tableau5[[#This Row],[Tranche]]</f>
        <v>49.31ZMesures d'urgence0,8</v>
      </c>
      <c r="B1442" s="17" t="s">
        <v>28</v>
      </c>
      <c r="C1442" s="32" t="s">
        <v>137</v>
      </c>
      <c r="D1442" s="33">
        <v>0.8</v>
      </c>
      <c r="E1442" s="34">
        <v>11</v>
      </c>
      <c r="F1442" s="35" t="str">
        <f>VLOOKUP(Tableau5[[#This Row],[Code APE]],[1]!Tableau9[#All],2,FALSE)</f>
        <v>Transports urbains et suburbains de voyageurs</v>
      </c>
      <c r="G1442" s="36" t="str">
        <f>IFERROR(Tableau5[[#This Row],[Code APE]]&amp;" - "&amp;Tableau5[[#This Row],[Désignation APE]],Tableau5[[#This Row],[Code APE]])</f>
        <v>49.31Z - Transports urbains et suburbains de voyageurs</v>
      </c>
    </row>
    <row r="1443" spans="1:7" ht="15.95" customHeight="1" x14ac:dyDescent="0.25">
      <c r="A1443" s="31" t="str">
        <f>Tableau5[[#This Row],[Code APE]]&amp;Tableau5[[#This Row],[Chapitres]]&amp;Tableau5[[#This Row],[Tranche]]</f>
        <v>49.31ZMesures d'urgence1</v>
      </c>
      <c r="B1443" s="17" t="s">
        <v>28</v>
      </c>
      <c r="C1443" s="32" t="s">
        <v>137</v>
      </c>
      <c r="D1443" s="33">
        <v>1</v>
      </c>
      <c r="E1443" s="34">
        <v>16</v>
      </c>
      <c r="F1443" s="35" t="str">
        <f>VLOOKUP(Tableau5[[#This Row],[Code APE]],[1]!Tableau9[#All],2,FALSE)</f>
        <v>Transports urbains et suburbains de voyageurs</v>
      </c>
      <c r="G1443" s="36" t="str">
        <f>IFERROR(Tableau5[[#This Row],[Code APE]]&amp;" - "&amp;Tableau5[[#This Row],[Désignation APE]],Tableau5[[#This Row],[Code APE]])</f>
        <v>49.31Z - Transports urbains et suburbains de voyageurs</v>
      </c>
    </row>
    <row r="1444" spans="1:7" ht="15.95" customHeight="1" x14ac:dyDescent="0.25">
      <c r="A1444" s="31" t="str">
        <f>Tableau5[[#This Row],[Code APE]]&amp;Tableau5[[#This Row],[Chapitres]]&amp;Tableau5[[#This Row],[Tranche]]</f>
        <v>47.99BMesures d'urgence0,8</v>
      </c>
      <c r="B1444" s="17" t="s">
        <v>28</v>
      </c>
      <c r="C1444" s="32" t="s">
        <v>196</v>
      </c>
      <c r="D1444" s="33">
        <v>0.8</v>
      </c>
      <c r="E1444" s="34">
        <v>1</v>
      </c>
      <c r="F1444" s="35" t="str">
        <f>VLOOKUP(Tableau5[[#This Row],[Code APE]],[1]!Tableau9[#All],2,FALSE)</f>
        <v>Vente par automates et autres commerces de détail hors magasin, éventaires ou marchés n.c.a.</v>
      </c>
      <c r="G1444" s="36" t="str">
        <f>IFERROR(Tableau5[[#This Row],[Code APE]]&amp;" - "&amp;Tableau5[[#This Row],[Désignation APE]],Tableau5[[#This Row],[Code APE]])</f>
        <v>47.99B - Vente par automates et autres commerces de détail hors magasin, éventaires ou marchés n.c.a.</v>
      </c>
    </row>
    <row r="1445" spans="1:7" ht="15.95" customHeight="1" x14ac:dyDescent="0.25">
      <c r="A1445" s="31" t="str">
        <f>Tableau5[[#This Row],[Code APE]]&amp;Tableau5[[#This Row],[Chapitres]]&amp;Tableau5[[#This Row],[Tranche]]</f>
        <v>47.99BMesures d'urgence1</v>
      </c>
      <c r="B1445" s="17" t="s">
        <v>28</v>
      </c>
      <c r="C1445" s="32" t="s">
        <v>196</v>
      </c>
      <c r="D1445" s="33">
        <v>1</v>
      </c>
      <c r="E1445" s="34">
        <v>2</v>
      </c>
      <c r="F1445" s="35" t="str">
        <f>VLOOKUP(Tableau5[[#This Row],[Code APE]],[1]!Tableau9[#All],2,FALSE)</f>
        <v>Vente par automates et autres commerces de détail hors magasin, éventaires ou marchés n.c.a.</v>
      </c>
      <c r="G1445" s="36" t="str">
        <f>IFERROR(Tableau5[[#This Row],[Code APE]]&amp;" - "&amp;Tableau5[[#This Row],[Désignation APE]],Tableau5[[#This Row],[Code APE]])</f>
        <v>47.99B - Vente par automates et autres commerces de détail hors magasin, éventaires ou marchés n.c.a.</v>
      </c>
    </row>
    <row r="1446" spans="1:7" ht="15.95" customHeight="1" x14ac:dyDescent="0.25">
      <c r="A1446" s="31" t="str">
        <f>Tableau5[[#This Row],[Code APE]]&amp;Tableau5[[#This Row],[Chapitres]]&amp;Tableau5[[#This Row],[Tranche]]</f>
        <v>47.99AMesures d'urgence0,8</v>
      </c>
      <c r="B1446" s="17" t="s">
        <v>28</v>
      </c>
      <c r="C1446" s="32" t="s">
        <v>136</v>
      </c>
      <c r="D1446" s="33">
        <v>0.8</v>
      </c>
      <c r="E1446" s="34">
        <v>2</v>
      </c>
      <c r="F1446" s="35" t="str">
        <f>VLOOKUP(Tableau5[[#This Row],[Code APE]],[1]!Tableau9[#All],2,FALSE)</f>
        <v>Vente à domicile</v>
      </c>
      <c r="G1446" s="36" t="str">
        <f>IFERROR(Tableau5[[#This Row],[Code APE]]&amp;" - "&amp;Tableau5[[#This Row],[Désignation APE]],Tableau5[[#This Row],[Code APE]])</f>
        <v>47.99A - Vente à domicile</v>
      </c>
    </row>
    <row r="1447" spans="1:7" ht="15.95" customHeight="1" x14ac:dyDescent="0.25">
      <c r="A1447" s="31" t="str">
        <f>Tableau5[[#This Row],[Code APE]]&amp;Tableau5[[#This Row],[Chapitres]]&amp;Tableau5[[#This Row],[Tranche]]</f>
        <v>47.99AMesures d'urgence1</v>
      </c>
      <c r="B1447" s="17" t="s">
        <v>28</v>
      </c>
      <c r="C1447" s="32" t="s">
        <v>136</v>
      </c>
      <c r="D1447" s="33">
        <v>1</v>
      </c>
      <c r="E1447" s="34">
        <v>1</v>
      </c>
      <c r="F1447" s="35" t="str">
        <f>VLOOKUP(Tableau5[[#This Row],[Code APE]],[1]!Tableau9[#All],2,FALSE)</f>
        <v>Vente à domicile</v>
      </c>
      <c r="G1447" s="36" t="str">
        <f>IFERROR(Tableau5[[#This Row],[Code APE]]&amp;" - "&amp;Tableau5[[#This Row],[Désignation APE]],Tableau5[[#This Row],[Code APE]])</f>
        <v>47.99A - Vente à domicile</v>
      </c>
    </row>
    <row r="1448" spans="1:7" ht="15.95" customHeight="1" x14ac:dyDescent="0.25">
      <c r="A1448" s="31" t="str">
        <f>Tableau5[[#This Row],[Code APE]]&amp;Tableau5[[#This Row],[Chapitres]]&amp;Tableau5[[#This Row],[Tranche]]</f>
        <v>47.61ZMesures d'urgence1</v>
      </c>
      <c r="B1448" s="17" t="s">
        <v>28</v>
      </c>
      <c r="C1448" s="32" t="s">
        <v>135</v>
      </c>
      <c r="D1448" s="33">
        <v>1</v>
      </c>
      <c r="E1448" s="34">
        <v>1</v>
      </c>
      <c r="F1448" s="35" t="str">
        <f>VLOOKUP(Tableau5[[#This Row],[Code APE]],[1]!Tableau9[#All],2,FALSE)</f>
        <v>Commerce de détail de livres en magasin spécialisé</v>
      </c>
      <c r="G1448" s="36" t="str">
        <f>IFERROR(Tableau5[[#This Row],[Code APE]]&amp;" - "&amp;Tableau5[[#This Row],[Désignation APE]],Tableau5[[#This Row],[Code APE]])</f>
        <v>47.61Z - Commerce de détail de livres en magasin spécialisé</v>
      </c>
    </row>
    <row r="1449" spans="1:7" ht="15.95" customHeight="1" x14ac:dyDescent="0.25">
      <c r="A1449" s="31" t="str">
        <f>Tableau5[[#This Row],[Code APE]]&amp;Tableau5[[#This Row],[Chapitres]]&amp;Tableau5[[#This Row],[Tranche]]</f>
        <v>47.43ZMesures d'urgence1</v>
      </c>
      <c r="B1449" s="17" t="s">
        <v>28</v>
      </c>
      <c r="C1449" s="32" t="s">
        <v>195</v>
      </c>
      <c r="D1449" s="33">
        <v>1</v>
      </c>
      <c r="E1449" s="34">
        <v>1</v>
      </c>
      <c r="F1449" s="35" t="str">
        <f>VLOOKUP(Tableau5[[#This Row],[Code APE]],[1]!Tableau9[#All],2,FALSE)</f>
        <v>Commerce de détail de matériels audio et vidéo en magasin spécialisé</v>
      </c>
      <c r="G1449" s="36" t="str">
        <f>IFERROR(Tableau5[[#This Row],[Code APE]]&amp;" - "&amp;Tableau5[[#This Row],[Désignation APE]],Tableau5[[#This Row],[Code APE]])</f>
        <v>47.43Z - Commerce de détail de matériels audio et vidéo en magasin spécialisé</v>
      </c>
    </row>
    <row r="1450" spans="1:7" ht="15.95" customHeight="1" x14ac:dyDescent="0.25">
      <c r="A1450" s="31" t="str">
        <f>Tableau5[[#This Row],[Code APE]]&amp;Tableau5[[#This Row],[Chapitres]]&amp;Tableau5[[#This Row],[Tranche]]</f>
        <v>47.42BMesures d'urgence1</v>
      </c>
      <c r="B1450" s="17" t="s">
        <v>28</v>
      </c>
      <c r="C1450" s="32" t="s">
        <v>134</v>
      </c>
      <c r="D1450" s="33">
        <v>1</v>
      </c>
      <c r="E1450" s="34">
        <v>1</v>
      </c>
      <c r="F1450" s="35" t="e">
        <f>VLOOKUP(Tableau5[[#This Row],[Code APE]],[1]!Tableau9[#All],2,FALSE)</f>
        <v>#N/A</v>
      </c>
      <c r="G1450" s="36" t="str">
        <f>IFERROR(Tableau5[[#This Row],[Code APE]]&amp;" - "&amp;Tableau5[[#This Row],[Désignation APE]],Tableau5[[#This Row],[Code APE]])</f>
        <v>47.42B</v>
      </c>
    </row>
    <row r="1451" spans="1:7" ht="15.95" customHeight="1" x14ac:dyDescent="0.25">
      <c r="A1451" s="31" t="str">
        <f>Tableau5[[#This Row],[Code APE]]&amp;Tableau5[[#This Row],[Chapitres]]&amp;Tableau5[[#This Row],[Tranche]]</f>
        <v>47.41ZMesures d'urgence0,6</v>
      </c>
      <c r="B1451" s="17" t="s">
        <v>28</v>
      </c>
      <c r="C1451" s="32" t="s">
        <v>133</v>
      </c>
      <c r="D1451" s="33">
        <v>0.6</v>
      </c>
      <c r="E1451" s="34">
        <v>3</v>
      </c>
      <c r="F1451" s="35" t="str">
        <f>VLOOKUP(Tableau5[[#This Row],[Code APE]],[1]!Tableau9[#All],2,FALSE)</f>
        <v>Commerce de détail d'ordinateurs, d'unités périphériques et de logiciels en magasin spécialisé</v>
      </c>
      <c r="G1451" s="36" t="str">
        <f>IFERROR(Tableau5[[#This Row],[Code APE]]&amp;" - "&amp;Tableau5[[#This Row],[Désignation APE]],Tableau5[[#This Row],[Code APE]])</f>
        <v>47.41Z - Commerce de détail d'ordinateurs, d'unités périphériques et de logiciels en magasin spécialisé</v>
      </c>
    </row>
    <row r="1452" spans="1:7" ht="15.95" customHeight="1" x14ac:dyDescent="0.25">
      <c r="A1452" s="31" t="str">
        <f>Tableau5[[#This Row],[Code APE]]&amp;Tableau5[[#This Row],[Chapitres]]&amp;Tableau5[[#This Row],[Tranche]]</f>
        <v>47.41ZMesures d'urgence0,8</v>
      </c>
      <c r="B1452" s="17" t="s">
        <v>28</v>
      </c>
      <c r="C1452" s="32" t="s">
        <v>133</v>
      </c>
      <c r="D1452" s="33">
        <v>0.8</v>
      </c>
      <c r="E1452" s="34">
        <v>3</v>
      </c>
      <c r="F1452" s="35" t="str">
        <f>VLOOKUP(Tableau5[[#This Row],[Code APE]],[1]!Tableau9[#All],2,FALSE)</f>
        <v>Commerce de détail d'ordinateurs, d'unités périphériques et de logiciels en magasin spécialisé</v>
      </c>
      <c r="G1452" s="36" t="str">
        <f>IFERROR(Tableau5[[#This Row],[Code APE]]&amp;" - "&amp;Tableau5[[#This Row],[Désignation APE]],Tableau5[[#This Row],[Code APE]])</f>
        <v>47.41Z - Commerce de détail d'ordinateurs, d'unités périphériques et de logiciels en magasin spécialisé</v>
      </c>
    </row>
    <row r="1453" spans="1:7" ht="15.95" customHeight="1" x14ac:dyDescent="0.25">
      <c r="A1453" s="31" t="str">
        <f>Tableau5[[#This Row],[Code APE]]&amp;Tableau5[[#This Row],[Chapitres]]&amp;Tableau5[[#This Row],[Tranche]]</f>
        <v>47.41ZMesures d'urgence1</v>
      </c>
      <c r="B1453" s="17" t="s">
        <v>28</v>
      </c>
      <c r="C1453" s="32" t="s">
        <v>133</v>
      </c>
      <c r="D1453" s="33">
        <v>1</v>
      </c>
      <c r="E1453" s="34">
        <v>11</v>
      </c>
      <c r="F1453" s="35" t="str">
        <f>VLOOKUP(Tableau5[[#This Row],[Code APE]],[1]!Tableau9[#All],2,FALSE)</f>
        <v>Commerce de détail d'ordinateurs, d'unités périphériques et de logiciels en magasin spécialisé</v>
      </c>
      <c r="G1453" s="36" t="str">
        <f>IFERROR(Tableau5[[#This Row],[Code APE]]&amp;" - "&amp;Tableau5[[#This Row],[Désignation APE]],Tableau5[[#This Row],[Code APE]])</f>
        <v>47.41Z - Commerce de détail d'ordinateurs, d'unités périphériques et de logiciels en magasin spécialisé</v>
      </c>
    </row>
    <row r="1454" spans="1:7" ht="15.95" customHeight="1" x14ac:dyDescent="0.25">
      <c r="A1454" s="31" t="str">
        <f>Tableau5[[#This Row],[Code APE]]&amp;Tableau5[[#This Row],[Chapitres]]&amp;Tableau5[[#This Row],[Tranche]]</f>
        <v>47.11CMesures d'urgence1</v>
      </c>
      <c r="B1454" s="17" t="s">
        <v>28</v>
      </c>
      <c r="C1454" s="32" t="s">
        <v>132</v>
      </c>
      <c r="D1454" s="33">
        <v>1</v>
      </c>
      <c r="E1454" s="34">
        <v>2</v>
      </c>
      <c r="F1454" s="35" t="str">
        <f>VLOOKUP(Tableau5[[#This Row],[Code APE]],[1]!Tableau9[#All],2,FALSE)</f>
        <v>Supérettes</v>
      </c>
      <c r="G1454" s="36" t="str">
        <f>IFERROR(Tableau5[[#This Row],[Code APE]]&amp;" - "&amp;Tableau5[[#This Row],[Désignation APE]],Tableau5[[#This Row],[Code APE]])</f>
        <v>47.11C - Supérettes</v>
      </c>
    </row>
    <row r="1455" spans="1:7" ht="15.95" customHeight="1" x14ac:dyDescent="0.25">
      <c r="A1455" s="31" t="str">
        <f>Tableau5[[#This Row],[Code APE]]&amp;Tableau5[[#This Row],[Chapitres]]&amp;Tableau5[[#This Row],[Tranche]]</f>
        <v>46.75ZMesures d'urgence0,8</v>
      </c>
      <c r="B1455" s="17" t="s">
        <v>28</v>
      </c>
      <c r="C1455" s="32" t="s">
        <v>131</v>
      </c>
      <c r="D1455" s="33">
        <v>0.8</v>
      </c>
      <c r="E1455" s="34">
        <v>3</v>
      </c>
      <c r="F1455" s="35" t="str">
        <f>VLOOKUP(Tableau5[[#This Row],[Code APE]],[1]!Tableau9[#All],2,FALSE)</f>
        <v>Commerce de gros (commerce interentreprises) de produits chimiques</v>
      </c>
      <c r="G1455" s="36" t="str">
        <f>IFERROR(Tableau5[[#This Row],[Code APE]]&amp;" - "&amp;Tableau5[[#This Row],[Désignation APE]],Tableau5[[#This Row],[Code APE]])</f>
        <v>46.75Z - Commerce de gros (commerce interentreprises) de produits chimiques</v>
      </c>
    </row>
    <row r="1456" spans="1:7" ht="15.95" customHeight="1" x14ac:dyDescent="0.25">
      <c r="A1456" s="31" t="str">
        <f>Tableau5[[#This Row],[Code APE]]&amp;Tableau5[[#This Row],[Chapitres]]&amp;Tableau5[[#This Row],[Tranche]]</f>
        <v>46.75ZMesures d'urgence1</v>
      </c>
      <c r="B1456" s="17" t="s">
        <v>28</v>
      </c>
      <c r="C1456" s="32" t="s">
        <v>131</v>
      </c>
      <c r="D1456" s="33">
        <v>1</v>
      </c>
      <c r="E1456" s="34">
        <v>2</v>
      </c>
      <c r="F1456" s="35" t="str">
        <f>VLOOKUP(Tableau5[[#This Row],[Code APE]],[1]!Tableau9[#All],2,FALSE)</f>
        <v>Commerce de gros (commerce interentreprises) de produits chimiques</v>
      </c>
      <c r="G1456" s="36" t="str">
        <f>IFERROR(Tableau5[[#This Row],[Code APE]]&amp;" - "&amp;Tableau5[[#This Row],[Désignation APE]],Tableau5[[#This Row],[Code APE]])</f>
        <v>46.75Z - Commerce de gros (commerce interentreprises) de produits chimiques</v>
      </c>
    </row>
    <row r="1457" spans="1:7" ht="15.95" customHeight="1" x14ac:dyDescent="0.25">
      <c r="A1457" s="31" t="str">
        <f>Tableau5[[#This Row],[Code APE]]&amp;Tableau5[[#This Row],[Chapitres]]&amp;Tableau5[[#This Row],[Tranche]]</f>
        <v>46.74AMesures d'urgence0,8</v>
      </c>
      <c r="B1457" s="17" t="s">
        <v>28</v>
      </c>
      <c r="C1457" s="32" t="s">
        <v>219</v>
      </c>
      <c r="D1457" s="33">
        <v>0.8</v>
      </c>
      <c r="E1457" s="34">
        <v>1</v>
      </c>
      <c r="F1457" s="35" t="str">
        <f>VLOOKUP(Tableau5[[#This Row],[Code APE]],[1]!Tableau9[#All],2,FALSE)</f>
        <v>Commerce de gros (commerce interentreprises) de quincaillerie</v>
      </c>
      <c r="G1457" s="36" t="str">
        <f>IFERROR(Tableau5[[#This Row],[Code APE]]&amp;" - "&amp;Tableau5[[#This Row],[Désignation APE]],Tableau5[[#This Row],[Code APE]])</f>
        <v>46.74A - Commerce de gros (commerce interentreprises) de quincaillerie</v>
      </c>
    </row>
    <row r="1458" spans="1:7" ht="15.95" customHeight="1" x14ac:dyDescent="0.25">
      <c r="A1458" s="31" t="str">
        <f>Tableau5[[#This Row],[Code APE]]&amp;Tableau5[[#This Row],[Chapitres]]&amp;Tableau5[[#This Row],[Tranche]]</f>
        <v>46.71ZMesures d'urgence0,1</v>
      </c>
      <c r="B1458" s="17" t="s">
        <v>28</v>
      </c>
      <c r="C1458" s="32" t="s">
        <v>130</v>
      </c>
      <c r="D1458" s="33">
        <v>0.1</v>
      </c>
      <c r="E1458" s="34">
        <v>1</v>
      </c>
      <c r="F1458" s="35" t="str">
        <f>VLOOKUP(Tableau5[[#This Row],[Code APE]],[1]!Tableau9[#All],2,FALSE)</f>
        <v>Commerce de gros (commerce interentreprises) de combustibles et de produits annexes</v>
      </c>
      <c r="G1458" s="36" t="str">
        <f>IFERROR(Tableau5[[#This Row],[Code APE]]&amp;" - "&amp;Tableau5[[#This Row],[Désignation APE]],Tableau5[[#This Row],[Code APE]])</f>
        <v>46.71Z - Commerce de gros (commerce interentreprises) de combustibles et de produits annexes</v>
      </c>
    </row>
    <row r="1459" spans="1:7" ht="15.95" customHeight="1" x14ac:dyDescent="0.25">
      <c r="A1459" s="31" t="str">
        <f>Tableau5[[#This Row],[Code APE]]&amp;Tableau5[[#This Row],[Chapitres]]&amp;Tableau5[[#This Row],[Tranche]]</f>
        <v>46.71ZMesures d'urgence0,2</v>
      </c>
      <c r="B1459" s="17" t="s">
        <v>28</v>
      </c>
      <c r="C1459" s="32" t="s">
        <v>130</v>
      </c>
      <c r="D1459" s="33">
        <v>0.2</v>
      </c>
      <c r="E1459" s="34">
        <v>2</v>
      </c>
      <c r="F1459" s="35" t="str">
        <f>VLOOKUP(Tableau5[[#This Row],[Code APE]],[1]!Tableau9[#All],2,FALSE)</f>
        <v>Commerce de gros (commerce interentreprises) de combustibles et de produits annexes</v>
      </c>
      <c r="G1459" s="36" t="str">
        <f>IFERROR(Tableau5[[#This Row],[Code APE]]&amp;" - "&amp;Tableau5[[#This Row],[Désignation APE]],Tableau5[[#This Row],[Code APE]])</f>
        <v>46.71Z - Commerce de gros (commerce interentreprises) de combustibles et de produits annexes</v>
      </c>
    </row>
    <row r="1460" spans="1:7" ht="15.95" customHeight="1" x14ac:dyDescent="0.25">
      <c r="A1460" s="31" t="str">
        <f>Tableau5[[#This Row],[Code APE]]&amp;Tableau5[[#This Row],[Chapitres]]&amp;Tableau5[[#This Row],[Tranche]]</f>
        <v>46.71ZMesures d'urgence0,4</v>
      </c>
      <c r="B1460" s="17" t="s">
        <v>28</v>
      </c>
      <c r="C1460" s="32" t="s">
        <v>130</v>
      </c>
      <c r="D1460" s="33">
        <v>0.4</v>
      </c>
      <c r="E1460" s="34">
        <v>2</v>
      </c>
      <c r="F1460" s="35" t="str">
        <f>VLOOKUP(Tableau5[[#This Row],[Code APE]],[1]!Tableau9[#All],2,FALSE)</f>
        <v>Commerce de gros (commerce interentreprises) de combustibles et de produits annexes</v>
      </c>
      <c r="G1460" s="36" t="str">
        <f>IFERROR(Tableau5[[#This Row],[Code APE]]&amp;" - "&amp;Tableau5[[#This Row],[Désignation APE]],Tableau5[[#This Row],[Code APE]])</f>
        <v>46.71Z - Commerce de gros (commerce interentreprises) de combustibles et de produits annexes</v>
      </c>
    </row>
    <row r="1461" spans="1:7" ht="15.95" customHeight="1" x14ac:dyDescent="0.25">
      <c r="A1461" s="31" t="str">
        <f>Tableau5[[#This Row],[Code APE]]&amp;Tableau5[[#This Row],[Chapitres]]&amp;Tableau5[[#This Row],[Tranche]]</f>
        <v>46.71ZMesures d'urgence0,6</v>
      </c>
      <c r="B1461" s="17" t="s">
        <v>28</v>
      </c>
      <c r="C1461" s="32" t="s">
        <v>130</v>
      </c>
      <c r="D1461" s="33">
        <v>0.6</v>
      </c>
      <c r="E1461" s="34">
        <v>4</v>
      </c>
      <c r="F1461" s="35" t="str">
        <f>VLOOKUP(Tableau5[[#This Row],[Code APE]],[1]!Tableau9[#All],2,FALSE)</f>
        <v>Commerce de gros (commerce interentreprises) de combustibles et de produits annexes</v>
      </c>
      <c r="G1461" s="36" t="str">
        <f>IFERROR(Tableau5[[#This Row],[Code APE]]&amp;" - "&amp;Tableau5[[#This Row],[Désignation APE]],Tableau5[[#This Row],[Code APE]])</f>
        <v>46.71Z - Commerce de gros (commerce interentreprises) de combustibles et de produits annexes</v>
      </c>
    </row>
    <row r="1462" spans="1:7" ht="15.95" customHeight="1" x14ac:dyDescent="0.25">
      <c r="A1462" s="31" t="str">
        <f>Tableau5[[#This Row],[Code APE]]&amp;Tableau5[[#This Row],[Chapitres]]&amp;Tableau5[[#This Row],[Tranche]]</f>
        <v>46.71ZMesures d'urgence0,8</v>
      </c>
      <c r="B1462" s="17" t="s">
        <v>28</v>
      </c>
      <c r="C1462" s="32" t="s">
        <v>130</v>
      </c>
      <c r="D1462" s="33">
        <v>0.8</v>
      </c>
      <c r="E1462" s="34">
        <v>8</v>
      </c>
      <c r="F1462" s="35" t="str">
        <f>VLOOKUP(Tableau5[[#This Row],[Code APE]],[1]!Tableau9[#All],2,FALSE)</f>
        <v>Commerce de gros (commerce interentreprises) de combustibles et de produits annexes</v>
      </c>
      <c r="G1462" s="36" t="str">
        <f>IFERROR(Tableau5[[#This Row],[Code APE]]&amp;" - "&amp;Tableau5[[#This Row],[Désignation APE]],Tableau5[[#This Row],[Code APE]])</f>
        <v>46.71Z - Commerce de gros (commerce interentreprises) de combustibles et de produits annexes</v>
      </c>
    </row>
    <row r="1463" spans="1:7" ht="15.95" customHeight="1" x14ac:dyDescent="0.25">
      <c r="A1463" s="31" t="str">
        <f>Tableau5[[#This Row],[Code APE]]&amp;Tableau5[[#This Row],[Chapitres]]&amp;Tableau5[[#This Row],[Tranche]]</f>
        <v>46.71ZMesures d'urgence1</v>
      </c>
      <c r="B1463" s="17" t="s">
        <v>28</v>
      </c>
      <c r="C1463" s="32" t="s">
        <v>130</v>
      </c>
      <c r="D1463" s="33">
        <v>1</v>
      </c>
      <c r="E1463" s="34">
        <v>11</v>
      </c>
      <c r="F1463" s="35" t="str">
        <f>VLOOKUP(Tableau5[[#This Row],[Code APE]],[1]!Tableau9[#All],2,FALSE)</f>
        <v>Commerce de gros (commerce interentreprises) de combustibles et de produits annexes</v>
      </c>
      <c r="G1463" s="36" t="str">
        <f>IFERROR(Tableau5[[#This Row],[Code APE]]&amp;" - "&amp;Tableau5[[#This Row],[Désignation APE]],Tableau5[[#This Row],[Code APE]])</f>
        <v>46.71Z - Commerce de gros (commerce interentreprises) de combustibles et de produits annexes</v>
      </c>
    </row>
    <row r="1464" spans="1:7" ht="15.95" customHeight="1" x14ac:dyDescent="0.25">
      <c r="A1464" s="31" t="str">
        <f>Tableau5[[#This Row],[Code APE]]&amp;Tableau5[[#This Row],[Chapitres]]&amp;Tableau5[[#This Row],[Tranche]]</f>
        <v>46.69BMesures d'urgence0,6</v>
      </c>
      <c r="B1464" s="17" t="s">
        <v>28</v>
      </c>
      <c r="C1464" s="32" t="s">
        <v>129</v>
      </c>
      <c r="D1464" s="33">
        <v>0.6</v>
      </c>
      <c r="E1464" s="34">
        <v>2</v>
      </c>
      <c r="F1464" s="35" t="str">
        <f>VLOOKUP(Tableau5[[#This Row],[Code APE]],[1]!Tableau9[#All],2,FALSE)</f>
        <v>Commerce de gros (commerce interentreprises) de fournitures et équipements industriels divers</v>
      </c>
      <c r="G1464" s="36" t="str">
        <f>IFERROR(Tableau5[[#This Row],[Code APE]]&amp;" - "&amp;Tableau5[[#This Row],[Désignation APE]],Tableau5[[#This Row],[Code APE]])</f>
        <v>46.69B - Commerce de gros (commerce interentreprises) de fournitures et équipements industriels divers</v>
      </c>
    </row>
    <row r="1465" spans="1:7" ht="15.95" customHeight="1" x14ac:dyDescent="0.25">
      <c r="A1465" s="31" t="str">
        <f>Tableau5[[#This Row],[Code APE]]&amp;Tableau5[[#This Row],[Chapitres]]&amp;Tableau5[[#This Row],[Tranche]]</f>
        <v>46.69BMesures d'urgence0,8</v>
      </c>
      <c r="B1465" s="17" t="s">
        <v>28</v>
      </c>
      <c r="C1465" s="32" t="s">
        <v>129</v>
      </c>
      <c r="D1465" s="33">
        <v>0.8</v>
      </c>
      <c r="E1465" s="34">
        <v>4</v>
      </c>
      <c r="F1465" s="35" t="str">
        <f>VLOOKUP(Tableau5[[#This Row],[Code APE]],[1]!Tableau9[#All],2,FALSE)</f>
        <v>Commerce de gros (commerce interentreprises) de fournitures et équipements industriels divers</v>
      </c>
      <c r="G1465" s="36" t="str">
        <f>IFERROR(Tableau5[[#This Row],[Code APE]]&amp;" - "&amp;Tableau5[[#This Row],[Désignation APE]],Tableau5[[#This Row],[Code APE]])</f>
        <v>46.69B - Commerce de gros (commerce interentreprises) de fournitures et équipements industriels divers</v>
      </c>
    </row>
    <row r="1466" spans="1:7" ht="15.95" customHeight="1" x14ac:dyDescent="0.25">
      <c r="A1466" s="31" t="str">
        <f>Tableau5[[#This Row],[Code APE]]&amp;Tableau5[[#This Row],[Chapitres]]&amp;Tableau5[[#This Row],[Tranche]]</f>
        <v>46.69BMesures d'urgence1</v>
      </c>
      <c r="B1466" s="17" t="s">
        <v>28</v>
      </c>
      <c r="C1466" s="32" t="s">
        <v>129</v>
      </c>
      <c r="D1466" s="33">
        <v>1</v>
      </c>
      <c r="E1466" s="34">
        <v>10</v>
      </c>
      <c r="F1466" s="35" t="str">
        <f>VLOOKUP(Tableau5[[#This Row],[Code APE]],[1]!Tableau9[#All],2,FALSE)</f>
        <v>Commerce de gros (commerce interentreprises) de fournitures et équipements industriels divers</v>
      </c>
      <c r="G1466" s="36" t="str">
        <f>IFERROR(Tableau5[[#This Row],[Code APE]]&amp;" - "&amp;Tableau5[[#This Row],[Désignation APE]],Tableau5[[#This Row],[Code APE]])</f>
        <v>46.69B - Commerce de gros (commerce interentreprises) de fournitures et équipements industriels divers</v>
      </c>
    </row>
    <row r="1467" spans="1:7" ht="15.95" customHeight="1" x14ac:dyDescent="0.25">
      <c r="A1467" s="31" t="str">
        <f>Tableau5[[#This Row],[Code APE]]&amp;Tableau5[[#This Row],[Chapitres]]&amp;Tableau5[[#This Row],[Tranche]]</f>
        <v>46.69AMesures d'urgence0,4</v>
      </c>
      <c r="B1467" s="17" t="s">
        <v>28</v>
      </c>
      <c r="C1467" s="32" t="s">
        <v>128</v>
      </c>
      <c r="D1467" s="33">
        <v>0.4</v>
      </c>
      <c r="E1467" s="34">
        <v>1</v>
      </c>
      <c r="F1467" s="35" t="str">
        <f>VLOOKUP(Tableau5[[#This Row],[Code APE]],[1]!Tableau9[#All],2,FALSE)</f>
        <v>Commerce de gros (commerce interentreprises) de matériel électrique</v>
      </c>
      <c r="G1467" s="36" t="str">
        <f>IFERROR(Tableau5[[#This Row],[Code APE]]&amp;" - "&amp;Tableau5[[#This Row],[Désignation APE]],Tableau5[[#This Row],[Code APE]])</f>
        <v>46.69A - Commerce de gros (commerce interentreprises) de matériel électrique</v>
      </c>
    </row>
    <row r="1468" spans="1:7" ht="15.95" customHeight="1" x14ac:dyDescent="0.25">
      <c r="A1468" s="31" t="str">
        <f>Tableau5[[#This Row],[Code APE]]&amp;Tableau5[[#This Row],[Chapitres]]&amp;Tableau5[[#This Row],[Tranche]]</f>
        <v>46.69AMesures d'urgence0,6</v>
      </c>
      <c r="B1468" s="17" t="s">
        <v>28</v>
      </c>
      <c r="C1468" s="32" t="s">
        <v>128</v>
      </c>
      <c r="D1468" s="33">
        <v>0.6</v>
      </c>
      <c r="E1468" s="34">
        <v>3</v>
      </c>
      <c r="F1468" s="35" t="str">
        <f>VLOOKUP(Tableau5[[#This Row],[Code APE]],[1]!Tableau9[#All],2,FALSE)</f>
        <v>Commerce de gros (commerce interentreprises) de matériel électrique</v>
      </c>
      <c r="G1468" s="36" t="str">
        <f>IFERROR(Tableau5[[#This Row],[Code APE]]&amp;" - "&amp;Tableau5[[#This Row],[Désignation APE]],Tableau5[[#This Row],[Code APE]])</f>
        <v>46.69A - Commerce de gros (commerce interentreprises) de matériel électrique</v>
      </c>
    </row>
    <row r="1469" spans="1:7" ht="15.95" customHeight="1" x14ac:dyDescent="0.25">
      <c r="A1469" s="31" t="str">
        <f>Tableau5[[#This Row],[Code APE]]&amp;Tableau5[[#This Row],[Chapitres]]&amp;Tableau5[[#This Row],[Tranche]]</f>
        <v>46.69AMesures d'urgence0,8</v>
      </c>
      <c r="B1469" s="17" t="s">
        <v>28</v>
      </c>
      <c r="C1469" s="32" t="s">
        <v>128</v>
      </c>
      <c r="D1469" s="33">
        <v>0.8</v>
      </c>
      <c r="E1469" s="34">
        <v>4</v>
      </c>
      <c r="F1469" s="35" t="str">
        <f>VLOOKUP(Tableau5[[#This Row],[Code APE]],[1]!Tableau9[#All],2,FALSE)</f>
        <v>Commerce de gros (commerce interentreprises) de matériel électrique</v>
      </c>
      <c r="G1469" s="36" t="str">
        <f>IFERROR(Tableau5[[#This Row],[Code APE]]&amp;" - "&amp;Tableau5[[#This Row],[Désignation APE]],Tableau5[[#This Row],[Code APE]])</f>
        <v>46.69A - Commerce de gros (commerce interentreprises) de matériel électrique</v>
      </c>
    </row>
    <row r="1470" spans="1:7" ht="15.95" customHeight="1" x14ac:dyDescent="0.25">
      <c r="A1470" s="31" t="str">
        <f>Tableau5[[#This Row],[Code APE]]&amp;Tableau5[[#This Row],[Chapitres]]&amp;Tableau5[[#This Row],[Tranche]]</f>
        <v>46.69AMesures d'urgence1</v>
      </c>
      <c r="B1470" s="17" t="s">
        <v>28</v>
      </c>
      <c r="C1470" s="32" t="s">
        <v>128</v>
      </c>
      <c r="D1470" s="33">
        <v>1</v>
      </c>
      <c r="E1470" s="34">
        <v>7</v>
      </c>
      <c r="F1470" s="35" t="str">
        <f>VLOOKUP(Tableau5[[#This Row],[Code APE]],[1]!Tableau9[#All],2,FALSE)</f>
        <v>Commerce de gros (commerce interentreprises) de matériel électrique</v>
      </c>
      <c r="G1470" s="36" t="str">
        <f>IFERROR(Tableau5[[#This Row],[Code APE]]&amp;" - "&amp;Tableau5[[#This Row],[Désignation APE]],Tableau5[[#This Row],[Code APE]])</f>
        <v>46.69A - Commerce de gros (commerce interentreprises) de matériel électrique</v>
      </c>
    </row>
    <row r="1471" spans="1:7" ht="15.95" customHeight="1" x14ac:dyDescent="0.25">
      <c r="A1471" s="31" t="str">
        <f>Tableau5[[#This Row],[Code APE]]&amp;Tableau5[[#This Row],[Chapitres]]&amp;Tableau5[[#This Row],[Tranche]]</f>
        <v>46.63ZMesures d'urgence0,2</v>
      </c>
      <c r="B1471" s="17" t="s">
        <v>28</v>
      </c>
      <c r="C1471" s="32" t="s">
        <v>127</v>
      </c>
      <c r="D1471" s="33">
        <v>0.2</v>
      </c>
      <c r="E1471" s="34">
        <v>2</v>
      </c>
      <c r="F1471" s="35" t="str">
        <f>VLOOKUP(Tableau5[[#This Row],[Code APE]],[1]!Tableau9[#All],2,FALSE)</f>
        <v>Commerce de gros (commerce interentreprises) de machines pour l'extraction, la construction et le génie civil</v>
      </c>
      <c r="G1471" s="36" t="str">
        <f>IFERROR(Tableau5[[#This Row],[Code APE]]&amp;" - "&amp;Tableau5[[#This Row],[Désignation APE]],Tableau5[[#This Row],[Code APE]])</f>
        <v>46.63Z - Commerce de gros (commerce interentreprises) de machines pour l'extraction, la construction et le génie civil</v>
      </c>
    </row>
    <row r="1472" spans="1:7" ht="15.95" customHeight="1" x14ac:dyDescent="0.25">
      <c r="A1472" s="31" t="str">
        <f>Tableau5[[#This Row],[Code APE]]&amp;Tableau5[[#This Row],[Chapitres]]&amp;Tableau5[[#This Row],[Tranche]]</f>
        <v>46.63ZMesures d'urgence0,4</v>
      </c>
      <c r="B1472" s="17" t="s">
        <v>28</v>
      </c>
      <c r="C1472" s="32" t="s">
        <v>127</v>
      </c>
      <c r="D1472" s="33">
        <v>0.4</v>
      </c>
      <c r="E1472" s="34">
        <v>11</v>
      </c>
      <c r="F1472" s="35" t="str">
        <f>VLOOKUP(Tableau5[[#This Row],[Code APE]],[1]!Tableau9[#All],2,FALSE)</f>
        <v>Commerce de gros (commerce interentreprises) de machines pour l'extraction, la construction et le génie civil</v>
      </c>
      <c r="G1472" s="36" t="str">
        <f>IFERROR(Tableau5[[#This Row],[Code APE]]&amp;" - "&amp;Tableau5[[#This Row],[Désignation APE]],Tableau5[[#This Row],[Code APE]])</f>
        <v>46.63Z - Commerce de gros (commerce interentreprises) de machines pour l'extraction, la construction et le génie civil</v>
      </c>
    </row>
    <row r="1473" spans="1:7" ht="15.95" customHeight="1" x14ac:dyDescent="0.25">
      <c r="A1473" s="31" t="str">
        <f>Tableau5[[#This Row],[Code APE]]&amp;Tableau5[[#This Row],[Chapitres]]&amp;Tableau5[[#This Row],[Tranche]]</f>
        <v>46.63ZMesures d'urgence0,6</v>
      </c>
      <c r="B1473" s="17" t="s">
        <v>28</v>
      </c>
      <c r="C1473" s="32" t="s">
        <v>127</v>
      </c>
      <c r="D1473" s="33">
        <v>0.6</v>
      </c>
      <c r="E1473" s="34">
        <v>36</v>
      </c>
      <c r="F1473" s="35" t="str">
        <f>VLOOKUP(Tableau5[[#This Row],[Code APE]],[1]!Tableau9[#All],2,FALSE)</f>
        <v>Commerce de gros (commerce interentreprises) de machines pour l'extraction, la construction et le génie civil</v>
      </c>
      <c r="G1473" s="36" t="str">
        <f>IFERROR(Tableau5[[#This Row],[Code APE]]&amp;" - "&amp;Tableau5[[#This Row],[Désignation APE]],Tableau5[[#This Row],[Code APE]])</f>
        <v>46.63Z - Commerce de gros (commerce interentreprises) de machines pour l'extraction, la construction et le génie civil</v>
      </c>
    </row>
    <row r="1474" spans="1:7" ht="15.95" customHeight="1" x14ac:dyDescent="0.25">
      <c r="A1474" s="31" t="str">
        <f>Tableau5[[#This Row],[Code APE]]&amp;Tableau5[[#This Row],[Chapitres]]&amp;Tableau5[[#This Row],[Tranche]]</f>
        <v>46.63ZMesures d'urgence0,8</v>
      </c>
      <c r="B1474" s="17" t="s">
        <v>28</v>
      </c>
      <c r="C1474" s="32" t="s">
        <v>127</v>
      </c>
      <c r="D1474" s="33">
        <v>0.8</v>
      </c>
      <c r="E1474" s="34">
        <v>142</v>
      </c>
      <c r="F1474" s="35" t="str">
        <f>VLOOKUP(Tableau5[[#This Row],[Code APE]],[1]!Tableau9[#All],2,FALSE)</f>
        <v>Commerce de gros (commerce interentreprises) de machines pour l'extraction, la construction et le génie civil</v>
      </c>
      <c r="G1474" s="36" t="str">
        <f>IFERROR(Tableau5[[#This Row],[Code APE]]&amp;" - "&amp;Tableau5[[#This Row],[Désignation APE]],Tableau5[[#This Row],[Code APE]])</f>
        <v>46.63Z - Commerce de gros (commerce interentreprises) de machines pour l'extraction, la construction et le génie civil</v>
      </c>
    </row>
    <row r="1475" spans="1:7" ht="15.95" customHeight="1" x14ac:dyDescent="0.25">
      <c r="A1475" s="31" t="str">
        <f>Tableau5[[#This Row],[Code APE]]&amp;Tableau5[[#This Row],[Chapitres]]&amp;Tableau5[[#This Row],[Tranche]]</f>
        <v>46.63ZMesures d'urgence1</v>
      </c>
      <c r="B1475" s="17" t="s">
        <v>28</v>
      </c>
      <c r="C1475" s="32" t="s">
        <v>127</v>
      </c>
      <c r="D1475" s="33">
        <v>1</v>
      </c>
      <c r="E1475" s="34">
        <v>164</v>
      </c>
      <c r="F1475" s="35" t="str">
        <f>VLOOKUP(Tableau5[[#This Row],[Code APE]],[1]!Tableau9[#All],2,FALSE)</f>
        <v>Commerce de gros (commerce interentreprises) de machines pour l'extraction, la construction et le génie civil</v>
      </c>
      <c r="G1475" s="36" t="str">
        <f>IFERROR(Tableau5[[#This Row],[Code APE]]&amp;" - "&amp;Tableau5[[#This Row],[Désignation APE]],Tableau5[[#This Row],[Code APE]])</f>
        <v>46.63Z - Commerce de gros (commerce interentreprises) de machines pour l'extraction, la construction et le génie civil</v>
      </c>
    </row>
    <row r="1476" spans="1:7" ht="15.95" customHeight="1" x14ac:dyDescent="0.25">
      <c r="A1476" s="31" t="str">
        <f>Tableau5[[#This Row],[Code APE]]&amp;Tableau5[[#This Row],[Chapitres]]&amp;Tableau5[[#This Row],[Tranche]]</f>
        <v>46.61ZMesures d'urgence0,8</v>
      </c>
      <c r="B1476" s="17" t="s">
        <v>28</v>
      </c>
      <c r="C1476" s="32" t="s">
        <v>193</v>
      </c>
      <c r="D1476" s="33">
        <v>0.8</v>
      </c>
      <c r="E1476" s="34">
        <v>1</v>
      </c>
      <c r="F1476" s="35" t="str">
        <f>VLOOKUP(Tableau5[[#This Row],[Code APE]],[1]!Tableau9[#All],2,FALSE)</f>
        <v>Commerce de gros (commerce interentreprises) de matériel agricole</v>
      </c>
      <c r="G1476" s="36" t="str">
        <f>IFERROR(Tableau5[[#This Row],[Code APE]]&amp;" - "&amp;Tableau5[[#This Row],[Désignation APE]],Tableau5[[#This Row],[Code APE]])</f>
        <v>46.61Z - Commerce de gros (commerce interentreprises) de matériel agricole</v>
      </c>
    </row>
    <row r="1477" spans="1:7" ht="15.95" customHeight="1" x14ac:dyDescent="0.25">
      <c r="A1477" s="31" t="str">
        <f>Tableau5[[#This Row],[Code APE]]&amp;Tableau5[[#This Row],[Chapitres]]&amp;Tableau5[[#This Row],[Tranche]]</f>
        <v>46.52ZMesures d'urgence1</v>
      </c>
      <c r="B1477" s="17" t="s">
        <v>28</v>
      </c>
      <c r="C1477" s="32" t="s">
        <v>126</v>
      </c>
      <c r="D1477" s="33">
        <v>1</v>
      </c>
      <c r="E1477" s="34">
        <v>1</v>
      </c>
      <c r="F1477" s="35" t="str">
        <f>VLOOKUP(Tableau5[[#This Row],[Code APE]],[1]!Tableau9[#All],2,FALSE)</f>
        <v>Commerce de gros (commerce interentreprises) de composants et d'équipements électroniques et de télécommunication</v>
      </c>
      <c r="G1477" s="36" t="str">
        <f>IFERROR(Tableau5[[#This Row],[Code APE]]&amp;" - "&amp;Tableau5[[#This Row],[Désignation APE]],Tableau5[[#This Row],[Code APE]])</f>
        <v>46.52Z - Commerce de gros (commerce interentreprises) de composants et d'équipements électroniques et de télécommunication</v>
      </c>
    </row>
    <row r="1478" spans="1:7" ht="15.95" customHeight="1" x14ac:dyDescent="0.25">
      <c r="A1478" s="31" t="str">
        <f>Tableau5[[#This Row],[Code APE]]&amp;Tableau5[[#This Row],[Chapitres]]&amp;Tableau5[[#This Row],[Tranche]]</f>
        <v>46.51ZMesures d'urgence0,8</v>
      </c>
      <c r="B1478" s="17" t="s">
        <v>28</v>
      </c>
      <c r="C1478" s="32" t="s">
        <v>125</v>
      </c>
      <c r="D1478" s="33">
        <v>0.8</v>
      </c>
      <c r="E1478" s="34">
        <v>2</v>
      </c>
      <c r="F1478" s="35" t="str">
        <f>VLOOKUP(Tableau5[[#This Row],[Code APE]],[1]!Tableau9[#All],2,FALSE)</f>
        <v>Commerce de gros (commerce interentreprises) d'ordinateurs, d'équipements informatiques périphériques et de logiciels</v>
      </c>
      <c r="G1478" s="36" t="str">
        <f>IFERROR(Tableau5[[#This Row],[Code APE]]&amp;" - "&amp;Tableau5[[#This Row],[Désignation APE]],Tableau5[[#This Row],[Code APE]])</f>
        <v>46.51Z - Commerce de gros (commerce interentreprises) d'ordinateurs, d'équipements informatiques périphériques et de logiciels</v>
      </c>
    </row>
    <row r="1479" spans="1:7" ht="15.95" customHeight="1" x14ac:dyDescent="0.25">
      <c r="A1479" s="31" t="str">
        <f>Tableau5[[#This Row],[Code APE]]&amp;Tableau5[[#This Row],[Chapitres]]&amp;Tableau5[[#This Row],[Tranche]]</f>
        <v>46.51ZMesures d'urgence1</v>
      </c>
      <c r="B1479" s="17" t="s">
        <v>28</v>
      </c>
      <c r="C1479" s="32" t="s">
        <v>125</v>
      </c>
      <c r="D1479" s="33">
        <v>1</v>
      </c>
      <c r="E1479" s="34">
        <v>2</v>
      </c>
      <c r="F1479" s="35" t="str">
        <f>VLOOKUP(Tableau5[[#This Row],[Code APE]],[1]!Tableau9[#All],2,FALSE)</f>
        <v>Commerce de gros (commerce interentreprises) d'ordinateurs, d'équipements informatiques périphériques et de logiciels</v>
      </c>
      <c r="G1479" s="36" t="str">
        <f>IFERROR(Tableau5[[#This Row],[Code APE]]&amp;" - "&amp;Tableau5[[#This Row],[Désignation APE]],Tableau5[[#This Row],[Code APE]])</f>
        <v>46.51Z - Commerce de gros (commerce interentreprises) d'ordinateurs, d'équipements informatiques périphériques et de logiciels</v>
      </c>
    </row>
    <row r="1480" spans="1:7" ht="15.95" customHeight="1" x14ac:dyDescent="0.25">
      <c r="A1480" s="31" t="str">
        <f>Tableau5[[#This Row],[Code APE]]&amp;Tableau5[[#This Row],[Chapitres]]&amp;Tableau5[[#This Row],[Tranche]]</f>
        <v>46.19BMesures d'urgence0,6</v>
      </c>
      <c r="B1480" s="17" t="s">
        <v>28</v>
      </c>
      <c r="C1480" s="32" t="s">
        <v>192</v>
      </c>
      <c r="D1480" s="33">
        <v>0.6</v>
      </c>
      <c r="E1480" s="34">
        <v>1</v>
      </c>
      <c r="F1480" s="35" t="str">
        <f>VLOOKUP(Tableau5[[#This Row],[Code APE]],[1]!Tableau9[#All],2,FALSE)</f>
        <v>Autres intermédiaires du commerce en produits divers</v>
      </c>
      <c r="G1480" s="36" t="str">
        <f>IFERROR(Tableau5[[#This Row],[Code APE]]&amp;" - "&amp;Tableau5[[#This Row],[Désignation APE]],Tableau5[[#This Row],[Code APE]])</f>
        <v>46.19B - Autres intermédiaires du commerce en produits divers</v>
      </c>
    </row>
    <row r="1481" spans="1:7" ht="15.95" customHeight="1" x14ac:dyDescent="0.25">
      <c r="A1481" s="31" t="str">
        <f>Tableau5[[#This Row],[Code APE]]&amp;Tableau5[[#This Row],[Chapitres]]&amp;Tableau5[[#This Row],[Tranche]]</f>
        <v>46.19BMesures d'urgence0,8</v>
      </c>
      <c r="B1481" s="17" t="s">
        <v>28</v>
      </c>
      <c r="C1481" s="32" t="s">
        <v>192</v>
      </c>
      <c r="D1481" s="33">
        <v>0.8</v>
      </c>
      <c r="E1481" s="34">
        <v>1</v>
      </c>
      <c r="F1481" s="35" t="str">
        <f>VLOOKUP(Tableau5[[#This Row],[Code APE]],[1]!Tableau9[#All],2,FALSE)</f>
        <v>Autres intermédiaires du commerce en produits divers</v>
      </c>
      <c r="G1481" s="36" t="str">
        <f>IFERROR(Tableau5[[#This Row],[Code APE]]&amp;" - "&amp;Tableau5[[#This Row],[Désignation APE]],Tableau5[[#This Row],[Code APE]])</f>
        <v>46.19B - Autres intermédiaires du commerce en produits divers</v>
      </c>
    </row>
    <row r="1482" spans="1:7" ht="15.95" customHeight="1" x14ac:dyDescent="0.25">
      <c r="A1482" s="31" t="str">
        <f>Tableau5[[#This Row],[Code APE]]&amp;Tableau5[[#This Row],[Chapitres]]&amp;Tableau5[[#This Row],[Tranche]]</f>
        <v>46.19BMesures d'urgence1</v>
      </c>
      <c r="B1482" s="17" t="s">
        <v>28</v>
      </c>
      <c r="C1482" s="32" t="s">
        <v>192</v>
      </c>
      <c r="D1482" s="33">
        <v>1</v>
      </c>
      <c r="E1482" s="34">
        <v>1</v>
      </c>
      <c r="F1482" s="35" t="str">
        <f>VLOOKUP(Tableau5[[#This Row],[Code APE]],[1]!Tableau9[#All],2,FALSE)</f>
        <v>Autres intermédiaires du commerce en produits divers</v>
      </c>
      <c r="G1482" s="36" t="str">
        <f>IFERROR(Tableau5[[#This Row],[Code APE]]&amp;" - "&amp;Tableau5[[#This Row],[Désignation APE]],Tableau5[[#This Row],[Code APE]])</f>
        <v>46.19B - Autres intermédiaires du commerce en produits divers</v>
      </c>
    </row>
    <row r="1483" spans="1:7" ht="15.95" customHeight="1" x14ac:dyDescent="0.25">
      <c r="A1483" s="31" t="str">
        <f>Tableau5[[#This Row],[Code APE]]&amp;Tableau5[[#This Row],[Chapitres]]&amp;Tableau5[[#This Row],[Tranche]]</f>
        <v>45.40ZMesures d'urgence1</v>
      </c>
      <c r="B1483" s="17" t="s">
        <v>28</v>
      </c>
      <c r="C1483" s="32" t="s">
        <v>218</v>
      </c>
      <c r="D1483" s="33">
        <v>1</v>
      </c>
      <c r="E1483" s="34">
        <v>1</v>
      </c>
      <c r="F1483" s="35" t="str">
        <f>VLOOKUP(Tableau5[[#This Row],[Code APE]],[1]!Tableau9[#All],2,FALSE)</f>
        <v>Commerce et réparation de motocycles</v>
      </c>
      <c r="G1483" s="36" t="str">
        <f>IFERROR(Tableau5[[#This Row],[Code APE]]&amp;" - "&amp;Tableau5[[#This Row],[Désignation APE]],Tableau5[[#This Row],[Code APE]])</f>
        <v>45.40Z - Commerce et réparation de motocycles</v>
      </c>
    </row>
    <row r="1484" spans="1:7" ht="15.95" customHeight="1" x14ac:dyDescent="0.25">
      <c r="A1484" s="31" t="str">
        <f>Tableau5[[#This Row],[Code APE]]&amp;Tableau5[[#This Row],[Chapitres]]&amp;Tableau5[[#This Row],[Tranche]]</f>
        <v>45.32ZMesures d'urgence0,8</v>
      </c>
      <c r="B1484" s="17" t="s">
        <v>28</v>
      </c>
      <c r="C1484" s="32" t="s">
        <v>124</v>
      </c>
      <c r="D1484" s="33">
        <v>0.8</v>
      </c>
      <c r="E1484" s="34">
        <v>1</v>
      </c>
      <c r="F1484" s="35" t="str">
        <f>VLOOKUP(Tableau5[[#This Row],[Code APE]],[1]!Tableau9[#All],2,FALSE)</f>
        <v>Commerce de détail d'équipements automobiles</v>
      </c>
      <c r="G1484" s="36" t="str">
        <f>IFERROR(Tableau5[[#This Row],[Code APE]]&amp;" - "&amp;Tableau5[[#This Row],[Désignation APE]],Tableau5[[#This Row],[Code APE]])</f>
        <v>45.32Z - Commerce de détail d'équipements automobiles</v>
      </c>
    </row>
    <row r="1485" spans="1:7" ht="15.95" customHeight="1" x14ac:dyDescent="0.25">
      <c r="A1485" s="31" t="str">
        <f>Tableau5[[#This Row],[Code APE]]&amp;Tableau5[[#This Row],[Chapitres]]&amp;Tableau5[[#This Row],[Tranche]]</f>
        <v>45.32ZMesures d'urgence1</v>
      </c>
      <c r="B1485" s="17" t="s">
        <v>28</v>
      </c>
      <c r="C1485" s="32" t="s">
        <v>124</v>
      </c>
      <c r="D1485" s="33">
        <v>1</v>
      </c>
      <c r="E1485" s="34">
        <v>4</v>
      </c>
      <c r="F1485" s="35" t="str">
        <f>VLOOKUP(Tableau5[[#This Row],[Code APE]],[1]!Tableau9[#All],2,FALSE)</f>
        <v>Commerce de détail d'équipements automobiles</v>
      </c>
      <c r="G1485" s="36" t="str">
        <f>IFERROR(Tableau5[[#This Row],[Code APE]]&amp;" - "&amp;Tableau5[[#This Row],[Désignation APE]],Tableau5[[#This Row],[Code APE]])</f>
        <v>45.32Z - Commerce de détail d'équipements automobiles</v>
      </c>
    </row>
    <row r="1486" spans="1:7" ht="15.95" customHeight="1" x14ac:dyDescent="0.25">
      <c r="A1486" s="31" t="str">
        <f>Tableau5[[#This Row],[Code APE]]&amp;Tableau5[[#This Row],[Chapitres]]&amp;Tableau5[[#This Row],[Tranche]]</f>
        <v>45.20ZMesures d'urgence0,6</v>
      </c>
      <c r="B1486" s="17" t="s">
        <v>28</v>
      </c>
      <c r="C1486" s="32" t="s">
        <v>123</v>
      </c>
      <c r="D1486" s="33">
        <v>0.6</v>
      </c>
      <c r="E1486" s="34">
        <v>1</v>
      </c>
      <c r="F1486" s="35" t="e">
        <f>VLOOKUP(Tableau5[[#This Row],[Code APE]],[1]!Tableau9[#All],2,FALSE)</f>
        <v>#N/A</v>
      </c>
      <c r="G1486" s="36" t="str">
        <f>IFERROR(Tableau5[[#This Row],[Code APE]]&amp;" - "&amp;Tableau5[[#This Row],[Désignation APE]],Tableau5[[#This Row],[Code APE]])</f>
        <v>45.20Z</v>
      </c>
    </row>
    <row r="1487" spans="1:7" ht="15.95" customHeight="1" x14ac:dyDescent="0.25">
      <c r="A1487" s="31" t="str">
        <f>Tableau5[[#This Row],[Code APE]]&amp;Tableau5[[#This Row],[Chapitres]]&amp;Tableau5[[#This Row],[Tranche]]</f>
        <v>45.20ZMesures d'urgence0,8</v>
      </c>
      <c r="B1487" s="17" t="s">
        <v>28</v>
      </c>
      <c r="C1487" s="32" t="s">
        <v>123</v>
      </c>
      <c r="D1487" s="33">
        <v>0.8</v>
      </c>
      <c r="E1487" s="34">
        <v>9</v>
      </c>
      <c r="F1487" s="35" t="e">
        <f>VLOOKUP(Tableau5[[#This Row],[Code APE]],[1]!Tableau9[#All],2,FALSE)</f>
        <v>#N/A</v>
      </c>
      <c r="G1487" s="36" t="str">
        <f>IFERROR(Tableau5[[#This Row],[Code APE]]&amp;" - "&amp;Tableau5[[#This Row],[Désignation APE]],Tableau5[[#This Row],[Code APE]])</f>
        <v>45.20Z</v>
      </c>
    </row>
    <row r="1488" spans="1:7" ht="15.95" customHeight="1" x14ac:dyDescent="0.25">
      <c r="A1488" s="31" t="str">
        <f>Tableau5[[#This Row],[Code APE]]&amp;Tableau5[[#This Row],[Chapitres]]&amp;Tableau5[[#This Row],[Tranche]]</f>
        <v>45.20ZMesures d'urgence1</v>
      </c>
      <c r="B1488" s="17" t="s">
        <v>28</v>
      </c>
      <c r="C1488" s="32" t="s">
        <v>123</v>
      </c>
      <c r="D1488" s="33">
        <v>1</v>
      </c>
      <c r="E1488" s="34">
        <v>18</v>
      </c>
      <c r="F1488" s="35" t="e">
        <f>VLOOKUP(Tableau5[[#This Row],[Code APE]],[1]!Tableau9[#All],2,FALSE)</f>
        <v>#N/A</v>
      </c>
      <c r="G1488" s="36" t="str">
        <f>IFERROR(Tableau5[[#This Row],[Code APE]]&amp;" - "&amp;Tableau5[[#This Row],[Désignation APE]],Tableau5[[#This Row],[Code APE]])</f>
        <v>45.20Z</v>
      </c>
    </row>
    <row r="1489" spans="1:7" ht="15.95" customHeight="1" x14ac:dyDescent="0.25">
      <c r="A1489" s="31" t="str">
        <f>Tableau5[[#This Row],[Code APE]]&amp;Tableau5[[#This Row],[Chapitres]]&amp;Tableau5[[#This Row],[Tranche]]</f>
        <v>45.20BMesures d'urgence0,4</v>
      </c>
      <c r="B1489" s="17" t="s">
        <v>28</v>
      </c>
      <c r="C1489" s="32" t="s">
        <v>122</v>
      </c>
      <c r="D1489" s="33">
        <v>0.4</v>
      </c>
      <c r="E1489" s="34">
        <v>2</v>
      </c>
      <c r="F1489" s="35" t="str">
        <f>VLOOKUP(Tableau5[[#This Row],[Code APE]],[1]!Tableau9[#All],2,FALSE)</f>
        <v>Entretien et réparation d'autres véhicules automobiles</v>
      </c>
      <c r="G1489" s="36" t="str">
        <f>IFERROR(Tableau5[[#This Row],[Code APE]]&amp;" - "&amp;Tableau5[[#This Row],[Désignation APE]],Tableau5[[#This Row],[Code APE]])</f>
        <v>45.20B - Entretien et réparation d'autres véhicules automobiles</v>
      </c>
    </row>
    <row r="1490" spans="1:7" ht="15.95" customHeight="1" x14ac:dyDescent="0.25">
      <c r="A1490" s="31" t="str">
        <f>Tableau5[[#This Row],[Code APE]]&amp;Tableau5[[#This Row],[Chapitres]]&amp;Tableau5[[#This Row],[Tranche]]</f>
        <v>45.20BMesures d'urgence0,6</v>
      </c>
      <c r="B1490" s="17" t="s">
        <v>28</v>
      </c>
      <c r="C1490" s="32" t="s">
        <v>122</v>
      </c>
      <c r="D1490" s="33">
        <v>0.6</v>
      </c>
      <c r="E1490" s="34">
        <v>5</v>
      </c>
      <c r="F1490" s="35" t="str">
        <f>VLOOKUP(Tableau5[[#This Row],[Code APE]],[1]!Tableau9[#All],2,FALSE)</f>
        <v>Entretien et réparation d'autres véhicules automobiles</v>
      </c>
      <c r="G1490" s="36" t="str">
        <f>IFERROR(Tableau5[[#This Row],[Code APE]]&amp;" - "&amp;Tableau5[[#This Row],[Désignation APE]],Tableau5[[#This Row],[Code APE]])</f>
        <v>45.20B - Entretien et réparation d'autres véhicules automobiles</v>
      </c>
    </row>
    <row r="1491" spans="1:7" ht="15.95" customHeight="1" x14ac:dyDescent="0.25">
      <c r="A1491" s="31" t="str">
        <f>Tableau5[[#This Row],[Code APE]]&amp;Tableau5[[#This Row],[Chapitres]]&amp;Tableau5[[#This Row],[Tranche]]</f>
        <v>45.20BMesures d'urgence0,8</v>
      </c>
      <c r="B1491" s="17" t="s">
        <v>28</v>
      </c>
      <c r="C1491" s="32" t="s">
        <v>122</v>
      </c>
      <c r="D1491" s="33">
        <v>0.8</v>
      </c>
      <c r="E1491" s="34">
        <v>12</v>
      </c>
      <c r="F1491" s="35" t="str">
        <f>VLOOKUP(Tableau5[[#This Row],[Code APE]],[1]!Tableau9[#All],2,FALSE)</f>
        <v>Entretien et réparation d'autres véhicules automobiles</v>
      </c>
      <c r="G1491" s="36" t="str">
        <f>IFERROR(Tableau5[[#This Row],[Code APE]]&amp;" - "&amp;Tableau5[[#This Row],[Désignation APE]],Tableau5[[#This Row],[Code APE]])</f>
        <v>45.20B - Entretien et réparation d'autres véhicules automobiles</v>
      </c>
    </row>
    <row r="1492" spans="1:7" ht="15.95" customHeight="1" x14ac:dyDescent="0.25">
      <c r="A1492" s="31" t="str">
        <f>Tableau5[[#This Row],[Code APE]]&amp;Tableau5[[#This Row],[Chapitres]]&amp;Tableau5[[#This Row],[Tranche]]</f>
        <v>45.20BMesures d'urgence1</v>
      </c>
      <c r="B1492" s="17" t="s">
        <v>28</v>
      </c>
      <c r="C1492" s="32" t="s">
        <v>122</v>
      </c>
      <c r="D1492" s="33">
        <v>1</v>
      </c>
      <c r="E1492" s="34">
        <v>5</v>
      </c>
      <c r="F1492" s="35" t="str">
        <f>VLOOKUP(Tableau5[[#This Row],[Code APE]],[1]!Tableau9[#All],2,FALSE)</f>
        <v>Entretien et réparation d'autres véhicules automobiles</v>
      </c>
      <c r="G1492" s="36" t="str">
        <f>IFERROR(Tableau5[[#This Row],[Code APE]]&amp;" - "&amp;Tableau5[[#This Row],[Désignation APE]],Tableau5[[#This Row],[Code APE]])</f>
        <v>45.20B - Entretien et réparation d'autres véhicules automobiles</v>
      </c>
    </row>
    <row r="1493" spans="1:7" ht="15.95" customHeight="1" x14ac:dyDescent="0.25">
      <c r="A1493" s="31" t="str">
        <f>Tableau5[[#This Row],[Code APE]]&amp;Tableau5[[#This Row],[Chapitres]]&amp;Tableau5[[#This Row],[Tranche]]</f>
        <v>45.20AMesures d'urgence0,4</v>
      </c>
      <c r="B1493" s="17" t="s">
        <v>28</v>
      </c>
      <c r="C1493" s="32" t="s">
        <v>121</v>
      </c>
      <c r="D1493" s="33">
        <v>0.4</v>
      </c>
      <c r="E1493" s="34">
        <v>1</v>
      </c>
      <c r="F1493" s="35" t="str">
        <f>VLOOKUP(Tableau5[[#This Row],[Code APE]],[1]!Tableau9[#All],2,FALSE)</f>
        <v>Entretien et réparation de véhicules automobiles légers</v>
      </c>
      <c r="G1493" s="36" t="str">
        <f>IFERROR(Tableau5[[#This Row],[Code APE]]&amp;" - "&amp;Tableau5[[#This Row],[Désignation APE]],Tableau5[[#This Row],[Code APE]])</f>
        <v>45.20A - Entretien et réparation de véhicules automobiles légers</v>
      </c>
    </row>
    <row r="1494" spans="1:7" ht="15.95" customHeight="1" x14ac:dyDescent="0.25">
      <c r="A1494" s="31" t="str">
        <f>Tableau5[[#This Row],[Code APE]]&amp;Tableau5[[#This Row],[Chapitres]]&amp;Tableau5[[#This Row],[Tranche]]</f>
        <v>45.20AMesures d'urgence0,6</v>
      </c>
      <c r="B1494" s="17" t="s">
        <v>28</v>
      </c>
      <c r="C1494" s="32" t="s">
        <v>121</v>
      </c>
      <c r="D1494" s="33">
        <v>0.6</v>
      </c>
      <c r="E1494" s="34">
        <v>3</v>
      </c>
      <c r="F1494" s="35" t="str">
        <f>VLOOKUP(Tableau5[[#This Row],[Code APE]],[1]!Tableau9[#All],2,FALSE)</f>
        <v>Entretien et réparation de véhicules automobiles légers</v>
      </c>
      <c r="G1494" s="36" t="str">
        <f>IFERROR(Tableau5[[#This Row],[Code APE]]&amp;" - "&amp;Tableau5[[#This Row],[Désignation APE]],Tableau5[[#This Row],[Code APE]])</f>
        <v>45.20A - Entretien et réparation de véhicules automobiles légers</v>
      </c>
    </row>
    <row r="1495" spans="1:7" ht="15.95" customHeight="1" x14ac:dyDescent="0.25">
      <c r="A1495" s="31" t="str">
        <f>Tableau5[[#This Row],[Code APE]]&amp;Tableau5[[#This Row],[Chapitres]]&amp;Tableau5[[#This Row],[Tranche]]</f>
        <v>45.20AMesures d'urgence0,8</v>
      </c>
      <c r="B1495" s="17" t="s">
        <v>28</v>
      </c>
      <c r="C1495" s="32" t="s">
        <v>121</v>
      </c>
      <c r="D1495" s="33">
        <v>0.8</v>
      </c>
      <c r="E1495" s="34">
        <v>9</v>
      </c>
      <c r="F1495" s="35" t="str">
        <f>VLOOKUP(Tableau5[[#This Row],[Code APE]],[1]!Tableau9[#All],2,FALSE)</f>
        <v>Entretien et réparation de véhicules automobiles légers</v>
      </c>
      <c r="G1495" s="36" t="str">
        <f>IFERROR(Tableau5[[#This Row],[Code APE]]&amp;" - "&amp;Tableau5[[#This Row],[Désignation APE]],Tableau5[[#This Row],[Code APE]])</f>
        <v>45.20A - Entretien et réparation de véhicules automobiles légers</v>
      </c>
    </row>
    <row r="1496" spans="1:7" ht="15.95" customHeight="1" x14ac:dyDescent="0.25">
      <c r="A1496" s="31" t="str">
        <f>Tableau5[[#This Row],[Code APE]]&amp;Tableau5[[#This Row],[Chapitres]]&amp;Tableau5[[#This Row],[Tranche]]</f>
        <v>45.20AMesures d'urgence1</v>
      </c>
      <c r="B1496" s="17" t="s">
        <v>28</v>
      </c>
      <c r="C1496" s="32" t="s">
        <v>121</v>
      </c>
      <c r="D1496" s="33">
        <v>1</v>
      </c>
      <c r="E1496" s="34">
        <v>5</v>
      </c>
      <c r="F1496" s="35" t="str">
        <f>VLOOKUP(Tableau5[[#This Row],[Code APE]],[1]!Tableau9[#All],2,FALSE)</f>
        <v>Entretien et réparation de véhicules automobiles légers</v>
      </c>
      <c r="G1496" s="36" t="str">
        <f>IFERROR(Tableau5[[#This Row],[Code APE]]&amp;" - "&amp;Tableau5[[#This Row],[Désignation APE]],Tableau5[[#This Row],[Code APE]])</f>
        <v>45.20A - Entretien et réparation de véhicules automobiles légers</v>
      </c>
    </row>
    <row r="1497" spans="1:7" ht="15.95" customHeight="1" x14ac:dyDescent="0.25">
      <c r="A1497" s="31" t="str">
        <f>Tableau5[[#This Row],[Code APE]]&amp;Tableau5[[#This Row],[Chapitres]]&amp;Tableau5[[#This Row],[Tranche]]</f>
        <v>45.11ZMesures d'urgence0,6</v>
      </c>
      <c r="B1497" s="17" t="s">
        <v>28</v>
      </c>
      <c r="C1497" s="32" t="s">
        <v>120</v>
      </c>
      <c r="D1497" s="33">
        <v>0.6</v>
      </c>
      <c r="E1497" s="34">
        <v>2</v>
      </c>
      <c r="F1497" s="35" t="str">
        <f>VLOOKUP(Tableau5[[#This Row],[Code APE]],[1]!Tableau9[#All],2,FALSE)</f>
        <v>Commerce de voitures et de véhicules automobiles légers</v>
      </c>
      <c r="G1497" s="36" t="str">
        <f>IFERROR(Tableau5[[#This Row],[Code APE]]&amp;" - "&amp;Tableau5[[#This Row],[Désignation APE]],Tableau5[[#This Row],[Code APE]])</f>
        <v>45.11Z - Commerce de voitures et de véhicules automobiles légers</v>
      </c>
    </row>
    <row r="1498" spans="1:7" ht="15.95" customHeight="1" x14ac:dyDescent="0.25">
      <c r="A1498" s="31" t="str">
        <f>Tableau5[[#This Row],[Code APE]]&amp;Tableau5[[#This Row],[Chapitres]]&amp;Tableau5[[#This Row],[Tranche]]</f>
        <v>45.11ZMesures d'urgence0,8</v>
      </c>
      <c r="B1498" s="17" t="s">
        <v>28</v>
      </c>
      <c r="C1498" s="32" t="s">
        <v>120</v>
      </c>
      <c r="D1498" s="33">
        <v>0.8</v>
      </c>
      <c r="E1498" s="34">
        <v>5</v>
      </c>
      <c r="F1498" s="35" t="str">
        <f>VLOOKUP(Tableau5[[#This Row],[Code APE]],[1]!Tableau9[#All],2,FALSE)</f>
        <v>Commerce de voitures et de véhicules automobiles légers</v>
      </c>
      <c r="G1498" s="36" t="str">
        <f>IFERROR(Tableau5[[#This Row],[Code APE]]&amp;" - "&amp;Tableau5[[#This Row],[Désignation APE]],Tableau5[[#This Row],[Code APE]])</f>
        <v>45.11Z - Commerce de voitures et de véhicules automobiles légers</v>
      </c>
    </row>
    <row r="1499" spans="1:7" ht="15.95" customHeight="1" x14ac:dyDescent="0.25">
      <c r="A1499" s="31" t="str">
        <f>Tableau5[[#This Row],[Code APE]]&amp;Tableau5[[#This Row],[Chapitres]]&amp;Tableau5[[#This Row],[Tranche]]</f>
        <v>45.11ZMesures d'urgence1</v>
      </c>
      <c r="B1499" s="17" t="s">
        <v>28</v>
      </c>
      <c r="C1499" s="32" t="s">
        <v>120</v>
      </c>
      <c r="D1499" s="33">
        <v>1</v>
      </c>
      <c r="E1499" s="34">
        <v>9</v>
      </c>
      <c r="F1499" s="35" t="str">
        <f>VLOOKUP(Tableau5[[#This Row],[Code APE]],[1]!Tableau9[#All],2,FALSE)</f>
        <v>Commerce de voitures et de véhicules automobiles légers</v>
      </c>
      <c r="G1499" s="36" t="str">
        <f>IFERROR(Tableau5[[#This Row],[Code APE]]&amp;" - "&amp;Tableau5[[#This Row],[Désignation APE]],Tableau5[[#This Row],[Code APE]])</f>
        <v>45.11Z - Commerce de voitures et de véhicules automobiles légers</v>
      </c>
    </row>
    <row r="1500" spans="1:7" ht="15.95" customHeight="1" x14ac:dyDescent="0.25">
      <c r="A1500" s="31" t="str">
        <f>Tableau5[[#This Row],[Code APE]]&amp;Tableau5[[#This Row],[Chapitres]]&amp;Tableau5[[#This Row],[Tranche]]</f>
        <v>45.10AMesures d'urgence0,6</v>
      </c>
      <c r="B1500" s="17" t="s">
        <v>28</v>
      </c>
      <c r="C1500" s="32" t="s">
        <v>119</v>
      </c>
      <c r="D1500" s="33">
        <v>0.6</v>
      </c>
      <c r="E1500" s="34">
        <v>3</v>
      </c>
      <c r="F1500" s="35" t="e">
        <f>VLOOKUP(Tableau5[[#This Row],[Code APE]],[1]!Tableau9[#All],2,FALSE)</f>
        <v>#N/A</v>
      </c>
      <c r="G1500" s="36" t="str">
        <f>IFERROR(Tableau5[[#This Row],[Code APE]]&amp;" - "&amp;Tableau5[[#This Row],[Désignation APE]],Tableau5[[#This Row],[Code APE]])</f>
        <v>45.10A</v>
      </c>
    </row>
    <row r="1501" spans="1:7" ht="15.95" customHeight="1" x14ac:dyDescent="0.25">
      <c r="A1501" s="31" t="str">
        <f>Tableau5[[#This Row],[Code APE]]&amp;Tableau5[[#This Row],[Chapitres]]&amp;Tableau5[[#This Row],[Tranche]]</f>
        <v>45.10AMesures d'urgence0,8</v>
      </c>
      <c r="B1501" s="17" t="s">
        <v>28</v>
      </c>
      <c r="C1501" s="32" t="s">
        <v>119</v>
      </c>
      <c r="D1501" s="33">
        <v>0.8</v>
      </c>
      <c r="E1501" s="34">
        <v>5</v>
      </c>
      <c r="F1501" s="35" t="e">
        <f>VLOOKUP(Tableau5[[#This Row],[Code APE]],[1]!Tableau9[#All],2,FALSE)</f>
        <v>#N/A</v>
      </c>
      <c r="G1501" s="36" t="str">
        <f>IFERROR(Tableau5[[#This Row],[Code APE]]&amp;" - "&amp;Tableau5[[#This Row],[Désignation APE]],Tableau5[[#This Row],[Code APE]])</f>
        <v>45.10A</v>
      </c>
    </row>
    <row r="1502" spans="1:7" ht="15.95" customHeight="1" x14ac:dyDescent="0.25">
      <c r="A1502" s="31" t="str">
        <f>Tableau5[[#This Row],[Code APE]]&amp;Tableau5[[#This Row],[Chapitres]]&amp;Tableau5[[#This Row],[Tranche]]</f>
        <v>44.44EMesures d'urgence1</v>
      </c>
      <c r="B1502" s="17" t="s">
        <v>28</v>
      </c>
      <c r="C1502" s="32" t="s">
        <v>118</v>
      </c>
      <c r="D1502" s="33">
        <v>1</v>
      </c>
      <c r="E1502" s="34">
        <v>1</v>
      </c>
      <c r="F1502" s="35" t="e">
        <f>VLOOKUP(Tableau5[[#This Row],[Code APE]],[1]!Tableau9[#All],2,FALSE)</f>
        <v>#N/A</v>
      </c>
      <c r="G1502" s="36" t="str">
        <f>IFERROR(Tableau5[[#This Row],[Code APE]]&amp;" - "&amp;Tableau5[[#This Row],[Désignation APE]],Tableau5[[#This Row],[Code APE]])</f>
        <v>44.44E</v>
      </c>
    </row>
    <row r="1503" spans="1:7" ht="15.95" customHeight="1" x14ac:dyDescent="0.25">
      <c r="A1503" s="31" t="str">
        <f>Tableau5[[#This Row],[Code APE]]&amp;Tableau5[[#This Row],[Chapitres]]&amp;Tableau5[[#This Row],[Tranche]]</f>
        <v>43.99EMesures d'urgence0,8</v>
      </c>
      <c r="B1503" s="17" t="s">
        <v>28</v>
      </c>
      <c r="C1503" s="32" t="s">
        <v>117</v>
      </c>
      <c r="D1503" s="33">
        <v>0.8</v>
      </c>
      <c r="E1503" s="34">
        <v>3</v>
      </c>
      <c r="F1503" s="35" t="str">
        <f>VLOOKUP(Tableau5[[#This Row],[Code APE]],[1]!Tableau9[#All],2,FALSE)</f>
        <v>Location avec opérateur de matériel de construction</v>
      </c>
      <c r="G1503" s="36" t="str">
        <f>IFERROR(Tableau5[[#This Row],[Code APE]]&amp;" - "&amp;Tableau5[[#This Row],[Désignation APE]],Tableau5[[#This Row],[Code APE]])</f>
        <v>43.99E - Location avec opérateur de matériel de construction</v>
      </c>
    </row>
    <row r="1504" spans="1:7" ht="15.95" customHeight="1" x14ac:dyDescent="0.25">
      <c r="A1504" s="31" t="str">
        <f>Tableau5[[#This Row],[Code APE]]&amp;Tableau5[[#This Row],[Chapitres]]&amp;Tableau5[[#This Row],[Tranche]]</f>
        <v>43.99DMesures d'urgence0,4</v>
      </c>
      <c r="B1504" s="17" t="s">
        <v>28</v>
      </c>
      <c r="C1504" s="32" t="s">
        <v>116</v>
      </c>
      <c r="D1504" s="33">
        <v>0.4</v>
      </c>
      <c r="E1504" s="34">
        <v>2</v>
      </c>
      <c r="F1504" s="35" t="str">
        <f>VLOOKUP(Tableau5[[#This Row],[Code APE]],[1]!Tableau9[#All],2,FALSE)</f>
        <v>Autres travaux spécialisés de construction</v>
      </c>
      <c r="G1504" s="36" t="str">
        <f>IFERROR(Tableau5[[#This Row],[Code APE]]&amp;" - "&amp;Tableau5[[#This Row],[Désignation APE]],Tableau5[[#This Row],[Code APE]])</f>
        <v>43.99D - Autres travaux spécialisés de construction</v>
      </c>
    </row>
    <row r="1505" spans="1:7" ht="15.95" customHeight="1" x14ac:dyDescent="0.25">
      <c r="A1505" s="31" t="str">
        <f>Tableau5[[#This Row],[Code APE]]&amp;Tableau5[[#This Row],[Chapitres]]&amp;Tableau5[[#This Row],[Tranche]]</f>
        <v>43.99DMesures d'urgence0,6</v>
      </c>
      <c r="B1505" s="17" t="s">
        <v>28</v>
      </c>
      <c r="C1505" s="32" t="s">
        <v>116</v>
      </c>
      <c r="D1505" s="33">
        <v>0.6</v>
      </c>
      <c r="E1505" s="34">
        <v>5</v>
      </c>
      <c r="F1505" s="35" t="str">
        <f>VLOOKUP(Tableau5[[#This Row],[Code APE]],[1]!Tableau9[#All],2,FALSE)</f>
        <v>Autres travaux spécialisés de construction</v>
      </c>
      <c r="G1505" s="36" t="str">
        <f>IFERROR(Tableau5[[#This Row],[Code APE]]&amp;" - "&amp;Tableau5[[#This Row],[Désignation APE]],Tableau5[[#This Row],[Code APE]])</f>
        <v>43.99D - Autres travaux spécialisés de construction</v>
      </c>
    </row>
    <row r="1506" spans="1:7" ht="15.95" customHeight="1" x14ac:dyDescent="0.25">
      <c r="A1506" s="31" t="str">
        <f>Tableau5[[#This Row],[Code APE]]&amp;Tableau5[[#This Row],[Chapitres]]&amp;Tableau5[[#This Row],[Tranche]]</f>
        <v>43.99DMesures d'urgence0,8</v>
      </c>
      <c r="B1506" s="17" t="s">
        <v>28</v>
      </c>
      <c r="C1506" s="32" t="s">
        <v>116</v>
      </c>
      <c r="D1506" s="33">
        <v>0.8</v>
      </c>
      <c r="E1506" s="34">
        <v>27</v>
      </c>
      <c r="F1506" s="35" t="str">
        <f>VLOOKUP(Tableau5[[#This Row],[Code APE]],[1]!Tableau9[#All],2,FALSE)</f>
        <v>Autres travaux spécialisés de construction</v>
      </c>
      <c r="G1506" s="36" t="str">
        <f>IFERROR(Tableau5[[#This Row],[Code APE]]&amp;" - "&amp;Tableau5[[#This Row],[Désignation APE]],Tableau5[[#This Row],[Code APE]])</f>
        <v>43.99D - Autres travaux spécialisés de construction</v>
      </c>
    </row>
    <row r="1507" spans="1:7" ht="15.95" customHeight="1" x14ac:dyDescent="0.25">
      <c r="A1507" s="31" t="str">
        <f>Tableau5[[#This Row],[Code APE]]&amp;Tableau5[[#This Row],[Chapitres]]&amp;Tableau5[[#This Row],[Tranche]]</f>
        <v>43.99DMesures d'urgence1</v>
      </c>
      <c r="B1507" s="17" t="s">
        <v>28</v>
      </c>
      <c r="C1507" s="32" t="s">
        <v>116</v>
      </c>
      <c r="D1507" s="33">
        <v>1</v>
      </c>
      <c r="E1507" s="34">
        <v>28</v>
      </c>
      <c r="F1507" s="35" t="str">
        <f>VLOOKUP(Tableau5[[#This Row],[Code APE]],[1]!Tableau9[#All],2,FALSE)</f>
        <v>Autres travaux spécialisés de construction</v>
      </c>
      <c r="G1507" s="36" t="str">
        <f>IFERROR(Tableau5[[#This Row],[Code APE]]&amp;" - "&amp;Tableau5[[#This Row],[Désignation APE]],Tableau5[[#This Row],[Code APE]])</f>
        <v>43.99D - Autres travaux spécialisés de construction</v>
      </c>
    </row>
    <row r="1508" spans="1:7" ht="15.95" customHeight="1" x14ac:dyDescent="0.25">
      <c r="A1508" s="31" t="str">
        <f>Tableau5[[#This Row],[Code APE]]&amp;Tableau5[[#This Row],[Chapitres]]&amp;Tableau5[[#This Row],[Tranche]]</f>
        <v>43.99CMesures d'urgence0,2</v>
      </c>
      <c r="B1508" s="17" t="s">
        <v>28</v>
      </c>
      <c r="C1508" s="32" t="s">
        <v>115</v>
      </c>
      <c r="D1508" s="33">
        <v>0.2</v>
      </c>
      <c r="E1508" s="34">
        <v>1</v>
      </c>
      <c r="F1508" s="35" t="str">
        <f>VLOOKUP(Tableau5[[#This Row],[Code APE]],[1]!Tableau9[#All],2,FALSE)</f>
        <v>Travaux de maçonnerie générale et gros œuvre de bâtiment</v>
      </c>
      <c r="G1508" s="36" t="str">
        <f>IFERROR(Tableau5[[#This Row],[Code APE]]&amp;" - "&amp;Tableau5[[#This Row],[Désignation APE]],Tableau5[[#This Row],[Code APE]])</f>
        <v>43.99C - Travaux de maçonnerie générale et gros œuvre de bâtiment</v>
      </c>
    </row>
    <row r="1509" spans="1:7" ht="15.95" customHeight="1" x14ac:dyDescent="0.25">
      <c r="A1509" s="31" t="str">
        <f>Tableau5[[#This Row],[Code APE]]&amp;Tableau5[[#This Row],[Chapitres]]&amp;Tableau5[[#This Row],[Tranche]]</f>
        <v>43.99CMesures d'urgence0,4</v>
      </c>
      <c r="B1509" s="17" t="s">
        <v>28</v>
      </c>
      <c r="C1509" s="32" t="s">
        <v>115</v>
      </c>
      <c r="D1509" s="33">
        <v>0.4</v>
      </c>
      <c r="E1509" s="34">
        <v>3</v>
      </c>
      <c r="F1509" s="35" t="str">
        <f>VLOOKUP(Tableau5[[#This Row],[Code APE]],[1]!Tableau9[#All],2,FALSE)</f>
        <v>Travaux de maçonnerie générale et gros œuvre de bâtiment</v>
      </c>
      <c r="G1509" s="36" t="str">
        <f>IFERROR(Tableau5[[#This Row],[Code APE]]&amp;" - "&amp;Tableau5[[#This Row],[Désignation APE]],Tableau5[[#This Row],[Code APE]])</f>
        <v>43.99C - Travaux de maçonnerie générale et gros œuvre de bâtiment</v>
      </c>
    </row>
    <row r="1510" spans="1:7" ht="15.95" customHeight="1" x14ac:dyDescent="0.25">
      <c r="A1510" s="31" t="str">
        <f>Tableau5[[#This Row],[Code APE]]&amp;Tableau5[[#This Row],[Chapitres]]&amp;Tableau5[[#This Row],[Tranche]]</f>
        <v>43.99CMesures d'urgence0,6</v>
      </c>
      <c r="B1510" s="17" t="s">
        <v>28</v>
      </c>
      <c r="C1510" s="32" t="s">
        <v>115</v>
      </c>
      <c r="D1510" s="33">
        <v>0.6</v>
      </c>
      <c r="E1510" s="34">
        <v>13</v>
      </c>
      <c r="F1510" s="35" t="str">
        <f>VLOOKUP(Tableau5[[#This Row],[Code APE]],[1]!Tableau9[#All],2,FALSE)</f>
        <v>Travaux de maçonnerie générale et gros œuvre de bâtiment</v>
      </c>
      <c r="G1510" s="36" t="str">
        <f>IFERROR(Tableau5[[#This Row],[Code APE]]&amp;" - "&amp;Tableau5[[#This Row],[Désignation APE]],Tableau5[[#This Row],[Code APE]])</f>
        <v>43.99C - Travaux de maçonnerie générale et gros œuvre de bâtiment</v>
      </c>
    </row>
    <row r="1511" spans="1:7" ht="15.95" customHeight="1" x14ac:dyDescent="0.25">
      <c r="A1511" s="31" t="str">
        <f>Tableau5[[#This Row],[Code APE]]&amp;Tableau5[[#This Row],[Chapitres]]&amp;Tableau5[[#This Row],[Tranche]]</f>
        <v>43.99CMesures d'urgence0,8</v>
      </c>
      <c r="B1511" s="17" t="s">
        <v>28</v>
      </c>
      <c r="C1511" s="32" t="s">
        <v>115</v>
      </c>
      <c r="D1511" s="33">
        <v>0.8</v>
      </c>
      <c r="E1511" s="34">
        <v>28</v>
      </c>
      <c r="F1511" s="35" t="str">
        <f>VLOOKUP(Tableau5[[#This Row],[Code APE]],[1]!Tableau9[#All],2,FALSE)</f>
        <v>Travaux de maçonnerie générale et gros œuvre de bâtiment</v>
      </c>
      <c r="G1511" s="36" t="str">
        <f>IFERROR(Tableau5[[#This Row],[Code APE]]&amp;" - "&amp;Tableau5[[#This Row],[Désignation APE]],Tableau5[[#This Row],[Code APE]])</f>
        <v>43.99C - Travaux de maçonnerie générale et gros œuvre de bâtiment</v>
      </c>
    </row>
    <row r="1512" spans="1:7" ht="15.95" customHeight="1" x14ac:dyDescent="0.25">
      <c r="A1512" s="31" t="str">
        <f>Tableau5[[#This Row],[Code APE]]&amp;Tableau5[[#This Row],[Chapitres]]&amp;Tableau5[[#This Row],[Tranche]]</f>
        <v>43.99CMesures d'urgence1</v>
      </c>
      <c r="B1512" s="17" t="s">
        <v>28</v>
      </c>
      <c r="C1512" s="32" t="s">
        <v>115</v>
      </c>
      <c r="D1512" s="33">
        <v>1</v>
      </c>
      <c r="E1512" s="34">
        <v>29</v>
      </c>
      <c r="F1512" s="35" t="str">
        <f>VLOOKUP(Tableau5[[#This Row],[Code APE]],[1]!Tableau9[#All],2,FALSE)</f>
        <v>Travaux de maçonnerie générale et gros œuvre de bâtiment</v>
      </c>
      <c r="G1512" s="36" t="str">
        <f>IFERROR(Tableau5[[#This Row],[Code APE]]&amp;" - "&amp;Tableau5[[#This Row],[Désignation APE]],Tableau5[[#This Row],[Code APE]])</f>
        <v>43.99C - Travaux de maçonnerie générale et gros œuvre de bâtiment</v>
      </c>
    </row>
    <row r="1513" spans="1:7" ht="15.95" customHeight="1" x14ac:dyDescent="0.25">
      <c r="A1513" s="31" t="str">
        <f>Tableau5[[#This Row],[Code APE]]&amp;Tableau5[[#This Row],[Chapitres]]&amp;Tableau5[[#This Row],[Tranche]]</f>
        <v>43.99BMesures d'urgence0,1</v>
      </c>
      <c r="B1513" s="17" t="s">
        <v>28</v>
      </c>
      <c r="C1513" s="32" t="s">
        <v>114</v>
      </c>
      <c r="D1513" s="33">
        <v>0.1</v>
      </c>
      <c r="E1513" s="34">
        <v>1</v>
      </c>
      <c r="F1513" s="35" t="str">
        <f>VLOOKUP(Tableau5[[#This Row],[Code APE]],[1]!Tableau9[#All],2,FALSE)</f>
        <v>Travaux de montage de structures métalliques</v>
      </c>
      <c r="G1513" s="36" t="str">
        <f>IFERROR(Tableau5[[#This Row],[Code APE]]&amp;" - "&amp;Tableau5[[#This Row],[Désignation APE]],Tableau5[[#This Row],[Code APE]])</f>
        <v>43.99B - Travaux de montage de structures métalliques</v>
      </c>
    </row>
    <row r="1514" spans="1:7" ht="15.95" customHeight="1" x14ac:dyDescent="0.25">
      <c r="A1514" s="31" t="str">
        <f>Tableau5[[#This Row],[Code APE]]&amp;Tableau5[[#This Row],[Chapitres]]&amp;Tableau5[[#This Row],[Tranche]]</f>
        <v>43.99BMesures d'urgence0,2</v>
      </c>
      <c r="B1514" s="17" t="s">
        <v>28</v>
      </c>
      <c r="C1514" s="32" t="s">
        <v>114</v>
      </c>
      <c r="D1514" s="33">
        <v>0.2</v>
      </c>
      <c r="E1514" s="34">
        <v>1</v>
      </c>
      <c r="F1514" s="35" t="str">
        <f>VLOOKUP(Tableau5[[#This Row],[Code APE]],[1]!Tableau9[#All],2,FALSE)</f>
        <v>Travaux de montage de structures métalliques</v>
      </c>
      <c r="G1514" s="36" t="str">
        <f>IFERROR(Tableau5[[#This Row],[Code APE]]&amp;" - "&amp;Tableau5[[#This Row],[Désignation APE]],Tableau5[[#This Row],[Code APE]])</f>
        <v>43.99B - Travaux de montage de structures métalliques</v>
      </c>
    </row>
    <row r="1515" spans="1:7" ht="15.95" customHeight="1" x14ac:dyDescent="0.25">
      <c r="A1515" s="31" t="str">
        <f>Tableau5[[#This Row],[Code APE]]&amp;Tableau5[[#This Row],[Chapitres]]&amp;Tableau5[[#This Row],[Tranche]]</f>
        <v>43.99BMesures d'urgence0,4</v>
      </c>
      <c r="B1515" s="17" t="s">
        <v>28</v>
      </c>
      <c r="C1515" s="32" t="s">
        <v>114</v>
      </c>
      <c r="D1515" s="33">
        <v>0.4</v>
      </c>
      <c r="E1515" s="34">
        <v>3</v>
      </c>
      <c r="F1515" s="35" t="str">
        <f>VLOOKUP(Tableau5[[#This Row],[Code APE]],[1]!Tableau9[#All],2,FALSE)</f>
        <v>Travaux de montage de structures métalliques</v>
      </c>
      <c r="G1515" s="36" t="str">
        <f>IFERROR(Tableau5[[#This Row],[Code APE]]&amp;" - "&amp;Tableau5[[#This Row],[Désignation APE]],Tableau5[[#This Row],[Code APE]])</f>
        <v>43.99B - Travaux de montage de structures métalliques</v>
      </c>
    </row>
    <row r="1516" spans="1:7" ht="15.95" customHeight="1" x14ac:dyDescent="0.25">
      <c r="A1516" s="31" t="str">
        <f>Tableau5[[#This Row],[Code APE]]&amp;Tableau5[[#This Row],[Chapitres]]&amp;Tableau5[[#This Row],[Tranche]]</f>
        <v>43.99BMesures d'urgence0,6</v>
      </c>
      <c r="B1516" s="17" t="s">
        <v>28</v>
      </c>
      <c r="C1516" s="32" t="s">
        <v>114</v>
      </c>
      <c r="D1516" s="33">
        <v>0.6</v>
      </c>
      <c r="E1516" s="34">
        <v>23</v>
      </c>
      <c r="F1516" s="35" t="str">
        <f>VLOOKUP(Tableau5[[#This Row],[Code APE]],[1]!Tableau9[#All],2,FALSE)</f>
        <v>Travaux de montage de structures métalliques</v>
      </c>
      <c r="G1516" s="36" t="str">
        <f>IFERROR(Tableau5[[#This Row],[Code APE]]&amp;" - "&amp;Tableau5[[#This Row],[Désignation APE]],Tableau5[[#This Row],[Code APE]])</f>
        <v>43.99B - Travaux de montage de structures métalliques</v>
      </c>
    </row>
    <row r="1517" spans="1:7" ht="15.95" customHeight="1" x14ac:dyDescent="0.25">
      <c r="A1517" s="31" t="str">
        <f>Tableau5[[#This Row],[Code APE]]&amp;Tableau5[[#This Row],[Chapitres]]&amp;Tableau5[[#This Row],[Tranche]]</f>
        <v>43.99BMesures d'urgence0,8</v>
      </c>
      <c r="B1517" s="17" t="s">
        <v>28</v>
      </c>
      <c r="C1517" s="32" t="s">
        <v>114</v>
      </c>
      <c r="D1517" s="33">
        <v>0.8</v>
      </c>
      <c r="E1517" s="34">
        <v>46</v>
      </c>
      <c r="F1517" s="35" t="str">
        <f>VLOOKUP(Tableau5[[#This Row],[Code APE]],[1]!Tableau9[#All],2,FALSE)</f>
        <v>Travaux de montage de structures métalliques</v>
      </c>
      <c r="G1517" s="36" t="str">
        <f>IFERROR(Tableau5[[#This Row],[Code APE]]&amp;" - "&amp;Tableau5[[#This Row],[Désignation APE]],Tableau5[[#This Row],[Code APE]])</f>
        <v>43.99B - Travaux de montage de structures métalliques</v>
      </c>
    </row>
    <row r="1518" spans="1:7" ht="15.95" customHeight="1" x14ac:dyDescent="0.25">
      <c r="A1518" s="31" t="str">
        <f>Tableau5[[#This Row],[Code APE]]&amp;Tableau5[[#This Row],[Chapitres]]&amp;Tableau5[[#This Row],[Tranche]]</f>
        <v>43.99BMesures d'urgence1</v>
      </c>
      <c r="B1518" s="17" t="s">
        <v>28</v>
      </c>
      <c r="C1518" s="32" t="s">
        <v>114</v>
      </c>
      <c r="D1518" s="33">
        <v>1</v>
      </c>
      <c r="E1518" s="34">
        <v>53</v>
      </c>
      <c r="F1518" s="35" t="str">
        <f>VLOOKUP(Tableau5[[#This Row],[Code APE]],[1]!Tableau9[#All],2,FALSE)</f>
        <v>Travaux de montage de structures métalliques</v>
      </c>
      <c r="G1518" s="36" t="str">
        <f>IFERROR(Tableau5[[#This Row],[Code APE]]&amp;" - "&amp;Tableau5[[#This Row],[Désignation APE]],Tableau5[[#This Row],[Code APE]])</f>
        <v>43.99B - Travaux de montage de structures métalliques</v>
      </c>
    </row>
    <row r="1519" spans="1:7" ht="15.95" customHeight="1" x14ac:dyDescent="0.25">
      <c r="A1519" s="31" t="str">
        <f>Tableau5[[#This Row],[Code APE]]&amp;Tableau5[[#This Row],[Chapitres]]&amp;Tableau5[[#This Row],[Tranche]]</f>
        <v>43.99AMesures d'urgence0,6</v>
      </c>
      <c r="B1519" s="17" t="s">
        <v>28</v>
      </c>
      <c r="C1519" s="32" t="s">
        <v>113</v>
      </c>
      <c r="D1519" s="33">
        <v>0.6</v>
      </c>
      <c r="E1519" s="34">
        <v>1</v>
      </c>
      <c r="F1519" s="35" t="str">
        <f>VLOOKUP(Tableau5[[#This Row],[Code APE]],[1]!Tableau9[#All],2,FALSE)</f>
        <v>Travaux d'étanchéification</v>
      </c>
      <c r="G1519" s="36" t="str">
        <f>IFERROR(Tableau5[[#This Row],[Code APE]]&amp;" - "&amp;Tableau5[[#This Row],[Désignation APE]],Tableau5[[#This Row],[Code APE]])</f>
        <v>43.99A - Travaux d'étanchéification</v>
      </c>
    </row>
    <row r="1520" spans="1:7" ht="15.95" customHeight="1" x14ac:dyDescent="0.25">
      <c r="A1520" s="31" t="str">
        <f>Tableau5[[#This Row],[Code APE]]&amp;Tableau5[[#This Row],[Chapitres]]&amp;Tableau5[[#This Row],[Tranche]]</f>
        <v>43.99AMesures d'urgence0,8</v>
      </c>
      <c r="B1520" s="17" t="s">
        <v>28</v>
      </c>
      <c r="C1520" s="32" t="s">
        <v>113</v>
      </c>
      <c r="D1520" s="33">
        <v>0.8</v>
      </c>
      <c r="E1520" s="34">
        <v>2</v>
      </c>
      <c r="F1520" s="35" t="str">
        <f>VLOOKUP(Tableau5[[#This Row],[Code APE]],[1]!Tableau9[#All],2,FALSE)</f>
        <v>Travaux d'étanchéification</v>
      </c>
      <c r="G1520" s="36" t="str">
        <f>IFERROR(Tableau5[[#This Row],[Code APE]]&amp;" - "&amp;Tableau5[[#This Row],[Désignation APE]],Tableau5[[#This Row],[Code APE]])</f>
        <v>43.99A - Travaux d'étanchéification</v>
      </c>
    </row>
    <row r="1521" spans="1:7" ht="15.95" customHeight="1" x14ac:dyDescent="0.25">
      <c r="A1521" s="31" t="str">
        <f>Tableau5[[#This Row],[Code APE]]&amp;Tableau5[[#This Row],[Chapitres]]&amp;Tableau5[[#This Row],[Tranche]]</f>
        <v>43.99AMesures d'urgence1</v>
      </c>
      <c r="B1521" s="17" t="s">
        <v>28</v>
      </c>
      <c r="C1521" s="32" t="s">
        <v>113</v>
      </c>
      <c r="D1521" s="33">
        <v>1</v>
      </c>
      <c r="E1521" s="34">
        <v>2</v>
      </c>
      <c r="F1521" s="35" t="str">
        <f>VLOOKUP(Tableau5[[#This Row],[Code APE]],[1]!Tableau9[#All],2,FALSE)</f>
        <v>Travaux d'étanchéification</v>
      </c>
      <c r="G1521" s="36" t="str">
        <f>IFERROR(Tableau5[[#This Row],[Code APE]]&amp;" - "&amp;Tableau5[[#This Row],[Désignation APE]],Tableau5[[#This Row],[Code APE]])</f>
        <v>43.99A - Travaux d'étanchéification</v>
      </c>
    </row>
    <row r="1522" spans="1:7" ht="15.95" customHeight="1" x14ac:dyDescent="0.25">
      <c r="A1522" s="31" t="str">
        <f>Tableau5[[#This Row],[Code APE]]&amp;Tableau5[[#This Row],[Chapitres]]&amp;Tableau5[[#This Row],[Tranche]]</f>
        <v>43.91BMesures d'urgence1</v>
      </c>
      <c r="B1522" s="17" t="s">
        <v>28</v>
      </c>
      <c r="C1522" s="32" t="s">
        <v>217</v>
      </c>
      <c r="D1522" s="33">
        <v>1</v>
      </c>
      <c r="E1522" s="34">
        <v>2</v>
      </c>
      <c r="F1522" s="35" t="str">
        <f>VLOOKUP(Tableau5[[#This Row],[Code APE]],[1]!Tableau9[#All],2,FALSE)</f>
        <v>Travaux de couverture par éléments</v>
      </c>
      <c r="G1522" s="36" t="str">
        <f>IFERROR(Tableau5[[#This Row],[Code APE]]&amp;" - "&amp;Tableau5[[#This Row],[Désignation APE]],Tableau5[[#This Row],[Code APE]])</f>
        <v>43.91B - Travaux de couverture par éléments</v>
      </c>
    </row>
    <row r="1523" spans="1:7" ht="15.95" customHeight="1" x14ac:dyDescent="0.25">
      <c r="A1523" s="31" t="str">
        <f>Tableau5[[#This Row],[Code APE]]&amp;Tableau5[[#This Row],[Chapitres]]&amp;Tableau5[[#This Row],[Tranche]]</f>
        <v>43.91AMesures d'urgence0,4</v>
      </c>
      <c r="B1523" s="17" t="s">
        <v>28</v>
      </c>
      <c r="C1523" s="32" t="s">
        <v>112</v>
      </c>
      <c r="D1523" s="33">
        <v>0.4</v>
      </c>
      <c r="E1523" s="34">
        <v>1</v>
      </c>
      <c r="F1523" s="35" t="str">
        <f>VLOOKUP(Tableau5[[#This Row],[Code APE]],[1]!Tableau9[#All],2,FALSE)</f>
        <v>Travaux de charpente</v>
      </c>
      <c r="G1523" s="36" t="str">
        <f>IFERROR(Tableau5[[#This Row],[Code APE]]&amp;" - "&amp;Tableau5[[#This Row],[Désignation APE]],Tableau5[[#This Row],[Code APE]])</f>
        <v>43.91A - Travaux de charpente</v>
      </c>
    </row>
    <row r="1524" spans="1:7" ht="15.95" customHeight="1" x14ac:dyDescent="0.25">
      <c r="A1524" s="31" t="str">
        <f>Tableau5[[#This Row],[Code APE]]&amp;Tableau5[[#This Row],[Chapitres]]&amp;Tableau5[[#This Row],[Tranche]]</f>
        <v>43.91AMesures d'urgence0,8</v>
      </c>
      <c r="B1524" s="17" t="s">
        <v>28</v>
      </c>
      <c r="C1524" s="32" t="s">
        <v>112</v>
      </c>
      <c r="D1524" s="33">
        <v>0.8</v>
      </c>
      <c r="E1524" s="34">
        <v>4</v>
      </c>
      <c r="F1524" s="35" t="str">
        <f>VLOOKUP(Tableau5[[#This Row],[Code APE]],[1]!Tableau9[#All],2,FALSE)</f>
        <v>Travaux de charpente</v>
      </c>
      <c r="G1524" s="36" t="str">
        <f>IFERROR(Tableau5[[#This Row],[Code APE]]&amp;" - "&amp;Tableau5[[#This Row],[Désignation APE]],Tableau5[[#This Row],[Code APE]])</f>
        <v>43.91A - Travaux de charpente</v>
      </c>
    </row>
    <row r="1525" spans="1:7" ht="15.95" customHeight="1" x14ac:dyDescent="0.25">
      <c r="A1525" s="31" t="str">
        <f>Tableau5[[#This Row],[Code APE]]&amp;Tableau5[[#This Row],[Chapitres]]&amp;Tableau5[[#This Row],[Tranche]]</f>
        <v>43.91AMesures d'urgence1</v>
      </c>
      <c r="B1525" s="17" t="s">
        <v>28</v>
      </c>
      <c r="C1525" s="32" t="s">
        <v>112</v>
      </c>
      <c r="D1525" s="33">
        <v>1</v>
      </c>
      <c r="E1525" s="34">
        <v>6</v>
      </c>
      <c r="F1525" s="35" t="str">
        <f>VLOOKUP(Tableau5[[#This Row],[Code APE]],[1]!Tableau9[#All],2,FALSE)</f>
        <v>Travaux de charpente</v>
      </c>
      <c r="G1525" s="36" t="str">
        <f>IFERROR(Tableau5[[#This Row],[Code APE]]&amp;" - "&amp;Tableau5[[#This Row],[Désignation APE]],Tableau5[[#This Row],[Code APE]])</f>
        <v>43.91A - Travaux de charpente</v>
      </c>
    </row>
    <row r="1526" spans="1:7" ht="15.95" customHeight="1" x14ac:dyDescent="0.25">
      <c r="A1526" s="31" t="str">
        <f>Tableau5[[#This Row],[Code APE]]&amp;Tableau5[[#This Row],[Chapitres]]&amp;Tableau5[[#This Row],[Tranche]]</f>
        <v>43.34ZMesures d'urgence0,4</v>
      </c>
      <c r="B1526" s="17" t="s">
        <v>28</v>
      </c>
      <c r="C1526" s="32" t="s">
        <v>111</v>
      </c>
      <c r="D1526" s="33">
        <v>0.4</v>
      </c>
      <c r="E1526" s="34">
        <v>6</v>
      </c>
      <c r="F1526" s="35" t="str">
        <f>VLOOKUP(Tableau5[[#This Row],[Code APE]],[1]!Tableau9[#All],2,FALSE)</f>
        <v>Travaux de peinture et vitrerie</v>
      </c>
      <c r="G1526" s="36" t="str">
        <f>IFERROR(Tableau5[[#This Row],[Code APE]]&amp;" - "&amp;Tableau5[[#This Row],[Désignation APE]],Tableau5[[#This Row],[Code APE]])</f>
        <v>43.34Z - Travaux de peinture et vitrerie</v>
      </c>
    </row>
    <row r="1527" spans="1:7" ht="15.95" customHeight="1" x14ac:dyDescent="0.25">
      <c r="A1527" s="31" t="str">
        <f>Tableau5[[#This Row],[Code APE]]&amp;Tableau5[[#This Row],[Chapitres]]&amp;Tableau5[[#This Row],[Tranche]]</f>
        <v>43.34ZMesures d'urgence0,6</v>
      </c>
      <c r="B1527" s="17" t="s">
        <v>28</v>
      </c>
      <c r="C1527" s="32" t="s">
        <v>111</v>
      </c>
      <c r="D1527" s="33">
        <v>0.6</v>
      </c>
      <c r="E1527" s="34">
        <v>15</v>
      </c>
      <c r="F1527" s="35" t="str">
        <f>VLOOKUP(Tableau5[[#This Row],[Code APE]],[1]!Tableau9[#All],2,FALSE)</f>
        <v>Travaux de peinture et vitrerie</v>
      </c>
      <c r="G1527" s="36" t="str">
        <f>IFERROR(Tableau5[[#This Row],[Code APE]]&amp;" - "&amp;Tableau5[[#This Row],[Désignation APE]],Tableau5[[#This Row],[Code APE]])</f>
        <v>43.34Z - Travaux de peinture et vitrerie</v>
      </c>
    </row>
    <row r="1528" spans="1:7" ht="15.95" customHeight="1" x14ac:dyDescent="0.25">
      <c r="A1528" s="31" t="str">
        <f>Tableau5[[#This Row],[Code APE]]&amp;Tableau5[[#This Row],[Chapitres]]&amp;Tableau5[[#This Row],[Tranche]]</f>
        <v>43.34ZMesures d'urgence0,8</v>
      </c>
      <c r="B1528" s="17" t="s">
        <v>28</v>
      </c>
      <c r="C1528" s="32" t="s">
        <v>111</v>
      </c>
      <c r="D1528" s="33">
        <v>0.8</v>
      </c>
      <c r="E1528" s="34">
        <v>67</v>
      </c>
      <c r="F1528" s="35" t="str">
        <f>VLOOKUP(Tableau5[[#This Row],[Code APE]],[1]!Tableau9[#All],2,FALSE)</f>
        <v>Travaux de peinture et vitrerie</v>
      </c>
      <c r="G1528" s="36" t="str">
        <f>IFERROR(Tableau5[[#This Row],[Code APE]]&amp;" - "&amp;Tableau5[[#This Row],[Désignation APE]],Tableau5[[#This Row],[Code APE]])</f>
        <v>43.34Z - Travaux de peinture et vitrerie</v>
      </c>
    </row>
    <row r="1529" spans="1:7" ht="15.95" customHeight="1" x14ac:dyDescent="0.25">
      <c r="A1529" s="31" t="str">
        <f>Tableau5[[#This Row],[Code APE]]&amp;Tableau5[[#This Row],[Chapitres]]&amp;Tableau5[[#This Row],[Tranche]]</f>
        <v>43.34ZMesures d'urgence1</v>
      </c>
      <c r="B1529" s="17" t="s">
        <v>28</v>
      </c>
      <c r="C1529" s="32" t="s">
        <v>111</v>
      </c>
      <c r="D1529" s="33">
        <v>1</v>
      </c>
      <c r="E1529" s="34">
        <v>41</v>
      </c>
      <c r="F1529" s="35" t="str">
        <f>VLOOKUP(Tableau5[[#This Row],[Code APE]],[1]!Tableau9[#All],2,FALSE)</f>
        <v>Travaux de peinture et vitrerie</v>
      </c>
      <c r="G1529" s="36" t="str">
        <f>IFERROR(Tableau5[[#This Row],[Code APE]]&amp;" - "&amp;Tableau5[[#This Row],[Désignation APE]],Tableau5[[#This Row],[Code APE]])</f>
        <v>43.34Z - Travaux de peinture et vitrerie</v>
      </c>
    </row>
    <row r="1530" spans="1:7" ht="15.95" customHeight="1" x14ac:dyDescent="0.25">
      <c r="A1530" s="31" t="str">
        <f>Tableau5[[#This Row],[Code APE]]&amp;Tableau5[[#This Row],[Chapitres]]&amp;Tableau5[[#This Row],[Tranche]]</f>
        <v>43.33ZMesures d'urgence0,6</v>
      </c>
      <c r="B1530" s="17" t="s">
        <v>28</v>
      </c>
      <c r="C1530" s="32" t="s">
        <v>110</v>
      </c>
      <c r="D1530" s="33">
        <v>0.6</v>
      </c>
      <c r="E1530" s="34">
        <v>1</v>
      </c>
      <c r="F1530" s="35" t="str">
        <f>VLOOKUP(Tableau5[[#This Row],[Code APE]],[1]!Tableau9[#All],2,FALSE)</f>
        <v>Travaux de revêtement des sols et des murs</v>
      </c>
      <c r="G1530" s="36" t="str">
        <f>IFERROR(Tableau5[[#This Row],[Code APE]]&amp;" - "&amp;Tableau5[[#This Row],[Désignation APE]],Tableau5[[#This Row],[Code APE]])</f>
        <v>43.33Z - Travaux de revêtement des sols et des murs</v>
      </c>
    </row>
    <row r="1531" spans="1:7" ht="15.95" customHeight="1" x14ac:dyDescent="0.25">
      <c r="A1531" s="31" t="str">
        <f>Tableau5[[#This Row],[Code APE]]&amp;Tableau5[[#This Row],[Chapitres]]&amp;Tableau5[[#This Row],[Tranche]]</f>
        <v>43.33ZMesures d'urgence0,8</v>
      </c>
      <c r="B1531" s="17" t="s">
        <v>28</v>
      </c>
      <c r="C1531" s="32" t="s">
        <v>110</v>
      </c>
      <c r="D1531" s="33">
        <v>0.8</v>
      </c>
      <c r="E1531" s="34">
        <v>1</v>
      </c>
      <c r="F1531" s="35" t="str">
        <f>VLOOKUP(Tableau5[[#This Row],[Code APE]],[1]!Tableau9[#All],2,FALSE)</f>
        <v>Travaux de revêtement des sols et des murs</v>
      </c>
      <c r="G1531" s="36" t="str">
        <f>IFERROR(Tableau5[[#This Row],[Code APE]]&amp;" - "&amp;Tableau5[[#This Row],[Désignation APE]],Tableau5[[#This Row],[Code APE]])</f>
        <v>43.33Z - Travaux de revêtement des sols et des murs</v>
      </c>
    </row>
    <row r="1532" spans="1:7" ht="15.95" customHeight="1" x14ac:dyDescent="0.25">
      <c r="A1532" s="31" t="str">
        <f>Tableau5[[#This Row],[Code APE]]&amp;Tableau5[[#This Row],[Chapitres]]&amp;Tableau5[[#This Row],[Tranche]]</f>
        <v>43.33ZMesures d'urgence1</v>
      </c>
      <c r="B1532" s="17" t="s">
        <v>28</v>
      </c>
      <c r="C1532" s="32" t="s">
        <v>110</v>
      </c>
      <c r="D1532" s="33">
        <v>1</v>
      </c>
      <c r="E1532" s="34">
        <v>5</v>
      </c>
      <c r="F1532" s="35" t="str">
        <f>VLOOKUP(Tableau5[[#This Row],[Code APE]],[1]!Tableau9[#All],2,FALSE)</f>
        <v>Travaux de revêtement des sols et des murs</v>
      </c>
      <c r="G1532" s="36" t="str">
        <f>IFERROR(Tableau5[[#This Row],[Code APE]]&amp;" - "&amp;Tableau5[[#This Row],[Désignation APE]],Tableau5[[#This Row],[Code APE]])</f>
        <v>43.33Z - Travaux de revêtement des sols et des murs</v>
      </c>
    </row>
    <row r="1533" spans="1:7" ht="15.95" customHeight="1" x14ac:dyDescent="0.25">
      <c r="A1533" s="31" t="str">
        <f>Tableau5[[#This Row],[Code APE]]&amp;Tableau5[[#This Row],[Chapitres]]&amp;Tableau5[[#This Row],[Tranche]]</f>
        <v>43.32CMesures d'urgence0,6</v>
      </c>
      <c r="B1533" s="17" t="s">
        <v>28</v>
      </c>
      <c r="C1533" s="32" t="s">
        <v>109</v>
      </c>
      <c r="D1533" s="33">
        <v>0.6</v>
      </c>
      <c r="E1533" s="34">
        <v>1</v>
      </c>
      <c r="F1533" s="35" t="str">
        <f>VLOOKUP(Tableau5[[#This Row],[Code APE]],[1]!Tableau9[#All],2,FALSE)</f>
        <v>Agencement de lieux de vente</v>
      </c>
      <c r="G1533" s="36" t="str">
        <f>IFERROR(Tableau5[[#This Row],[Code APE]]&amp;" - "&amp;Tableau5[[#This Row],[Désignation APE]],Tableau5[[#This Row],[Code APE]])</f>
        <v>43.32C - Agencement de lieux de vente</v>
      </c>
    </row>
    <row r="1534" spans="1:7" ht="15.95" customHeight="1" x14ac:dyDescent="0.25">
      <c r="A1534" s="31" t="str">
        <f>Tableau5[[#This Row],[Code APE]]&amp;Tableau5[[#This Row],[Chapitres]]&amp;Tableau5[[#This Row],[Tranche]]</f>
        <v>43.32CMesures d'urgence0,8</v>
      </c>
      <c r="B1534" s="17" t="s">
        <v>28</v>
      </c>
      <c r="C1534" s="32" t="s">
        <v>109</v>
      </c>
      <c r="D1534" s="33">
        <v>0.8</v>
      </c>
      <c r="E1534" s="34">
        <v>2</v>
      </c>
      <c r="F1534" s="35" t="str">
        <f>VLOOKUP(Tableau5[[#This Row],[Code APE]],[1]!Tableau9[#All],2,FALSE)</f>
        <v>Agencement de lieux de vente</v>
      </c>
      <c r="G1534" s="36" t="str">
        <f>IFERROR(Tableau5[[#This Row],[Code APE]]&amp;" - "&amp;Tableau5[[#This Row],[Désignation APE]],Tableau5[[#This Row],[Code APE]])</f>
        <v>43.32C - Agencement de lieux de vente</v>
      </c>
    </row>
    <row r="1535" spans="1:7" ht="15.95" customHeight="1" x14ac:dyDescent="0.25">
      <c r="A1535" s="31" t="str">
        <f>Tableau5[[#This Row],[Code APE]]&amp;Tableau5[[#This Row],[Chapitres]]&amp;Tableau5[[#This Row],[Tranche]]</f>
        <v>43.32CMesures d'urgence1</v>
      </c>
      <c r="B1535" s="17" t="s">
        <v>28</v>
      </c>
      <c r="C1535" s="32" t="s">
        <v>109</v>
      </c>
      <c r="D1535" s="33">
        <v>1</v>
      </c>
      <c r="E1535" s="34">
        <v>9</v>
      </c>
      <c r="F1535" s="35" t="str">
        <f>VLOOKUP(Tableau5[[#This Row],[Code APE]],[1]!Tableau9[#All],2,FALSE)</f>
        <v>Agencement de lieux de vente</v>
      </c>
      <c r="G1535" s="36" t="str">
        <f>IFERROR(Tableau5[[#This Row],[Code APE]]&amp;" - "&amp;Tableau5[[#This Row],[Désignation APE]],Tableau5[[#This Row],[Code APE]])</f>
        <v>43.32C - Agencement de lieux de vente</v>
      </c>
    </row>
    <row r="1536" spans="1:7" ht="15.95" customHeight="1" x14ac:dyDescent="0.25">
      <c r="A1536" s="31" t="str">
        <f>Tableau5[[#This Row],[Code APE]]&amp;Tableau5[[#This Row],[Chapitres]]&amp;Tableau5[[#This Row],[Tranche]]</f>
        <v>43.31ZMesures d'urgence0,4</v>
      </c>
      <c r="B1536" s="17" t="s">
        <v>28</v>
      </c>
      <c r="C1536" s="32" t="s">
        <v>191</v>
      </c>
      <c r="D1536" s="33">
        <v>0.4</v>
      </c>
      <c r="E1536" s="34">
        <v>1</v>
      </c>
      <c r="F1536" s="35" t="str">
        <f>VLOOKUP(Tableau5[[#This Row],[Code APE]],[1]!Tableau9[#All],2,FALSE)</f>
        <v>Travaux de plâtrerie</v>
      </c>
      <c r="G1536" s="36" t="str">
        <f>IFERROR(Tableau5[[#This Row],[Code APE]]&amp;" - "&amp;Tableau5[[#This Row],[Désignation APE]],Tableau5[[#This Row],[Code APE]])</f>
        <v>43.31Z - Travaux de plâtrerie</v>
      </c>
    </row>
    <row r="1537" spans="1:7" ht="15.95" customHeight="1" x14ac:dyDescent="0.25">
      <c r="A1537" s="31" t="str">
        <f>Tableau5[[#This Row],[Code APE]]&amp;Tableau5[[#This Row],[Chapitres]]&amp;Tableau5[[#This Row],[Tranche]]</f>
        <v>43.31ZMesures d'urgence0,6</v>
      </c>
      <c r="B1537" s="17" t="s">
        <v>28</v>
      </c>
      <c r="C1537" s="32" t="s">
        <v>191</v>
      </c>
      <c r="D1537" s="33">
        <v>0.6</v>
      </c>
      <c r="E1537" s="34">
        <v>1</v>
      </c>
      <c r="F1537" s="35" t="str">
        <f>VLOOKUP(Tableau5[[#This Row],[Code APE]],[1]!Tableau9[#All],2,FALSE)</f>
        <v>Travaux de plâtrerie</v>
      </c>
      <c r="G1537" s="36" t="str">
        <f>IFERROR(Tableau5[[#This Row],[Code APE]]&amp;" - "&amp;Tableau5[[#This Row],[Désignation APE]],Tableau5[[#This Row],[Code APE]])</f>
        <v>43.31Z - Travaux de plâtrerie</v>
      </c>
    </row>
    <row r="1538" spans="1:7" ht="15.95" customHeight="1" x14ac:dyDescent="0.25">
      <c r="A1538" s="31" t="str">
        <f>Tableau5[[#This Row],[Code APE]]&amp;Tableau5[[#This Row],[Chapitres]]&amp;Tableau5[[#This Row],[Tranche]]</f>
        <v>43.31ZMesures d'urgence1</v>
      </c>
      <c r="B1538" s="17" t="s">
        <v>28</v>
      </c>
      <c r="C1538" s="32" t="s">
        <v>191</v>
      </c>
      <c r="D1538" s="33">
        <v>1</v>
      </c>
      <c r="E1538" s="34">
        <v>2</v>
      </c>
      <c r="F1538" s="35" t="str">
        <f>VLOOKUP(Tableau5[[#This Row],[Code APE]],[1]!Tableau9[#All],2,FALSE)</f>
        <v>Travaux de plâtrerie</v>
      </c>
      <c r="G1538" s="36" t="str">
        <f>IFERROR(Tableau5[[#This Row],[Code APE]]&amp;" - "&amp;Tableau5[[#This Row],[Désignation APE]],Tableau5[[#This Row],[Code APE]])</f>
        <v>43.31Z - Travaux de plâtrerie</v>
      </c>
    </row>
    <row r="1539" spans="1:7" ht="15.95" customHeight="1" x14ac:dyDescent="0.25">
      <c r="A1539" s="31" t="str">
        <f>Tableau5[[#This Row],[Code APE]]&amp;Tableau5[[#This Row],[Chapitres]]&amp;Tableau5[[#This Row],[Tranche]]</f>
        <v>43.29BMesures d'urgence0,6</v>
      </c>
      <c r="B1539" s="17" t="s">
        <v>28</v>
      </c>
      <c r="C1539" s="32" t="s">
        <v>107</v>
      </c>
      <c r="D1539" s="33">
        <v>0.6</v>
      </c>
      <c r="E1539" s="34">
        <v>1</v>
      </c>
      <c r="F1539" s="35" t="str">
        <f>VLOOKUP(Tableau5[[#This Row],[Code APE]],[1]!Tableau9[#All],2,FALSE)</f>
        <v>Autres travaux d'installation n.c.a.</v>
      </c>
      <c r="G1539" s="36" t="str">
        <f>IFERROR(Tableau5[[#This Row],[Code APE]]&amp;" - "&amp;Tableau5[[#This Row],[Désignation APE]],Tableau5[[#This Row],[Code APE]])</f>
        <v>43.29B - Autres travaux d'installation n.c.a.</v>
      </c>
    </row>
    <row r="1540" spans="1:7" ht="15.95" customHeight="1" x14ac:dyDescent="0.25">
      <c r="A1540" s="31" t="str">
        <f>Tableau5[[#This Row],[Code APE]]&amp;Tableau5[[#This Row],[Chapitres]]&amp;Tableau5[[#This Row],[Tranche]]</f>
        <v>43.29BMesures d'urgence0,8</v>
      </c>
      <c r="B1540" s="17" t="s">
        <v>28</v>
      </c>
      <c r="C1540" s="32" t="s">
        <v>107</v>
      </c>
      <c r="D1540" s="33">
        <v>0.8</v>
      </c>
      <c r="E1540" s="34">
        <v>5</v>
      </c>
      <c r="F1540" s="35" t="str">
        <f>VLOOKUP(Tableau5[[#This Row],[Code APE]],[1]!Tableau9[#All],2,FALSE)</f>
        <v>Autres travaux d'installation n.c.a.</v>
      </c>
      <c r="G1540" s="36" t="str">
        <f>IFERROR(Tableau5[[#This Row],[Code APE]]&amp;" - "&amp;Tableau5[[#This Row],[Désignation APE]],Tableau5[[#This Row],[Code APE]])</f>
        <v>43.29B - Autres travaux d'installation n.c.a.</v>
      </c>
    </row>
    <row r="1541" spans="1:7" ht="15.95" customHeight="1" x14ac:dyDescent="0.25">
      <c r="A1541" s="31" t="str">
        <f>Tableau5[[#This Row],[Code APE]]&amp;Tableau5[[#This Row],[Chapitres]]&amp;Tableau5[[#This Row],[Tranche]]</f>
        <v>43.29BMesures d'urgence1</v>
      </c>
      <c r="B1541" s="17" t="s">
        <v>28</v>
      </c>
      <c r="C1541" s="32" t="s">
        <v>107</v>
      </c>
      <c r="D1541" s="33">
        <v>1</v>
      </c>
      <c r="E1541" s="34">
        <v>2</v>
      </c>
      <c r="F1541" s="35" t="str">
        <f>VLOOKUP(Tableau5[[#This Row],[Code APE]],[1]!Tableau9[#All],2,FALSE)</f>
        <v>Autres travaux d'installation n.c.a.</v>
      </c>
      <c r="G1541" s="36" t="str">
        <f>IFERROR(Tableau5[[#This Row],[Code APE]]&amp;" - "&amp;Tableau5[[#This Row],[Désignation APE]],Tableau5[[#This Row],[Code APE]])</f>
        <v>43.29B - Autres travaux d'installation n.c.a.</v>
      </c>
    </row>
    <row r="1542" spans="1:7" ht="15.95" customHeight="1" x14ac:dyDescent="0.25">
      <c r="A1542" s="31" t="str">
        <f>Tableau5[[#This Row],[Code APE]]&amp;Tableau5[[#This Row],[Chapitres]]&amp;Tableau5[[#This Row],[Tranche]]</f>
        <v>43.29AMesures d'urgence0,2</v>
      </c>
      <c r="B1542" s="17" t="s">
        <v>28</v>
      </c>
      <c r="C1542" s="32" t="s">
        <v>106</v>
      </c>
      <c r="D1542" s="33">
        <v>0.2</v>
      </c>
      <c r="E1542" s="34">
        <v>1</v>
      </c>
      <c r="F1542" s="35" t="str">
        <f>VLOOKUP(Tableau5[[#This Row],[Code APE]],[1]!Tableau9[#All],2,FALSE)</f>
        <v>Travaux d'isolation</v>
      </c>
      <c r="G1542" s="36" t="str">
        <f>IFERROR(Tableau5[[#This Row],[Code APE]]&amp;" - "&amp;Tableau5[[#This Row],[Désignation APE]],Tableau5[[#This Row],[Code APE]])</f>
        <v>43.29A - Travaux d'isolation</v>
      </c>
    </row>
    <row r="1543" spans="1:7" ht="15.95" customHeight="1" x14ac:dyDescent="0.25">
      <c r="A1543" s="31" t="str">
        <f>Tableau5[[#This Row],[Code APE]]&amp;Tableau5[[#This Row],[Chapitres]]&amp;Tableau5[[#This Row],[Tranche]]</f>
        <v>43.29AMesures d'urgence0,4</v>
      </c>
      <c r="B1543" s="17" t="s">
        <v>28</v>
      </c>
      <c r="C1543" s="32" t="s">
        <v>106</v>
      </c>
      <c r="D1543" s="33">
        <v>0.4</v>
      </c>
      <c r="E1543" s="34">
        <v>2</v>
      </c>
      <c r="F1543" s="35" t="str">
        <f>VLOOKUP(Tableau5[[#This Row],[Code APE]],[1]!Tableau9[#All],2,FALSE)</f>
        <v>Travaux d'isolation</v>
      </c>
      <c r="G1543" s="36" t="str">
        <f>IFERROR(Tableau5[[#This Row],[Code APE]]&amp;" - "&amp;Tableau5[[#This Row],[Désignation APE]],Tableau5[[#This Row],[Code APE]])</f>
        <v>43.29A - Travaux d'isolation</v>
      </c>
    </row>
    <row r="1544" spans="1:7" ht="15.95" customHeight="1" x14ac:dyDescent="0.25">
      <c r="A1544" s="31" t="str">
        <f>Tableau5[[#This Row],[Code APE]]&amp;Tableau5[[#This Row],[Chapitres]]&amp;Tableau5[[#This Row],[Tranche]]</f>
        <v>43.29AMesures d'urgence0,6</v>
      </c>
      <c r="B1544" s="17" t="s">
        <v>28</v>
      </c>
      <c r="C1544" s="32" t="s">
        <v>106</v>
      </c>
      <c r="D1544" s="33">
        <v>0.6</v>
      </c>
      <c r="E1544" s="34">
        <v>3</v>
      </c>
      <c r="F1544" s="35" t="str">
        <f>VLOOKUP(Tableau5[[#This Row],[Code APE]],[1]!Tableau9[#All],2,FALSE)</f>
        <v>Travaux d'isolation</v>
      </c>
      <c r="G1544" s="36" t="str">
        <f>IFERROR(Tableau5[[#This Row],[Code APE]]&amp;" - "&amp;Tableau5[[#This Row],[Désignation APE]],Tableau5[[#This Row],[Code APE]])</f>
        <v>43.29A - Travaux d'isolation</v>
      </c>
    </row>
    <row r="1545" spans="1:7" ht="15.95" customHeight="1" x14ac:dyDescent="0.25">
      <c r="A1545" s="31" t="str">
        <f>Tableau5[[#This Row],[Code APE]]&amp;Tableau5[[#This Row],[Chapitres]]&amp;Tableau5[[#This Row],[Tranche]]</f>
        <v>43.29AMesures d'urgence0,8</v>
      </c>
      <c r="B1545" s="17" t="s">
        <v>28</v>
      </c>
      <c r="C1545" s="32" t="s">
        <v>106</v>
      </c>
      <c r="D1545" s="33">
        <v>0.8</v>
      </c>
      <c r="E1545" s="34">
        <v>13</v>
      </c>
      <c r="F1545" s="35" t="str">
        <f>VLOOKUP(Tableau5[[#This Row],[Code APE]],[1]!Tableau9[#All],2,FALSE)</f>
        <v>Travaux d'isolation</v>
      </c>
      <c r="G1545" s="36" t="str">
        <f>IFERROR(Tableau5[[#This Row],[Code APE]]&amp;" - "&amp;Tableau5[[#This Row],[Désignation APE]],Tableau5[[#This Row],[Code APE]])</f>
        <v>43.29A - Travaux d'isolation</v>
      </c>
    </row>
    <row r="1546" spans="1:7" ht="15.95" customHeight="1" x14ac:dyDescent="0.25">
      <c r="A1546" s="31" t="str">
        <f>Tableau5[[#This Row],[Code APE]]&amp;Tableau5[[#This Row],[Chapitres]]&amp;Tableau5[[#This Row],[Tranche]]</f>
        <v>43.29AMesures d'urgence1</v>
      </c>
      <c r="B1546" s="17" t="s">
        <v>28</v>
      </c>
      <c r="C1546" s="32" t="s">
        <v>106</v>
      </c>
      <c r="D1546" s="33">
        <v>1</v>
      </c>
      <c r="E1546" s="34">
        <v>28</v>
      </c>
      <c r="F1546" s="35" t="str">
        <f>VLOOKUP(Tableau5[[#This Row],[Code APE]],[1]!Tableau9[#All],2,FALSE)</f>
        <v>Travaux d'isolation</v>
      </c>
      <c r="G1546" s="36" t="str">
        <f>IFERROR(Tableau5[[#This Row],[Code APE]]&amp;" - "&amp;Tableau5[[#This Row],[Désignation APE]],Tableau5[[#This Row],[Code APE]])</f>
        <v>43.29A - Travaux d'isolation</v>
      </c>
    </row>
    <row r="1547" spans="1:7" ht="15.95" customHeight="1" x14ac:dyDescent="0.25">
      <c r="A1547" s="31" t="str">
        <f>Tableau5[[#This Row],[Code APE]]&amp;Tableau5[[#This Row],[Chapitres]]&amp;Tableau5[[#This Row],[Tranche]]</f>
        <v>43.22BMesures d'urgence0,8</v>
      </c>
      <c r="B1547" s="17" t="s">
        <v>28</v>
      </c>
      <c r="C1547" s="32" t="s">
        <v>105</v>
      </c>
      <c r="D1547" s="33">
        <v>0.8</v>
      </c>
      <c r="E1547" s="34">
        <v>1</v>
      </c>
      <c r="F1547" s="35" t="str">
        <f>VLOOKUP(Tableau5[[#This Row],[Code APE]],[1]!Tableau9[#All],2,FALSE)</f>
        <v>Travaux d'installation d'équipements thermiques et de climatisation</v>
      </c>
      <c r="G1547" s="36" t="str">
        <f>IFERROR(Tableau5[[#This Row],[Code APE]]&amp;" - "&amp;Tableau5[[#This Row],[Désignation APE]],Tableau5[[#This Row],[Code APE]])</f>
        <v>43.22B - Travaux d'installation d'équipements thermiques et de climatisation</v>
      </c>
    </row>
    <row r="1548" spans="1:7" ht="15.95" customHeight="1" x14ac:dyDescent="0.25">
      <c r="A1548" s="31" t="str">
        <f>Tableau5[[#This Row],[Code APE]]&amp;Tableau5[[#This Row],[Chapitres]]&amp;Tableau5[[#This Row],[Tranche]]</f>
        <v>43.22BMesures d'urgence1</v>
      </c>
      <c r="B1548" s="17" t="s">
        <v>28</v>
      </c>
      <c r="C1548" s="32" t="s">
        <v>105</v>
      </c>
      <c r="D1548" s="33">
        <v>1</v>
      </c>
      <c r="E1548" s="34">
        <v>1</v>
      </c>
      <c r="F1548" s="35" t="str">
        <f>VLOOKUP(Tableau5[[#This Row],[Code APE]],[1]!Tableau9[#All],2,FALSE)</f>
        <v>Travaux d'installation d'équipements thermiques et de climatisation</v>
      </c>
      <c r="G1548" s="36" t="str">
        <f>IFERROR(Tableau5[[#This Row],[Code APE]]&amp;" - "&amp;Tableau5[[#This Row],[Désignation APE]],Tableau5[[#This Row],[Code APE]])</f>
        <v>43.22B - Travaux d'installation d'équipements thermiques et de climatisation</v>
      </c>
    </row>
    <row r="1549" spans="1:7" ht="15.95" customHeight="1" x14ac:dyDescent="0.25">
      <c r="A1549" s="31" t="str">
        <f>Tableau5[[#This Row],[Code APE]]&amp;Tableau5[[#This Row],[Chapitres]]&amp;Tableau5[[#This Row],[Tranche]]</f>
        <v>43.21AMesures d'urgence0,4</v>
      </c>
      <c r="B1549" s="17" t="s">
        <v>28</v>
      </c>
      <c r="C1549" s="32" t="s">
        <v>104</v>
      </c>
      <c r="D1549" s="33">
        <v>0.4</v>
      </c>
      <c r="E1549" s="34">
        <v>5</v>
      </c>
      <c r="F1549" s="35" t="str">
        <f>VLOOKUP(Tableau5[[#This Row],[Code APE]],[1]!Tableau9[#All],2,FALSE)</f>
        <v>Travaux d'installation électrique dans tous locaux</v>
      </c>
      <c r="G1549" s="36" t="str">
        <f>IFERROR(Tableau5[[#This Row],[Code APE]]&amp;" - "&amp;Tableau5[[#This Row],[Désignation APE]],Tableau5[[#This Row],[Code APE]])</f>
        <v>43.21A - Travaux d'installation électrique dans tous locaux</v>
      </c>
    </row>
    <row r="1550" spans="1:7" ht="15.95" customHeight="1" x14ac:dyDescent="0.25">
      <c r="A1550" s="31" t="str">
        <f>Tableau5[[#This Row],[Code APE]]&amp;Tableau5[[#This Row],[Chapitres]]&amp;Tableau5[[#This Row],[Tranche]]</f>
        <v>43.21AMesures d'urgence0,6</v>
      </c>
      <c r="B1550" s="17" t="s">
        <v>28</v>
      </c>
      <c r="C1550" s="32" t="s">
        <v>104</v>
      </c>
      <c r="D1550" s="33">
        <v>0.6</v>
      </c>
      <c r="E1550" s="34">
        <v>22</v>
      </c>
      <c r="F1550" s="35" t="str">
        <f>VLOOKUP(Tableau5[[#This Row],[Code APE]],[1]!Tableau9[#All],2,FALSE)</f>
        <v>Travaux d'installation électrique dans tous locaux</v>
      </c>
      <c r="G1550" s="36" t="str">
        <f>IFERROR(Tableau5[[#This Row],[Code APE]]&amp;" - "&amp;Tableau5[[#This Row],[Désignation APE]],Tableau5[[#This Row],[Code APE]])</f>
        <v>43.21A - Travaux d'installation électrique dans tous locaux</v>
      </c>
    </row>
    <row r="1551" spans="1:7" ht="15.95" customHeight="1" x14ac:dyDescent="0.25">
      <c r="A1551" s="31" t="str">
        <f>Tableau5[[#This Row],[Code APE]]&amp;Tableau5[[#This Row],[Chapitres]]&amp;Tableau5[[#This Row],[Tranche]]</f>
        <v>43.21AMesures d'urgence0,8</v>
      </c>
      <c r="B1551" s="17" t="s">
        <v>28</v>
      </c>
      <c r="C1551" s="32" t="s">
        <v>104</v>
      </c>
      <c r="D1551" s="33">
        <v>0.8</v>
      </c>
      <c r="E1551" s="34">
        <v>65</v>
      </c>
      <c r="F1551" s="35" t="str">
        <f>VLOOKUP(Tableau5[[#This Row],[Code APE]],[1]!Tableau9[#All],2,FALSE)</f>
        <v>Travaux d'installation électrique dans tous locaux</v>
      </c>
      <c r="G1551" s="36" t="str">
        <f>IFERROR(Tableau5[[#This Row],[Code APE]]&amp;" - "&amp;Tableau5[[#This Row],[Désignation APE]],Tableau5[[#This Row],[Code APE]])</f>
        <v>43.21A - Travaux d'installation électrique dans tous locaux</v>
      </c>
    </row>
    <row r="1552" spans="1:7" ht="15.95" customHeight="1" x14ac:dyDescent="0.25">
      <c r="A1552" s="31" t="str">
        <f>Tableau5[[#This Row],[Code APE]]&amp;Tableau5[[#This Row],[Chapitres]]&amp;Tableau5[[#This Row],[Tranche]]</f>
        <v>43.21AMesures d'urgence1</v>
      </c>
      <c r="B1552" s="17" t="s">
        <v>28</v>
      </c>
      <c r="C1552" s="32" t="s">
        <v>104</v>
      </c>
      <c r="D1552" s="33">
        <v>1</v>
      </c>
      <c r="E1552" s="34">
        <v>75</v>
      </c>
      <c r="F1552" s="35" t="str">
        <f>VLOOKUP(Tableau5[[#This Row],[Code APE]],[1]!Tableau9[#All],2,FALSE)</f>
        <v>Travaux d'installation électrique dans tous locaux</v>
      </c>
      <c r="G1552" s="36" t="str">
        <f>IFERROR(Tableau5[[#This Row],[Code APE]]&amp;" - "&amp;Tableau5[[#This Row],[Désignation APE]],Tableau5[[#This Row],[Code APE]])</f>
        <v>43.21A - Travaux d'installation électrique dans tous locaux</v>
      </c>
    </row>
    <row r="1553" spans="1:7" ht="15.95" customHeight="1" x14ac:dyDescent="0.25">
      <c r="A1553" s="31" t="str">
        <f>Tableau5[[#This Row],[Code APE]]&amp;Tableau5[[#This Row],[Chapitres]]&amp;Tableau5[[#This Row],[Tranche]]</f>
        <v>43.13ZMesures d'urgence0,2</v>
      </c>
      <c r="B1553" s="17" t="s">
        <v>28</v>
      </c>
      <c r="C1553" s="32" t="s">
        <v>103</v>
      </c>
      <c r="D1553" s="33">
        <v>0.2</v>
      </c>
      <c r="E1553" s="34">
        <v>1</v>
      </c>
      <c r="F1553" s="35" t="str">
        <f>VLOOKUP(Tableau5[[#This Row],[Code APE]],[1]!Tableau9[#All],2,FALSE)</f>
        <v>Forages et sondages</v>
      </c>
      <c r="G1553" s="36" t="str">
        <f>IFERROR(Tableau5[[#This Row],[Code APE]]&amp;" - "&amp;Tableau5[[#This Row],[Désignation APE]],Tableau5[[#This Row],[Code APE]])</f>
        <v>43.13Z - Forages et sondages</v>
      </c>
    </row>
    <row r="1554" spans="1:7" ht="15.95" customHeight="1" x14ac:dyDescent="0.25">
      <c r="A1554" s="31" t="str">
        <f>Tableau5[[#This Row],[Code APE]]&amp;Tableau5[[#This Row],[Chapitres]]&amp;Tableau5[[#This Row],[Tranche]]</f>
        <v>43.13ZMesures d'urgence0,4</v>
      </c>
      <c r="B1554" s="17" t="s">
        <v>28</v>
      </c>
      <c r="C1554" s="32" t="s">
        <v>103</v>
      </c>
      <c r="D1554" s="33">
        <v>0.4</v>
      </c>
      <c r="E1554" s="34">
        <v>3</v>
      </c>
      <c r="F1554" s="35" t="str">
        <f>VLOOKUP(Tableau5[[#This Row],[Code APE]],[1]!Tableau9[#All],2,FALSE)</f>
        <v>Forages et sondages</v>
      </c>
      <c r="G1554" s="36" t="str">
        <f>IFERROR(Tableau5[[#This Row],[Code APE]]&amp;" - "&amp;Tableau5[[#This Row],[Désignation APE]],Tableau5[[#This Row],[Code APE]])</f>
        <v>43.13Z - Forages et sondages</v>
      </c>
    </row>
    <row r="1555" spans="1:7" ht="15.95" customHeight="1" x14ac:dyDescent="0.25">
      <c r="A1555" s="31" t="str">
        <f>Tableau5[[#This Row],[Code APE]]&amp;Tableau5[[#This Row],[Chapitres]]&amp;Tableau5[[#This Row],[Tranche]]</f>
        <v>43.13ZMesures d'urgence0,5</v>
      </c>
      <c r="B1555" s="17" t="s">
        <v>28</v>
      </c>
      <c r="C1555" s="32" t="s">
        <v>103</v>
      </c>
      <c r="D1555" s="33">
        <v>0.5</v>
      </c>
      <c r="E1555" s="34">
        <v>1</v>
      </c>
      <c r="F1555" s="35" t="str">
        <f>VLOOKUP(Tableau5[[#This Row],[Code APE]],[1]!Tableau9[#All],2,FALSE)</f>
        <v>Forages et sondages</v>
      </c>
      <c r="G1555" s="36" t="str">
        <f>IFERROR(Tableau5[[#This Row],[Code APE]]&amp;" - "&amp;Tableau5[[#This Row],[Désignation APE]],Tableau5[[#This Row],[Code APE]])</f>
        <v>43.13Z - Forages et sondages</v>
      </c>
    </row>
    <row r="1556" spans="1:7" ht="15.95" customHeight="1" x14ac:dyDescent="0.25">
      <c r="A1556" s="31" t="str">
        <f>Tableau5[[#This Row],[Code APE]]&amp;Tableau5[[#This Row],[Chapitres]]&amp;Tableau5[[#This Row],[Tranche]]</f>
        <v>43.13ZMesures d'urgence0,6</v>
      </c>
      <c r="B1556" s="17" t="s">
        <v>28</v>
      </c>
      <c r="C1556" s="32" t="s">
        <v>103</v>
      </c>
      <c r="D1556" s="33">
        <v>0.6</v>
      </c>
      <c r="E1556" s="34">
        <v>18</v>
      </c>
      <c r="F1556" s="35" t="str">
        <f>VLOOKUP(Tableau5[[#This Row],[Code APE]],[1]!Tableau9[#All],2,FALSE)</f>
        <v>Forages et sondages</v>
      </c>
      <c r="G1556" s="36" t="str">
        <f>IFERROR(Tableau5[[#This Row],[Code APE]]&amp;" - "&amp;Tableau5[[#This Row],[Désignation APE]],Tableau5[[#This Row],[Code APE]])</f>
        <v>43.13Z - Forages et sondages</v>
      </c>
    </row>
    <row r="1557" spans="1:7" ht="15.95" customHeight="1" x14ac:dyDescent="0.25">
      <c r="A1557" s="31" t="str">
        <f>Tableau5[[#This Row],[Code APE]]&amp;Tableau5[[#This Row],[Chapitres]]&amp;Tableau5[[#This Row],[Tranche]]</f>
        <v>43.13ZMesures d'urgence0,8</v>
      </c>
      <c r="B1557" s="17" t="s">
        <v>28</v>
      </c>
      <c r="C1557" s="32" t="s">
        <v>103</v>
      </c>
      <c r="D1557" s="33">
        <v>0.8</v>
      </c>
      <c r="E1557" s="34">
        <v>50</v>
      </c>
      <c r="F1557" s="35" t="str">
        <f>VLOOKUP(Tableau5[[#This Row],[Code APE]],[1]!Tableau9[#All],2,FALSE)</f>
        <v>Forages et sondages</v>
      </c>
      <c r="G1557" s="36" t="str">
        <f>IFERROR(Tableau5[[#This Row],[Code APE]]&amp;" - "&amp;Tableau5[[#This Row],[Désignation APE]],Tableau5[[#This Row],[Code APE]])</f>
        <v>43.13Z - Forages et sondages</v>
      </c>
    </row>
    <row r="1558" spans="1:7" ht="15.95" customHeight="1" x14ac:dyDescent="0.25">
      <c r="A1558" s="31" t="str">
        <f>Tableau5[[#This Row],[Code APE]]&amp;Tableau5[[#This Row],[Chapitres]]&amp;Tableau5[[#This Row],[Tranche]]</f>
        <v>43.13ZMesures d'urgence1</v>
      </c>
      <c r="B1558" s="17" t="s">
        <v>28</v>
      </c>
      <c r="C1558" s="32" t="s">
        <v>103</v>
      </c>
      <c r="D1558" s="33">
        <v>1</v>
      </c>
      <c r="E1558" s="34">
        <v>79</v>
      </c>
      <c r="F1558" s="35" t="str">
        <f>VLOOKUP(Tableau5[[#This Row],[Code APE]],[1]!Tableau9[#All],2,FALSE)</f>
        <v>Forages et sondages</v>
      </c>
      <c r="G1558" s="36" t="str">
        <f>IFERROR(Tableau5[[#This Row],[Code APE]]&amp;" - "&amp;Tableau5[[#This Row],[Désignation APE]],Tableau5[[#This Row],[Code APE]])</f>
        <v>43.13Z - Forages et sondages</v>
      </c>
    </row>
    <row r="1559" spans="1:7" ht="15.95" customHeight="1" x14ac:dyDescent="0.25">
      <c r="A1559" s="31" t="str">
        <f>Tableau5[[#This Row],[Code APE]]&amp;Tableau5[[#This Row],[Chapitres]]&amp;Tableau5[[#This Row],[Tranche]]</f>
        <v>43.12BMesures d'urgence0,2</v>
      </c>
      <c r="B1559" s="17" t="s">
        <v>28</v>
      </c>
      <c r="C1559" s="32" t="s">
        <v>102</v>
      </c>
      <c r="D1559" s="33">
        <v>0.2</v>
      </c>
      <c r="E1559" s="34">
        <v>3</v>
      </c>
      <c r="F1559" s="35" t="str">
        <f>VLOOKUP(Tableau5[[#This Row],[Code APE]],[1]!Tableau9[#All],2,FALSE)</f>
        <v>Travaux de terrassement spécialisés ou de grande masse</v>
      </c>
      <c r="G1559" s="36" t="str">
        <f>IFERROR(Tableau5[[#This Row],[Code APE]]&amp;" - "&amp;Tableau5[[#This Row],[Désignation APE]],Tableau5[[#This Row],[Code APE]])</f>
        <v>43.12B - Travaux de terrassement spécialisés ou de grande masse</v>
      </c>
    </row>
    <row r="1560" spans="1:7" ht="15.95" customHeight="1" x14ac:dyDescent="0.25">
      <c r="A1560" s="31" t="str">
        <f>Tableau5[[#This Row],[Code APE]]&amp;Tableau5[[#This Row],[Chapitres]]&amp;Tableau5[[#This Row],[Tranche]]</f>
        <v>43.12BMesures d'urgence0,4</v>
      </c>
      <c r="B1560" s="17" t="s">
        <v>28</v>
      </c>
      <c r="C1560" s="32" t="s">
        <v>102</v>
      </c>
      <c r="D1560" s="33">
        <v>0.4</v>
      </c>
      <c r="E1560" s="34">
        <v>16</v>
      </c>
      <c r="F1560" s="35" t="str">
        <f>VLOOKUP(Tableau5[[#This Row],[Code APE]],[1]!Tableau9[#All],2,FALSE)</f>
        <v>Travaux de terrassement spécialisés ou de grande masse</v>
      </c>
      <c r="G1560" s="36" t="str">
        <f>IFERROR(Tableau5[[#This Row],[Code APE]]&amp;" - "&amp;Tableau5[[#This Row],[Désignation APE]],Tableau5[[#This Row],[Code APE]])</f>
        <v>43.12B - Travaux de terrassement spécialisés ou de grande masse</v>
      </c>
    </row>
    <row r="1561" spans="1:7" ht="15.95" customHeight="1" x14ac:dyDescent="0.25">
      <c r="A1561" s="31" t="str">
        <f>Tableau5[[#This Row],[Code APE]]&amp;Tableau5[[#This Row],[Chapitres]]&amp;Tableau5[[#This Row],[Tranche]]</f>
        <v>43.12BMesures d'urgence0,6</v>
      </c>
      <c r="B1561" s="17" t="s">
        <v>28</v>
      </c>
      <c r="C1561" s="32" t="s">
        <v>102</v>
      </c>
      <c r="D1561" s="33">
        <v>0.6</v>
      </c>
      <c r="E1561" s="34">
        <v>48</v>
      </c>
      <c r="F1561" s="35" t="str">
        <f>VLOOKUP(Tableau5[[#This Row],[Code APE]],[1]!Tableau9[#All],2,FALSE)</f>
        <v>Travaux de terrassement spécialisés ou de grande masse</v>
      </c>
      <c r="G1561" s="36" t="str">
        <f>IFERROR(Tableau5[[#This Row],[Code APE]]&amp;" - "&amp;Tableau5[[#This Row],[Désignation APE]],Tableau5[[#This Row],[Code APE]])</f>
        <v>43.12B - Travaux de terrassement spécialisés ou de grande masse</v>
      </c>
    </row>
    <row r="1562" spans="1:7" ht="15.95" customHeight="1" x14ac:dyDescent="0.25">
      <c r="A1562" s="31" t="str">
        <f>Tableau5[[#This Row],[Code APE]]&amp;Tableau5[[#This Row],[Chapitres]]&amp;Tableau5[[#This Row],[Tranche]]</f>
        <v>43.12BMesures d'urgence0,8</v>
      </c>
      <c r="B1562" s="17" t="s">
        <v>28</v>
      </c>
      <c r="C1562" s="32" t="s">
        <v>102</v>
      </c>
      <c r="D1562" s="33">
        <v>0.8</v>
      </c>
      <c r="E1562" s="34">
        <v>104</v>
      </c>
      <c r="F1562" s="35" t="str">
        <f>VLOOKUP(Tableau5[[#This Row],[Code APE]],[1]!Tableau9[#All],2,FALSE)</f>
        <v>Travaux de terrassement spécialisés ou de grande masse</v>
      </c>
      <c r="G1562" s="36" t="str">
        <f>IFERROR(Tableau5[[#This Row],[Code APE]]&amp;" - "&amp;Tableau5[[#This Row],[Désignation APE]],Tableau5[[#This Row],[Code APE]])</f>
        <v>43.12B - Travaux de terrassement spécialisés ou de grande masse</v>
      </c>
    </row>
    <row r="1563" spans="1:7" ht="15.95" customHeight="1" x14ac:dyDescent="0.25">
      <c r="A1563" s="31" t="str">
        <f>Tableau5[[#This Row],[Code APE]]&amp;Tableau5[[#This Row],[Chapitres]]&amp;Tableau5[[#This Row],[Tranche]]</f>
        <v>43.12BMesures d'urgence1</v>
      </c>
      <c r="B1563" s="17" t="s">
        <v>28</v>
      </c>
      <c r="C1563" s="32" t="s">
        <v>102</v>
      </c>
      <c r="D1563" s="33">
        <v>1</v>
      </c>
      <c r="E1563" s="34">
        <v>107</v>
      </c>
      <c r="F1563" s="35" t="str">
        <f>VLOOKUP(Tableau5[[#This Row],[Code APE]],[1]!Tableau9[#All],2,FALSE)</f>
        <v>Travaux de terrassement spécialisés ou de grande masse</v>
      </c>
      <c r="G1563" s="36" t="str">
        <f>IFERROR(Tableau5[[#This Row],[Code APE]]&amp;" - "&amp;Tableau5[[#This Row],[Désignation APE]],Tableau5[[#This Row],[Code APE]])</f>
        <v>43.12B - Travaux de terrassement spécialisés ou de grande masse</v>
      </c>
    </row>
    <row r="1564" spans="1:7" ht="15.95" customHeight="1" x14ac:dyDescent="0.25">
      <c r="A1564" s="31" t="str">
        <f>Tableau5[[#This Row],[Code APE]]&amp;Tableau5[[#This Row],[Chapitres]]&amp;Tableau5[[#This Row],[Tranche]]</f>
        <v>43.12AMesures d'urgence0,4</v>
      </c>
      <c r="B1564" s="17" t="s">
        <v>28</v>
      </c>
      <c r="C1564" s="32" t="s">
        <v>101</v>
      </c>
      <c r="D1564" s="33">
        <v>0.4</v>
      </c>
      <c r="E1564" s="34">
        <v>11</v>
      </c>
      <c r="F1564" s="35" t="str">
        <f>VLOOKUP(Tableau5[[#This Row],[Code APE]],[1]!Tableau9[#All],2,FALSE)</f>
        <v>Travaux de terrassement courants et travaux préparatoires</v>
      </c>
      <c r="G1564" s="36" t="str">
        <f>IFERROR(Tableau5[[#This Row],[Code APE]]&amp;" - "&amp;Tableau5[[#This Row],[Désignation APE]],Tableau5[[#This Row],[Code APE]])</f>
        <v>43.12A - Travaux de terrassement courants et travaux préparatoires</v>
      </c>
    </row>
    <row r="1565" spans="1:7" ht="15.95" customHeight="1" x14ac:dyDescent="0.25">
      <c r="A1565" s="31" t="str">
        <f>Tableau5[[#This Row],[Code APE]]&amp;Tableau5[[#This Row],[Chapitres]]&amp;Tableau5[[#This Row],[Tranche]]</f>
        <v>43.12AMesures d'urgence0,6</v>
      </c>
      <c r="B1565" s="17" t="s">
        <v>28</v>
      </c>
      <c r="C1565" s="32" t="s">
        <v>101</v>
      </c>
      <c r="D1565" s="33">
        <v>0.6</v>
      </c>
      <c r="E1565" s="34">
        <v>33</v>
      </c>
      <c r="F1565" s="35" t="str">
        <f>VLOOKUP(Tableau5[[#This Row],[Code APE]],[1]!Tableau9[#All],2,FALSE)</f>
        <v>Travaux de terrassement courants et travaux préparatoires</v>
      </c>
      <c r="G1565" s="36" t="str">
        <f>IFERROR(Tableau5[[#This Row],[Code APE]]&amp;" - "&amp;Tableau5[[#This Row],[Désignation APE]],Tableau5[[#This Row],[Code APE]])</f>
        <v>43.12A - Travaux de terrassement courants et travaux préparatoires</v>
      </c>
    </row>
    <row r="1566" spans="1:7" ht="15.95" customHeight="1" x14ac:dyDescent="0.25">
      <c r="A1566" s="31" t="str">
        <f>Tableau5[[#This Row],[Code APE]]&amp;Tableau5[[#This Row],[Chapitres]]&amp;Tableau5[[#This Row],[Tranche]]</f>
        <v>43.12AMesures d'urgence0,8</v>
      </c>
      <c r="B1566" s="17" t="s">
        <v>28</v>
      </c>
      <c r="C1566" s="32" t="s">
        <v>101</v>
      </c>
      <c r="D1566" s="33">
        <v>0.8</v>
      </c>
      <c r="E1566" s="34">
        <v>83</v>
      </c>
      <c r="F1566" s="35" t="str">
        <f>VLOOKUP(Tableau5[[#This Row],[Code APE]],[1]!Tableau9[#All],2,FALSE)</f>
        <v>Travaux de terrassement courants et travaux préparatoires</v>
      </c>
      <c r="G1566" s="36" t="str">
        <f>IFERROR(Tableau5[[#This Row],[Code APE]]&amp;" - "&amp;Tableau5[[#This Row],[Désignation APE]],Tableau5[[#This Row],[Code APE]])</f>
        <v>43.12A - Travaux de terrassement courants et travaux préparatoires</v>
      </c>
    </row>
    <row r="1567" spans="1:7" ht="15.95" customHeight="1" x14ac:dyDescent="0.25">
      <c r="A1567" s="31" t="str">
        <f>Tableau5[[#This Row],[Code APE]]&amp;Tableau5[[#This Row],[Chapitres]]&amp;Tableau5[[#This Row],[Tranche]]</f>
        <v>43.12AMesures d'urgence1</v>
      </c>
      <c r="B1567" s="17" t="s">
        <v>28</v>
      </c>
      <c r="C1567" s="32" t="s">
        <v>101</v>
      </c>
      <c r="D1567" s="33">
        <v>1</v>
      </c>
      <c r="E1567" s="34">
        <v>128</v>
      </c>
      <c r="F1567" s="35" t="str">
        <f>VLOOKUP(Tableau5[[#This Row],[Code APE]],[1]!Tableau9[#All],2,FALSE)</f>
        <v>Travaux de terrassement courants et travaux préparatoires</v>
      </c>
      <c r="G1567" s="36" t="str">
        <f>IFERROR(Tableau5[[#This Row],[Code APE]]&amp;" - "&amp;Tableau5[[#This Row],[Désignation APE]],Tableau5[[#This Row],[Code APE]])</f>
        <v>43.12A - Travaux de terrassement courants et travaux préparatoires</v>
      </c>
    </row>
    <row r="1568" spans="1:7" ht="15.95" customHeight="1" x14ac:dyDescent="0.25">
      <c r="A1568" s="31" t="str">
        <f>Tableau5[[#This Row],[Code APE]]&amp;Tableau5[[#This Row],[Chapitres]]&amp;Tableau5[[#This Row],[Tranche]]</f>
        <v>42.91ZMesures d'urgence0,8</v>
      </c>
      <c r="B1568" s="17" t="s">
        <v>28</v>
      </c>
      <c r="C1568" s="32" t="s">
        <v>99</v>
      </c>
      <c r="D1568" s="33">
        <v>0.8</v>
      </c>
      <c r="E1568" s="34">
        <v>5</v>
      </c>
      <c r="F1568" s="35" t="str">
        <f>VLOOKUP(Tableau5[[#This Row],[Code APE]],[1]!Tableau9[#All],2,FALSE)</f>
        <v>Construction d'ouvrages maritimes et fluviaux</v>
      </c>
      <c r="G1568" s="36" t="str">
        <f>IFERROR(Tableau5[[#This Row],[Code APE]]&amp;" - "&amp;Tableau5[[#This Row],[Désignation APE]],Tableau5[[#This Row],[Code APE]])</f>
        <v>42.91Z - Construction d'ouvrages maritimes et fluviaux</v>
      </c>
    </row>
    <row r="1569" spans="1:7" ht="15.95" customHeight="1" x14ac:dyDescent="0.25">
      <c r="A1569" s="31" t="str">
        <f>Tableau5[[#This Row],[Code APE]]&amp;Tableau5[[#This Row],[Chapitres]]&amp;Tableau5[[#This Row],[Tranche]]</f>
        <v>42.91ZMesures d'urgence1</v>
      </c>
      <c r="B1569" s="17" t="s">
        <v>28</v>
      </c>
      <c r="C1569" s="32" t="s">
        <v>99</v>
      </c>
      <c r="D1569" s="33">
        <v>1</v>
      </c>
      <c r="E1569" s="34">
        <v>5</v>
      </c>
      <c r="F1569" s="35" t="str">
        <f>VLOOKUP(Tableau5[[#This Row],[Code APE]],[1]!Tableau9[#All],2,FALSE)</f>
        <v>Construction d'ouvrages maritimes et fluviaux</v>
      </c>
      <c r="G1569" s="36" t="str">
        <f>IFERROR(Tableau5[[#This Row],[Code APE]]&amp;" - "&amp;Tableau5[[#This Row],[Désignation APE]],Tableau5[[#This Row],[Code APE]])</f>
        <v>42.91Z - Construction d'ouvrages maritimes et fluviaux</v>
      </c>
    </row>
    <row r="1570" spans="1:7" ht="15.95" customHeight="1" x14ac:dyDescent="0.25">
      <c r="A1570" s="31" t="str">
        <f>Tableau5[[#This Row],[Code APE]]&amp;Tableau5[[#This Row],[Chapitres]]&amp;Tableau5[[#This Row],[Tranche]]</f>
        <v>42.31AMesures d'urgence1</v>
      </c>
      <c r="B1570" s="17" t="s">
        <v>28</v>
      </c>
      <c r="C1570" s="32" t="s">
        <v>98</v>
      </c>
      <c r="D1570" s="33">
        <v>1</v>
      </c>
      <c r="E1570" s="34">
        <v>4</v>
      </c>
      <c r="F1570" s="35" t="e">
        <f>VLOOKUP(Tableau5[[#This Row],[Code APE]],[1]!Tableau9[#All],2,FALSE)</f>
        <v>#N/A</v>
      </c>
      <c r="G1570" s="36" t="str">
        <f>IFERROR(Tableau5[[#This Row],[Code APE]]&amp;" - "&amp;Tableau5[[#This Row],[Désignation APE]],Tableau5[[#This Row],[Code APE]])</f>
        <v>42.31A</v>
      </c>
    </row>
    <row r="1571" spans="1:7" ht="15.95" customHeight="1" x14ac:dyDescent="0.25">
      <c r="A1571" s="31" t="str">
        <f>Tableau5[[#This Row],[Code APE]]&amp;Tableau5[[#This Row],[Chapitres]]&amp;Tableau5[[#This Row],[Tranche]]</f>
        <v>42.22ZMesures d'urgence0,6</v>
      </c>
      <c r="B1571" s="17" t="s">
        <v>28</v>
      </c>
      <c r="C1571" s="32" t="s">
        <v>97</v>
      </c>
      <c r="D1571" s="33">
        <v>0.6</v>
      </c>
      <c r="E1571" s="34">
        <v>1</v>
      </c>
      <c r="F1571" s="35" t="str">
        <f>VLOOKUP(Tableau5[[#This Row],[Code APE]],[1]!Tableau9[#All],2,FALSE)</f>
        <v>Construction de réseaux électriques et de télécommunications</v>
      </c>
      <c r="G1571" s="36" t="str">
        <f>IFERROR(Tableau5[[#This Row],[Code APE]]&amp;" - "&amp;Tableau5[[#This Row],[Désignation APE]],Tableau5[[#This Row],[Code APE]])</f>
        <v>42.22Z - Construction de réseaux électriques et de télécommunications</v>
      </c>
    </row>
    <row r="1572" spans="1:7" ht="15.95" customHeight="1" x14ac:dyDescent="0.25">
      <c r="A1572" s="31" t="str">
        <f>Tableau5[[#This Row],[Code APE]]&amp;Tableau5[[#This Row],[Chapitres]]&amp;Tableau5[[#This Row],[Tranche]]</f>
        <v>42.22ZMesures d'urgence0,8</v>
      </c>
      <c r="B1572" s="17" t="s">
        <v>28</v>
      </c>
      <c r="C1572" s="32" t="s">
        <v>97</v>
      </c>
      <c r="D1572" s="33">
        <v>0.8</v>
      </c>
      <c r="E1572" s="34">
        <v>5</v>
      </c>
      <c r="F1572" s="35" t="str">
        <f>VLOOKUP(Tableau5[[#This Row],[Code APE]],[1]!Tableau9[#All],2,FALSE)</f>
        <v>Construction de réseaux électriques et de télécommunications</v>
      </c>
      <c r="G1572" s="36" t="str">
        <f>IFERROR(Tableau5[[#This Row],[Code APE]]&amp;" - "&amp;Tableau5[[#This Row],[Désignation APE]],Tableau5[[#This Row],[Code APE]])</f>
        <v>42.22Z - Construction de réseaux électriques et de télécommunications</v>
      </c>
    </row>
    <row r="1573" spans="1:7" ht="15.95" customHeight="1" x14ac:dyDescent="0.25">
      <c r="A1573" s="31" t="str">
        <f>Tableau5[[#This Row],[Code APE]]&amp;Tableau5[[#This Row],[Chapitres]]&amp;Tableau5[[#This Row],[Tranche]]</f>
        <v>42.22ZMesures d'urgence1</v>
      </c>
      <c r="B1573" s="17" t="s">
        <v>28</v>
      </c>
      <c r="C1573" s="32" t="s">
        <v>97</v>
      </c>
      <c r="D1573" s="33">
        <v>1</v>
      </c>
      <c r="E1573" s="34">
        <v>2</v>
      </c>
      <c r="F1573" s="35" t="str">
        <f>VLOOKUP(Tableau5[[#This Row],[Code APE]],[1]!Tableau9[#All],2,FALSE)</f>
        <v>Construction de réseaux électriques et de télécommunications</v>
      </c>
      <c r="G1573" s="36" t="str">
        <f>IFERROR(Tableau5[[#This Row],[Code APE]]&amp;" - "&amp;Tableau5[[#This Row],[Désignation APE]],Tableau5[[#This Row],[Code APE]])</f>
        <v>42.22Z - Construction de réseaux électriques et de télécommunications</v>
      </c>
    </row>
    <row r="1574" spans="1:7" ht="15.95" customHeight="1" x14ac:dyDescent="0.25">
      <c r="A1574" s="31" t="str">
        <f>Tableau5[[#This Row],[Code APE]]&amp;Tableau5[[#This Row],[Chapitres]]&amp;Tableau5[[#This Row],[Tranche]]</f>
        <v>42.21ZMesures d'urgence0,1</v>
      </c>
      <c r="B1574" s="17" t="s">
        <v>28</v>
      </c>
      <c r="C1574" s="32" t="s">
        <v>96</v>
      </c>
      <c r="D1574" s="33">
        <v>0.1</v>
      </c>
      <c r="E1574" s="34">
        <v>1</v>
      </c>
      <c r="F1574" s="35" t="str">
        <f>VLOOKUP(Tableau5[[#This Row],[Code APE]],[1]!Tableau9[#All],2,FALSE)</f>
        <v>Construction de réseaux pour fluides</v>
      </c>
      <c r="G1574" s="36" t="str">
        <f>IFERROR(Tableau5[[#This Row],[Code APE]]&amp;" - "&amp;Tableau5[[#This Row],[Désignation APE]],Tableau5[[#This Row],[Code APE]])</f>
        <v>42.21Z - Construction de réseaux pour fluides</v>
      </c>
    </row>
    <row r="1575" spans="1:7" ht="15.95" customHeight="1" x14ac:dyDescent="0.25">
      <c r="A1575" s="31" t="str">
        <f>Tableau5[[#This Row],[Code APE]]&amp;Tableau5[[#This Row],[Chapitres]]&amp;Tableau5[[#This Row],[Tranche]]</f>
        <v>42.21ZMesures d'urgence0,4</v>
      </c>
      <c r="B1575" s="17" t="s">
        <v>28</v>
      </c>
      <c r="C1575" s="32" t="s">
        <v>96</v>
      </c>
      <c r="D1575" s="33">
        <v>0.4</v>
      </c>
      <c r="E1575" s="34">
        <v>2</v>
      </c>
      <c r="F1575" s="35" t="str">
        <f>VLOOKUP(Tableau5[[#This Row],[Code APE]],[1]!Tableau9[#All],2,FALSE)</f>
        <v>Construction de réseaux pour fluides</v>
      </c>
      <c r="G1575" s="36" t="str">
        <f>IFERROR(Tableau5[[#This Row],[Code APE]]&amp;" - "&amp;Tableau5[[#This Row],[Désignation APE]],Tableau5[[#This Row],[Code APE]])</f>
        <v>42.21Z - Construction de réseaux pour fluides</v>
      </c>
    </row>
    <row r="1576" spans="1:7" ht="15.95" customHeight="1" x14ac:dyDescent="0.25">
      <c r="A1576" s="31" t="str">
        <f>Tableau5[[#This Row],[Code APE]]&amp;Tableau5[[#This Row],[Chapitres]]&amp;Tableau5[[#This Row],[Tranche]]</f>
        <v>42.21ZMesures d'urgence0,6</v>
      </c>
      <c r="B1576" s="17" t="s">
        <v>28</v>
      </c>
      <c r="C1576" s="32" t="s">
        <v>96</v>
      </c>
      <c r="D1576" s="33">
        <v>0.6</v>
      </c>
      <c r="E1576" s="34">
        <v>3</v>
      </c>
      <c r="F1576" s="35" t="str">
        <f>VLOOKUP(Tableau5[[#This Row],[Code APE]],[1]!Tableau9[#All],2,FALSE)</f>
        <v>Construction de réseaux pour fluides</v>
      </c>
      <c r="G1576" s="36" t="str">
        <f>IFERROR(Tableau5[[#This Row],[Code APE]]&amp;" - "&amp;Tableau5[[#This Row],[Désignation APE]],Tableau5[[#This Row],[Code APE]])</f>
        <v>42.21Z - Construction de réseaux pour fluides</v>
      </c>
    </row>
    <row r="1577" spans="1:7" ht="15.95" customHeight="1" x14ac:dyDescent="0.25">
      <c r="A1577" s="31" t="str">
        <f>Tableau5[[#This Row],[Code APE]]&amp;Tableau5[[#This Row],[Chapitres]]&amp;Tableau5[[#This Row],[Tranche]]</f>
        <v>42.21ZMesures d'urgence0,8</v>
      </c>
      <c r="B1577" s="17" t="s">
        <v>28</v>
      </c>
      <c r="C1577" s="32" t="s">
        <v>96</v>
      </c>
      <c r="D1577" s="33">
        <v>0.8</v>
      </c>
      <c r="E1577" s="34">
        <v>9</v>
      </c>
      <c r="F1577" s="35" t="str">
        <f>VLOOKUP(Tableau5[[#This Row],[Code APE]],[1]!Tableau9[#All],2,FALSE)</f>
        <v>Construction de réseaux pour fluides</v>
      </c>
      <c r="G1577" s="36" t="str">
        <f>IFERROR(Tableau5[[#This Row],[Code APE]]&amp;" - "&amp;Tableau5[[#This Row],[Désignation APE]],Tableau5[[#This Row],[Code APE]])</f>
        <v>42.21Z - Construction de réseaux pour fluides</v>
      </c>
    </row>
    <row r="1578" spans="1:7" ht="15.95" customHeight="1" x14ac:dyDescent="0.25">
      <c r="A1578" s="31" t="str">
        <f>Tableau5[[#This Row],[Code APE]]&amp;Tableau5[[#This Row],[Chapitres]]&amp;Tableau5[[#This Row],[Tranche]]</f>
        <v>42.21ZMesures d'urgence1</v>
      </c>
      <c r="B1578" s="17" t="s">
        <v>28</v>
      </c>
      <c r="C1578" s="32" t="s">
        <v>96</v>
      </c>
      <c r="D1578" s="33">
        <v>1</v>
      </c>
      <c r="E1578" s="34">
        <v>5</v>
      </c>
      <c r="F1578" s="35" t="str">
        <f>VLOOKUP(Tableau5[[#This Row],[Code APE]],[1]!Tableau9[#All],2,FALSE)</f>
        <v>Construction de réseaux pour fluides</v>
      </c>
      <c r="G1578" s="36" t="str">
        <f>IFERROR(Tableau5[[#This Row],[Code APE]]&amp;" - "&amp;Tableau5[[#This Row],[Désignation APE]],Tableau5[[#This Row],[Code APE]])</f>
        <v>42.21Z - Construction de réseaux pour fluides</v>
      </c>
    </row>
    <row r="1579" spans="1:7" ht="15.95" customHeight="1" x14ac:dyDescent="0.25">
      <c r="A1579" s="31" t="str">
        <f>Tableau5[[#This Row],[Code APE]]&amp;Tableau5[[#This Row],[Chapitres]]&amp;Tableau5[[#This Row],[Tranche]]</f>
        <v>42.11ZMesures d'urgence0,4</v>
      </c>
      <c r="B1579" s="17" t="s">
        <v>28</v>
      </c>
      <c r="C1579" s="32" t="s">
        <v>95</v>
      </c>
      <c r="D1579" s="33">
        <v>0.4</v>
      </c>
      <c r="E1579" s="34">
        <v>1</v>
      </c>
      <c r="F1579" s="35" t="str">
        <f>VLOOKUP(Tableau5[[#This Row],[Code APE]],[1]!Tableau9[#All],2,FALSE)</f>
        <v>Construction de routes et autoroutes</v>
      </c>
      <c r="G1579" s="36" t="str">
        <f>IFERROR(Tableau5[[#This Row],[Code APE]]&amp;" - "&amp;Tableau5[[#This Row],[Désignation APE]],Tableau5[[#This Row],[Code APE]])</f>
        <v>42.11Z - Construction de routes et autoroutes</v>
      </c>
    </row>
    <row r="1580" spans="1:7" ht="15.95" customHeight="1" x14ac:dyDescent="0.25">
      <c r="A1580" s="31" t="str">
        <f>Tableau5[[#This Row],[Code APE]]&amp;Tableau5[[#This Row],[Chapitres]]&amp;Tableau5[[#This Row],[Tranche]]</f>
        <v>42.11ZMesures d'urgence0,6</v>
      </c>
      <c r="B1580" s="17" t="s">
        <v>28</v>
      </c>
      <c r="C1580" s="32" t="s">
        <v>95</v>
      </c>
      <c r="D1580" s="33">
        <v>0.6</v>
      </c>
      <c r="E1580" s="34">
        <v>2</v>
      </c>
      <c r="F1580" s="35" t="str">
        <f>VLOOKUP(Tableau5[[#This Row],[Code APE]],[1]!Tableau9[#All],2,FALSE)</f>
        <v>Construction de routes et autoroutes</v>
      </c>
      <c r="G1580" s="36" t="str">
        <f>IFERROR(Tableau5[[#This Row],[Code APE]]&amp;" - "&amp;Tableau5[[#This Row],[Désignation APE]],Tableau5[[#This Row],[Code APE]])</f>
        <v>42.11Z - Construction de routes et autoroutes</v>
      </c>
    </row>
    <row r="1581" spans="1:7" ht="15.95" customHeight="1" x14ac:dyDescent="0.25">
      <c r="A1581" s="31" t="str">
        <f>Tableau5[[#This Row],[Code APE]]&amp;Tableau5[[#This Row],[Chapitres]]&amp;Tableau5[[#This Row],[Tranche]]</f>
        <v>42.11ZMesures d'urgence0,8</v>
      </c>
      <c r="B1581" s="17" t="s">
        <v>28</v>
      </c>
      <c r="C1581" s="32" t="s">
        <v>95</v>
      </c>
      <c r="D1581" s="33">
        <v>0.8</v>
      </c>
      <c r="E1581" s="34">
        <v>14</v>
      </c>
      <c r="F1581" s="35" t="str">
        <f>VLOOKUP(Tableau5[[#This Row],[Code APE]],[1]!Tableau9[#All],2,FALSE)</f>
        <v>Construction de routes et autoroutes</v>
      </c>
      <c r="G1581" s="36" t="str">
        <f>IFERROR(Tableau5[[#This Row],[Code APE]]&amp;" - "&amp;Tableau5[[#This Row],[Désignation APE]],Tableau5[[#This Row],[Code APE]])</f>
        <v>42.11Z - Construction de routes et autoroutes</v>
      </c>
    </row>
    <row r="1582" spans="1:7" ht="15.95" customHeight="1" x14ac:dyDescent="0.25">
      <c r="A1582" s="31" t="str">
        <f>Tableau5[[#This Row],[Code APE]]&amp;Tableau5[[#This Row],[Chapitres]]&amp;Tableau5[[#This Row],[Tranche]]</f>
        <v>42.11ZMesures d'urgence1</v>
      </c>
      <c r="B1582" s="17" t="s">
        <v>28</v>
      </c>
      <c r="C1582" s="32" t="s">
        <v>95</v>
      </c>
      <c r="D1582" s="33">
        <v>1</v>
      </c>
      <c r="E1582" s="34">
        <v>43</v>
      </c>
      <c r="F1582" s="35" t="str">
        <f>VLOOKUP(Tableau5[[#This Row],[Code APE]],[1]!Tableau9[#All],2,FALSE)</f>
        <v>Construction de routes et autoroutes</v>
      </c>
      <c r="G1582" s="36" t="str">
        <f>IFERROR(Tableau5[[#This Row],[Code APE]]&amp;" - "&amp;Tableau5[[#This Row],[Désignation APE]],Tableau5[[#This Row],[Code APE]])</f>
        <v>42.11Z - Construction de routes et autoroutes</v>
      </c>
    </row>
    <row r="1583" spans="1:7" ht="15.95" customHeight="1" x14ac:dyDescent="0.25">
      <c r="A1583" s="31" t="str">
        <f>Tableau5[[#This Row],[Code APE]]&amp;Tableau5[[#This Row],[Chapitres]]&amp;Tableau5[[#This Row],[Tranche]]</f>
        <v>41.20BMesures d'urgence0,2</v>
      </c>
      <c r="B1583" s="17" t="s">
        <v>28</v>
      </c>
      <c r="C1583" s="32" t="s">
        <v>94</v>
      </c>
      <c r="D1583" s="33">
        <v>0.2</v>
      </c>
      <c r="E1583" s="34">
        <v>2</v>
      </c>
      <c r="F1583" s="35" t="str">
        <f>VLOOKUP(Tableau5[[#This Row],[Code APE]],[1]!Tableau9[#All],2,FALSE)</f>
        <v>Construction d'autres bâtiments</v>
      </c>
      <c r="G1583" s="36" t="str">
        <f>IFERROR(Tableau5[[#This Row],[Code APE]]&amp;" - "&amp;Tableau5[[#This Row],[Désignation APE]],Tableau5[[#This Row],[Code APE]])</f>
        <v>41.20B - Construction d'autres bâtiments</v>
      </c>
    </row>
    <row r="1584" spans="1:7" ht="15.95" customHeight="1" x14ac:dyDescent="0.25">
      <c r="A1584" s="31" t="str">
        <f>Tableau5[[#This Row],[Code APE]]&amp;Tableau5[[#This Row],[Chapitres]]&amp;Tableau5[[#This Row],[Tranche]]</f>
        <v>41.20BMesures d'urgence0,4</v>
      </c>
      <c r="B1584" s="17" t="s">
        <v>28</v>
      </c>
      <c r="C1584" s="32" t="s">
        <v>94</v>
      </c>
      <c r="D1584" s="33">
        <v>0.4</v>
      </c>
      <c r="E1584" s="34">
        <v>3</v>
      </c>
      <c r="F1584" s="35" t="str">
        <f>VLOOKUP(Tableau5[[#This Row],[Code APE]],[1]!Tableau9[#All],2,FALSE)</f>
        <v>Construction d'autres bâtiments</v>
      </c>
      <c r="G1584" s="36" t="str">
        <f>IFERROR(Tableau5[[#This Row],[Code APE]]&amp;" - "&amp;Tableau5[[#This Row],[Désignation APE]],Tableau5[[#This Row],[Code APE]])</f>
        <v>41.20B - Construction d'autres bâtiments</v>
      </c>
    </row>
    <row r="1585" spans="1:7" ht="15.95" customHeight="1" x14ac:dyDescent="0.25">
      <c r="A1585" s="31" t="str">
        <f>Tableau5[[#This Row],[Code APE]]&amp;Tableau5[[#This Row],[Chapitres]]&amp;Tableau5[[#This Row],[Tranche]]</f>
        <v>41.20BMesures d'urgence0,6</v>
      </c>
      <c r="B1585" s="17" t="s">
        <v>28</v>
      </c>
      <c r="C1585" s="32" t="s">
        <v>94</v>
      </c>
      <c r="D1585" s="33">
        <v>0.6</v>
      </c>
      <c r="E1585" s="34">
        <v>13</v>
      </c>
      <c r="F1585" s="35" t="str">
        <f>VLOOKUP(Tableau5[[#This Row],[Code APE]],[1]!Tableau9[#All],2,FALSE)</f>
        <v>Construction d'autres bâtiments</v>
      </c>
      <c r="G1585" s="36" t="str">
        <f>IFERROR(Tableau5[[#This Row],[Code APE]]&amp;" - "&amp;Tableau5[[#This Row],[Désignation APE]],Tableau5[[#This Row],[Code APE]])</f>
        <v>41.20B - Construction d'autres bâtiments</v>
      </c>
    </row>
    <row r="1586" spans="1:7" ht="15.95" customHeight="1" x14ac:dyDescent="0.25">
      <c r="A1586" s="31" t="str">
        <f>Tableau5[[#This Row],[Code APE]]&amp;Tableau5[[#This Row],[Chapitres]]&amp;Tableau5[[#This Row],[Tranche]]</f>
        <v>41.20BMesures d'urgence0,8</v>
      </c>
      <c r="B1586" s="17" t="s">
        <v>28</v>
      </c>
      <c r="C1586" s="32" t="s">
        <v>94</v>
      </c>
      <c r="D1586" s="33">
        <v>0.8</v>
      </c>
      <c r="E1586" s="34">
        <v>25</v>
      </c>
      <c r="F1586" s="35" t="str">
        <f>VLOOKUP(Tableau5[[#This Row],[Code APE]],[1]!Tableau9[#All],2,FALSE)</f>
        <v>Construction d'autres bâtiments</v>
      </c>
      <c r="G1586" s="36" t="str">
        <f>IFERROR(Tableau5[[#This Row],[Code APE]]&amp;" - "&amp;Tableau5[[#This Row],[Désignation APE]],Tableau5[[#This Row],[Code APE]])</f>
        <v>41.20B - Construction d'autres bâtiments</v>
      </c>
    </row>
    <row r="1587" spans="1:7" ht="15.95" customHeight="1" x14ac:dyDescent="0.25">
      <c r="A1587" s="31" t="str">
        <f>Tableau5[[#This Row],[Code APE]]&amp;Tableau5[[#This Row],[Chapitres]]&amp;Tableau5[[#This Row],[Tranche]]</f>
        <v>41.20BMesures d'urgence1</v>
      </c>
      <c r="B1587" s="17" t="s">
        <v>28</v>
      </c>
      <c r="C1587" s="32" t="s">
        <v>94</v>
      </c>
      <c r="D1587" s="33">
        <v>1</v>
      </c>
      <c r="E1587" s="34">
        <v>47</v>
      </c>
      <c r="F1587" s="35" t="str">
        <f>VLOOKUP(Tableau5[[#This Row],[Code APE]],[1]!Tableau9[#All],2,FALSE)</f>
        <v>Construction d'autres bâtiments</v>
      </c>
      <c r="G1587" s="36" t="str">
        <f>IFERROR(Tableau5[[#This Row],[Code APE]]&amp;" - "&amp;Tableau5[[#This Row],[Désignation APE]],Tableau5[[#This Row],[Code APE]])</f>
        <v>41.20B - Construction d'autres bâtiments</v>
      </c>
    </row>
    <row r="1588" spans="1:7" ht="15.95" customHeight="1" x14ac:dyDescent="0.25">
      <c r="A1588" s="31" t="str">
        <f>Tableau5[[#This Row],[Code APE]]&amp;Tableau5[[#This Row],[Chapitres]]&amp;Tableau5[[#This Row],[Tranche]]</f>
        <v>39.00ZMesures d'urgence0,6</v>
      </c>
      <c r="B1588" s="17" t="s">
        <v>28</v>
      </c>
      <c r="C1588" s="32" t="s">
        <v>93</v>
      </c>
      <c r="D1588" s="33">
        <v>0.6</v>
      </c>
      <c r="E1588" s="34">
        <v>1</v>
      </c>
      <c r="F1588" s="35" t="str">
        <f>VLOOKUP(Tableau5[[#This Row],[Code APE]],[1]!Tableau9[#All],2,FALSE)</f>
        <v>Dépollution et autres services de gestion des déchets</v>
      </c>
      <c r="G1588" s="36" t="str">
        <f>IFERROR(Tableau5[[#This Row],[Code APE]]&amp;" - "&amp;Tableau5[[#This Row],[Désignation APE]],Tableau5[[#This Row],[Code APE]])</f>
        <v>39.00Z - Dépollution et autres services de gestion des déchets</v>
      </c>
    </row>
    <row r="1589" spans="1:7" ht="15.95" customHeight="1" x14ac:dyDescent="0.25">
      <c r="A1589" s="31" t="str">
        <f>Tableau5[[#This Row],[Code APE]]&amp;Tableau5[[#This Row],[Chapitres]]&amp;Tableau5[[#This Row],[Tranche]]</f>
        <v>39.00ZMesures d'urgence0,8</v>
      </c>
      <c r="B1589" s="17" t="s">
        <v>28</v>
      </c>
      <c r="C1589" s="32" t="s">
        <v>93</v>
      </c>
      <c r="D1589" s="33">
        <v>0.8</v>
      </c>
      <c r="E1589" s="34">
        <v>5</v>
      </c>
      <c r="F1589" s="35" t="str">
        <f>VLOOKUP(Tableau5[[#This Row],[Code APE]],[1]!Tableau9[#All],2,FALSE)</f>
        <v>Dépollution et autres services de gestion des déchets</v>
      </c>
      <c r="G1589" s="36" t="str">
        <f>IFERROR(Tableau5[[#This Row],[Code APE]]&amp;" - "&amp;Tableau5[[#This Row],[Désignation APE]],Tableau5[[#This Row],[Code APE]])</f>
        <v>39.00Z - Dépollution et autres services de gestion des déchets</v>
      </c>
    </row>
    <row r="1590" spans="1:7" ht="15.95" customHeight="1" x14ac:dyDescent="0.25">
      <c r="A1590" s="31" t="str">
        <f>Tableau5[[#This Row],[Code APE]]&amp;Tableau5[[#This Row],[Chapitres]]&amp;Tableau5[[#This Row],[Tranche]]</f>
        <v>39.00ZMesures d'urgence1</v>
      </c>
      <c r="B1590" s="17" t="s">
        <v>28</v>
      </c>
      <c r="C1590" s="32" t="s">
        <v>93</v>
      </c>
      <c r="D1590" s="33">
        <v>1</v>
      </c>
      <c r="E1590" s="34">
        <v>2</v>
      </c>
      <c r="F1590" s="35" t="str">
        <f>VLOOKUP(Tableau5[[#This Row],[Code APE]],[1]!Tableau9[#All],2,FALSE)</f>
        <v>Dépollution et autres services de gestion des déchets</v>
      </c>
      <c r="G1590" s="36" t="str">
        <f>IFERROR(Tableau5[[#This Row],[Code APE]]&amp;" - "&amp;Tableau5[[#This Row],[Désignation APE]],Tableau5[[#This Row],[Code APE]])</f>
        <v>39.00Z - Dépollution et autres services de gestion des déchets</v>
      </c>
    </row>
    <row r="1591" spans="1:7" ht="15.95" customHeight="1" x14ac:dyDescent="0.25">
      <c r="A1591" s="31" t="str">
        <f>Tableau5[[#This Row],[Code APE]]&amp;Tableau5[[#This Row],[Chapitres]]&amp;Tableau5[[#This Row],[Tranche]]</f>
        <v>38.32ZMesures d'urgence0,4</v>
      </c>
      <c r="B1591" s="17" t="s">
        <v>28</v>
      </c>
      <c r="C1591" s="32" t="s">
        <v>92</v>
      </c>
      <c r="D1591" s="33">
        <v>0.4</v>
      </c>
      <c r="E1591" s="34">
        <v>1</v>
      </c>
      <c r="F1591" s="35" t="str">
        <f>VLOOKUP(Tableau5[[#This Row],[Code APE]],[1]!Tableau9[#All],2,FALSE)</f>
        <v>Récupération de déchets triés</v>
      </c>
      <c r="G1591" s="36" t="str">
        <f>IFERROR(Tableau5[[#This Row],[Code APE]]&amp;" - "&amp;Tableau5[[#This Row],[Désignation APE]],Tableau5[[#This Row],[Code APE]])</f>
        <v>38.32Z - Récupération de déchets triés</v>
      </c>
    </row>
    <row r="1592" spans="1:7" ht="15.95" customHeight="1" x14ac:dyDescent="0.25">
      <c r="A1592" s="31" t="str">
        <f>Tableau5[[#This Row],[Code APE]]&amp;Tableau5[[#This Row],[Chapitres]]&amp;Tableau5[[#This Row],[Tranche]]</f>
        <v>38.32ZMesures d'urgence0,6</v>
      </c>
      <c r="B1592" s="17" t="s">
        <v>28</v>
      </c>
      <c r="C1592" s="32" t="s">
        <v>92</v>
      </c>
      <c r="D1592" s="33">
        <v>0.6</v>
      </c>
      <c r="E1592" s="34">
        <v>8</v>
      </c>
      <c r="F1592" s="35" t="str">
        <f>VLOOKUP(Tableau5[[#This Row],[Code APE]],[1]!Tableau9[#All],2,FALSE)</f>
        <v>Récupération de déchets triés</v>
      </c>
      <c r="G1592" s="36" t="str">
        <f>IFERROR(Tableau5[[#This Row],[Code APE]]&amp;" - "&amp;Tableau5[[#This Row],[Désignation APE]],Tableau5[[#This Row],[Code APE]])</f>
        <v>38.32Z - Récupération de déchets triés</v>
      </c>
    </row>
    <row r="1593" spans="1:7" ht="15.95" customHeight="1" x14ac:dyDescent="0.25">
      <c r="A1593" s="31" t="str">
        <f>Tableau5[[#This Row],[Code APE]]&amp;Tableau5[[#This Row],[Chapitres]]&amp;Tableau5[[#This Row],[Tranche]]</f>
        <v>38.32ZMesures d'urgence0,8</v>
      </c>
      <c r="B1593" s="17" t="s">
        <v>28</v>
      </c>
      <c r="C1593" s="32" t="s">
        <v>92</v>
      </c>
      <c r="D1593" s="33">
        <v>0.8</v>
      </c>
      <c r="E1593" s="34">
        <v>15</v>
      </c>
      <c r="F1593" s="35" t="str">
        <f>VLOOKUP(Tableau5[[#This Row],[Code APE]],[1]!Tableau9[#All],2,FALSE)</f>
        <v>Récupération de déchets triés</v>
      </c>
      <c r="G1593" s="36" t="str">
        <f>IFERROR(Tableau5[[#This Row],[Code APE]]&amp;" - "&amp;Tableau5[[#This Row],[Désignation APE]],Tableau5[[#This Row],[Code APE]])</f>
        <v>38.32Z - Récupération de déchets triés</v>
      </c>
    </row>
    <row r="1594" spans="1:7" ht="15.95" customHeight="1" x14ac:dyDescent="0.25">
      <c r="A1594" s="31" t="str">
        <f>Tableau5[[#This Row],[Code APE]]&amp;Tableau5[[#This Row],[Chapitres]]&amp;Tableau5[[#This Row],[Tranche]]</f>
        <v>38.32ZMesures d'urgence1</v>
      </c>
      <c r="B1594" s="17" t="s">
        <v>28</v>
      </c>
      <c r="C1594" s="32" t="s">
        <v>92</v>
      </c>
      <c r="D1594" s="33">
        <v>1</v>
      </c>
      <c r="E1594" s="34">
        <v>27</v>
      </c>
      <c r="F1594" s="35" t="str">
        <f>VLOOKUP(Tableau5[[#This Row],[Code APE]],[1]!Tableau9[#All],2,FALSE)</f>
        <v>Récupération de déchets triés</v>
      </c>
      <c r="G1594" s="36" t="str">
        <f>IFERROR(Tableau5[[#This Row],[Code APE]]&amp;" - "&amp;Tableau5[[#This Row],[Désignation APE]],Tableau5[[#This Row],[Code APE]])</f>
        <v>38.32Z - Récupération de déchets triés</v>
      </c>
    </row>
    <row r="1595" spans="1:7" ht="15.95" customHeight="1" x14ac:dyDescent="0.25">
      <c r="A1595" s="31" t="str">
        <f>Tableau5[[#This Row],[Code APE]]&amp;Tableau5[[#This Row],[Chapitres]]&amp;Tableau5[[#This Row],[Tranche]]</f>
        <v>38.21ZMesures d'urgence0,6</v>
      </c>
      <c r="B1595" s="17" t="s">
        <v>28</v>
      </c>
      <c r="C1595" s="32" t="s">
        <v>91</v>
      </c>
      <c r="D1595" s="33">
        <v>0.6</v>
      </c>
      <c r="E1595" s="34">
        <v>1</v>
      </c>
      <c r="F1595" s="35" t="str">
        <f>VLOOKUP(Tableau5[[#This Row],[Code APE]],[1]!Tableau9[#All],2,FALSE)</f>
        <v>Traitement et élimination des déchets non dangereux</v>
      </c>
      <c r="G1595" s="36" t="str">
        <f>IFERROR(Tableau5[[#This Row],[Code APE]]&amp;" - "&amp;Tableau5[[#This Row],[Désignation APE]],Tableau5[[#This Row],[Code APE]])</f>
        <v>38.21Z - Traitement et élimination des déchets non dangereux</v>
      </c>
    </row>
    <row r="1596" spans="1:7" ht="15.95" customHeight="1" x14ac:dyDescent="0.25">
      <c r="A1596" s="31" t="str">
        <f>Tableau5[[#This Row],[Code APE]]&amp;Tableau5[[#This Row],[Chapitres]]&amp;Tableau5[[#This Row],[Tranche]]</f>
        <v>38.21ZMesures d'urgence0,8</v>
      </c>
      <c r="B1596" s="17" t="s">
        <v>28</v>
      </c>
      <c r="C1596" s="32" t="s">
        <v>91</v>
      </c>
      <c r="D1596" s="33">
        <v>0.8</v>
      </c>
      <c r="E1596" s="34">
        <v>6</v>
      </c>
      <c r="F1596" s="35" t="str">
        <f>VLOOKUP(Tableau5[[#This Row],[Code APE]],[1]!Tableau9[#All],2,FALSE)</f>
        <v>Traitement et élimination des déchets non dangereux</v>
      </c>
      <c r="G1596" s="36" t="str">
        <f>IFERROR(Tableau5[[#This Row],[Code APE]]&amp;" - "&amp;Tableau5[[#This Row],[Désignation APE]],Tableau5[[#This Row],[Code APE]])</f>
        <v>38.21Z - Traitement et élimination des déchets non dangereux</v>
      </c>
    </row>
    <row r="1597" spans="1:7" ht="15.95" customHeight="1" x14ac:dyDescent="0.25">
      <c r="A1597" s="31" t="str">
        <f>Tableau5[[#This Row],[Code APE]]&amp;Tableau5[[#This Row],[Chapitres]]&amp;Tableau5[[#This Row],[Tranche]]</f>
        <v>38.21ZMesures d'urgence1</v>
      </c>
      <c r="B1597" s="17" t="s">
        <v>28</v>
      </c>
      <c r="C1597" s="32" t="s">
        <v>91</v>
      </c>
      <c r="D1597" s="33">
        <v>1</v>
      </c>
      <c r="E1597" s="34">
        <v>5</v>
      </c>
      <c r="F1597" s="35" t="str">
        <f>VLOOKUP(Tableau5[[#This Row],[Code APE]],[1]!Tableau9[#All],2,FALSE)</f>
        <v>Traitement et élimination des déchets non dangereux</v>
      </c>
      <c r="G1597" s="36" t="str">
        <f>IFERROR(Tableau5[[#This Row],[Code APE]]&amp;" - "&amp;Tableau5[[#This Row],[Désignation APE]],Tableau5[[#This Row],[Code APE]])</f>
        <v>38.21Z - Traitement et élimination des déchets non dangereux</v>
      </c>
    </row>
    <row r="1598" spans="1:7" ht="15.95" customHeight="1" x14ac:dyDescent="0.25">
      <c r="A1598" s="31" t="str">
        <f>Tableau5[[#This Row],[Code APE]]&amp;Tableau5[[#This Row],[Chapitres]]&amp;Tableau5[[#This Row],[Tranche]]</f>
        <v>38.12ZMesures d'urgence0,8</v>
      </c>
      <c r="B1598" s="17" t="s">
        <v>28</v>
      </c>
      <c r="C1598" s="32" t="s">
        <v>90</v>
      </c>
      <c r="D1598" s="33">
        <v>0.8</v>
      </c>
      <c r="E1598" s="34">
        <v>7</v>
      </c>
      <c r="F1598" s="35" t="str">
        <f>VLOOKUP(Tableau5[[#This Row],[Code APE]],[1]!Tableau9[#All],2,FALSE)</f>
        <v>Collecte des déchets dangereux</v>
      </c>
      <c r="G1598" s="36" t="str">
        <f>IFERROR(Tableau5[[#This Row],[Code APE]]&amp;" - "&amp;Tableau5[[#This Row],[Désignation APE]],Tableau5[[#This Row],[Code APE]])</f>
        <v>38.12Z - Collecte des déchets dangereux</v>
      </c>
    </row>
    <row r="1599" spans="1:7" ht="15.95" customHeight="1" x14ac:dyDescent="0.25">
      <c r="A1599" s="31" t="str">
        <f>Tableau5[[#This Row],[Code APE]]&amp;Tableau5[[#This Row],[Chapitres]]&amp;Tableau5[[#This Row],[Tranche]]</f>
        <v>38.11ZMesures d'urgence0,6</v>
      </c>
      <c r="B1599" s="17" t="s">
        <v>28</v>
      </c>
      <c r="C1599" s="32" t="s">
        <v>89</v>
      </c>
      <c r="D1599" s="33">
        <v>0.6</v>
      </c>
      <c r="E1599" s="34">
        <v>3</v>
      </c>
      <c r="F1599" s="35" t="str">
        <f>VLOOKUP(Tableau5[[#This Row],[Code APE]],[1]!Tableau9[#All],2,FALSE)</f>
        <v>Collecte des déchets non dangereux</v>
      </c>
      <c r="G1599" s="36" t="str">
        <f>IFERROR(Tableau5[[#This Row],[Code APE]]&amp;" - "&amp;Tableau5[[#This Row],[Désignation APE]],Tableau5[[#This Row],[Code APE]])</f>
        <v>38.11Z - Collecte des déchets non dangereux</v>
      </c>
    </row>
    <row r="1600" spans="1:7" ht="15.95" customHeight="1" x14ac:dyDescent="0.25">
      <c r="A1600" s="31" t="str">
        <f>Tableau5[[#This Row],[Code APE]]&amp;Tableau5[[#This Row],[Chapitres]]&amp;Tableau5[[#This Row],[Tranche]]</f>
        <v>38.11ZMesures d'urgence0,8</v>
      </c>
      <c r="B1600" s="17" t="s">
        <v>28</v>
      </c>
      <c r="C1600" s="32" t="s">
        <v>89</v>
      </c>
      <c r="D1600" s="33">
        <v>0.8</v>
      </c>
      <c r="E1600" s="34">
        <v>3</v>
      </c>
      <c r="F1600" s="35" t="str">
        <f>VLOOKUP(Tableau5[[#This Row],[Code APE]],[1]!Tableau9[#All],2,FALSE)</f>
        <v>Collecte des déchets non dangereux</v>
      </c>
      <c r="G1600" s="36" t="str">
        <f>IFERROR(Tableau5[[#This Row],[Code APE]]&amp;" - "&amp;Tableau5[[#This Row],[Désignation APE]],Tableau5[[#This Row],[Code APE]])</f>
        <v>38.11Z - Collecte des déchets non dangereux</v>
      </c>
    </row>
    <row r="1601" spans="1:7" ht="15.95" customHeight="1" x14ac:dyDescent="0.25">
      <c r="A1601" s="31" t="str">
        <f>Tableau5[[#This Row],[Code APE]]&amp;Tableau5[[#This Row],[Chapitres]]&amp;Tableau5[[#This Row],[Tranche]]</f>
        <v>38.11ZMesures d'urgence1</v>
      </c>
      <c r="B1601" s="17" t="s">
        <v>28</v>
      </c>
      <c r="C1601" s="32" t="s">
        <v>89</v>
      </c>
      <c r="D1601" s="33">
        <v>1</v>
      </c>
      <c r="E1601" s="34">
        <v>18</v>
      </c>
      <c r="F1601" s="35" t="str">
        <f>VLOOKUP(Tableau5[[#This Row],[Code APE]],[1]!Tableau9[#All],2,FALSE)</f>
        <v>Collecte des déchets non dangereux</v>
      </c>
      <c r="G1601" s="36" t="str">
        <f>IFERROR(Tableau5[[#This Row],[Code APE]]&amp;" - "&amp;Tableau5[[#This Row],[Désignation APE]],Tableau5[[#This Row],[Code APE]])</f>
        <v>38.11Z - Collecte des déchets non dangereux</v>
      </c>
    </row>
    <row r="1602" spans="1:7" ht="15.95" customHeight="1" x14ac:dyDescent="0.25">
      <c r="A1602" s="31" t="str">
        <f>Tableau5[[#This Row],[Code APE]]&amp;Tableau5[[#This Row],[Chapitres]]&amp;Tableau5[[#This Row],[Tranche]]</f>
        <v>37.20AMesures d'urgence0,2</v>
      </c>
      <c r="B1602" s="17" t="s">
        <v>28</v>
      </c>
      <c r="C1602" s="32" t="s">
        <v>88</v>
      </c>
      <c r="D1602" s="33">
        <v>0.2</v>
      </c>
      <c r="E1602" s="34">
        <v>1</v>
      </c>
      <c r="F1602" s="35" t="e">
        <f>VLOOKUP(Tableau5[[#This Row],[Code APE]],[1]!Tableau9[#All],2,FALSE)</f>
        <v>#N/A</v>
      </c>
      <c r="G1602" s="36" t="str">
        <f>IFERROR(Tableau5[[#This Row],[Code APE]]&amp;" - "&amp;Tableau5[[#This Row],[Désignation APE]],Tableau5[[#This Row],[Code APE]])</f>
        <v>37.20A</v>
      </c>
    </row>
    <row r="1603" spans="1:7" ht="15.95" customHeight="1" x14ac:dyDescent="0.25">
      <c r="A1603" s="31" t="str">
        <f>Tableau5[[#This Row],[Code APE]]&amp;Tableau5[[#This Row],[Chapitres]]&amp;Tableau5[[#This Row],[Tranche]]</f>
        <v>37.20AMesures d'urgence0,6</v>
      </c>
      <c r="B1603" s="17" t="s">
        <v>28</v>
      </c>
      <c r="C1603" s="32" t="s">
        <v>88</v>
      </c>
      <c r="D1603" s="33">
        <v>0.6</v>
      </c>
      <c r="E1603" s="34">
        <v>5</v>
      </c>
      <c r="F1603" s="35" t="e">
        <f>VLOOKUP(Tableau5[[#This Row],[Code APE]],[1]!Tableau9[#All],2,FALSE)</f>
        <v>#N/A</v>
      </c>
      <c r="G1603" s="36" t="str">
        <f>IFERROR(Tableau5[[#This Row],[Code APE]]&amp;" - "&amp;Tableau5[[#This Row],[Désignation APE]],Tableau5[[#This Row],[Code APE]])</f>
        <v>37.20A</v>
      </c>
    </row>
    <row r="1604" spans="1:7" ht="15.95" customHeight="1" x14ac:dyDescent="0.25">
      <c r="A1604" s="31" t="str">
        <f>Tableau5[[#This Row],[Code APE]]&amp;Tableau5[[#This Row],[Chapitres]]&amp;Tableau5[[#This Row],[Tranche]]</f>
        <v>37.20AMesures d'urgence0,8</v>
      </c>
      <c r="B1604" s="17" t="s">
        <v>28</v>
      </c>
      <c r="C1604" s="32" t="s">
        <v>88</v>
      </c>
      <c r="D1604" s="33">
        <v>0.8</v>
      </c>
      <c r="E1604" s="34">
        <v>14</v>
      </c>
      <c r="F1604" s="35" t="e">
        <f>VLOOKUP(Tableau5[[#This Row],[Code APE]],[1]!Tableau9[#All],2,FALSE)</f>
        <v>#N/A</v>
      </c>
      <c r="G1604" s="36" t="str">
        <f>IFERROR(Tableau5[[#This Row],[Code APE]]&amp;" - "&amp;Tableau5[[#This Row],[Désignation APE]],Tableau5[[#This Row],[Code APE]])</f>
        <v>37.20A</v>
      </c>
    </row>
    <row r="1605" spans="1:7" ht="15.95" customHeight="1" x14ac:dyDescent="0.25">
      <c r="A1605" s="31" t="str">
        <f>Tableau5[[#This Row],[Code APE]]&amp;Tableau5[[#This Row],[Chapitres]]&amp;Tableau5[[#This Row],[Tranche]]</f>
        <v>37.20AMesures d'urgence1</v>
      </c>
      <c r="B1605" s="17" t="s">
        <v>28</v>
      </c>
      <c r="C1605" s="32" t="s">
        <v>88</v>
      </c>
      <c r="D1605" s="33">
        <v>1</v>
      </c>
      <c r="E1605" s="34">
        <v>12</v>
      </c>
      <c r="F1605" s="35" t="e">
        <f>VLOOKUP(Tableau5[[#This Row],[Code APE]],[1]!Tableau9[#All],2,FALSE)</f>
        <v>#N/A</v>
      </c>
      <c r="G1605" s="36" t="str">
        <f>IFERROR(Tableau5[[#This Row],[Code APE]]&amp;" - "&amp;Tableau5[[#This Row],[Désignation APE]],Tableau5[[#This Row],[Code APE]])</f>
        <v>37.20A</v>
      </c>
    </row>
    <row r="1606" spans="1:7" ht="15.95" customHeight="1" x14ac:dyDescent="0.25">
      <c r="A1606" s="31" t="str">
        <f>Tableau5[[#This Row],[Code APE]]&amp;Tableau5[[#This Row],[Chapitres]]&amp;Tableau5[[#This Row],[Tranche]]</f>
        <v>36.00ZMesures d'urgence0,6</v>
      </c>
      <c r="B1606" s="17" t="s">
        <v>28</v>
      </c>
      <c r="C1606" s="32" t="s">
        <v>86</v>
      </c>
      <c r="D1606" s="33">
        <v>0.6</v>
      </c>
      <c r="E1606" s="34">
        <v>3</v>
      </c>
      <c r="F1606" s="35" t="str">
        <f>VLOOKUP(Tableau5[[#This Row],[Code APE]],[1]!Tableau9[#All],2,FALSE)</f>
        <v>Captage, traitement et distribution d'eau</v>
      </c>
      <c r="G1606" s="36" t="str">
        <f>IFERROR(Tableau5[[#This Row],[Code APE]]&amp;" - "&amp;Tableau5[[#This Row],[Désignation APE]],Tableau5[[#This Row],[Code APE]])</f>
        <v>36.00Z - Captage, traitement et distribution d'eau</v>
      </c>
    </row>
    <row r="1607" spans="1:7" ht="15.95" customHeight="1" x14ac:dyDescent="0.25">
      <c r="A1607" s="31" t="str">
        <f>Tableau5[[#This Row],[Code APE]]&amp;Tableau5[[#This Row],[Chapitres]]&amp;Tableau5[[#This Row],[Tranche]]</f>
        <v>36.00ZMesures d'urgence0,8</v>
      </c>
      <c r="B1607" s="17" t="s">
        <v>28</v>
      </c>
      <c r="C1607" s="32" t="s">
        <v>86</v>
      </c>
      <c r="D1607" s="33">
        <v>0.8</v>
      </c>
      <c r="E1607" s="34">
        <v>3</v>
      </c>
      <c r="F1607" s="35" t="str">
        <f>VLOOKUP(Tableau5[[#This Row],[Code APE]],[1]!Tableau9[#All],2,FALSE)</f>
        <v>Captage, traitement et distribution d'eau</v>
      </c>
      <c r="G1607" s="36" t="str">
        <f>IFERROR(Tableau5[[#This Row],[Code APE]]&amp;" - "&amp;Tableau5[[#This Row],[Désignation APE]],Tableau5[[#This Row],[Code APE]])</f>
        <v>36.00Z - Captage, traitement et distribution d'eau</v>
      </c>
    </row>
    <row r="1608" spans="1:7" ht="15.95" customHeight="1" x14ac:dyDescent="0.25">
      <c r="A1608" s="31" t="str">
        <f>Tableau5[[#This Row],[Code APE]]&amp;Tableau5[[#This Row],[Chapitres]]&amp;Tableau5[[#This Row],[Tranche]]</f>
        <v>36.00ZMesures d'urgence1</v>
      </c>
      <c r="B1608" s="17" t="s">
        <v>28</v>
      </c>
      <c r="C1608" s="32" t="s">
        <v>86</v>
      </c>
      <c r="D1608" s="33">
        <v>1</v>
      </c>
      <c r="E1608" s="34">
        <v>9</v>
      </c>
      <c r="F1608" s="35" t="str">
        <f>VLOOKUP(Tableau5[[#This Row],[Code APE]],[1]!Tableau9[#All],2,FALSE)</f>
        <v>Captage, traitement et distribution d'eau</v>
      </c>
      <c r="G1608" s="36" t="str">
        <f>IFERROR(Tableau5[[#This Row],[Code APE]]&amp;" - "&amp;Tableau5[[#This Row],[Désignation APE]],Tableau5[[#This Row],[Code APE]])</f>
        <v>36.00Z - Captage, traitement et distribution d'eau</v>
      </c>
    </row>
    <row r="1609" spans="1:7" ht="15.95" customHeight="1" x14ac:dyDescent="0.25">
      <c r="A1609" s="31" t="str">
        <f>Tableau5[[#This Row],[Code APE]]&amp;Tableau5[[#This Row],[Chapitres]]&amp;Tableau5[[#This Row],[Tranche]]</f>
        <v>35.11ZMesures d'urgence0,8</v>
      </c>
      <c r="B1609" s="17" t="s">
        <v>28</v>
      </c>
      <c r="C1609" s="32" t="s">
        <v>216</v>
      </c>
      <c r="D1609" s="33">
        <v>0.8</v>
      </c>
      <c r="E1609" s="34">
        <v>1</v>
      </c>
      <c r="F1609" s="35" t="str">
        <f>VLOOKUP(Tableau5[[#This Row],[Code APE]],[1]!Tableau9[#All],2,FALSE)</f>
        <v>Production d'électricité</v>
      </c>
      <c r="G1609" s="36" t="str">
        <f>IFERROR(Tableau5[[#This Row],[Code APE]]&amp;" - "&amp;Tableau5[[#This Row],[Désignation APE]],Tableau5[[#This Row],[Code APE]])</f>
        <v>35.11Z - Production d'électricité</v>
      </c>
    </row>
    <row r="1610" spans="1:7" ht="15.95" customHeight="1" x14ac:dyDescent="0.25">
      <c r="A1610" s="31" t="str">
        <f>Tableau5[[#This Row],[Code APE]]&amp;Tableau5[[#This Row],[Chapitres]]&amp;Tableau5[[#This Row],[Tranche]]</f>
        <v>33.20DMesures d'urgence1</v>
      </c>
      <c r="B1610" s="17" t="s">
        <v>28</v>
      </c>
      <c r="C1610" s="32" t="s">
        <v>215</v>
      </c>
      <c r="D1610" s="33">
        <v>1</v>
      </c>
      <c r="E1610" s="34">
        <v>1</v>
      </c>
      <c r="F1610" s="35" t="str">
        <f>VLOOKUP(Tableau5[[#This Row],[Code APE]],[1]!Tableau9[#All],2,FALSE)</f>
        <v>Installation d'équipements électriques, de matériels électroniques et optiques ou d'autres matériels</v>
      </c>
      <c r="G1610" s="36" t="str">
        <f>IFERROR(Tableau5[[#This Row],[Code APE]]&amp;" - "&amp;Tableau5[[#This Row],[Désignation APE]],Tableau5[[#This Row],[Code APE]])</f>
        <v>33.20D - Installation d'équipements électriques, de matériels électroniques et optiques ou d'autres matériels</v>
      </c>
    </row>
    <row r="1611" spans="1:7" ht="15.95" customHeight="1" x14ac:dyDescent="0.25">
      <c r="A1611" s="31" t="str">
        <f>Tableau5[[#This Row],[Code APE]]&amp;Tableau5[[#This Row],[Chapitres]]&amp;Tableau5[[#This Row],[Tranche]]</f>
        <v>33.20CMesures d'urgence0,6</v>
      </c>
      <c r="B1611" s="17" t="s">
        <v>28</v>
      </c>
      <c r="C1611" s="32" t="s">
        <v>84</v>
      </c>
      <c r="D1611" s="33">
        <v>0.6</v>
      </c>
      <c r="E1611" s="34">
        <v>2</v>
      </c>
      <c r="F1611" s="35" t="str">
        <f>VLOOKUP(Tableau5[[#This Row],[Code APE]],[1]!Tableau9[#All],2,FALSE)</f>
        <v>Conception d'ensemble et assemblage sur site industriel d'équipements de contrôle des processus industriels</v>
      </c>
      <c r="G1611" s="36" t="str">
        <f>IFERROR(Tableau5[[#This Row],[Code APE]]&amp;" - "&amp;Tableau5[[#This Row],[Désignation APE]],Tableau5[[#This Row],[Code APE]])</f>
        <v>33.20C - Conception d'ensemble et assemblage sur site industriel d'équipements de contrôle des processus industriels</v>
      </c>
    </row>
    <row r="1612" spans="1:7" ht="15.95" customHeight="1" x14ac:dyDescent="0.25">
      <c r="A1612" s="31" t="str">
        <f>Tableau5[[#This Row],[Code APE]]&amp;Tableau5[[#This Row],[Chapitres]]&amp;Tableau5[[#This Row],[Tranche]]</f>
        <v>33.20CMesures d'urgence0,8</v>
      </c>
      <c r="B1612" s="17" t="s">
        <v>28</v>
      </c>
      <c r="C1612" s="32" t="s">
        <v>84</v>
      </c>
      <c r="D1612" s="33">
        <v>0.8</v>
      </c>
      <c r="E1612" s="34">
        <v>9</v>
      </c>
      <c r="F1612" s="35" t="str">
        <f>VLOOKUP(Tableau5[[#This Row],[Code APE]],[1]!Tableau9[#All],2,FALSE)</f>
        <v>Conception d'ensemble et assemblage sur site industriel d'équipements de contrôle des processus industriels</v>
      </c>
      <c r="G1612" s="36" t="str">
        <f>IFERROR(Tableau5[[#This Row],[Code APE]]&amp;" - "&amp;Tableau5[[#This Row],[Désignation APE]],Tableau5[[#This Row],[Code APE]])</f>
        <v>33.20C - Conception d'ensemble et assemblage sur site industriel d'équipements de contrôle des processus industriels</v>
      </c>
    </row>
    <row r="1613" spans="1:7" ht="15.95" customHeight="1" x14ac:dyDescent="0.25">
      <c r="A1613" s="31" t="str">
        <f>Tableau5[[#This Row],[Code APE]]&amp;Tableau5[[#This Row],[Chapitres]]&amp;Tableau5[[#This Row],[Tranche]]</f>
        <v>33.20CMesures d'urgence1</v>
      </c>
      <c r="B1613" s="17" t="s">
        <v>28</v>
      </c>
      <c r="C1613" s="32" t="s">
        <v>84</v>
      </c>
      <c r="D1613" s="33">
        <v>1</v>
      </c>
      <c r="E1613" s="34">
        <v>15</v>
      </c>
      <c r="F1613" s="35" t="str">
        <f>VLOOKUP(Tableau5[[#This Row],[Code APE]],[1]!Tableau9[#All],2,FALSE)</f>
        <v>Conception d'ensemble et assemblage sur site industriel d'équipements de contrôle des processus industriels</v>
      </c>
      <c r="G1613" s="36" t="str">
        <f>IFERROR(Tableau5[[#This Row],[Code APE]]&amp;" - "&amp;Tableau5[[#This Row],[Désignation APE]],Tableau5[[#This Row],[Code APE]])</f>
        <v>33.20C - Conception d'ensemble et assemblage sur site industriel d'équipements de contrôle des processus industriels</v>
      </c>
    </row>
    <row r="1614" spans="1:7" ht="15.95" customHeight="1" x14ac:dyDescent="0.25">
      <c r="A1614" s="31" t="str">
        <f>Tableau5[[#This Row],[Code APE]]&amp;Tableau5[[#This Row],[Chapitres]]&amp;Tableau5[[#This Row],[Tranche]]</f>
        <v>33.20BMesures d'urgence0,1</v>
      </c>
      <c r="B1614" s="17" t="s">
        <v>28</v>
      </c>
      <c r="C1614" s="32" t="s">
        <v>83</v>
      </c>
      <c r="D1614" s="33">
        <v>0.1</v>
      </c>
      <c r="E1614" s="34">
        <v>3</v>
      </c>
      <c r="F1614" s="35" t="str">
        <f>VLOOKUP(Tableau5[[#This Row],[Code APE]],[1]!Tableau9[#All],2,FALSE)</f>
        <v>Installation de machines et équipements mécaniques</v>
      </c>
      <c r="G1614" s="36" t="str">
        <f>IFERROR(Tableau5[[#This Row],[Code APE]]&amp;" - "&amp;Tableau5[[#This Row],[Désignation APE]],Tableau5[[#This Row],[Code APE]])</f>
        <v>33.20B - Installation de machines et équipements mécaniques</v>
      </c>
    </row>
    <row r="1615" spans="1:7" ht="15.95" customHeight="1" x14ac:dyDescent="0.25">
      <c r="A1615" s="31" t="str">
        <f>Tableau5[[#This Row],[Code APE]]&amp;Tableau5[[#This Row],[Chapitres]]&amp;Tableau5[[#This Row],[Tranche]]</f>
        <v>33.20BMesures d'urgence0,2</v>
      </c>
      <c r="B1615" s="17" t="s">
        <v>28</v>
      </c>
      <c r="C1615" s="32" t="s">
        <v>83</v>
      </c>
      <c r="D1615" s="33">
        <v>0.2</v>
      </c>
      <c r="E1615" s="34">
        <v>2</v>
      </c>
      <c r="F1615" s="35" t="str">
        <f>VLOOKUP(Tableau5[[#This Row],[Code APE]],[1]!Tableau9[#All],2,FALSE)</f>
        <v>Installation de machines et équipements mécaniques</v>
      </c>
      <c r="G1615" s="36" t="str">
        <f>IFERROR(Tableau5[[#This Row],[Code APE]]&amp;" - "&amp;Tableau5[[#This Row],[Désignation APE]],Tableau5[[#This Row],[Code APE]])</f>
        <v>33.20B - Installation de machines et équipements mécaniques</v>
      </c>
    </row>
    <row r="1616" spans="1:7" ht="15.95" customHeight="1" x14ac:dyDescent="0.25">
      <c r="A1616" s="31" t="str">
        <f>Tableau5[[#This Row],[Code APE]]&amp;Tableau5[[#This Row],[Chapitres]]&amp;Tableau5[[#This Row],[Tranche]]</f>
        <v>33.20BMesures d'urgence0,4</v>
      </c>
      <c r="B1616" s="17" t="s">
        <v>28</v>
      </c>
      <c r="C1616" s="32" t="s">
        <v>83</v>
      </c>
      <c r="D1616" s="33">
        <v>0.4</v>
      </c>
      <c r="E1616" s="34">
        <v>9</v>
      </c>
      <c r="F1616" s="35" t="str">
        <f>VLOOKUP(Tableau5[[#This Row],[Code APE]],[1]!Tableau9[#All],2,FALSE)</f>
        <v>Installation de machines et équipements mécaniques</v>
      </c>
      <c r="G1616" s="36" t="str">
        <f>IFERROR(Tableau5[[#This Row],[Code APE]]&amp;" - "&amp;Tableau5[[#This Row],[Désignation APE]],Tableau5[[#This Row],[Code APE]])</f>
        <v>33.20B - Installation de machines et équipements mécaniques</v>
      </c>
    </row>
    <row r="1617" spans="1:7" ht="15.95" customHeight="1" x14ac:dyDescent="0.25">
      <c r="A1617" s="31" t="str">
        <f>Tableau5[[#This Row],[Code APE]]&amp;Tableau5[[#This Row],[Chapitres]]&amp;Tableau5[[#This Row],[Tranche]]</f>
        <v>33.20BMesures d'urgence0,6</v>
      </c>
      <c r="B1617" s="17" t="s">
        <v>28</v>
      </c>
      <c r="C1617" s="32" t="s">
        <v>83</v>
      </c>
      <c r="D1617" s="33">
        <v>0.6</v>
      </c>
      <c r="E1617" s="34">
        <v>38</v>
      </c>
      <c r="F1617" s="35" t="str">
        <f>VLOOKUP(Tableau5[[#This Row],[Code APE]],[1]!Tableau9[#All],2,FALSE)</f>
        <v>Installation de machines et équipements mécaniques</v>
      </c>
      <c r="G1617" s="36" t="str">
        <f>IFERROR(Tableau5[[#This Row],[Code APE]]&amp;" - "&amp;Tableau5[[#This Row],[Désignation APE]],Tableau5[[#This Row],[Code APE]])</f>
        <v>33.20B - Installation de machines et équipements mécaniques</v>
      </c>
    </row>
    <row r="1618" spans="1:7" ht="15.95" customHeight="1" x14ac:dyDescent="0.25">
      <c r="A1618" s="31" t="str">
        <f>Tableau5[[#This Row],[Code APE]]&amp;Tableau5[[#This Row],[Chapitres]]&amp;Tableau5[[#This Row],[Tranche]]</f>
        <v>33.20BMesures d'urgence0,8</v>
      </c>
      <c r="B1618" s="17" t="s">
        <v>28</v>
      </c>
      <c r="C1618" s="32" t="s">
        <v>83</v>
      </c>
      <c r="D1618" s="33">
        <v>0.8</v>
      </c>
      <c r="E1618" s="34">
        <v>109</v>
      </c>
      <c r="F1618" s="35" t="str">
        <f>VLOOKUP(Tableau5[[#This Row],[Code APE]],[1]!Tableau9[#All],2,FALSE)</f>
        <v>Installation de machines et équipements mécaniques</v>
      </c>
      <c r="G1618" s="36" t="str">
        <f>IFERROR(Tableau5[[#This Row],[Code APE]]&amp;" - "&amp;Tableau5[[#This Row],[Désignation APE]],Tableau5[[#This Row],[Code APE]])</f>
        <v>33.20B - Installation de machines et équipements mécaniques</v>
      </c>
    </row>
    <row r="1619" spans="1:7" ht="15.95" customHeight="1" x14ac:dyDescent="0.25">
      <c r="A1619" s="31" t="str">
        <f>Tableau5[[#This Row],[Code APE]]&amp;Tableau5[[#This Row],[Chapitres]]&amp;Tableau5[[#This Row],[Tranche]]</f>
        <v>33.20BMesures d'urgence1</v>
      </c>
      <c r="B1619" s="17" t="s">
        <v>28</v>
      </c>
      <c r="C1619" s="32" t="s">
        <v>83</v>
      </c>
      <c r="D1619" s="33">
        <v>1</v>
      </c>
      <c r="E1619" s="34">
        <v>104</v>
      </c>
      <c r="F1619" s="35" t="str">
        <f>VLOOKUP(Tableau5[[#This Row],[Code APE]],[1]!Tableau9[#All],2,FALSE)</f>
        <v>Installation de machines et équipements mécaniques</v>
      </c>
      <c r="G1619" s="36" t="str">
        <f>IFERROR(Tableau5[[#This Row],[Code APE]]&amp;" - "&amp;Tableau5[[#This Row],[Désignation APE]],Tableau5[[#This Row],[Code APE]])</f>
        <v>33.20B - Installation de machines et équipements mécaniques</v>
      </c>
    </row>
    <row r="1620" spans="1:7" ht="15.95" customHeight="1" x14ac:dyDescent="0.25">
      <c r="A1620" s="31" t="str">
        <f>Tableau5[[#This Row],[Code APE]]&amp;Tableau5[[#This Row],[Chapitres]]&amp;Tableau5[[#This Row],[Tranche]]</f>
        <v>33.20AMesures d'urgence0,1</v>
      </c>
      <c r="B1620" s="17" t="s">
        <v>28</v>
      </c>
      <c r="C1620" s="32" t="s">
        <v>82</v>
      </c>
      <c r="D1620" s="33">
        <v>0.1</v>
      </c>
      <c r="E1620" s="34">
        <v>1</v>
      </c>
      <c r="F1620" s="35" t="str">
        <f>VLOOKUP(Tableau5[[#This Row],[Code APE]],[1]!Tableau9[#All],2,FALSE)</f>
        <v>Installation de structures métalliques, chaudronnées et de tuyauterie</v>
      </c>
      <c r="G1620" s="36" t="str">
        <f>IFERROR(Tableau5[[#This Row],[Code APE]]&amp;" - "&amp;Tableau5[[#This Row],[Désignation APE]],Tableau5[[#This Row],[Code APE]])</f>
        <v>33.20A - Installation de structures métalliques, chaudronnées et de tuyauterie</v>
      </c>
    </row>
    <row r="1621" spans="1:7" ht="15.95" customHeight="1" x14ac:dyDescent="0.25">
      <c r="A1621" s="31" t="str">
        <f>Tableau5[[#This Row],[Code APE]]&amp;Tableau5[[#This Row],[Chapitres]]&amp;Tableau5[[#This Row],[Tranche]]</f>
        <v>33.20AMesures d'urgence0,2</v>
      </c>
      <c r="B1621" s="17" t="s">
        <v>28</v>
      </c>
      <c r="C1621" s="32" t="s">
        <v>82</v>
      </c>
      <c r="D1621" s="33">
        <v>0.2</v>
      </c>
      <c r="E1621" s="34">
        <v>2</v>
      </c>
      <c r="F1621" s="35" t="str">
        <f>VLOOKUP(Tableau5[[#This Row],[Code APE]],[1]!Tableau9[#All],2,FALSE)</f>
        <v>Installation de structures métalliques, chaudronnées et de tuyauterie</v>
      </c>
      <c r="G1621" s="36" t="str">
        <f>IFERROR(Tableau5[[#This Row],[Code APE]]&amp;" - "&amp;Tableau5[[#This Row],[Désignation APE]],Tableau5[[#This Row],[Code APE]])</f>
        <v>33.20A - Installation de structures métalliques, chaudronnées et de tuyauterie</v>
      </c>
    </row>
    <row r="1622" spans="1:7" ht="15.95" customHeight="1" x14ac:dyDescent="0.25">
      <c r="A1622" s="31" t="str">
        <f>Tableau5[[#This Row],[Code APE]]&amp;Tableau5[[#This Row],[Chapitres]]&amp;Tableau5[[#This Row],[Tranche]]</f>
        <v>33.20AMesures d'urgence0,4</v>
      </c>
      <c r="B1622" s="17" t="s">
        <v>28</v>
      </c>
      <c r="C1622" s="32" t="s">
        <v>82</v>
      </c>
      <c r="D1622" s="33">
        <v>0.4</v>
      </c>
      <c r="E1622" s="34">
        <v>12</v>
      </c>
      <c r="F1622" s="35" t="str">
        <f>VLOOKUP(Tableau5[[#This Row],[Code APE]],[1]!Tableau9[#All],2,FALSE)</f>
        <v>Installation de structures métalliques, chaudronnées et de tuyauterie</v>
      </c>
      <c r="G1622" s="36" t="str">
        <f>IFERROR(Tableau5[[#This Row],[Code APE]]&amp;" - "&amp;Tableau5[[#This Row],[Désignation APE]],Tableau5[[#This Row],[Code APE]])</f>
        <v>33.20A - Installation de structures métalliques, chaudronnées et de tuyauterie</v>
      </c>
    </row>
    <row r="1623" spans="1:7" ht="15.95" customHeight="1" x14ac:dyDescent="0.25">
      <c r="A1623" s="31" t="str">
        <f>Tableau5[[#This Row],[Code APE]]&amp;Tableau5[[#This Row],[Chapitres]]&amp;Tableau5[[#This Row],[Tranche]]</f>
        <v>33.20AMesures d'urgence0,6</v>
      </c>
      <c r="B1623" s="17" t="s">
        <v>28</v>
      </c>
      <c r="C1623" s="32" t="s">
        <v>82</v>
      </c>
      <c r="D1623" s="33">
        <v>0.6</v>
      </c>
      <c r="E1623" s="34">
        <v>38</v>
      </c>
      <c r="F1623" s="35" t="str">
        <f>VLOOKUP(Tableau5[[#This Row],[Code APE]],[1]!Tableau9[#All],2,FALSE)</f>
        <v>Installation de structures métalliques, chaudronnées et de tuyauterie</v>
      </c>
      <c r="G1623" s="36" t="str">
        <f>IFERROR(Tableau5[[#This Row],[Code APE]]&amp;" - "&amp;Tableau5[[#This Row],[Désignation APE]],Tableau5[[#This Row],[Code APE]])</f>
        <v>33.20A - Installation de structures métalliques, chaudronnées et de tuyauterie</v>
      </c>
    </row>
    <row r="1624" spans="1:7" ht="15.95" customHeight="1" x14ac:dyDescent="0.25">
      <c r="A1624" s="31" t="str">
        <f>Tableau5[[#This Row],[Code APE]]&amp;Tableau5[[#This Row],[Chapitres]]&amp;Tableau5[[#This Row],[Tranche]]</f>
        <v>33.20AMesures d'urgence0,8</v>
      </c>
      <c r="B1624" s="17" t="s">
        <v>28</v>
      </c>
      <c r="C1624" s="32" t="s">
        <v>82</v>
      </c>
      <c r="D1624" s="33">
        <v>0.8</v>
      </c>
      <c r="E1624" s="34">
        <v>131</v>
      </c>
      <c r="F1624" s="35" t="str">
        <f>VLOOKUP(Tableau5[[#This Row],[Code APE]],[1]!Tableau9[#All],2,FALSE)</f>
        <v>Installation de structures métalliques, chaudronnées et de tuyauterie</v>
      </c>
      <c r="G1624" s="36" t="str">
        <f>IFERROR(Tableau5[[#This Row],[Code APE]]&amp;" - "&amp;Tableau5[[#This Row],[Désignation APE]],Tableau5[[#This Row],[Code APE]])</f>
        <v>33.20A - Installation de structures métalliques, chaudronnées et de tuyauterie</v>
      </c>
    </row>
    <row r="1625" spans="1:7" ht="15.95" customHeight="1" x14ac:dyDescent="0.25">
      <c r="A1625" s="31" t="str">
        <f>Tableau5[[#This Row],[Code APE]]&amp;Tableau5[[#This Row],[Chapitres]]&amp;Tableau5[[#This Row],[Tranche]]</f>
        <v>33.20AMesures d'urgence1</v>
      </c>
      <c r="B1625" s="17" t="s">
        <v>28</v>
      </c>
      <c r="C1625" s="32" t="s">
        <v>82</v>
      </c>
      <c r="D1625" s="33">
        <v>1</v>
      </c>
      <c r="E1625" s="34">
        <v>191</v>
      </c>
      <c r="F1625" s="35" t="str">
        <f>VLOOKUP(Tableau5[[#This Row],[Code APE]],[1]!Tableau9[#All],2,FALSE)</f>
        <v>Installation de structures métalliques, chaudronnées et de tuyauterie</v>
      </c>
      <c r="G1625" s="36" t="str">
        <f>IFERROR(Tableau5[[#This Row],[Code APE]]&amp;" - "&amp;Tableau5[[#This Row],[Désignation APE]],Tableau5[[#This Row],[Code APE]])</f>
        <v>33.20A - Installation de structures métalliques, chaudronnées et de tuyauterie</v>
      </c>
    </row>
    <row r="1626" spans="1:7" ht="15.95" customHeight="1" x14ac:dyDescent="0.25">
      <c r="A1626" s="31" t="str">
        <f>Tableau5[[#This Row],[Code APE]]&amp;Tableau5[[#This Row],[Chapitres]]&amp;Tableau5[[#This Row],[Tranche]]</f>
        <v>33.14ZMesures d'urgence0,6</v>
      </c>
      <c r="B1626" s="17" t="s">
        <v>28</v>
      </c>
      <c r="C1626" s="32" t="s">
        <v>81</v>
      </c>
      <c r="D1626" s="33">
        <v>0.6</v>
      </c>
      <c r="E1626" s="34">
        <v>8</v>
      </c>
      <c r="F1626" s="35" t="str">
        <f>VLOOKUP(Tableau5[[#This Row],[Code APE]],[1]!Tableau9[#All],2,FALSE)</f>
        <v>Réparation d'équipements électriques</v>
      </c>
      <c r="G1626" s="36" t="str">
        <f>IFERROR(Tableau5[[#This Row],[Code APE]]&amp;" - "&amp;Tableau5[[#This Row],[Désignation APE]],Tableau5[[#This Row],[Code APE]])</f>
        <v>33.14Z - Réparation d'équipements électriques</v>
      </c>
    </row>
    <row r="1627" spans="1:7" ht="15.95" customHeight="1" x14ac:dyDescent="0.25">
      <c r="A1627" s="31" t="str">
        <f>Tableau5[[#This Row],[Code APE]]&amp;Tableau5[[#This Row],[Chapitres]]&amp;Tableau5[[#This Row],[Tranche]]</f>
        <v>33.14ZMesures d'urgence0,8</v>
      </c>
      <c r="B1627" s="17" t="s">
        <v>28</v>
      </c>
      <c r="C1627" s="32" t="s">
        <v>81</v>
      </c>
      <c r="D1627" s="33">
        <v>0.8</v>
      </c>
      <c r="E1627" s="34">
        <v>25</v>
      </c>
      <c r="F1627" s="35" t="str">
        <f>VLOOKUP(Tableau5[[#This Row],[Code APE]],[1]!Tableau9[#All],2,FALSE)</f>
        <v>Réparation d'équipements électriques</v>
      </c>
      <c r="G1627" s="36" t="str">
        <f>IFERROR(Tableau5[[#This Row],[Code APE]]&amp;" - "&amp;Tableau5[[#This Row],[Désignation APE]],Tableau5[[#This Row],[Code APE]])</f>
        <v>33.14Z - Réparation d'équipements électriques</v>
      </c>
    </row>
    <row r="1628" spans="1:7" ht="15.95" customHeight="1" x14ac:dyDescent="0.25">
      <c r="A1628" s="31" t="str">
        <f>Tableau5[[#This Row],[Code APE]]&amp;Tableau5[[#This Row],[Chapitres]]&amp;Tableau5[[#This Row],[Tranche]]</f>
        <v>33.14ZMesures d'urgence1</v>
      </c>
      <c r="B1628" s="17" t="s">
        <v>28</v>
      </c>
      <c r="C1628" s="32" t="s">
        <v>81</v>
      </c>
      <c r="D1628" s="33">
        <v>1</v>
      </c>
      <c r="E1628" s="34">
        <v>41</v>
      </c>
      <c r="F1628" s="35" t="str">
        <f>VLOOKUP(Tableau5[[#This Row],[Code APE]],[1]!Tableau9[#All],2,FALSE)</f>
        <v>Réparation d'équipements électriques</v>
      </c>
      <c r="G1628" s="36" t="str">
        <f>IFERROR(Tableau5[[#This Row],[Code APE]]&amp;" - "&amp;Tableau5[[#This Row],[Désignation APE]],Tableau5[[#This Row],[Code APE]])</f>
        <v>33.14Z - Réparation d'équipements électriques</v>
      </c>
    </row>
    <row r="1629" spans="1:7" ht="15.95" customHeight="1" x14ac:dyDescent="0.25">
      <c r="A1629" s="31" t="str">
        <f>Tableau5[[#This Row],[Code APE]]&amp;Tableau5[[#This Row],[Chapitres]]&amp;Tableau5[[#This Row],[Tranche]]</f>
        <v>33.13ZMesures d'urgence0,6</v>
      </c>
      <c r="B1629" s="17" t="s">
        <v>28</v>
      </c>
      <c r="C1629" s="32" t="s">
        <v>80</v>
      </c>
      <c r="D1629" s="33">
        <v>0.6</v>
      </c>
      <c r="E1629" s="34">
        <v>1</v>
      </c>
      <c r="F1629" s="35" t="str">
        <f>VLOOKUP(Tableau5[[#This Row],[Code APE]],[1]!Tableau9[#All],2,FALSE)</f>
        <v>Réparation de matériels électroniques et optiques</v>
      </c>
      <c r="G1629" s="36" t="str">
        <f>IFERROR(Tableau5[[#This Row],[Code APE]]&amp;" - "&amp;Tableau5[[#This Row],[Désignation APE]],Tableau5[[#This Row],[Code APE]])</f>
        <v>33.13Z - Réparation de matériels électroniques et optiques</v>
      </c>
    </row>
    <row r="1630" spans="1:7" ht="15.95" customHeight="1" x14ac:dyDescent="0.25">
      <c r="A1630" s="31" t="str">
        <f>Tableau5[[#This Row],[Code APE]]&amp;Tableau5[[#This Row],[Chapitres]]&amp;Tableau5[[#This Row],[Tranche]]</f>
        <v>33.13ZMesures d'urgence0,8</v>
      </c>
      <c r="B1630" s="17" t="s">
        <v>28</v>
      </c>
      <c r="C1630" s="32" t="s">
        <v>80</v>
      </c>
      <c r="D1630" s="33">
        <v>0.8</v>
      </c>
      <c r="E1630" s="34">
        <v>13</v>
      </c>
      <c r="F1630" s="35" t="str">
        <f>VLOOKUP(Tableau5[[#This Row],[Code APE]],[1]!Tableau9[#All],2,FALSE)</f>
        <v>Réparation de matériels électroniques et optiques</v>
      </c>
      <c r="G1630" s="36" t="str">
        <f>IFERROR(Tableau5[[#This Row],[Code APE]]&amp;" - "&amp;Tableau5[[#This Row],[Désignation APE]],Tableau5[[#This Row],[Code APE]])</f>
        <v>33.13Z - Réparation de matériels électroniques et optiques</v>
      </c>
    </row>
    <row r="1631" spans="1:7" ht="15.95" customHeight="1" x14ac:dyDescent="0.25">
      <c r="A1631" s="31" t="str">
        <f>Tableau5[[#This Row],[Code APE]]&amp;Tableau5[[#This Row],[Chapitres]]&amp;Tableau5[[#This Row],[Tranche]]</f>
        <v>33.13ZMesures d'urgence1</v>
      </c>
      <c r="B1631" s="17" t="s">
        <v>28</v>
      </c>
      <c r="C1631" s="32" t="s">
        <v>80</v>
      </c>
      <c r="D1631" s="33">
        <v>1</v>
      </c>
      <c r="E1631" s="34">
        <v>1</v>
      </c>
      <c r="F1631" s="35" t="str">
        <f>VLOOKUP(Tableau5[[#This Row],[Code APE]],[1]!Tableau9[#All],2,FALSE)</f>
        <v>Réparation de matériels électroniques et optiques</v>
      </c>
      <c r="G1631" s="36" t="str">
        <f>IFERROR(Tableau5[[#This Row],[Code APE]]&amp;" - "&amp;Tableau5[[#This Row],[Désignation APE]],Tableau5[[#This Row],[Code APE]])</f>
        <v>33.13Z - Réparation de matériels électroniques et optiques</v>
      </c>
    </row>
    <row r="1632" spans="1:7" ht="15.95" customHeight="1" x14ac:dyDescent="0.25">
      <c r="A1632" s="31" t="str">
        <f>Tableau5[[#This Row],[Code APE]]&amp;Tableau5[[#This Row],[Chapitres]]&amp;Tableau5[[#This Row],[Tranche]]</f>
        <v>33.12ZMesures d'urgence0,4</v>
      </c>
      <c r="B1632" s="17" t="s">
        <v>28</v>
      </c>
      <c r="C1632" s="32" t="s">
        <v>1</v>
      </c>
      <c r="D1632" s="33">
        <v>0.4</v>
      </c>
      <c r="E1632" s="34">
        <v>5</v>
      </c>
      <c r="F1632" s="35" t="str">
        <f>VLOOKUP(Tableau5[[#This Row],[Code APE]],[1]!Tableau9[#All],2,FALSE)</f>
        <v>Réparation de machines et équipements mécaniques</v>
      </c>
      <c r="G1632" s="36" t="str">
        <f>IFERROR(Tableau5[[#This Row],[Code APE]]&amp;" - "&amp;Tableau5[[#This Row],[Désignation APE]],Tableau5[[#This Row],[Code APE]])</f>
        <v>33.12Z - Réparation de machines et équipements mécaniques</v>
      </c>
    </row>
    <row r="1633" spans="1:7" ht="15.95" customHeight="1" x14ac:dyDescent="0.25">
      <c r="A1633" s="31" t="str">
        <f>Tableau5[[#This Row],[Code APE]]&amp;Tableau5[[#This Row],[Chapitres]]&amp;Tableau5[[#This Row],[Tranche]]</f>
        <v>33.12ZMesures d'urgence0,5</v>
      </c>
      <c r="B1633" s="17" t="s">
        <v>28</v>
      </c>
      <c r="C1633" s="32" t="s">
        <v>1</v>
      </c>
      <c r="D1633" s="33">
        <v>0.5</v>
      </c>
      <c r="E1633" s="34">
        <v>1</v>
      </c>
      <c r="F1633" s="35" t="str">
        <f>VLOOKUP(Tableau5[[#This Row],[Code APE]],[1]!Tableau9[#All],2,FALSE)</f>
        <v>Réparation de machines et équipements mécaniques</v>
      </c>
      <c r="G1633" s="36" t="str">
        <f>IFERROR(Tableau5[[#This Row],[Code APE]]&amp;" - "&amp;Tableau5[[#This Row],[Désignation APE]],Tableau5[[#This Row],[Code APE]])</f>
        <v>33.12Z - Réparation de machines et équipements mécaniques</v>
      </c>
    </row>
    <row r="1634" spans="1:7" ht="15.95" customHeight="1" x14ac:dyDescent="0.25">
      <c r="A1634" s="31" t="str">
        <f>Tableau5[[#This Row],[Code APE]]&amp;Tableau5[[#This Row],[Chapitres]]&amp;Tableau5[[#This Row],[Tranche]]</f>
        <v>33.12ZMesures d'urgence0,6</v>
      </c>
      <c r="B1634" s="17" t="s">
        <v>28</v>
      </c>
      <c r="C1634" s="32" t="s">
        <v>1</v>
      </c>
      <c r="D1634" s="33">
        <v>0.6</v>
      </c>
      <c r="E1634" s="34">
        <v>50</v>
      </c>
      <c r="F1634" s="35" t="str">
        <f>VLOOKUP(Tableau5[[#This Row],[Code APE]],[1]!Tableau9[#All],2,FALSE)</f>
        <v>Réparation de machines et équipements mécaniques</v>
      </c>
      <c r="G1634" s="36" t="str">
        <f>IFERROR(Tableau5[[#This Row],[Code APE]]&amp;" - "&amp;Tableau5[[#This Row],[Désignation APE]],Tableau5[[#This Row],[Code APE]])</f>
        <v>33.12Z - Réparation de machines et équipements mécaniques</v>
      </c>
    </row>
    <row r="1635" spans="1:7" ht="15.95" customHeight="1" x14ac:dyDescent="0.25">
      <c r="A1635" s="31" t="str">
        <f>Tableau5[[#This Row],[Code APE]]&amp;Tableau5[[#This Row],[Chapitres]]&amp;Tableau5[[#This Row],[Tranche]]</f>
        <v>33.12ZMesures d'urgence0,8</v>
      </c>
      <c r="B1635" s="17" t="s">
        <v>28</v>
      </c>
      <c r="C1635" s="32" t="s">
        <v>1</v>
      </c>
      <c r="D1635" s="33">
        <v>0.8</v>
      </c>
      <c r="E1635" s="34">
        <v>126</v>
      </c>
      <c r="F1635" s="35" t="str">
        <f>VLOOKUP(Tableau5[[#This Row],[Code APE]],[1]!Tableau9[#All],2,FALSE)</f>
        <v>Réparation de machines et équipements mécaniques</v>
      </c>
      <c r="G1635" s="36" t="str">
        <f>IFERROR(Tableau5[[#This Row],[Code APE]]&amp;" - "&amp;Tableau5[[#This Row],[Désignation APE]],Tableau5[[#This Row],[Code APE]])</f>
        <v>33.12Z - Réparation de machines et équipements mécaniques</v>
      </c>
    </row>
    <row r="1636" spans="1:7" ht="15.95" customHeight="1" x14ac:dyDescent="0.25">
      <c r="A1636" s="31" t="str">
        <f>Tableau5[[#This Row],[Code APE]]&amp;Tableau5[[#This Row],[Chapitres]]&amp;Tableau5[[#This Row],[Tranche]]</f>
        <v>33.12ZMesures d'urgence1</v>
      </c>
      <c r="B1636" s="17" t="s">
        <v>28</v>
      </c>
      <c r="C1636" s="32" t="s">
        <v>1</v>
      </c>
      <c r="D1636" s="33">
        <v>1</v>
      </c>
      <c r="E1636" s="34">
        <v>145</v>
      </c>
      <c r="F1636" s="35" t="str">
        <f>VLOOKUP(Tableau5[[#This Row],[Code APE]],[1]!Tableau9[#All],2,FALSE)</f>
        <v>Réparation de machines et équipements mécaniques</v>
      </c>
      <c r="G1636" s="36" t="str">
        <f>IFERROR(Tableau5[[#This Row],[Code APE]]&amp;" - "&amp;Tableau5[[#This Row],[Désignation APE]],Tableau5[[#This Row],[Code APE]])</f>
        <v>33.12Z - Réparation de machines et équipements mécaniques</v>
      </c>
    </row>
    <row r="1637" spans="1:7" ht="15.95" customHeight="1" x14ac:dyDescent="0.25">
      <c r="A1637" s="31" t="str">
        <f>Tableau5[[#This Row],[Code APE]]&amp;Tableau5[[#This Row],[Chapitres]]&amp;Tableau5[[#This Row],[Tranche]]</f>
        <v>33.11ZMesures d'urgence1</v>
      </c>
      <c r="B1637" s="17" t="s">
        <v>28</v>
      </c>
      <c r="C1637" s="32" t="s">
        <v>190</v>
      </c>
      <c r="D1637" s="33">
        <v>1</v>
      </c>
      <c r="E1637" s="34">
        <v>1</v>
      </c>
      <c r="F1637" s="35" t="str">
        <f>VLOOKUP(Tableau5[[#This Row],[Code APE]],[1]!Tableau9[#All],2,FALSE)</f>
        <v>Réparation d'ouvrages en métaux</v>
      </c>
      <c r="G1637" s="36" t="str">
        <f>IFERROR(Tableau5[[#This Row],[Code APE]]&amp;" - "&amp;Tableau5[[#This Row],[Désignation APE]],Tableau5[[#This Row],[Code APE]])</f>
        <v>33.11Z - Réparation d'ouvrages en métaux</v>
      </c>
    </row>
    <row r="1638" spans="1:7" ht="15.95" customHeight="1" x14ac:dyDescent="0.25">
      <c r="A1638" s="31" t="str">
        <f>Tableau5[[#This Row],[Code APE]]&amp;Tableau5[[#This Row],[Chapitres]]&amp;Tableau5[[#This Row],[Tranche]]</f>
        <v>32.21BMesures d'urgence0,8</v>
      </c>
      <c r="B1638" s="17" t="s">
        <v>28</v>
      </c>
      <c r="C1638" s="32" t="s">
        <v>189</v>
      </c>
      <c r="D1638" s="33">
        <v>0.8</v>
      </c>
      <c r="E1638" s="34">
        <v>1</v>
      </c>
      <c r="F1638" s="35" t="e">
        <f>VLOOKUP(Tableau5[[#This Row],[Code APE]],[1]!Tableau9[#All],2,FALSE)</f>
        <v>#N/A</v>
      </c>
      <c r="G1638" s="36" t="str">
        <f>IFERROR(Tableau5[[#This Row],[Code APE]]&amp;" - "&amp;Tableau5[[#This Row],[Désignation APE]],Tableau5[[#This Row],[Code APE]])</f>
        <v>32.21B</v>
      </c>
    </row>
    <row r="1639" spans="1:7" ht="15.95" customHeight="1" x14ac:dyDescent="0.25">
      <c r="A1639" s="31" t="str">
        <f>Tableau5[[#This Row],[Code APE]]&amp;Tableau5[[#This Row],[Chapitres]]&amp;Tableau5[[#This Row],[Tranche]]</f>
        <v>32.20AMesures d'urgence0,4</v>
      </c>
      <c r="B1639" s="17" t="s">
        <v>28</v>
      </c>
      <c r="C1639" s="32" t="s">
        <v>79</v>
      </c>
      <c r="D1639" s="33">
        <v>0.4</v>
      </c>
      <c r="E1639" s="34">
        <v>1</v>
      </c>
      <c r="F1639" s="35" t="e">
        <f>VLOOKUP(Tableau5[[#This Row],[Code APE]],[1]!Tableau9[#All],2,FALSE)</f>
        <v>#N/A</v>
      </c>
      <c r="G1639" s="36" t="str">
        <f>IFERROR(Tableau5[[#This Row],[Code APE]]&amp;" - "&amp;Tableau5[[#This Row],[Désignation APE]],Tableau5[[#This Row],[Code APE]])</f>
        <v>32.20A</v>
      </c>
    </row>
    <row r="1640" spans="1:7" ht="15.95" customHeight="1" x14ac:dyDescent="0.25">
      <c r="A1640" s="31" t="str">
        <f>Tableau5[[#This Row],[Code APE]]&amp;Tableau5[[#This Row],[Chapitres]]&amp;Tableau5[[#This Row],[Tranche]]</f>
        <v>32.20AMesures d'urgence0,6</v>
      </c>
      <c r="B1640" s="17" t="s">
        <v>28</v>
      </c>
      <c r="C1640" s="32" t="s">
        <v>79</v>
      </c>
      <c r="D1640" s="33">
        <v>0.6</v>
      </c>
      <c r="E1640" s="34">
        <v>4</v>
      </c>
      <c r="F1640" s="35" t="e">
        <f>VLOOKUP(Tableau5[[#This Row],[Code APE]],[1]!Tableau9[#All],2,FALSE)</f>
        <v>#N/A</v>
      </c>
      <c r="G1640" s="36" t="str">
        <f>IFERROR(Tableau5[[#This Row],[Code APE]]&amp;" - "&amp;Tableau5[[#This Row],[Désignation APE]],Tableau5[[#This Row],[Code APE]])</f>
        <v>32.20A</v>
      </c>
    </row>
    <row r="1641" spans="1:7" ht="15.95" customHeight="1" x14ac:dyDescent="0.25">
      <c r="A1641" s="31" t="str">
        <f>Tableau5[[#This Row],[Code APE]]&amp;Tableau5[[#This Row],[Chapitres]]&amp;Tableau5[[#This Row],[Tranche]]</f>
        <v>32.20AMesures d'urgence0,8</v>
      </c>
      <c r="B1641" s="17" t="s">
        <v>28</v>
      </c>
      <c r="C1641" s="32" t="s">
        <v>79</v>
      </c>
      <c r="D1641" s="33">
        <v>0.8</v>
      </c>
      <c r="E1641" s="34">
        <v>19</v>
      </c>
      <c r="F1641" s="35" t="e">
        <f>VLOOKUP(Tableau5[[#This Row],[Code APE]],[1]!Tableau9[#All],2,FALSE)</f>
        <v>#N/A</v>
      </c>
      <c r="G1641" s="36" t="str">
        <f>IFERROR(Tableau5[[#This Row],[Code APE]]&amp;" - "&amp;Tableau5[[#This Row],[Désignation APE]],Tableau5[[#This Row],[Code APE]])</f>
        <v>32.20A</v>
      </c>
    </row>
    <row r="1642" spans="1:7" ht="15.95" customHeight="1" x14ac:dyDescent="0.25">
      <c r="A1642" s="31" t="str">
        <f>Tableau5[[#This Row],[Code APE]]&amp;Tableau5[[#This Row],[Chapitres]]&amp;Tableau5[[#This Row],[Tranche]]</f>
        <v>32.20AMesures d'urgence1</v>
      </c>
      <c r="B1642" s="17" t="s">
        <v>28</v>
      </c>
      <c r="C1642" s="32" t="s">
        <v>79</v>
      </c>
      <c r="D1642" s="33">
        <v>1</v>
      </c>
      <c r="E1642" s="34">
        <v>9</v>
      </c>
      <c r="F1642" s="35" t="e">
        <f>VLOOKUP(Tableau5[[#This Row],[Code APE]],[1]!Tableau9[#All],2,FALSE)</f>
        <v>#N/A</v>
      </c>
      <c r="G1642" s="36" t="str">
        <f>IFERROR(Tableau5[[#This Row],[Code APE]]&amp;" - "&amp;Tableau5[[#This Row],[Désignation APE]],Tableau5[[#This Row],[Code APE]])</f>
        <v>32.20A</v>
      </c>
    </row>
    <row r="1643" spans="1:7" ht="15.95" customHeight="1" x14ac:dyDescent="0.25">
      <c r="A1643" s="31" t="str">
        <f>Tableau5[[#This Row],[Code APE]]&amp;Tableau5[[#This Row],[Chapitres]]&amp;Tableau5[[#This Row],[Tranche]]</f>
        <v>32.12ZMesures d'urgence0,4</v>
      </c>
      <c r="B1643" s="17" t="s">
        <v>28</v>
      </c>
      <c r="C1643" s="32" t="s">
        <v>78</v>
      </c>
      <c r="D1643" s="33">
        <v>0.4</v>
      </c>
      <c r="E1643" s="34">
        <v>3</v>
      </c>
      <c r="F1643" s="35" t="str">
        <f>VLOOKUP(Tableau5[[#This Row],[Code APE]],[1]!Tableau9[#All],2,FALSE)</f>
        <v>Fabrication d'articles de joaillerie et bijouterie</v>
      </c>
      <c r="G1643" s="36" t="str">
        <f>IFERROR(Tableau5[[#This Row],[Code APE]]&amp;" - "&amp;Tableau5[[#This Row],[Désignation APE]],Tableau5[[#This Row],[Code APE]])</f>
        <v>32.12Z - Fabrication d'articles de joaillerie et bijouterie</v>
      </c>
    </row>
    <row r="1644" spans="1:7" ht="15.95" customHeight="1" x14ac:dyDescent="0.25">
      <c r="A1644" s="31" t="str">
        <f>Tableau5[[#This Row],[Code APE]]&amp;Tableau5[[#This Row],[Chapitres]]&amp;Tableau5[[#This Row],[Tranche]]</f>
        <v>32.12ZMesures d'urgence0,6</v>
      </c>
      <c r="B1644" s="17" t="s">
        <v>28</v>
      </c>
      <c r="C1644" s="32" t="s">
        <v>78</v>
      </c>
      <c r="D1644" s="33">
        <v>0.6</v>
      </c>
      <c r="E1644" s="34">
        <v>7</v>
      </c>
      <c r="F1644" s="35" t="str">
        <f>VLOOKUP(Tableau5[[#This Row],[Code APE]],[1]!Tableau9[#All],2,FALSE)</f>
        <v>Fabrication d'articles de joaillerie et bijouterie</v>
      </c>
      <c r="G1644" s="36" t="str">
        <f>IFERROR(Tableau5[[#This Row],[Code APE]]&amp;" - "&amp;Tableau5[[#This Row],[Désignation APE]],Tableau5[[#This Row],[Code APE]])</f>
        <v>32.12Z - Fabrication d'articles de joaillerie et bijouterie</v>
      </c>
    </row>
    <row r="1645" spans="1:7" ht="15.95" customHeight="1" x14ac:dyDescent="0.25">
      <c r="A1645" s="31" t="str">
        <f>Tableau5[[#This Row],[Code APE]]&amp;Tableau5[[#This Row],[Chapitres]]&amp;Tableau5[[#This Row],[Tranche]]</f>
        <v>32.12ZMesures d'urgence0,8</v>
      </c>
      <c r="B1645" s="17" t="s">
        <v>28</v>
      </c>
      <c r="C1645" s="32" t="s">
        <v>78</v>
      </c>
      <c r="D1645" s="33">
        <v>0.8</v>
      </c>
      <c r="E1645" s="34">
        <v>15</v>
      </c>
      <c r="F1645" s="35" t="str">
        <f>VLOOKUP(Tableau5[[#This Row],[Code APE]],[1]!Tableau9[#All],2,FALSE)</f>
        <v>Fabrication d'articles de joaillerie et bijouterie</v>
      </c>
      <c r="G1645" s="36" t="str">
        <f>IFERROR(Tableau5[[#This Row],[Code APE]]&amp;" - "&amp;Tableau5[[#This Row],[Désignation APE]],Tableau5[[#This Row],[Code APE]])</f>
        <v>32.12Z - Fabrication d'articles de joaillerie et bijouterie</v>
      </c>
    </row>
    <row r="1646" spans="1:7" ht="15.95" customHeight="1" x14ac:dyDescent="0.25">
      <c r="A1646" s="31" t="str">
        <f>Tableau5[[#This Row],[Code APE]]&amp;Tableau5[[#This Row],[Chapitres]]&amp;Tableau5[[#This Row],[Tranche]]</f>
        <v>32.12ZMesures d'urgence1</v>
      </c>
      <c r="B1646" s="17" t="s">
        <v>28</v>
      </c>
      <c r="C1646" s="32" t="s">
        <v>78</v>
      </c>
      <c r="D1646" s="33">
        <v>1</v>
      </c>
      <c r="E1646" s="34">
        <v>6</v>
      </c>
      <c r="F1646" s="35" t="str">
        <f>VLOOKUP(Tableau5[[#This Row],[Code APE]],[1]!Tableau9[#All],2,FALSE)</f>
        <v>Fabrication d'articles de joaillerie et bijouterie</v>
      </c>
      <c r="G1646" s="36" t="str">
        <f>IFERROR(Tableau5[[#This Row],[Code APE]]&amp;" - "&amp;Tableau5[[#This Row],[Désignation APE]],Tableau5[[#This Row],[Code APE]])</f>
        <v>32.12Z - Fabrication d'articles de joaillerie et bijouterie</v>
      </c>
    </row>
    <row r="1647" spans="1:7" ht="15.95" customHeight="1" x14ac:dyDescent="0.25">
      <c r="A1647" s="31" t="str">
        <f>Tableau5[[#This Row],[Code APE]]&amp;Tableau5[[#This Row],[Chapitres]]&amp;Tableau5[[#This Row],[Tranche]]</f>
        <v>28.99AMesures d'urgence0,6</v>
      </c>
      <c r="B1647" s="17" t="s">
        <v>28</v>
      </c>
      <c r="C1647" s="32" t="s">
        <v>77</v>
      </c>
      <c r="D1647" s="33">
        <v>0.6</v>
      </c>
      <c r="E1647" s="34">
        <v>1</v>
      </c>
      <c r="F1647" s="35" t="str">
        <f>VLOOKUP(Tableau5[[#This Row],[Code APE]],[1]!Tableau9[#All],2,FALSE)</f>
        <v>Fabrication de machines d'imprimerie</v>
      </c>
      <c r="G1647" s="36" t="str">
        <f>IFERROR(Tableau5[[#This Row],[Code APE]]&amp;" - "&amp;Tableau5[[#This Row],[Désignation APE]],Tableau5[[#This Row],[Code APE]])</f>
        <v>28.99A - Fabrication de machines d'imprimerie</v>
      </c>
    </row>
    <row r="1648" spans="1:7" ht="15.95" customHeight="1" x14ac:dyDescent="0.25">
      <c r="A1648" s="31" t="str">
        <f>Tableau5[[#This Row],[Code APE]]&amp;Tableau5[[#This Row],[Chapitres]]&amp;Tableau5[[#This Row],[Tranche]]</f>
        <v>28.99AMesures d'urgence1</v>
      </c>
      <c r="B1648" s="17" t="s">
        <v>28</v>
      </c>
      <c r="C1648" s="32" t="s">
        <v>77</v>
      </c>
      <c r="D1648" s="33">
        <v>1</v>
      </c>
      <c r="E1648" s="34">
        <v>5</v>
      </c>
      <c r="F1648" s="35" t="str">
        <f>VLOOKUP(Tableau5[[#This Row],[Code APE]],[1]!Tableau9[#All],2,FALSE)</f>
        <v>Fabrication de machines d'imprimerie</v>
      </c>
      <c r="G1648" s="36" t="str">
        <f>IFERROR(Tableau5[[#This Row],[Code APE]]&amp;" - "&amp;Tableau5[[#This Row],[Désignation APE]],Tableau5[[#This Row],[Code APE]])</f>
        <v>28.99A - Fabrication de machines d'imprimerie</v>
      </c>
    </row>
    <row r="1649" spans="1:7" ht="15.95" customHeight="1" x14ac:dyDescent="0.25">
      <c r="A1649" s="31" t="str">
        <f>Tableau5[[#This Row],[Code APE]]&amp;Tableau5[[#This Row],[Chapitres]]&amp;Tableau5[[#This Row],[Tranche]]</f>
        <v>28.92ZMesures d'urgence0,4</v>
      </c>
      <c r="B1649" s="17" t="s">
        <v>28</v>
      </c>
      <c r="C1649" s="32" t="s">
        <v>76</v>
      </c>
      <c r="D1649" s="33">
        <v>0.4</v>
      </c>
      <c r="E1649" s="34">
        <v>3</v>
      </c>
      <c r="F1649" s="35" t="str">
        <f>VLOOKUP(Tableau5[[#This Row],[Code APE]],[1]!Tableau9[#All],2,FALSE)</f>
        <v>Fabrication de machines pour l'extraction ou la construction</v>
      </c>
      <c r="G1649" s="36" t="str">
        <f>IFERROR(Tableau5[[#This Row],[Code APE]]&amp;" - "&amp;Tableau5[[#This Row],[Désignation APE]],Tableau5[[#This Row],[Code APE]])</f>
        <v>28.92Z - Fabrication de machines pour l'extraction ou la construction</v>
      </c>
    </row>
    <row r="1650" spans="1:7" ht="15.95" customHeight="1" x14ac:dyDescent="0.25">
      <c r="A1650" s="31" t="str">
        <f>Tableau5[[#This Row],[Code APE]]&amp;Tableau5[[#This Row],[Chapitres]]&amp;Tableau5[[#This Row],[Tranche]]</f>
        <v>28.92ZMesures d'urgence0,6</v>
      </c>
      <c r="B1650" s="17" t="s">
        <v>28</v>
      </c>
      <c r="C1650" s="32" t="s">
        <v>76</v>
      </c>
      <c r="D1650" s="33">
        <v>0.6</v>
      </c>
      <c r="E1650" s="34">
        <v>6</v>
      </c>
      <c r="F1650" s="35" t="str">
        <f>VLOOKUP(Tableau5[[#This Row],[Code APE]],[1]!Tableau9[#All],2,FALSE)</f>
        <v>Fabrication de machines pour l'extraction ou la construction</v>
      </c>
      <c r="G1650" s="36" t="str">
        <f>IFERROR(Tableau5[[#This Row],[Code APE]]&amp;" - "&amp;Tableau5[[#This Row],[Désignation APE]],Tableau5[[#This Row],[Code APE]])</f>
        <v>28.92Z - Fabrication de machines pour l'extraction ou la construction</v>
      </c>
    </row>
    <row r="1651" spans="1:7" ht="15.95" customHeight="1" x14ac:dyDescent="0.25">
      <c r="A1651" s="31" t="str">
        <f>Tableau5[[#This Row],[Code APE]]&amp;Tableau5[[#This Row],[Chapitres]]&amp;Tableau5[[#This Row],[Tranche]]</f>
        <v>28.92ZMesures d'urgence0,8</v>
      </c>
      <c r="B1651" s="17" t="s">
        <v>28</v>
      </c>
      <c r="C1651" s="32" t="s">
        <v>76</v>
      </c>
      <c r="D1651" s="33">
        <v>0.8</v>
      </c>
      <c r="E1651" s="34">
        <v>9</v>
      </c>
      <c r="F1651" s="35" t="str">
        <f>VLOOKUP(Tableau5[[#This Row],[Code APE]],[1]!Tableau9[#All],2,FALSE)</f>
        <v>Fabrication de machines pour l'extraction ou la construction</v>
      </c>
      <c r="G1651" s="36" t="str">
        <f>IFERROR(Tableau5[[#This Row],[Code APE]]&amp;" - "&amp;Tableau5[[#This Row],[Désignation APE]],Tableau5[[#This Row],[Code APE]])</f>
        <v>28.92Z - Fabrication de machines pour l'extraction ou la construction</v>
      </c>
    </row>
    <row r="1652" spans="1:7" ht="15.95" customHeight="1" x14ac:dyDescent="0.25">
      <c r="A1652" s="31" t="str">
        <f>Tableau5[[#This Row],[Code APE]]&amp;Tableau5[[#This Row],[Chapitres]]&amp;Tableau5[[#This Row],[Tranche]]</f>
        <v>28.92ZMesures d'urgence1</v>
      </c>
      <c r="B1652" s="17" t="s">
        <v>28</v>
      </c>
      <c r="C1652" s="32" t="s">
        <v>76</v>
      </c>
      <c r="D1652" s="33">
        <v>1</v>
      </c>
      <c r="E1652" s="34">
        <v>10</v>
      </c>
      <c r="F1652" s="35" t="str">
        <f>VLOOKUP(Tableau5[[#This Row],[Code APE]],[1]!Tableau9[#All],2,FALSE)</f>
        <v>Fabrication de machines pour l'extraction ou la construction</v>
      </c>
      <c r="G1652" s="36" t="str">
        <f>IFERROR(Tableau5[[#This Row],[Code APE]]&amp;" - "&amp;Tableau5[[#This Row],[Désignation APE]],Tableau5[[#This Row],[Code APE]])</f>
        <v>28.92Z - Fabrication de machines pour l'extraction ou la construction</v>
      </c>
    </row>
    <row r="1653" spans="1:7" ht="15.95" customHeight="1" x14ac:dyDescent="0.25">
      <c r="A1653" s="31" t="str">
        <f>Tableau5[[#This Row],[Code APE]]&amp;Tableau5[[#This Row],[Chapitres]]&amp;Tableau5[[#This Row],[Tranche]]</f>
        <v>28.29AMesures d'urgence0,8</v>
      </c>
      <c r="B1653" s="17" t="s">
        <v>28</v>
      </c>
      <c r="C1653" s="32" t="s">
        <v>214</v>
      </c>
      <c r="D1653" s="33">
        <v>0.8</v>
      </c>
      <c r="E1653" s="34">
        <v>1</v>
      </c>
      <c r="F1653" s="35" t="str">
        <f>VLOOKUP(Tableau5[[#This Row],[Code APE]],[1]!Tableau9[#All],2,FALSE)</f>
        <v>Fabrication d'équipements d'emballage, de conditionnement et de pesage</v>
      </c>
      <c r="G1653" s="36" t="str">
        <f>IFERROR(Tableau5[[#This Row],[Code APE]]&amp;" - "&amp;Tableau5[[#This Row],[Désignation APE]],Tableau5[[#This Row],[Code APE]])</f>
        <v>28.29A - Fabrication d'équipements d'emballage, de conditionnement et de pesage</v>
      </c>
    </row>
    <row r="1654" spans="1:7" ht="15.95" customHeight="1" x14ac:dyDescent="0.25">
      <c r="A1654" s="31" t="str">
        <f>Tableau5[[#This Row],[Code APE]]&amp;Tableau5[[#This Row],[Chapitres]]&amp;Tableau5[[#This Row],[Tranche]]</f>
        <v>28.21ZMesures d'urgence1</v>
      </c>
      <c r="B1654" s="17" t="s">
        <v>28</v>
      </c>
      <c r="C1654" s="32" t="s">
        <v>74</v>
      </c>
      <c r="D1654" s="33">
        <v>1</v>
      </c>
      <c r="E1654" s="34">
        <v>1</v>
      </c>
      <c r="F1654" s="35" t="str">
        <f>VLOOKUP(Tableau5[[#This Row],[Code APE]],[1]!Tableau9[#All],2,FALSE)</f>
        <v>Fabrication de fours et brûleurs</v>
      </c>
      <c r="G1654" s="36" t="str">
        <f>IFERROR(Tableau5[[#This Row],[Code APE]]&amp;" - "&amp;Tableau5[[#This Row],[Désignation APE]],Tableau5[[#This Row],[Code APE]])</f>
        <v>28.21Z - Fabrication de fours et brûleurs</v>
      </c>
    </row>
    <row r="1655" spans="1:7" ht="15.95" customHeight="1" x14ac:dyDescent="0.25">
      <c r="A1655" s="31" t="str">
        <f>Tableau5[[#This Row],[Code APE]]&amp;Tableau5[[#This Row],[Chapitres]]&amp;Tableau5[[#This Row],[Tranche]]</f>
        <v>28.15ZMesures d'urgence0,2</v>
      </c>
      <c r="B1655" s="17" t="s">
        <v>28</v>
      </c>
      <c r="C1655" s="32" t="s">
        <v>73</v>
      </c>
      <c r="D1655" s="33">
        <v>0.2</v>
      </c>
      <c r="E1655" s="34">
        <v>2</v>
      </c>
      <c r="F1655" s="35" t="str">
        <f>VLOOKUP(Tableau5[[#This Row],[Code APE]],[1]!Tableau9[#All],2,FALSE)</f>
        <v>Fabrication d'engrenages et d'organes mécaniques de transmission</v>
      </c>
      <c r="G1655" s="36" t="str">
        <f>IFERROR(Tableau5[[#This Row],[Code APE]]&amp;" - "&amp;Tableau5[[#This Row],[Désignation APE]],Tableau5[[#This Row],[Code APE]])</f>
        <v>28.15Z - Fabrication d'engrenages et d'organes mécaniques de transmission</v>
      </c>
    </row>
    <row r="1656" spans="1:7" ht="15.95" customHeight="1" x14ac:dyDescent="0.25">
      <c r="A1656" s="31" t="str">
        <f>Tableau5[[#This Row],[Code APE]]&amp;Tableau5[[#This Row],[Chapitres]]&amp;Tableau5[[#This Row],[Tranche]]</f>
        <v>28.15ZMesures d'urgence0,4</v>
      </c>
      <c r="B1656" s="17" t="s">
        <v>28</v>
      </c>
      <c r="C1656" s="32" t="s">
        <v>73</v>
      </c>
      <c r="D1656" s="33">
        <v>0.4</v>
      </c>
      <c r="E1656" s="34">
        <v>1</v>
      </c>
      <c r="F1656" s="35" t="str">
        <f>VLOOKUP(Tableau5[[#This Row],[Code APE]],[1]!Tableau9[#All],2,FALSE)</f>
        <v>Fabrication d'engrenages et d'organes mécaniques de transmission</v>
      </c>
      <c r="G1656" s="36" t="str">
        <f>IFERROR(Tableau5[[#This Row],[Code APE]]&amp;" - "&amp;Tableau5[[#This Row],[Désignation APE]],Tableau5[[#This Row],[Code APE]])</f>
        <v>28.15Z - Fabrication d'engrenages et d'organes mécaniques de transmission</v>
      </c>
    </row>
    <row r="1657" spans="1:7" ht="15.95" customHeight="1" x14ac:dyDescent="0.25">
      <c r="A1657" s="31" t="str">
        <f>Tableau5[[#This Row],[Code APE]]&amp;Tableau5[[#This Row],[Chapitres]]&amp;Tableau5[[#This Row],[Tranche]]</f>
        <v>28.15ZMesures d'urgence0,6</v>
      </c>
      <c r="B1657" s="17" t="s">
        <v>28</v>
      </c>
      <c r="C1657" s="32" t="s">
        <v>73</v>
      </c>
      <c r="D1657" s="33">
        <v>0.6</v>
      </c>
      <c r="E1657" s="34">
        <v>5</v>
      </c>
      <c r="F1657" s="35" t="str">
        <f>VLOOKUP(Tableau5[[#This Row],[Code APE]],[1]!Tableau9[#All],2,FALSE)</f>
        <v>Fabrication d'engrenages et d'organes mécaniques de transmission</v>
      </c>
      <c r="G1657" s="36" t="str">
        <f>IFERROR(Tableau5[[#This Row],[Code APE]]&amp;" - "&amp;Tableau5[[#This Row],[Désignation APE]],Tableau5[[#This Row],[Code APE]])</f>
        <v>28.15Z - Fabrication d'engrenages et d'organes mécaniques de transmission</v>
      </c>
    </row>
    <row r="1658" spans="1:7" ht="15.95" customHeight="1" x14ac:dyDescent="0.25">
      <c r="A1658" s="31" t="str">
        <f>Tableau5[[#This Row],[Code APE]]&amp;Tableau5[[#This Row],[Chapitres]]&amp;Tableau5[[#This Row],[Tranche]]</f>
        <v>28.15ZMesures d'urgence0,8</v>
      </c>
      <c r="B1658" s="17" t="s">
        <v>28</v>
      </c>
      <c r="C1658" s="32" t="s">
        <v>73</v>
      </c>
      <c r="D1658" s="33">
        <v>0.8</v>
      </c>
      <c r="E1658" s="34">
        <v>2</v>
      </c>
      <c r="F1658" s="35" t="str">
        <f>VLOOKUP(Tableau5[[#This Row],[Code APE]],[1]!Tableau9[#All],2,FALSE)</f>
        <v>Fabrication d'engrenages et d'organes mécaniques de transmission</v>
      </c>
      <c r="G1658" s="36" t="str">
        <f>IFERROR(Tableau5[[#This Row],[Code APE]]&amp;" - "&amp;Tableau5[[#This Row],[Désignation APE]],Tableau5[[#This Row],[Code APE]])</f>
        <v>28.15Z - Fabrication d'engrenages et d'organes mécaniques de transmission</v>
      </c>
    </row>
    <row r="1659" spans="1:7" ht="15.95" customHeight="1" x14ac:dyDescent="0.25">
      <c r="A1659" s="31" t="str">
        <f>Tableau5[[#This Row],[Code APE]]&amp;Tableau5[[#This Row],[Chapitres]]&amp;Tableau5[[#This Row],[Tranche]]</f>
        <v>28.14ZMesures d'urgence0,6</v>
      </c>
      <c r="B1659" s="17" t="s">
        <v>28</v>
      </c>
      <c r="C1659" s="32" t="s">
        <v>72</v>
      </c>
      <c r="D1659" s="33">
        <v>0.6</v>
      </c>
      <c r="E1659" s="34">
        <v>1</v>
      </c>
      <c r="F1659" s="35" t="str">
        <f>VLOOKUP(Tableau5[[#This Row],[Code APE]],[1]!Tableau9[#All],2,FALSE)</f>
        <v>Fabrication d'autres articles de robinetterie</v>
      </c>
      <c r="G1659" s="36" t="str">
        <f>IFERROR(Tableau5[[#This Row],[Code APE]]&amp;" - "&amp;Tableau5[[#This Row],[Désignation APE]],Tableau5[[#This Row],[Code APE]])</f>
        <v>28.14Z - Fabrication d'autres articles de robinetterie</v>
      </c>
    </row>
    <row r="1660" spans="1:7" ht="15.95" customHeight="1" x14ac:dyDescent="0.25">
      <c r="A1660" s="31" t="str">
        <f>Tableau5[[#This Row],[Code APE]]&amp;Tableau5[[#This Row],[Chapitres]]&amp;Tableau5[[#This Row],[Tranche]]</f>
        <v>28.14ZMesures d'urgence0,8</v>
      </c>
      <c r="B1660" s="17" t="s">
        <v>28</v>
      </c>
      <c r="C1660" s="32" t="s">
        <v>72</v>
      </c>
      <c r="D1660" s="33">
        <v>0.8</v>
      </c>
      <c r="E1660" s="34">
        <v>11</v>
      </c>
      <c r="F1660" s="35" t="str">
        <f>VLOOKUP(Tableau5[[#This Row],[Code APE]],[1]!Tableau9[#All],2,FALSE)</f>
        <v>Fabrication d'autres articles de robinetterie</v>
      </c>
      <c r="G1660" s="36" t="str">
        <f>IFERROR(Tableau5[[#This Row],[Code APE]]&amp;" - "&amp;Tableau5[[#This Row],[Désignation APE]],Tableau5[[#This Row],[Code APE]])</f>
        <v>28.14Z - Fabrication d'autres articles de robinetterie</v>
      </c>
    </row>
    <row r="1661" spans="1:7" ht="15.95" customHeight="1" x14ac:dyDescent="0.25">
      <c r="A1661" s="31" t="str">
        <f>Tableau5[[#This Row],[Code APE]]&amp;Tableau5[[#This Row],[Chapitres]]&amp;Tableau5[[#This Row],[Tranche]]</f>
        <v>28.14ZMesures d'urgence1</v>
      </c>
      <c r="B1661" s="17" t="s">
        <v>28</v>
      </c>
      <c r="C1661" s="32" t="s">
        <v>72</v>
      </c>
      <c r="D1661" s="33">
        <v>1</v>
      </c>
      <c r="E1661" s="34">
        <v>24</v>
      </c>
      <c r="F1661" s="35" t="str">
        <f>VLOOKUP(Tableau5[[#This Row],[Code APE]],[1]!Tableau9[#All],2,FALSE)</f>
        <v>Fabrication d'autres articles de robinetterie</v>
      </c>
      <c r="G1661" s="36" t="str">
        <f>IFERROR(Tableau5[[#This Row],[Code APE]]&amp;" - "&amp;Tableau5[[#This Row],[Désignation APE]],Tableau5[[#This Row],[Code APE]])</f>
        <v>28.14Z - Fabrication d'autres articles de robinetterie</v>
      </c>
    </row>
    <row r="1662" spans="1:7" ht="15.95" customHeight="1" x14ac:dyDescent="0.25">
      <c r="A1662" s="31" t="str">
        <f>Tableau5[[#This Row],[Code APE]]&amp;Tableau5[[#This Row],[Chapitres]]&amp;Tableau5[[#This Row],[Tranche]]</f>
        <v>25.99BMesures d'urgence0,4</v>
      </c>
      <c r="B1662" s="17" t="s">
        <v>28</v>
      </c>
      <c r="C1662" s="32" t="s">
        <v>71</v>
      </c>
      <c r="D1662" s="33">
        <v>0.4</v>
      </c>
      <c r="E1662" s="34">
        <v>1</v>
      </c>
      <c r="F1662" s="35" t="str">
        <f>VLOOKUP(Tableau5[[#This Row],[Code APE]],[1]!Tableau9[#All],2,FALSE)</f>
        <v>Fabrication d'autres articles métalliques</v>
      </c>
      <c r="G1662" s="36" t="str">
        <f>IFERROR(Tableau5[[#This Row],[Code APE]]&amp;" - "&amp;Tableau5[[#This Row],[Désignation APE]],Tableau5[[#This Row],[Code APE]])</f>
        <v>25.99B - Fabrication d'autres articles métalliques</v>
      </c>
    </row>
    <row r="1663" spans="1:7" ht="15.95" customHeight="1" x14ac:dyDescent="0.25">
      <c r="A1663" s="31" t="str">
        <f>Tableau5[[#This Row],[Code APE]]&amp;Tableau5[[#This Row],[Chapitres]]&amp;Tableau5[[#This Row],[Tranche]]</f>
        <v>25.99BMesures d'urgence0,6</v>
      </c>
      <c r="B1663" s="17" t="s">
        <v>28</v>
      </c>
      <c r="C1663" s="32" t="s">
        <v>71</v>
      </c>
      <c r="D1663" s="33">
        <v>0.6</v>
      </c>
      <c r="E1663" s="34">
        <v>6</v>
      </c>
      <c r="F1663" s="35" t="str">
        <f>VLOOKUP(Tableau5[[#This Row],[Code APE]],[1]!Tableau9[#All],2,FALSE)</f>
        <v>Fabrication d'autres articles métalliques</v>
      </c>
      <c r="G1663" s="36" t="str">
        <f>IFERROR(Tableau5[[#This Row],[Code APE]]&amp;" - "&amp;Tableau5[[#This Row],[Désignation APE]],Tableau5[[#This Row],[Code APE]])</f>
        <v>25.99B - Fabrication d'autres articles métalliques</v>
      </c>
    </row>
    <row r="1664" spans="1:7" ht="15.95" customHeight="1" x14ac:dyDescent="0.25">
      <c r="A1664" s="31" t="str">
        <f>Tableau5[[#This Row],[Code APE]]&amp;Tableau5[[#This Row],[Chapitres]]&amp;Tableau5[[#This Row],[Tranche]]</f>
        <v>25.99BMesures d'urgence0,8</v>
      </c>
      <c r="B1664" s="17" t="s">
        <v>28</v>
      </c>
      <c r="C1664" s="32" t="s">
        <v>71</v>
      </c>
      <c r="D1664" s="33">
        <v>0.8</v>
      </c>
      <c r="E1664" s="34">
        <v>12</v>
      </c>
      <c r="F1664" s="35" t="str">
        <f>VLOOKUP(Tableau5[[#This Row],[Code APE]],[1]!Tableau9[#All],2,FALSE)</f>
        <v>Fabrication d'autres articles métalliques</v>
      </c>
      <c r="G1664" s="36" t="str">
        <f>IFERROR(Tableau5[[#This Row],[Code APE]]&amp;" - "&amp;Tableau5[[#This Row],[Désignation APE]],Tableau5[[#This Row],[Code APE]])</f>
        <v>25.99B - Fabrication d'autres articles métalliques</v>
      </c>
    </row>
    <row r="1665" spans="1:7" ht="15.95" customHeight="1" x14ac:dyDescent="0.25">
      <c r="A1665" s="31" t="str">
        <f>Tableau5[[#This Row],[Code APE]]&amp;Tableau5[[#This Row],[Chapitres]]&amp;Tableau5[[#This Row],[Tranche]]</f>
        <v>25.99BMesures d'urgence1</v>
      </c>
      <c r="B1665" s="17" t="s">
        <v>28</v>
      </c>
      <c r="C1665" s="32" t="s">
        <v>71</v>
      </c>
      <c r="D1665" s="33">
        <v>1</v>
      </c>
      <c r="E1665" s="34">
        <v>15</v>
      </c>
      <c r="F1665" s="35" t="str">
        <f>VLOOKUP(Tableau5[[#This Row],[Code APE]],[1]!Tableau9[#All],2,FALSE)</f>
        <v>Fabrication d'autres articles métalliques</v>
      </c>
      <c r="G1665" s="36" t="str">
        <f>IFERROR(Tableau5[[#This Row],[Code APE]]&amp;" - "&amp;Tableau5[[#This Row],[Désignation APE]],Tableau5[[#This Row],[Code APE]])</f>
        <v>25.99B - Fabrication d'autres articles métalliques</v>
      </c>
    </row>
    <row r="1666" spans="1:7" ht="15.95" customHeight="1" x14ac:dyDescent="0.25">
      <c r="A1666" s="31" t="str">
        <f>Tableau5[[#This Row],[Code APE]]&amp;Tableau5[[#This Row],[Chapitres]]&amp;Tableau5[[#This Row],[Tranche]]</f>
        <v>25.93ZMesures d'urgence0,6</v>
      </c>
      <c r="B1666" s="17" t="s">
        <v>28</v>
      </c>
      <c r="C1666" s="32" t="s">
        <v>70</v>
      </c>
      <c r="D1666" s="33">
        <v>0.6</v>
      </c>
      <c r="E1666" s="34">
        <v>1</v>
      </c>
      <c r="F1666" s="35" t="str">
        <f>VLOOKUP(Tableau5[[#This Row],[Code APE]],[1]!Tableau9[#All],2,FALSE)</f>
        <v>Fabrication d'articles en fils métalliques, de chaînes et de ressorts</v>
      </c>
      <c r="G1666" s="36" t="str">
        <f>IFERROR(Tableau5[[#This Row],[Code APE]]&amp;" - "&amp;Tableau5[[#This Row],[Désignation APE]],Tableau5[[#This Row],[Code APE]])</f>
        <v>25.93Z - Fabrication d'articles en fils métalliques, de chaînes et de ressorts</v>
      </c>
    </row>
    <row r="1667" spans="1:7" ht="15.95" customHeight="1" x14ac:dyDescent="0.25">
      <c r="A1667" s="31" t="str">
        <f>Tableau5[[#This Row],[Code APE]]&amp;Tableau5[[#This Row],[Chapitres]]&amp;Tableau5[[#This Row],[Tranche]]</f>
        <v>25.93ZMesures d'urgence0,8</v>
      </c>
      <c r="B1667" s="17" t="s">
        <v>28</v>
      </c>
      <c r="C1667" s="32" t="s">
        <v>70</v>
      </c>
      <c r="D1667" s="33">
        <v>0.8</v>
      </c>
      <c r="E1667" s="34">
        <v>6</v>
      </c>
      <c r="F1667" s="35" t="str">
        <f>VLOOKUP(Tableau5[[#This Row],[Code APE]],[1]!Tableau9[#All],2,FALSE)</f>
        <v>Fabrication d'articles en fils métalliques, de chaînes et de ressorts</v>
      </c>
      <c r="G1667" s="36" t="str">
        <f>IFERROR(Tableau5[[#This Row],[Code APE]]&amp;" - "&amp;Tableau5[[#This Row],[Désignation APE]],Tableau5[[#This Row],[Code APE]])</f>
        <v>25.93Z - Fabrication d'articles en fils métalliques, de chaînes et de ressorts</v>
      </c>
    </row>
    <row r="1668" spans="1:7" ht="15.95" customHeight="1" x14ac:dyDescent="0.25">
      <c r="A1668" s="31" t="str">
        <f>Tableau5[[#This Row],[Code APE]]&amp;Tableau5[[#This Row],[Chapitres]]&amp;Tableau5[[#This Row],[Tranche]]</f>
        <v>25.93ZMesures d'urgence1</v>
      </c>
      <c r="B1668" s="17" t="s">
        <v>28</v>
      </c>
      <c r="C1668" s="32" t="s">
        <v>70</v>
      </c>
      <c r="D1668" s="33">
        <v>1</v>
      </c>
      <c r="E1668" s="34">
        <v>6</v>
      </c>
      <c r="F1668" s="35" t="str">
        <f>VLOOKUP(Tableau5[[#This Row],[Code APE]],[1]!Tableau9[#All],2,FALSE)</f>
        <v>Fabrication d'articles en fils métalliques, de chaînes et de ressorts</v>
      </c>
      <c r="G1668" s="36" t="str">
        <f>IFERROR(Tableau5[[#This Row],[Code APE]]&amp;" - "&amp;Tableau5[[#This Row],[Désignation APE]],Tableau5[[#This Row],[Code APE]])</f>
        <v>25.93Z - Fabrication d'articles en fils métalliques, de chaînes et de ressorts</v>
      </c>
    </row>
    <row r="1669" spans="1:7" ht="15.95" customHeight="1" x14ac:dyDescent="0.25">
      <c r="A1669" s="31" t="str">
        <f>Tableau5[[#This Row],[Code APE]]&amp;Tableau5[[#This Row],[Chapitres]]&amp;Tableau5[[#This Row],[Tranche]]</f>
        <v>25.62BMesures d'urgence0,6</v>
      </c>
      <c r="B1669" s="17" t="s">
        <v>28</v>
      </c>
      <c r="C1669" s="32" t="s">
        <v>69</v>
      </c>
      <c r="D1669" s="33">
        <v>0.6</v>
      </c>
      <c r="E1669" s="34">
        <v>5</v>
      </c>
      <c r="F1669" s="35" t="str">
        <f>VLOOKUP(Tableau5[[#This Row],[Code APE]],[1]!Tableau9[#All],2,FALSE)</f>
        <v>Mécanique industrielle</v>
      </c>
      <c r="G1669" s="36" t="str">
        <f>IFERROR(Tableau5[[#This Row],[Code APE]]&amp;" - "&amp;Tableau5[[#This Row],[Désignation APE]],Tableau5[[#This Row],[Code APE]])</f>
        <v>25.62B - Mécanique industrielle</v>
      </c>
    </row>
    <row r="1670" spans="1:7" ht="15.95" customHeight="1" x14ac:dyDescent="0.25">
      <c r="A1670" s="31" t="str">
        <f>Tableau5[[#This Row],[Code APE]]&amp;Tableau5[[#This Row],[Chapitres]]&amp;Tableau5[[#This Row],[Tranche]]</f>
        <v>25.62BMesures d'urgence0,8</v>
      </c>
      <c r="B1670" s="17" t="s">
        <v>28</v>
      </c>
      <c r="C1670" s="32" t="s">
        <v>69</v>
      </c>
      <c r="D1670" s="33">
        <v>0.8</v>
      </c>
      <c r="E1670" s="34">
        <v>8</v>
      </c>
      <c r="F1670" s="35" t="str">
        <f>VLOOKUP(Tableau5[[#This Row],[Code APE]],[1]!Tableau9[#All],2,FALSE)</f>
        <v>Mécanique industrielle</v>
      </c>
      <c r="G1670" s="36" t="str">
        <f>IFERROR(Tableau5[[#This Row],[Code APE]]&amp;" - "&amp;Tableau5[[#This Row],[Désignation APE]],Tableau5[[#This Row],[Code APE]])</f>
        <v>25.62B - Mécanique industrielle</v>
      </c>
    </row>
    <row r="1671" spans="1:7" ht="15.95" customHeight="1" x14ac:dyDescent="0.25">
      <c r="A1671" s="31" t="str">
        <f>Tableau5[[#This Row],[Code APE]]&amp;Tableau5[[#This Row],[Chapitres]]&amp;Tableau5[[#This Row],[Tranche]]</f>
        <v>25.62BMesures d'urgence1</v>
      </c>
      <c r="B1671" s="17" t="s">
        <v>28</v>
      </c>
      <c r="C1671" s="32" t="s">
        <v>69</v>
      </c>
      <c r="D1671" s="33">
        <v>1</v>
      </c>
      <c r="E1671" s="34">
        <v>9</v>
      </c>
      <c r="F1671" s="35" t="str">
        <f>VLOOKUP(Tableau5[[#This Row],[Code APE]],[1]!Tableau9[#All],2,FALSE)</f>
        <v>Mécanique industrielle</v>
      </c>
      <c r="G1671" s="36" t="str">
        <f>IFERROR(Tableau5[[#This Row],[Code APE]]&amp;" - "&amp;Tableau5[[#This Row],[Désignation APE]],Tableau5[[#This Row],[Code APE]])</f>
        <v>25.62B - Mécanique industrielle</v>
      </c>
    </row>
    <row r="1672" spans="1:7" ht="15.95" customHeight="1" x14ac:dyDescent="0.25">
      <c r="A1672" s="31" t="str">
        <f>Tableau5[[#This Row],[Code APE]]&amp;Tableau5[[#This Row],[Chapitres]]&amp;Tableau5[[#This Row],[Tranche]]</f>
        <v>25.61ZMesures d'urgence0,4</v>
      </c>
      <c r="B1672" s="17" t="s">
        <v>28</v>
      </c>
      <c r="C1672" s="32" t="s">
        <v>68</v>
      </c>
      <c r="D1672" s="33">
        <v>0.4</v>
      </c>
      <c r="E1672" s="34">
        <v>1</v>
      </c>
      <c r="F1672" s="35" t="str">
        <f>VLOOKUP(Tableau5[[#This Row],[Code APE]],[1]!Tableau9[#All],2,FALSE)</f>
        <v>Traitement et revêtement des métaux</v>
      </c>
      <c r="G1672" s="36" t="str">
        <f>IFERROR(Tableau5[[#This Row],[Code APE]]&amp;" - "&amp;Tableau5[[#This Row],[Désignation APE]],Tableau5[[#This Row],[Code APE]])</f>
        <v>25.61Z - Traitement et revêtement des métaux</v>
      </c>
    </row>
    <row r="1673" spans="1:7" ht="15.95" customHeight="1" x14ac:dyDescent="0.25">
      <c r="A1673" s="31" t="str">
        <f>Tableau5[[#This Row],[Code APE]]&amp;Tableau5[[#This Row],[Chapitres]]&amp;Tableau5[[#This Row],[Tranche]]</f>
        <v>25.61ZMesures d'urgence0,6</v>
      </c>
      <c r="B1673" s="17" t="s">
        <v>28</v>
      </c>
      <c r="C1673" s="32" t="s">
        <v>68</v>
      </c>
      <c r="D1673" s="33">
        <v>0.6</v>
      </c>
      <c r="E1673" s="34">
        <v>5</v>
      </c>
      <c r="F1673" s="35" t="str">
        <f>VLOOKUP(Tableau5[[#This Row],[Code APE]],[1]!Tableau9[#All],2,FALSE)</f>
        <v>Traitement et revêtement des métaux</v>
      </c>
      <c r="G1673" s="36" t="str">
        <f>IFERROR(Tableau5[[#This Row],[Code APE]]&amp;" - "&amp;Tableau5[[#This Row],[Désignation APE]],Tableau5[[#This Row],[Code APE]])</f>
        <v>25.61Z - Traitement et revêtement des métaux</v>
      </c>
    </row>
    <row r="1674" spans="1:7" ht="15.95" customHeight="1" x14ac:dyDescent="0.25">
      <c r="A1674" s="31" t="str">
        <f>Tableau5[[#This Row],[Code APE]]&amp;Tableau5[[#This Row],[Chapitres]]&amp;Tableau5[[#This Row],[Tranche]]</f>
        <v>25.61ZMesures d'urgence0,8</v>
      </c>
      <c r="B1674" s="17" t="s">
        <v>28</v>
      </c>
      <c r="C1674" s="32" t="s">
        <v>68</v>
      </c>
      <c r="D1674" s="33">
        <v>0.8</v>
      </c>
      <c r="E1674" s="34">
        <v>15</v>
      </c>
      <c r="F1674" s="35" t="str">
        <f>VLOOKUP(Tableau5[[#This Row],[Code APE]],[1]!Tableau9[#All],2,FALSE)</f>
        <v>Traitement et revêtement des métaux</v>
      </c>
      <c r="G1674" s="36" t="str">
        <f>IFERROR(Tableau5[[#This Row],[Code APE]]&amp;" - "&amp;Tableau5[[#This Row],[Désignation APE]],Tableau5[[#This Row],[Code APE]])</f>
        <v>25.61Z - Traitement et revêtement des métaux</v>
      </c>
    </row>
    <row r="1675" spans="1:7" ht="15.95" customHeight="1" x14ac:dyDescent="0.25">
      <c r="A1675" s="31" t="str">
        <f>Tableau5[[#This Row],[Code APE]]&amp;Tableau5[[#This Row],[Chapitres]]&amp;Tableau5[[#This Row],[Tranche]]</f>
        <v>25.61ZMesures d'urgence1</v>
      </c>
      <c r="B1675" s="17" t="s">
        <v>28</v>
      </c>
      <c r="C1675" s="32" t="s">
        <v>68</v>
      </c>
      <c r="D1675" s="33">
        <v>1</v>
      </c>
      <c r="E1675" s="34">
        <v>14</v>
      </c>
      <c r="F1675" s="35" t="str">
        <f>VLOOKUP(Tableau5[[#This Row],[Code APE]],[1]!Tableau9[#All],2,FALSE)</f>
        <v>Traitement et revêtement des métaux</v>
      </c>
      <c r="G1675" s="36" t="str">
        <f>IFERROR(Tableau5[[#This Row],[Code APE]]&amp;" - "&amp;Tableau5[[#This Row],[Désignation APE]],Tableau5[[#This Row],[Code APE]])</f>
        <v>25.61Z - Traitement et revêtement des métaux</v>
      </c>
    </row>
    <row r="1676" spans="1:7" ht="15.95" customHeight="1" x14ac:dyDescent="0.25">
      <c r="A1676" s="31" t="str">
        <f>Tableau5[[#This Row],[Code APE]]&amp;Tableau5[[#This Row],[Chapitres]]&amp;Tableau5[[#This Row],[Tranche]]</f>
        <v>25.30ZMesures d'urgence0,6</v>
      </c>
      <c r="B1676" s="17" t="s">
        <v>28</v>
      </c>
      <c r="C1676" s="32" t="s">
        <v>67</v>
      </c>
      <c r="D1676" s="33">
        <v>0.6</v>
      </c>
      <c r="E1676" s="34">
        <v>3</v>
      </c>
      <c r="F1676" s="35" t="str">
        <f>VLOOKUP(Tableau5[[#This Row],[Code APE]],[1]!Tableau9[#All],2,FALSE)</f>
        <v>Fabrication de générateurs de vapeur, à l'exception des chaudières pour le chauffage central</v>
      </c>
      <c r="G1676" s="36" t="str">
        <f>IFERROR(Tableau5[[#This Row],[Code APE]]&amp;" - "&amp;Tableau5[[#This Row],[Désignation APE]],Tableau5[[#This Row],[Code APE]])</f>
        <v>25.30Z - Fabrication de générateurs de vapeur, à l'exception des chaudières pour le chauffage central</v>
      </c>
    </row>
    <row r="1677" spans="1:7" ht="15.95" customHeight="1" x14ac:dyDescent="0.25">
      <c r="A1677" s="31" t="str">
        <f>Tableau5[[#This Row],[Code APE]]&amp;Tableau5[[#This Row],[Chapitres]]&amp;Tableau5[[#This Row],[Tranche]]</f>
        <v>25.30ZMesures d'urgence0,8</v>
      </c>
      <c r="B1677" s="17" t="s">
        <v>28</v>
      </c>
      <c r="C1677" s="32" t="s">
        <v>67</v>
      </c>
      <c r="D1677" s="33">
        <v>0.8</v>
      </c>
      <c r="E1677" s="34">
        <v>6</v>
      </c>
      <c r="F1677" s="35" t="str">
        <f>VLOOKUP(Tableau5[[#This Row],[Code APE]],[1]!Tableau9[#All],2,FALSE)</f>
        <v>Fabrication de générateurs de vapeur, à l'exception des chaudières pour le chauffage central</v>
      </c>
      <c r="G1677" s="36" t="str">
        <f>IFERROR(Tableau5[[#This Row],[Code APE]]&amp;" - "&amp;Tableau5[[#This Row],[Désignation APE]],Tableau5[[#This Row],[Code APE]])</f>
        <v>25.30Z - Fabrication de générateurs de vapeur, à l'exception des chaudières pour le chauffage central</v>
      </c>
    </row>
    <row r="1678" spans="1:7" ht="15.95" customHeight="1" x14ac:dyDescent="0.25">
      <c r="A1678" s="31" t="str">
        <f>Tableau5[[#This Row],[Code APE]]&amp;Tableau5[[#This Row],[Chapitres]]&amp;Tableau5[[#This Row],[Tranche]]</f>
        <v>25.30ZMesures d'urgence1</v>
      </c>
      <c r="B1678" s="17" t="s">
        <v>28</v>
      </c>
      <c r="C1678" s="32" t="s">
        <v>67</v>
      </c>
      <c r="D1678" s="33">
        <v>1</v>
      </c>
      <c r="E1678" s="34">
        <v>29</v>
      </c>
      <c r="F1678" s="35" t="str">
        <f>VLOOKUP(Tableau5[[#This Row],[Code APE]],[1]!Tableau9[#All],2,FALSE)</f>
        <v>Fabrication de générateurs de vapeur, à l'exception des chaudières pour le chauffage central</v>
      </c>
      <c r="G1678" s="36" t="str">
        <f>IFERROR(Tableau5[[#This Row],[Code APE]]&amp;" - "&amp;Tableau5[[#This Row],[Désignation APE]],Tableau5[[#This Row],[Code APE]])</f>
        <v>25.30Z - Fabrication de générateurs de vapeur, à l'exception des chaudières pour le chauffage central</v>
      </c>
    </row>
    <row r="1679" spans="1:7" ht="15.95" customHeight="1" x14ac:dyDescent="0.25">
      <c r="A1679" s="31" t="str">
        <f>Tableau5[[#This Row],[Code APE]]&amp;Tableau5[[#This Row],[Chapitres]]&amp;Tableau5[[#This Row],[Tranche]]</f>
        <v>25.12ZMesures d'urgence1</v>
      </c>
      <c r="B1679" s="17" t="s">
        <v>28</v>
      </c>
      <c r="C1679" s="32" t="s">
        <v>66</v>
      </c>
      <c r="D1679" s="33">
        <v>1</v>
      </c>
      <c r="E1679" s="34">
        <v>2</v>
      </c>
      <c r="F1679" s="35" t="str">
        <f>VLOOKUP(Tableau5[[#This Row],[Code APE]],[1]!Tableau9[#All],2,FALSE)</f>
        <v>Fabrication de portes et fenêtres en métal</v>
      </c>
      <c r="G1679" s="36" t="str">
        <f>IFERROR(Tableau5[[#This Row],[Code APE]]&amp;" - "&amp;Tableau5[[#This Row],[Désignation APE]],Tableau5[[#This Row],[Code APE]])</f>
        <v>25.12Z - Fabrication de portes et fenêtres en métal</v>
      </c>
    </row>
    <row r="1680" spans="1:7" ht="15.95" customHeight="1" x14ac:dyDescent="0.25">
      <c r="A1680" s="31" t="str">
        <f>Tableau5[[#This Row],[Code APE]]&amp;Tableau5[[#This Row],[Chapitres]]&amp;Tableau5[[#This Row],[Tranche]]</f>
        <v>25.11ZMesures d'urgence0,4</v>
      </c>
      <c r="B1680" s="17" t="s">
        <v>28</v>
      </c>
      <c r="C1680" s="32" t="s">
        <v>65</v>
      </c>
      <c r="D1680" s="33">
        <v>0.4</v>
      </c>
      <c r="E1680" s="34">
        <v>3</v>
      </c>
      <c r="F1680" s="35" t="str">
        <f>VLOOKUP(Tableau5[[#This Row],[Code APE]],[1]!Tableau9[#All],2,FALSE)</f>
        <v>Fabrication de structures métalliques et de parties de structures</v>
      </c>
      <c r="G1680" s="36" t="str">
        <f>IFERROR(Tableau5[[#This Row],[Code APE]]&amp;" - "&amp;Tableau5[[#This Row],[Désignation APE]],Tableau5[[#This Row],[Code APE]])</f>
        <v>25.11Z - Fabrication de structures métalliques et de parties de structures</v>
      </c>
    </row>
    <row r="1681" spans="1:7" ht="15.95" customHeight="1" x14ac:dyDescent="0.25">
      <c r="A1681" s="31" t="str">
        <f>Tableau5[[#This Row],[Code APE]]&amp;Tableau5[[#This Row],[Chapitres]]&amp;Tableau5[[#This Row],[Tranche]]</f>
        <v>25.11ZMesures d'urgence0,6</v>
      </c>
      <c r="B1681" s="17" t="s">
        <v>28</v>
      </c>
      <c r="C1681" s="32" t="s">
        <v>65</v>
      </c>
      <c r="D1681" s="33">
        <v>0.6</v>
      </c>
      <c r="E1681" s="34">
        <v>13</v>
      </c>
      <c r="F1681" s="35" t="str">
        <f>VLOOKUP(Tableau5[[#This Row],[Code APE]],[1]!Tableau9[#All],2,FALSE)</f>
        <v>Fabrication de structures métalliques et de parties de structures</v>
      </c>
      <c r="G1681" s="36" t="str">
        <f>IFERROR(Tableau5[[#This Row],[Code APE]]&amp;" - "&amp;Tableau5[[#This Row],[Désignation APE]],Tableau5[[#This Row],[Code APE]])</f>
        <v>25.11Z - Fabrication de structures métalliques et de parties de structures</v>
      </c>
    </row>
    <row r="1682" spans="1:7" ht="15.95" customHeight="1" x14ac:dyDescent="0.25">
      <c r="A1682" s="31" t="str">
        <f>Tableau5[[#This Row],[Code APE]]&amp;Tableau5[[#This Row],[Chapitres]]&amp;Tableau5[[#This Row],[Tranche]]</f>
        <v>25.11ZMesures d'urgence0,8</v>
      </c>
      <c r="B1682" s="17" t="s">
        <v>28</v>
      </c>
      <c r="C1682" s="32" t="s">
        <v>65</v>
      </c>
      <c r="D1682" s="33">
        <v>0.8</v>
      </c>
      <c r="E1682" s="34">
        <v>14</v>
      </c>
      <c r="F1682" s="35" t="str">
        <f>VLOOKUP(Tableau5[[#This Row],[Code APE]],[1]!Tableau9[#All],2,FALSE)</f>
        <v>Fabrication de structures métalliques et de parties de structures</v>
      </c>
      <c r="G1682" s="36" t="str">
        <f>IFERROR(Tableau5[[#This Row],[Code APE]]&amp;" - "&amp;Tableau5[[#This Row],[Désignation APE]],Tableau5[[#This Row],[Code APE]])</f>
        <v>25.11Z - Fabrication de structures métalliques et de parties de structures</v>
      </c>
    </row>
    <row r="1683" spans="1:7" ht="15.95" customHeight="1" x14ac:dyDescent="0.25">
      <c r="A1683" s="31" t="str">
        <f>Tableau5[[#This Row],[Code APE]]&amp;Tableau5[[#This Row],[Chapitres]]&amp;Tableau5[[#This Row],[Tranche]]</f>
        <v>25.11ZMesures d'urgence1</v>
      </c>
      <c r="B1683" s="17" t="s">
        <v>28</v>
      </c>
      <c r="C1683" s="32" t="s">
        <v>65</v>
      </c>
      <c r="D1683" s="33">
        <v>1</v>
      </c>
      <c r="E1683" s="34">
        <v>19</v>
      </c>
      <c r="F1683" s="35" t="str">
        <f>VLOOKUP(Tableau5[[#This Row],[Code APE]],[1]!Tableau9[#All],2,FALSE)</f>
        <v>Fabrication de structures métalliques et de parties de structures</v>
      </c>
      <c r="G1683" s="36" t="str">
        <f>IFERROR(Tableau5[[#This Row],[Code APE]]&amp;" - "&amp;Tableau5[[#This Row],[Désignation APE]],Tableau5[[#This Row],[Code APE]])</f>
        <v>25.11Z - Fabrication de structures métalliques et de parties de structures</v>
      </c>
    </row>
    <row r="1684" spans="1:7" ht="15.95" customHeight="1" x14ac:dyDescent="0.25">
      <c r="A1684" s="31" t="str">
        <f>Tableau5[[#This Row],[Code APE]]&amp;Tableau5[[#This Row],[Chapitres]]&amp;Tableau5[[#This Row],[Tranche]]</f>
        <v>24.33ZMesures d'urgence0,6</v>
      </c>
      <c r="B1684" s="17" t="s">
        <v>28</v>
      </c>
      <c r="C1684" s="32" t="s">
        <v>64</v>
      </c>
      <c r="D1684" s="33">
        <v>0.6</v>
      </c>
      <c r="E1684" s="34">
        <v>1</v>
      </c>
      <c r="F1684" s="35" t="str">
        <f>VLOOKUP(Tableau5[[#This Row],[Code APE]],[1]!Tableau9[#All],2,FALSE)</f>
        <v>Profilage à froid par formage ou pliage</v>
      </c>
      <c r="G1684" s="36" t="str">
        <f>IFERROR(Tableau5[[#This Row],[Code APE]]&amp;" - "&amp;Tableau5[[#This Row],[Désignation APE]],Tableau5[[#This Row],[Code APE]])</f>
        <v>24.33Z - Profilage à froid par formage ou pliage</v>
      </c>
    </row>
    <row r="1685" spans="1:7" ht="15.95" customHeight="1" x14ac:dyDescent="0.25">
      <c r="A1685" s="31" t="str">
        <f>Tableau5[[#This Row],[Code APE]]&amp;Tableau5[[#This Row],[Chapitres]]&amp;Tableau5[[#This Row],[Tranche]]</f>
        <v>24.33ZMesures d'urgence0,8</v>
      </c>
      <c r="B1685" s="17" t="s">
        <v>28</v>
      </c>
      <c r="C1685" s="32" t="s">
        <v>64</v>
      </c>
      <c r="D1685" s="33">
        <v>0.8</v>
      </c>
      <c r="E1685" s="34">
        <v>2</v>
      </c>
      <c r="F1685" s="35" t="str">
        <f>VLOOKUP(Tableau5[[#This Row],[Code APE]],[1]!Tableau9[#All],2,FALSE)</f>
        <v>Profilage à froid par formage ou pliage</v>
      </c>
      <c r="G1685" s="36" t="str">
        <f>IFERROR(Tableau5[[#This Row],[Code APE]]&amp;" - "&amp;Tableau5[[#This Row],[Désignation APE]],Tableau5[[#This Row],[Code APE]])</f>
        <v>24.33Z - Profilage à froid par formage ou pliage</v>
      </c>
    </row>
    <row r="1686" spans="1:7" ht="15.95" customHeight="1" x14ac:dyDescent="0.25">
      <c r="A1686" s="31" t="str">
        <f>Tableau5[[#This Row],[Code APE]]&amp;Tableau5[[#This Row],[Chapitres]]&amp;Tableau5[[#This Row],[Tranche]]</f>
        <v>24.33ZMesures d'urgence1</v>
      </c>
      <c r="B1686" s="17" t="s">
        <v>28</v>
      </c>
      <c r="C1686" s="32" t="s">
        <v>64</v>
      </c>
      <c r="D1686" s="33">
        <v>1</v>
      </c>
      <c r="E1686" s="34">
        <v>4</v>
      </c>
      <c r="F1686" s="35" t="str">
        <f>VLOOKUP(Tableau5[[#This Row],[Code APE]],[1]!Tableau9[#All],2,FALSE)</f>
        <v>Profilage à froid par formage ou pliage</v>
      </c>
      <c r="G1686" s="36" t="str">
        <f>IFERROR(Tableau5[[#This Row],[Code APE]]&amp;" - "&amp;Tableau5[[#This Row],[Désignation APE]],Tableau5[[#This Row],[Code APE]])</f>
        <v>24.33Z - Profilage à froid par formage ou pliage</v>
      </c>
    </row>
    <row r="1687" spans="1:7" ht="15.95" customHeight="1" x14ac:dyDescent="0.25">
      <c r="A1687" s="31" t="str">
        <f>Tableau5[[#This Row],[Code APE]]&amp;Tableau5[[#This Row],[Chapitres]]&amp;Tableau5[[#This Row],[Tranche]]</f>
        <v>23.63ZMesures d'urgence0,6</v>
      </c>
      <c r="B1687" s="17" t="s">
        <v>28</v>
      </c>
      <c r="C1687" s="32" t="s">
        <v>63</v>
      </c>
      <c r="D1687" s="33">
        <v>0.6</v>
      </c>
      <c r="E1687" s="34">
        <v>1</v>
      </c>
      <c r="F1687" s="35" t="str">
        <f>VLOOKUP(Tableau5[[#This Row],[Code APE]],[1]!Tableau9[#All],2,FALSE)</f>
        <v>Fabrication de béton prêt à l'emploi</v>
      </c>
      <c r="G1687" s="36" t="str">
        <f>IFERROR(Tableau5[[#This Row],[Code APE]]&amp;" - "&amp;Tableau5[[#This Row],[Désignation APE]],Tableau5[[#This Row],[Code APE]])</f>
        <v>23.63Z - Fabrication de béton prêt à l'emploi</v>
      </c>
    </row>
    <row r="1688" spans="1:7" ht="15.95" customHeight="1" x14ac:dyDescent="0.25">
      <c r="A1688" s="31" t="str">
        <f>Tableau5[[#This Row],[Code APE]]&amp;Tableau5[[#This Row],[Chapitres]]&amp;Tableau5[[#This Row],[Tranche]]</f>
        <v>23.63ZMesures d'urgence0,8</v>
      </c>
      <c r="B1688" s="17" t="s">
        <v>28</v>
      </c>
      <c r="C1688" s="32" t="s">
        <v>63</v>
      </c>
      <c r="D1688" s="33">
        <v>0.8</v>
      </c>
      <c r="E1688" s="34">
        <v>8</v>
      </c>
      <c r="F1688" s="35" t="str">
        <f>VLOOKUP(Tableau5[[#This Row],[Code APE]],[1]!Tableau9[#All],2,FALSE)</f>
        <v>Fabrication de béton prêt à l'emploi</v>
      </c>
      <c r="G1688" s="36" t="str">
        <f>IFERROR(Tableau5[[#This Row],[Code APE]]&amp;" - "&amp;Tableau5[[#This Row],[Désignation APE]],Tableau5[[#This Row],[Code APE]])</f>
        <v>23.63Z - Fabrication de béton prêt à l'emploi</v>
      </c>
    </row>
    <row r="1689" spans="1:7" ht="15.95" customHeight="1" x14ac:dyDescent="0.25">
      <c r="A1689" s="31" t="str">
        <f>Tableau5[[#This Row],[Code APE]]&amp;Tableau5[[#This Row],[Chapitres]]&amp;Tableau5[[#This Row],[Tranche]]</f>
        <v>23.63ZMesures d'urgence1</v>
      </c>
      <c r="B1689" s="17" t="s">
        <v>28</v>
      </c>
      <c r="C1689" s="32" t="s">
        <v>63</v>
      </c>
      <c r="D1689" s="33">
        <v>1</v>
      </c>
      <c r="E1689" s="34">
        <v>9</v>
      </c>
      <c r="F1689" s="35" t="str">
        <f>VLOOKUP(Tableau5[[#This Row],[Code APE]],[1]!Tableau9[#All],2,FALSE)</f>
        <v>Fabrication de béton prêt à l'emploi</v>
      </c>
      <c r="G1689" s="36" t="str">
        <f>IFERROR(Tableau5[[#This Row],[Code APE]]&amp;" - "&amp;Tableau5[[#This Row],[Désignation APE]],Tableau5[[#This Row],[Code APE]])</f>
        <v>23.63Z - Fabrication de béton prêt à l'emploi</v>
      </c>
    </row>
    <row r="1690" spans="1:7" ht="15.95" customHeight="1" x14ac:dyDescent="0.25">
      <c r="A1690" s="31" t="str">
        <f>Tableau5[[#This Row],[Code APE]]&amp;Tableau5[[#This Row],[Chapitres]]&amp;Tableau5[[#This Row],[Tranche]]</f>
        <v>23.51ZMesures d'urgence0,6</v>
      </c>
      <c r="B1690" s="17" t="s">
        <v>28</v>
      </c>
      <c r="C1690" s="32" t="s">
        <v>187</v>
      </c>
      <c r="D1690" s="33">
        <v>0.6</v>
      </c>
      <c r="E1690" s="34">
        <v>1</v>
      </c>
      <c r="F1690" s="35" t="str">
        <f>VLOOKUP(Tableau5[[#This Row],[Code APE]],[1]!Tableau9[#All],2,FALSE)</f>
        <v>Fabrication de ciment</v>
      </c>
      <c r="G1690" s="36" t="str">
        <f>IFERROR(Tableau5[[#This Row],[Code APE]]&amp;" - "&amp;Tableau5[[#This Row],[Désignation APE]],Tableau5[[#This Row],[Code APE]])</f>
        <v>23.51Z - Fabrication de ciment</v>
      </c>
    </row>
    <row r="1691" spans="1:7" ht="15.95" customHeight="1" x14ac:dyDescent="0.25">
      <c r="A1691" s="31" t="str">
        <f>Tableau5[[#This Row],[Code APE]]&amp;Tableau5[[#This Row],[Chapitres]]&amp;Tableau5[[#This Row],[Tranche]]</f>
        <v>23.51ZMesures d'urgence0,8</v>
      </c>
      <c r="B1691" s="17" t="s">
        <v>28</v>
      </c>
      <c r="C1691" s="32" t="s">
        <v>187</v>
      </c>
      <c r="D1691" s="33">
        <v>0.8</v>
      </c>
      <c r="E1691" s="34">
        <v>3</v>
      </c>
      <c r="F1691" s="35" t="str">
        <f>VLOOKUP(Tableau5[[#This Row],[Code APE]],[1]!Tableau9[#All],2,FALSE)</f>
        <v>Fabrication de ciment</v>
      </c>
      <c r="G1691" s="36" t="str">
        <f>IFERROR(Tableau5[[#This Row],[Code APE]]&amp;" - "&amp;Tableau5[[#This Row],[Désignation APE]],Tableau5[[#This Row],[Code APE]])</f>
        <v>23.51Z - Fabrication de ciment</v>
      </c>
    </row>
    <row r="1692" spans="1:7" ht="15.95" customHeight="1" x14ac:dyDescent="0.25">
      <c r="A1692" s="31" t="str">
        <f>Tableau5[[#This Row],[Code APE]]&amp;Tableau5[[#This Row],[Chapitres]]&amp;Tableau5[[#This Row],[Tranche]]</f>
        <v>23.51ZMesures d'urgence1</v>
      </c>
      <c r="B1692" s="17" t="s">
        <v>28</v>
      </c>
      <c r="C1692" s="32" t="s">
        <v>187</v>
      </c>
      <c r="D1692" s="33">
        <v>1</v>
      </c>
      <c r="E1692" s="34">
        <v>1</v>
      </c>
      <c r="F1692" s="35" t="str">
        <f>VLOOKUP(Tableau5[[#This Row],[Code APE]],[1]!Tableau9[#All],2,FALSE)</f>
        <v>Fabrication de ciment</v>
      </c>
      <c r="G1692" s="36" t="str">
        <f>IFERROR(Tableau5[[#This Row],[Code APE]]&amp;" - "&amp;Tableau5[[#This Row],[Désignation APE]],Tableau5[[#This Row],[Code APE]])</f>
        <v>23.51Z - Fabrication de ciment</v>
      </c>
    </row>
    <row r="1693" spans="1:7" ht="15.95" customHeight="1" x14ac:dyDescent="0.25">
      <c r="A1693" s="31" t="str">
        <f>Tableau5[[#This Row],[Code APE]]&amp;Tableau5[[#This Row],[Chapitres]]&amp;Tableau5[[#This Row],[Tranche]]</f>
        <v>22.23ZMesures d'urgence0,8</v>
      </c>
      <c r="B1693" s="17" t="s">
        <v>28</v>
      </c>
      <c r="C1693" s="32" t="s">
        <v>62</v>
      </c>
      <c r="D1693" s="33">
        <v>0.8</v>
      </c>
      <c r="E1693" s="34">
        <v>3</v>
      </c>
      <c r="F1693" s="35" t="str">
        <f>VLOOKUP(Tableau5[[#This Row],[Code APE]],[1]!Tableau9[#All],2,FALSE)</f>
        <v>Fabrication d'éléments en matières plastiques pour la construction</v>
      </c>
      <c r="G1693" s="36" t="str">
        <f>IFERROR(Tableau5[[#This Row],[Code APE]]&amp;" - "&amp;Tableau5[[#This Row],[Désignation APE]],Tableau5[[#This Row],[Code APE]])</f>
        <v>22.23Z - Fabrication d'éléments en matières plastiques pour la construction</v>
      </c>
    </row>
    <row r="1694" spans="1:7" ht="15.95" customHeight="1" x14ac:dyDescent="0.25">
      <c r="A1694" s="31" t="str">
        <f>Tableau5[[#This Row],[Code APE]]&amp;Tableau5[[#This Row],[Chapitres]]&amp;Tableau5[[#This Row],[Tranche]]</f>
        <v>22.23ZMesures d'urgence1</v>
      </c>
      <c r="B1694" s="17" t="s">
        <v>28</v>
      </c>
      <c r="C1694" s="32" t="s">
        <v>62</v>
      </c>
      <c r="D1694" s="33">
        <v>1</v>
      </c>
      <c r="E1694" s="34">
        <v>3</v>
      </c>
      <c r="F1694" s="35" t="str">
        <f>VLOOKUP(Tableau5[[#This Row],[Code APE]],[1]!Tableau9[#All],2,FALSE)</f>
        <v>Fabrication d'éléments en matières plastiques pour la construction</v>
      </c>
      <c r="G1694" s="36" t="str">
        <f>IFERROR(Tableau5[[#This Row],[Code APE]]&amp;" - "&amp;Tableau5[[#This Row],[Désignation APE]],Tableau5[[#This Row],[Code APE]])</f>
        <v>22.23Z - Fabrication d'éléments en matières plastiques pour la construction</v>
      </c>
    </row>
    <row r="1695" spans="1:7" ht="15.95" customHeight="1" x14ac:dyDescent="0.25">
      <c r="A1695" s="31" t="str">
        <f>Tableau5[[#This Row],[Code APE]]&amp;Tableau5[[#This Row],[Chapitres]]&amp;Tableau5[[#This Row],[Tranche]]</f>
        <v>22.21ZMesures d'urgence0,4</v>
      </c>
      <c r="B1695" s="17" t="s">
        <v>28</v>
      </c>
      <c r="C1695" s="32" t="s">
        <v>186</v>
      </c>
      <c r="D1695" s="33">
        <v>0.4</v>
      </c>
      <c r="E1695" s="34">
        <v>1</v>
      </c>
      <c r="F1695" s="35" t="str">
        <f>VLOOKUP(Tableau5[[#This Row],[Code APE]],[1]!Tableau9[#All],2,FALSE)</f>
        <v>Fabrication de plaques, feuilles, tubes et profilés en matières plastiques</v>
      </c>
      <c r="G1695" s="36" t="str">
        <f>IFERROR(Tableau5[[#This Row],[Code APE]]&amp;" - "&amp;Tableau5[[#This Row],[Désignation APE]],Tableau5[[#This Row],[Code APE]])</f>
        <v>22.21Z - Fabrication de plaques, feuilles, tubes et profilés en matières plastiques</v>
      </c>
    </row>
    <row r="1696" spans="1:7" ht="15.95" customHeight="1" x14ac:dyDescent="0.25">
      <c r="A1696" s="31" t="str">
        <f>Tableau5[[#This Row],[Code APE]]&amp;Tableau5[[#This Row],[Chapitres]]&amp;Tableau5[[#This Row],[Tranche]]</f>
        <v>22.21ZMesures d'urgence0,8</v>
      </c>
      <c r="B1696" s="17" t="s">
        <v>28</v>
      </c>
      <c r="C1696" s="32" t="s">
        <v>186</v>
      </c>
      <c r="D1696" s="33">
        <v>0.8</v>
      </c>
      <c r="E1696" s="34">
        <v>2</v>
      </c>
      <c r="F1696" s="35" t="str">
        <f>VLOOKUP(Tableau5[[#This Row],[Code APE]],[1]!Tableau9[#All],2,FALSE)</f>
        <v>Fabrication de plaques, feuilles, tubes et profilés en matières plastiques</v>
      </c>
      <c r="G1696" s="36" t="str">
        <f>IFERROR(Tableau5[[#This Row],[Code APE]]&amp;" - "&amp;Tableau5[[#This Row],[Désignation APE]],Tableau5[[#This Row],[Code APE]])</f>
        <v>22.21Z - Fabrication de plaques, feuilles, tubes et profilés en matières plastiques</v>
      </c>
    </row>
    <row r="1697" spans="1:7" ht="15.95" customHeight="1" x14ac:dyDescent="0.25">
      <c r="A1697" s="31" t="str">
        <f>Tableau5[[#This Row],[Code APE]]&amp;Tableau5[[#This Row],[Chapitres]]&amp;Tableau5[[#This Row],[Tranche]]</f>
        <v>22.21ZMesures d'urgence1</v>
      </c>
      <c r="B1697" s="17" t="s">
        <v>28</v>
      </c>
      <c r="C1697" s="32" t="s">
        <v>186</v>
      </c>
      <c r="D1697" s="33">
        <v>1</v>
      </c>
      <c r="E1697" s="34">
        <v>2</v>
      </c>
      <c r="F1697" s="35" t="str">
        <f>VLOOKUP(Tableau5[[#This Row],[Code APE]],[1]!Tableau9[#All],2,FALSE)</f>
        <v>Fabrication de plaques, feuilles, tubes et profilés en matières plastiques</v>
      </c>
      <c r="G1697" s="36" t="str">
        <f>IFERROR(Tableau5[[#This Row],[Code APE]]&amp;" - "&amp;Tableau5[[#This Row],[Désignation APE]],Tableau5[[#This Row],[Code APE]])</f>
        <v>22.21Z - Fabrication de plaques, feuilles, tubes et profilés en matières plastiques</v>
      </c>
    </row>
    <row r="1698" spans="1:7" ht="15.95" customHeight="1" x14ac:dyDescent="0.25">
      <c r="A1698" s="31" t="str">
        <f>Tableau5[[#This Row],[Code APE]]&amp;Tableau5[[#This Row],[Chapitres]]&amp;Tableau5[[#This Row],[Tranche]]</f>
        <v>22.11ZMesures d'urgence0,6</v>
      </c>
      <c r="B1698" s="17" t="s">
        <v>28</v>
      </c>
      <c r="C1698" s="32" t="s">
        <v>61</v>
      </c>
      <c r="D1698" s="33">
        <v>0.6</v>
      </c>
      <c r="E1698" s="34">
        <v>4</v>
      </c>
      <c r="F1698" s="35" t="str">
        <f>VLOOKUP(Tableau5[[#This Row],[Code APE]],[1]!Tableau9[#All],2,FALSE)</f>
        <v>Fabrication et rechapage de pneumatiques</v>
      </c>
      <c r="G1698" s="36" t="str">
        <f>IFERROR(Tableau5[[#This Row],[Code APE]]&amp;" - "&amp;Tableau5[[#This Row],[Désignation APE]],Tableau5[[#This Row],[Code APE]])</f>
        <v>22.11Z - Fabrication et rechapage de pneumatiques</v>
      </c>
    </row>
    <row r="1699" spans="1:7" ht="15.95" customHeight="1" x14ac:dyDescent="0.25">
      <c r="A1699" s="31" t="str">
        <f>Tableau5[[#This Row],[Code APE]]&amp;Tableau5[[#This Row],[Chapitres]]&amp;Tableau5[[#This Row],[Tranche]]</f>
        <v>22.11ZMesures d'urgence0,8</v>
      </c>
      <c r="B1699" s="17" t="s">
        <v>28</v>
      </c>
      <c r="C1699" s="32" t="s">
        <v>61</v>
      </c>
      <c r="D1699" s="33">
        <v>0.8</v>
      </c>
      <c r="E1699" s="34">
        <v>11</v>
      </c>
      <c r="F1699" s="35" t="str">
        <f>VLOOKUP(Tableau5[[#This Row],[Code APE]],[1]!Tableau9[#All],2,FALSE)</f>
        <v>Fabrication et rechapage de pneumatiques</v>
      </c>
      <c r="G1699" s="36" t="str">
        <f>IFERROR(Tableau5[[#This Row],[Code APE]]&amp;" - "&amp;Tableau5[[#This Row],[Désignation APE]],Tableau5[[#This Row],[Code APE]])</f>
        <v>22.11Z - Fabrication et rechapage de pneumatiques</v>
      </c>
    </row>
    <row r="1700" spans="1:7" ht="15.95" customHeight="1" x14ac:dyDescent="0.25">
      <c r="A1700" s="31" t="str">
        <f>Tableau5[[#This Row],[Code APE]]&amp;Tableau5[[#This Row],[Chapitres]]&amp;Tableau5[[#This Row],[Tranche]]</f>
        <v>22.11ZMesures d'urgence1</v>
      </c>
      <c r="B1700" s="17" t="s">
        <v>28</v>
      </c>
      <c r="C1700" s="32" t="s">
        <v>61</v>
      </c>
      <c r="D1700" s="33">
        <v>1</v>
      </c>
      <c r="E1700" s="34">
        <v>13</v>
      </c>
      <c r="F1700" s="35" t="str">
        <f>VLOOKUP(Tableau5[[#This Row],[Code APE]],[1]!Tableau9[#All],2,FALSE)</f>
        <v>Fabrication et rechapage de pneumatiques</v>
      </c>
      <c r="G1700" s="36" t="str">
        <f>IFERROR(Tableau5[[#This Row],[Code APE]]&amp;" - "&amp;Tableau5[[#This Row],[Désignation APE]],Tableau5[[#This Row],[Code APE]])</f>
        <v>22.11Z - Fabrication et rechapage de pneumatiques</v>
      </c>
    </row>
    <row r="1701" spans="1:7" ht="15.95" customHeight="1" x14ac:dyDescent="0.25">
      <c r="A1701" s="31" t="str">
        <f>Tableau5[[#This Row],[Code APE]]&amp;Tableau5[[#This Row],[Chapitres]]&amp;Tableau5[[#This Row],[Tranche]]</f>
        <v>21.20ZMesures d'urgence0,8</v>
      </c>
      <c r="B1701" s="17" t="s">
        <v>28</v>
      </c>
      <c r="C1701" s="32" t="s">
        <v>213</v>
      </c>
      <c r="D1701" s="33">
        <v>0.8</v>
      </c>
      <c r="E1701" s="34">
        <v>1</v>
      </c>
      <c r="F1701" s="35" t="str">
        <f>VLOOKUP(Tableau5[[#This Row],[Code APE]],[1]!Tableau9[#All],2,FALSE)</f>
        <v>Fabrication de préparations pharmaceutiques</v>
      </c>
      <c r="G1701" s="36" t="str">
        <f>IFERROR(Tableau5[[#This Row],[Code APE]]&amp;" - "&amp;Tableau5[[#This Row],[Désignation APE]],Tableau5[[#This Row],[Code APE]])</f>
        <v>21.20Z - Fabrication de préparations pharmaceutiques</v>
      </c>
    </row>
    <row r="1702" spans="1:7" ht="15.95" customHeight="1" x14ac:dyDescent="0.25">
      <c r="A1702" s="31" t="str">
        <f>Tableau5[[#This Row],[Code APE]]&amp;Tableau5[[#This Row],[Chapitres]]&amp;Tableau5[[#This Row],[Tranche]]</f>
        <v>20.13BMesures d'urgence0,8</v>
      </c>
      <c r="B1702" s="17" t="s">
        <v>28</v>
      </c>
      <c r="C1702" s="32" t="s">
        <v>60</v>
      </c>
      <c r="D1702" s="33">
        <v>0.8</v>
      </c>
      <c r="E1702" s="34">
        <v>3</v>
      </c>
      <c r="F1702" s="35" t="str">
        <f>VLOOKUP(Tableau5[[#This Row],[Code APE]],[1]!Tableau9[#All],2,FALSE)</f>
        <v>Fabrication d'autres produits chimiques inorganiques de base n.c.a.</v>
      </c>
      <c r="G1702" s="36" t="str">
        <f>IFERROR(Tableau5[[#This Row],[Code APE]]&amp;" - "&amp;Tableau5[[#This Row],[Désignation APE]],Tableau5[[#This Row],[Code APE]])</f>
        <v>20.13B - Fabrication d'autres produits chimiques inorganiques de base n.c.a.</v>
      </c>
    </row>
    <row r="1703" spans="1:7" ht="15.95" customHeight="1" x14ac:dyDescent="0.25">
      <c r="A1703" s="31" t="str">
        <f>Tableau5[[#This Row],[Code APE]]&amp;Tableau5[[#This Row],[Chapitres]]&amp;Tableau5[[#This Row],[Tranche]]</f>
        <v>20.13BMesures d'urgence1</v>
      </c>
      <c r="B1703" s="17" t="s">
        <v>28</v>
      </c>
      <c r="C1703" s="32" t="s">
        <v>60</v>
      </c>
      <c r="D1703" s="33">
        <v>1</v>
      </c>
      <c r="E1703" s="34">
        <v>9</v>
      </c>
      <c r="F1703" s="35" t="str">
        <f>VLOOKUP(Tableau5[[#This Row],[Code APE]],[1]!Tableau9[#All],2,FALSE)</f>
        <v>Fabrication d'autres produits chimiques inorganiques de base n.c.a.</v>
      </c>
      <c r="G1703" s="36" t="str">
        <f>IFERROR(Tableau5[[#This Row],[Code APE]]&amp;" - "&amp;Tableau5[[#This Row],[Désignation APE]],Tableau5[[#This Row],[Code APE]])</f>
        <v>20.13B - Fabrication d'autres produits chimiques inorganiques de base n.c.a.</v>
      </c>
    </row>
    <row r="1704" spans="1:7" ht="15.95" customHeight="1" x14ac:dyDescent="0.25">
      <c r="A1704" s="31" t="str">
        <f>Tableau5[[#This Row],[Code APE]]&amp;Tableau5[[#This Row],[Chapitres]]&amp;Tableau5[[#This Row],[Tranche]]</f>
        <v>20.11ZMesures d'urgence0,8</v>
      </c>
      <c r="B1704" s="17" t="s">
        <v>28</v>
      </c>
      <c r="C1704" s="32" t="s">
        <v>185</v>
      </c>
      <c r="D1704" s="33">
        <v>0.8</v>
      </c>
      <c r="E1704" s="34">
        <v>2</v>
      </c>
      <c r="F1704" s="35" t="str">
        <f>VLOOKUP(Tableau5[[#This Row],[Code APE]],[1]!Tableau9[#All],2,FALSE)</f>
        <v>Fabrication de gaz industriels</v>
      </c>
      <c r="G1704" s="36" t="str">
        <f>IFERROR(Tableau5[[#This Row],[Code APE]]&amp;" - "&amp;Tableau5[[#This Row],[Désignation APE]],Tableau5[[#This Row],[Code APE]])</f>
        <v>20.11Z - Fabrication de gaz industriels</v>
      </c>
    </row>
    <row r="1705" spans="1:7" ht="15.95" customHeight="1" x14ac:dyDescent="0.25">
      <c r="A1705" s="31" t="str">
        <f>Tableau5[[#This Row],[Code APE]]&amp;Tableau5[[#This Row],[Chapitres]]&amp;Tableau5[[#This Row],[Tranche]]</f>
        <v>20.11ZMesures d'urgence1</v>
      </c>
      <c r="B1705" s="17" t="s">
        <v>28</v>
      </c>
      <c r="C1705" s="32" t="s">
        <v>185</v>
      </c>
      <c r="D1705" s="33">
        <v>1</v>
      </c>
      <c r="E1705" s="34">
        <v>2</v>
      </c>
      <c r="F1705" s="35" t="str">
        <f>VLOOKUP(Tableau5[[#This Row],[Code APE]],[1]!Tableau9[#All],2,FALSE)</f>
        <v>Fabrication de gaz industriels</v>
      </c>
      <c r="G1705" s="36" t="str">
        <f>IFERROR(Tableau5[[#This Row],[Code APE]]&amp;" - "&amp;Tableau5[[#This Row],[Désignation APE]],Tableau5[[#This Row],[Code APE]])</f>
        <v>20.11Z - Fabrication de gaz industriels</v>
      </c>
    </row>
    <row r="1706" spans="1:7" ht="15.95" customHeight="1" x14ac:dyDescent="0.25">
      <c r="A1706" s="31" t="str">
        <f>Tableau5[[#This Row],[Code APE]]&amp;Tableau5[[#This Row],[Chapitres]]&amp;Tableau5[[#This Row],[Tranche]]</f>
        <v>12.32CMesures d'urgence0,4</v>
      </c>
      <c r="B1706" s="17" t="s">
        <v>28</v>
      </c>
      <c r="C1706" s="32" t="s">
        <v>59</v>
      </c>
      <c r="D1706" s="33">
        <v>0.4</v>
      </c>
      <c r="E1706" s="34">
        <v>2</v>
      </c>
      <c r="F1706" s="35" t="e">
        <f>VLOOKUP(Tableau5[[#This Row],[Code APE]],[1]!Tableau9[#All],2,FALSE)</f>
        <v>#N/A</v>
      </c>
      <c r="G1706" s="36" t="str">
        <f>IFERROR(Tableau5[[#This Row],[Code APE]]&amp;" - "&amp;Tableau5[[#This Row],[Désignation APE]],Tableau5[[#This Row],[Code APE]])</f>
        <v>12.32C</v>
      </c>
    </row>
    <row r="1707" spans="1:7" ht="15.95" customHeight="1" x14ac:dyDescent="0.25">
      <c r="A1707" s="31" t="str">
        <f>Tableau5[[#This Row],[Code APE]]&amp;Tableau5[[#This Row],[Chapitres]]&amp;Tableau5[[#This Row],[Tranche]]</f>
        <v>12.32CMesures d'urgence0,6</v>
      </c>
      <c r="B1707" s="17" t="s">
        <v>28</v>
      </c>
      <c r="C1707" s="32" t="s">
        <v>59</v>
      </c>
      <c r="D1707" s="33">
        <v>0.6</v>
      </c>
      <c r="E1707" s="34">
        <v>1</v>
      </c>
      <c r="F1707" s="35" t="e">
        <f>VLOOKUP(Tableau5[[#This Row],[Code APE]],[1]!Tableau9[#All],2,FALSE)</f>
        <v>#N/A</v>
      </c>
      <c r="G1707" s="36" t="str">
        <f>IFERROR(Tableau5[[#This Row],[Code APE]]&amp;" - "&amp;Tableau5[[#This Row],[Désignation APE]],Tableau5[[#This Row],[Code APE]])</f>
        <v>12.32C</v>
      </c>
    </row>
    <row r="1708" spans="1:7" ht="15.95" customHeight="1" x14ac:dyDescent="0.25">
      <c r="A1708" s="31" t="str">
        <f>Tableau5[[#This Row],[Code APE]]&amp;Tableau5[[#This Row],[Chapitres]]&amp;Tableau5[[#This Row],[Tranche]]</f>
        <v>12.32CMesures d'urgence1</v>
      </c>
      <c r="B1708" s="17" t="s">
        <v>28</v>
      </c>
      <c r="C1708" s="32" t="s">
        <v>59</v>
      </c>
      <c r="D1708" s="33">
        <v>1</v>
      </c>
      <c r="E1708" s="34">
        <v>1</v>
      </c>
      <c r="F1708" s="35" t="e">
        <f>VLOOKUP(Tableau5[[#This Row],[Code APE]],[1]!Tableau9[#All],2,FALSE)</f>
        <v>#N/A</v>
      </c>
      <c r="G1708" s="36" t="str">
        <f>IFERROR(Tableau5[[#This Row],[Code APE]]&amp;" - "&amp;Tableau5[[#This Row],[Désignation APE]],Tableau5[[#This Row],[Code APE]])</f>
        <v>12.32C</v>
      </c>
    </row>
    <row r="1709" spans="1:7" ht="15.95" customHeight="1" x14ac:dyDescent="0.25">
      <c r="A1709" s="31" t="str">
        <f>Tableau5[[#This Row],[Code APE]]&amp;Tableau5[[#This Row],[Chapitres]]&amp;Tableau5[[#This Row],[Tranche]]</f>
        <v>10.41ZMesures d'urgence0,4</v>
      </c>
      <c r="B1709" s="17" t="s">
        <v>28</v>
      </c>
      <c r="C1709" s="32" t="s">
        <v>57</v>
      </c>
      <c r="D1709" s="33">
        <v>0.4</v>
      </c>
      <c r="E1709" s="34">
        <v>1</v>
      </c>
      <c r="F1709" s="35" t="e">
        <f>VLOOKUP(Tableau5[[#This Row],[Code APE]],[1]!Tableau9[#All],2,FALSE)</f>
        <v>#N/A</v>
      </c>
      <c r="G1709" s="36" t="str">
        <f>IFERROR(Tableau5[[#This Row],[Code APE]]&amp;" - "&amp;Tableau5[[#This Row],[Désignation APE]],Tableau5[[#This Row],[Code APE]])</f>
        <v>10.41Z</v>
      </c>
    </row>
    <row r="1710" spans="1:7" ht="15.95" customHeight="1" x14ac:dyDescent="0.25">
      <c r="A1710" s="31" t="str">
        <f>Tableau5[[#This Row],[Code APE]]&amp;Tableau5[[#This Row],[Chapitres]]&amp;Tableau5[[#This Row],[Tranche]]</f>
        <v>10.41ZMesures d'urgence0,6</v>
      </c>
      <c r="B1710" s="17" t="s">
        <v>28</v>
      </c>
      <c r="C1710" s="32" t="s">
        <v>57</v>
      </c>
      <c r="D1710" s="33">
        <v>0.6</v>
      </c>
      <c r="E1710" s="34">
        <v>1</v>
      </c>
      <c r="F1710" s="35" t="e">
        <f>VLOOKUP(Tableau5[[#This Row],[Code APE]],[1]!Tableau9[#All],2,FALSE)</f>
        <v>#N/A</v>
      </c>
      <c r="G1710" s="36" t="str">
        <f>IFERROR(Tableau5[[#This Row],[Code APE]]&amp;" - "&amp;Tableau5[[#This Row],[Désignation APE]],Tableau5[[#This Row],[Code APE]])</f>
        <v>10.41Z</v>
      </c>
    </row>
    <row r="1711" spans="1:7" ht="15.95" customHeight="1" x14ac:dyDescent="0.25">
      <c r="A1711" s="31" t="str">
        <f>Tableau5[[#This Row],[Code APE]]&amp;Tableau5[[#This Row],[Chapitres]]&amp;Tableau5[[#This Row],[Tranche]]</f>
        <v>10.41ZMesures d'urgence0,8</v>
      </c>
      <c r="B1711" s="17" t="s">
        <v>28</v>
      </c>
      <c r="C1711" s="32" t="s">
        <v>57</v>
      </c>
      <c r="D1711" s="33">
        <v>0.8</v>
      </c>
      <c r="E1711" s="34">
        <v>5</v>
      </c>
      <c r="F1711" s="35" t="e">
        <f>VLOOKUP(Tableau5[[#This Row],[Code APE]],[1]!Tableau9[#All],2,FALSE)</f>
        <v>#N/A</v>
      </c>
      <c r="G1711" s="36" t="str">
        <f>IFERROR(Tableau5[[#This Row],[Code APE]]&amp;" - "&amp;Tableau5[[#This Row],[Désignation APE]],Tableau5[[#This Row],[Code APE]])</f>
        <v>10.41Z</v>
      </c>
    </row>
    <row r="1712" spans="1:7" ht="15.95" customHeight="1" x14ac:dyDescent="0.25">
      <c r="A1712" s="31" t="str">
        <f>Tableau5[[#This Row],[Code APE]]&amp;Tableau5[[#This Row],[Chapitres]]&amp;Tableau5[[#This Row],[Tranche]]</f>
        <v>10.41ZMesures d'urgence1</v>
      </c>
      <c r="B1712" s="17" t="s">
        <v>28</v>
      </c>
      <c r="C1712" s="32" t="s">
        <v>57</v>
      </c>
      <c r="D1712" s="33">
        <v>1</v>
      </c>
      <c r="E1712" s="34">
        <v>3</v>
      </c>
      <c r="F1712" s="35" t="e">
        <f>VLOOKUP(Tableau5[[#This Row],[Code APE]],[1]!Tableau9[#All],2,FALSE)</f>
        <v>#N/A</v>
      </c>
      <c r="G1712" s="36" t="str">
        <f>IFERROR(Tableau5[[#This Row],[Code APE]]&amp;" - "&amp;Tableau5[[#This Row],[Désignation APE]],Tableau5[[#This Row],[Code APE]])</f>
        <v>10.41Z</v>
      </c>
    </row>
    <row r="1713" spans="1:7" ht="15.95" customHeight="1" x14ac:dyDescent="0.25">
      <c r="A1713" s="31" t="str">
        <f>Tableau5[[#This Row],[Code APE]]&amp;Tableau5[[#This Row],[Chapitres]]&amp;Tableau5[[#This Row],[Tranche]]</f>
        <v>09.90ZMesures d'urgence0,4</v>
      </c>
      <c r="B1713" s="17" t="s">
        <v>28</v>
      </c>
      <c r="C1713" s="32" t="s">
        <v>56</v>
      </c>
      <c r="D1713" s="33">
        <v>0.4</v>
      </c>
      <c r="E1713" s="34">
        <v>3</v>
      </c>
      <c r="F1713" s="35" t="str">
        <f>VLOOKUP(Tableau5[[#This Row],[Code APE]],[1]!Tableau9[#All],2,FALSE)</f>
        <v>Activités de soutien aux autres industries extractives</v>
      </c>
      <c r="G1713" s="36" t="str">
        <f>IFERROR(Tableau5[[#This Row],[Code APE]]&amp;" - "&amp;Tableau5[[#This Row],[Désignation APE]],Tableau5[[#This Row],[Code APE]])</f>
        <v>09.90Z - Activités de soutien aux autres industries extractives</v>
      </c>
    </row>
    <row r="1714" spans="1:7" ht="15.95" customHeight="1" x14ac:dyDescent="0.25">
      <c r="A1714" s="31" t="str">
        <f>Tableau5[[#This Row],[Code APE]]&amp;Tableau5[[#This Row],[Chapitres]]&amp;Tableau5[[#This Row],[Tranche]]</f>
        <v>09.90ZMesures d'urgence0,6</v>
      </c>
      <c r="B1714" s="17" t="s">
        <v>28</v>
      </c>
      <c r="C1714" s="32" t="s">
        <v>56</v>
      </c>
      <c r="D1714" s="33">
        <v>0.6</v>
      </c>
      <c r="E1714" s="34">
        <v>11</v>
      </c>
      <c r="F1714" s="35" t="str">
        <f>VLOOKUP(Tableau5[[#This Row],[Code APE]],[1]!Tableau9[#All],2,FALSE)</f>
        <v>Activités de soutien aux autres industries extractives</v>
      </c>
      <c r="G1714" s="36" t="str">
        <f>IFERROR(Tableau5[[#This Row],[Code APE]]&amp;" - "&amp;Tableau5[[#This Row],[Désignation APE]],Tableau5[[#This Row],[Code APE]])</f>
        <v>09.90Z - Activités de soutien aux autres industries extractives</v>
      </c>
    </row>
    <row r="1715" spans="1:7" ht="15.95" customHeight="1" x14ac:dyDescent="0.25">
      <c r="A1715" s="31" t="str">
        <f>Tableau5[[#This Row],[Code APE]]&amp;Tableau5[[#This Row],[Chapitres]]&amp;Tableau5[[#This Row],[Tranche]]</f>
        <v>09.90ZMesures d'urgence0,8</v>
      </c>
      <c r="B1715" s="17" t="s">
        <v>28</v>
      </c>
      <c r="C1715" s="32" t="s">
        <v>56</v>
      </c>
      <c r="D1715" s="33">
        <v>0.8</v>
      </c>
      <c r="E1715" s="34">
        <v>21</v>
      </c>
      <c r="F1715" s="35" t="str">
        <f>VLOOKUP(Tableau5[[#This Row],[Code APE]],[1]!Tableau9[#All],2,FALSE)</f>
        <v>Activités de soutien aux autres industries extractives</v>
      </c>
      <c r="G1715" s="36" t="str">
        <f>IFERROR(Tableau5[[#This Row],[Code APE]]&amp;" - "&amp;Tableau5[[#This Row],[Désignation APE]],Tableau5[[#This Row],[Code APE]])</f>
        <v>09.90Z - Activités de soutien aux autres industries extractives</v>
      </c>
    </row>
    <row r="1716" spans="1:7" ht="15.95" customHeight="1" x14ac:dyDescent="0.25">
      <c r="A1716" s="31" t="str">
        <f>Tableau5[[#This Row],[Code APE]]&amp;Tableau5[[#This Row],[Chapitres]]&amp;Tableau5[[#This Row],[Tranche]]</f>
        <v>09.90ZMesures d'urgence1</v>
      </c>
      <c r="B1716" s="17" t="s">
        <v>28</v>
      </c>
      <c r="C1716" s="32" t="s">
        <v>56</v>
      </c>
      <c r="D1716" s="33">
        <v>1</v>
      </c>
      <c r="E1716" s="34">
        <v>24</v>
      </c>
      <c r="F1716" s="35" t="str">
        <f>VLOOKUP(Tableau5[[#This Row],[Code APE]],[1]!Tableau9[#All],2,FALSE)</f>
        <v>Activités de soutien aux autres industries extractives</v>
      </c>
      <c r="G1716" s="36" t="str">
        <f>IFERROR(Tableau5[[#This Row],[Code APE]]&amp;" - "&amp;Tableau5[[#This Row],[Désignation APE]],Tableau5[[#This Row],[Code APE]])</f>
        <v>09.90Z - Activités de soutien aux autres industries extractives</v>
      </c>
    </row>
    <row r="1717" spans="1:7" ht="15.95" customHeight="1" x14ac:dyDescent="0.25">
      <c r="A1717" s="31" t="str">
        <f>Tableau5[[#This Row],[Code APE]]&amp;Tableau5[[#This Row],[Chapitres]]&amp;Tableau5[[#This Row],[Tranche]]</f>
        <v>08.12ZMesures d'urgence0,6</v>
      </c>
      <c r="B1717" s="17" t="s">
        <v>28</v>
      </c>
      <c r="C1717" s="32" t="s">
        <v>55</v>
      </c>
      <c r="D1717" s="33">
        <v>0.6</v>
      </c>
      <c r="E1717" s="34">
        <v>3</v>
      </c>
      <c r="F1717" s="35" t="str">
        <f>VLOOKUP(Tableau5[[#This Row],[Code APE]],[1]!Tableau9[#All],2,FALSE)</f>
        <v>Exploitation de gravières et sablières, extraction d'argiles et de kaolin</v>
      </c>
      <c r="G1717" s="36" t="str">
        <f>IFERROR(Tableau5[[#This Row],[Code APE]]&amp;" - "&amp;Tableau5[[#This Row],[Désignation APE]],Tableau5[[#This Row],[Code APE]])</f>
        <v>08.12Z - Exploitation de gravières et sablières, extraction d'argiles et de kaolin</v>
      </c>
    </row>
    <row r="1718" spans="1:7" ht="15.95" customHeight="1" x14ac:dyDescent="0.25">
      <c r="A1718" s="31" t="str">
        <f>Tableau5[[#This Row],[Code APE]]&amp;Tableau5[[#This Row],[Chapitres]]&amp;Tableau5[[#This Row],[Tranche]]</f>
        <v>08.12ZMesures d'urgence0,8</v>
      </c>
      <c r="B1718" s="17" t="s">
        <v>28</v>
      </c>
      <c r="C1718" s="32" t="s">
        <v>55</v>
      </c>
      <c r="D1718" s="33">
        <v>0.8</v>
      </c>
      <c r="E1718" s="34">
        <v>7</v>
      </c>
      <c r="F1718" s="35" t="str">
        <f>VLOOKUP(Tableau5[[#This Row],[Code APE]],[1]!Tableau9[#All],2,FALSE)</f>
        <v>Exploitation de gravières et sablières, extraction d'argiles et de kaolin</v>
      </c>
      <c r="G1718" s="36" t="str">
        <f>IFERROR(Tableau5[[#This Row],[Code APE]]&amp;" - "&amp;Tableau5[[#This Row],[Désignation APE]],Tableau5[[#This Row],[Code APE]])</f>
        <v>08.12Z - Exploitation de gravières et sablières, extraction d'argiles et de kaolin</v>
      </c>
    </row>
    <row r="1719" spans="1:7" ht="15.95" customHeight="1" x14ac:dyDescent="0.25">
      <c r="A1719" s="31" t="str">
        <f>Tableau5[[#This Row],[Code APE]]&amp;Tableau5[[#This Row],[Chapitres]]&amp;Tableau5[[#This Row],[Tranche]]</f>
        <v>08.12ZMesures d'urgence1</v>
      </c>
      <c r="B1719" s="17" t="s">
        <v>28</v>
      </c>
      <c r="C1719" s="32" t="s">
        <v>55</v>
      </c>
      <c r="D1719" s="33">
        <v>1</v>
      </c>
      <c r="E1719" s="34">
        <v>12</v>
      </c>
      <c r="F1719" s="35" t="str">
        <f>VLOOKUP(Tableau5[[#This Row],[Code APE]],[1]!Tableau9[#All],2,FALSE)</f>
        <v>Exploitation de gravières et sablières, extraction d'argiles et de kaolin</v>
      </c>
      <c r="G1719" s="36" t="str">
        <f>IFERROR(Tableau5[[#This Row],[Code APE]]&amp;" - "&amp;Tableau5[[#This Row],[Désignation APE]],Tableau5[[#This Row],[Code APE]])</f>
        <v>08.12Z - Exploitation de gravières et sablières, extraction d'argiles et de kaolin</v>
      </c>
    </row>
    <row r="1720" spans="1:7" ht="15.95" customHeight="1" x14ac:dyDescent="0.25">
      <c r="A1720" s="31" t="str">
        <f>Tableau5[[#This Row],[Code APE]]&amp;Tableau5[[#This Row],[Chapitres]]&amp;Tableau5[[#This Row],[Tranche]]</f>
        <v>08.04CMesures d'urgence1</v>
      </c>
      <c r="B1720" s="17" t="s">
        <v>28</v>
      </c>
      <c r="C1720" s="32" t="s">
        <v>54</v>
      </c>
      <c r="D1720" s="33">
        <v>1</v>
      </c>
      <c r="E1720" s="34">
        <v>1</v>
      </c>
      <c r="F1720" s="35" t="e">
        <f>VLOOKUP(Tableau5[[#This Row],[Code APE]],[1]!Tableau9[#All],2,FALSE)</f>
        <v>#N/A</v>
      </c>
      <c r="G1720" s="36" t="str">
        <f>IFERROR(Tableau5[[#This Row],[Code APE]]&amp;" - "&amp;Tableau5[[#This Row],[Désignation APE]],Tableau5[[#This Row],[Code APE]])</f>
        <v>08.04C</v>
      </c>
    </row>
    <row r="1721" spans="1:7" ht="15.95" customHeight="1" x14ac:dyDescent="0.25">
      <c r="A1721" s="31" t="str">
        <f>Tableau5[[#This Row],[Code APE]]&amp;Tableau5[[#This Row],[Chapitres]]&amp;Tableau5[[#This Row],[Tranche]]</f>
        <v>07.47ZMesures d'urgence1</v>
      </c>
      <c r="B1721" s="17" t="s">
        <v>28</v>
      </c>
      <c r="C1721" s="32" t="s">
        <v>53</v>
      </c>
      <c r="D1721" s="33">
        <v>1</v>
      </c>
      <c r="E1721" s="34">
        <v>1</v>
      </c>
      <c r="F1721" s="35" t="e">
        <f>VLOOKUP(Tableau5[[#This Row],[Code APE]],[1]!Tableau9[#All],2,FALSE)</f>
        <v>#N/A</v>
      </c>
      <c r="G1721" s="36" t="str">
        <f>IFERROR(Tableau5[[#This Row],[Code APE]]&amp;" - "&amp;Tableau5[[#This Row],[Désignation APE]],Tableau5[[#This Row],[Code APE]])</f>
        <v>07.47Z</v>
      </c>
    </row>
    <row r="1722" spans="1:7" ht="15.95" customHeight="1" x14ac:dyDescent="0.25">
      <c r="A1722" s="31" t="str">
        <f>Tableau5[[#This Row],[Code APE]]&amp;Tableau5[[#This Row],[Chapitres]]&amp;Tableau5[[#This Row],[Tranche]]</f>
        <v>07.42BMesures d'urgence1</v>
      </c>
      <c r="B1722" s="17" t="s">
        <v>28</v>
      </c>
      <c r="C1722" s="32" t="s">
        <v>184</v>
      </c>
      <c r="D1722" s="33">
        <v>1</v>
      </c>
      <c r="E1722" s="34">
        <v>1</v>
      </c>
      <c r="F1722" s="35" t="e">
        <f>VLOOKUP(Tableau5[[#This Row],[Code APE]],[1]!Tableau9[#All],2,FALSE)</f>
        <v>#N/A</v>
      </c>
      <c r="G1722" s="36" t="str">
        <f>IFERROR(Tableau5[[#This Row],[Code APE]]&amp;" - "&amp;Tableau5[[#This Row],[Désignation APE]],Tableau5[[#This Row],[Code APE]])</f>
        <v>07.42B</v>
      </c>
    </row>
    <row r="1723" spans="1:7" ht="15.95" customHeight="1" x14ac:dyDescent="0.25">
      <c r="A1723" s="31" t="str">
        <f>Tableau5[[#This Row],[Code APE]]&amp;Tableau5[[#This Row],[Chapitres]]&amp;Tableau5[[#This Row],[Tranche]]</f>
        <v>07.29ZMesures d'urgence0,2</v>
      </c>
      <c r="B1723" s="17" t="s">
        <v>28</v>
      </c>
      <c r="C1723" s="32" t="s">
        <v>52</v>
      </c>
      <c r="D1723" s="33">
        <v>0.2</v>
      </c>
      <c r="E1723" s="34">
        <v>1</v>
      </c>
      <c r="F1723" s="35" t="str">
        <f>VLOOKUP(Tableau5[[#This Row],[Code APE]],[1]!Tableau9[#All],2,FALSE)</f>
        <v>Extraction d'autres minerais de métaux non ferreux</v>
      </c>
      <c r="G1723" s="36" t="str">
        <f>IFERROR(Tableau5[[#This Row],[Code APE]]&amp;" - "&amp;Tableau5[[#This Row],[Désignation APE]],Tableau5[[#This Row],[Code APE]])</f>
        <v>07.29Z - Extraction d'autres minerais de métaux non ferreux</v>
      </c>
    </row>
    <row r="1724" spans="1:7" ht="15.95" customHeight="1" x14ac:dyDescent="0.25">
      <c r="A1724" s="31" t="str">
        <f>Tableau5[[#This Row],[Code APE]]&amp;Tableau5[[#This Row],[Chapitres]]&amp;Tableau5[[#This Row],[Tranche]]</f>
        <v>07.29ZMesures d'urgence0,4</v>
      </c>
      <c r="B1724" s="17" t="s">
        <v>28</v>
      </c>
      <c r="C1724" s="32" t="s">
        <v>52</v>
      </c>
      <c r="D1724" s="33">
        <v>0.4</v>
      </c>
      <c r="E1724" s="34">
        <v>3</v>
      </c>
      <c r="F1724" s="35" t="str">
        <f>VLOOKUP(Tableau5[[#This Row],[Code APE]],[1]!Tableau9[#All],2,FALSE)</f>
        <v>Extraction d'autres minerais de métaux non ferreux</v>
      </c>
      <c r="G1724" s="36" t="str">
        <f>IFERROR(Tableau5[[#This Row],[Code APE]]&amp;" - "&amp;Tableau5[[#This Row],[Désignation APE]],Tableau5[[#This Row],[Code APE]])</f>
        <v>07.29Z - Extraction d'autres minerais de métaux non ferreux</v>
      </c>
    </row>
    <row r="1725" spans="1:7" ht="15.95" customHeight="1" x14ac:dyDescent="0.25">
      <c r="A1725" s="31" t="str">
        <f>Tableau5[[#This Row],[Code APE]]&amp;Tableau5[[#This Row],[Chapitres]]&amp;Tableau5[[#This Row],[Tranche]]</f>
        <v>07.29ZMesures d'urgence0,6</v>
      </c>
      <c r="B1725" s="17" t="s">
        <v>28</v>
      </c>
      <c r="C1725" s="32" t="s">
        <v>52</v>
      </c>
      <c r="D1725" s="33">
        <v>0.6</v>
      </c>
      <c r="E1725" s="34">
        <v>4</v>
      </c>
      <c r="F1725" s="35" t="str">
        <f>VLOOKUP(Tableau5[[#This Row],[Code APE]],[1]!Tableau9[#All],2,FALSE)</f>
        <v>Extraction d'autres minerais de métaux non ferreux</v>
      </c>
      <c r="G1725" s="36" t="str">
        <f>IFERROR(Tableau5[[#This Row],[Code APE]]&amp;" - "&amp;Tableau5[[#This Row],[Désignation APE]],Tableau5[[#This Row],[Code APE]])</f>
        <v>07.29Z - Extraction d'autres minerais de métaux non ferreux</v>
      </c>
    </row>
    <row r="1726" spans="1:7" ht="15.95" customHeight="1" x14ac:dyDescent="0.25">
      <c r="A1726" s="31" t="str">
        <f>Tableau5[[#This Row],[Code APE]]&amp;Tableau5[[#This Row],[Chapitres]]&amp;Tableau5[[#This Row],[Tranche]]</f>
        <v>07.29ZMesures d'urgence0,8</v>
      </c>
      <c r="B1726" s="17" t="s">
        <v>28</v>
      </c>
      <c r="C1726" s="32" t="s">
        <v>52</v>
      </c>
      <c r="D1726" s="33">
        <v>0.8</v>
      </c>
      <c r="E1726" s="34">
        <v>5</v>
      </c>
      <c r="F1726" s="35" t="str">
        <f>VLOOKUP(Tableau5[[#This Row],[Code APE]],[1]!Tableau9[#All],2,FALSE)</f>
        <v>Extraction d'autres minerais de métaux non ferreux</v>
      </c>
      <c r="G1726" s="36" t="str">
        <f>IFERROR(Tableau5[[#This Row],[Code APE]]&amp;" - "&amp;Tableau5[[#This Row],[Désignation APE]],Tableau5[[#This Row],[Code APE]])</f>
        <v>07.29Z - Extraction d'autres minerais de métaux non ferreux</v>
      </c>
    </row>
    <row r="1727" spans="1:7" ht="15.95" customHeight="1" x14ac:dyDescent="0.25">
      <c r="A1727" s="31" t="str">
        <f>Tableau5[[#This Row],[Code APE]]&amp;Tableau5[[#This Row],[Chapitres]]&amp;Tableau5[[#This Row],[Tranche]]</f>
        <v>07.29ZMesures d'urgence1</v>
      </c>
      <c r="B1727" s="17" t="s">
        <v>28</v>
      </c>
      <c r="C1727" s="32" t="s">
        <v>52</v>
      </c>
      <c r="D1727" s="33">
        <v>1</v>
      </c>
      <c r="E1727" s="34">
        <v>13</v>
      </c>
      <c r="F1727" s="35" t="str">
        <f>VLOOKUP(Tableau5[[#This Row],[Code APE]],[1]!Tableau9[#All],2,FALSE)</f>
        <v>Extraction d'autres minerais de métaux non ferreux</v>
      </c>
      <c r="G1727" s="36" t="str">
        <f>IFERROR(Tableau5[[#This Row],[Code APE]]&amp;" - "&amp;Tableau5[[#This Row],[Désignation APE]],Tableau5[[#This Row],[Code APE]])</f>
        <v>07.29Z - Extraction d'autres minerais de métaux non ferreux</v>
      </c>
    </row>
    <row r="1728" spans="1:7" ht="15.95" customHeight="1" x14ac:dyDescent="0.25">
      <c r="A1728" s="31" t="str">
        <f>Tableau5[[#This Row],[Code APE]]&amp;Tableau5[[#This Row],[Chapitres]]&amp;Tableau5[[#This Row],[Tranche]]</f>
        <v>06.34CMesures d'urgence0,6</v>
      </c>
      <c r="B1728" s="17" t="s">
        <v>28</v>
      </c>
      <c r="C1728" s="32" t="s">
        <v>183</v>
      </c>
      <c r="D1728" s="33">
        <v>0.6</v>
      </c>
      <c r="E1728" s="34">
        <v>1</v>
      </c>
      <c r="F1728" s="35" t="e">
        <f>VLOOKUP(Tableau5[[#This Row],[Code APE]],[1]!Tableau9[#All],2,FALSE)</f>
        <v>#N/A</v>
      </c>
      <c r="G1728" s="36" t="str">
        <f>IFERROR(Tableau5[[#This Row],[Code APE]]&amp;" - "&amp;Tableau5[[#This Row],[Désignation APE]],Tableau5[[#This Row],[Code APE]])</f>
        <v>06.34C</v>
      </c>
    </row>
    <row r="1729" spans="1:7" ht="15.95" customHeight="1" x14ac:dyDescent="0.25">
      <c r="A1729" s="31" t="str">
        <f>Tableau5[[#This Row],[Code APE]]&amp;Tableau5[[#This Row],[Chapitres]]&amp;Tableau5[[#This Row],[Tranche]]</f>
        <v>06.34CMesures d'urgence0,8</v>
      </c>
      <c r="B1729" s="17" t="s">
        <v>28</v>
      </c>
      <c r="C1729" s="32" t="s">
        <v>183</v>
      </c>
      <c r="D1729" s="33">
        <v>0.8</v>
      </c>
      <c r="E1729" s="34">
        <v>3</v>
      </c>
      <c r="F1729" s="35" t="e">
        <f>VLOOKUP(Tableau5[[#This Row],[Code APE]],[1]!Tableau9[#All],2,FALSE)</f>
        <v>#N/A</v>
      </c>
      <c r="G1729" s="36" t="str">
        <f>IFERROR(Tableau5[[#This Row],[Code APE]]&amp;" - "&amp;Tableau5[[#This Row],[Désignation APE]],Tableau5[[#This Row],[Code APE]])</f>
        <v>06.34C</v>
      </c>
    </row>
    <row r="1730" spans="1:7" ht="15.95" customHeight="1" x14ac:dyDescent="0.25">
      <c r="A1730" s="31" t="str">
        <f>Tableau5[[#This Row],[Code APE]]&amp;Tableau5[[#This Row],[Chapitres]]&amp;Tableau5[[#This Row],[Tranche]]</f>
        <v>04.54CMesures d'urgence0,8</v>
      </c>
      <c r="B1730" s="17" t="s">
        <v>28</v>
      </c>
      <c r="C1730" s="32" t="s">
        <v>51</v>
      </c>
      <c r="D1730" s="33">
        <v>0.8</v>
      </c>
      <c r="E1730" s="34">
        <v>1</v>
      </c>
      <c r="F1730" s="35" t="e">
        <f>VLOOKUP(Tableau5[[#This Row],[Code APE]],[1]!Tableau9[#All],2,FALSE)</f>
        <v>#N/A</v>
      </c>
      <c r="G1730" s="36" t="str">
        <f>IFERROR(Tableau5[[#This Row],[Code APE]]&amp;" - "&amp;Tableau5[[#This Row],[Désignation APE]],Tableau5[[#This Row],[Code APE]])</f>
        <v>04.54C</v>
      </c>
    </row>
    <row r="1731" spans="1:7" ht="15.95" customHeight="1" x14ac:dyDescent="0.25">
      <c r="A1731" s="31" t="str">
        <f>Tableau5[[#This Row],[Code APE]]&amp;Tableau5[[#This Row],[Chapitres]]&amp;Tableau5[[#This Row],[Tranche]]</f>
        <v>03.11ZMesures d'urgence0,6</v>
      </c>
      <c r="B1731" s="17" t="s">
        <v>28</v>
      </c>
      <c r="C1731" s="32" t="s">
        <v>182</v>
      </c>
      <c r="D1731" s="33">
        <v>0.6</v>
      </c>
      <c r="E1731" s="34">
        <v>1</v>
      </c>
      <c r="F1731" s="35" t="str">
        <f>VLOOKUP(Tableau5[[#This Row],[Code APE]],[1]!Tableau9[#All],2,FALSE)</f>
        <v>Pêche en mer</v>
      </c>
      <c r="G1731" s="36" t="str">
        <f>IFERROR(Tableau5[[#This Row],[Code APE]]&amp;" - "&amp;Tableau5[[#This Row],[Désignation APE]],Tableau5[[#This Row],[Code APE]])</f>
        <v>03.11Z - Pêche en mer</v>
      </c>
    </row>
    <row r="1732" spans="1:7" ht="15.95" customHeight="1" x14ac:dyDescent="0.25">
      <c r="A1732" s="31" t="str">
        <f>Tableau5[[#This Row],[Code APE]]&amp;Tableau5[[#This Row],[Chapitres]]&amp;Tableau5[[#This Row],[Tranche]]</f>
        <v>03.11ZMesures d'urgence0,8</v>
      </c>
      <c r="B1732" s="17" t="s">
        <v>28</v>
      </c>
      <c r="C1732" s="32" t="s">
        <v>182</v>
      </c>
      <c r="D1732" s="33">
        <v>0.8</v>
      </c>
      <c r="E1732" s="34">
        <v>1</v>
      </c>
      <c r="F1732" s="35" t="str">
        <f>VLOOKUP(Tableau5[[#This Row],[Code APE]],[1]!Tableau9[#All],2,FALSE)</f>
        <v>Pêche en mer</v>
      </c>
      <c r="G1732" s="36" t="str">
        <f>IFERROR(Tableau5[[#This Row],[Code APE]]&amp;" - "&amp;Tableau5[[#This Row],[Désignation APE]],Tableau5[[#This Row],[Code APE]])</f>
        <v>03.11Z - Pêche en mer</v>
      </c>
    </row>
    <row r="1733" spans="1:7" ht="15.95" customHeight="1" x14ac:dyDescent="0.25">
      <c r="A1733" s="31" t="str">
        <f>Tableau5[[#This Row],[Code APE]]&amp;Tableau5[[#This Row],[Chapitres]]&amp;Tableau5[[#This Row],[Tranche]]</f>
        <v>03.11ZMesures d'urgence1</v>
      </c>
      <c r="B1733" s="17" t="s">
        <v>28</v>
      </c>
      <c r="C1733" s="32" t="s">
        <v>182</v>
      </c>
      <c r="D1733" s="33">
        <v>1</v>
      </c>
      <c r="E1733" s="34">
        <v>1</v>
      </c>
      <c r="F1733" s="35" t="str">
        <f>VLOOKUP(Tableau5[[#This Row],[Code APE]],[1]!Tableau9[#All],2,FALSE)</f>
        <v>Pêche en mer</v>
      </c>
      <c r="G1733" s="36" t="str">
        <f>IFERROR(Tableau5[[#This Row],[Code APE]]&amp;" - "&amp;Tableau5[[#This Row],[Désignation APE]],Tableau5[[#This Row],[Code APE]])</f>
        <v>03.11Z - Pêche en mer</v>
      </c>
    </row>
    <row r="1734" spans="1:7" ht="15.95" customHeight="1" x14ac:dyDescent="0.25">
      <c r="A1734" s="31" t="str">
        <f>Tableau5[[#This Row],[Code APE]]&amp;Tableau5[[#This Row],[Chapitres]]&amp;Tableau5[[#This Row],[Tranche]]</f>
        <v>02.10ZMesures d'urgence0,4</v>
      </c>
      <c r="B1734" s="17" t="s">
        <v>28</v>
      </c>
      <c r="C1734" s="32" t="s">
        <v>50</v>
      </c>
      <c r="D1734" s="33">
        <v>0.4</v>
      </c>
      <c r="E1734" s="34">
        <v>1</v>
      </c>
      <c r="F1734" s="35" t="str">
        <f>VLOOKUP(Tableau5[[#This Row],[Code APE]],[1]!Tableau9[#All],2,FALSE)</f>
        <v>Sylviculture et autres activités forestières</v>
      </c>
      <c r="G1734" s="36" t="str">
        <f>IFERROR(Tableau5[[#This Row],[Code APE]]&amp;" - "&amp;Tableau5[[#This Row],[Désignation APE]],Tableau5[[#This Row],[Code APE]])</f>
        <v>02.10Z - Sylviculture et autres activités forestières</v>
      </c>
    </row>
    <row r="1735" spans="1:7" ht="15.95" customHeight="1" x14ac:dyDescent="0.25">
      <c r="A1735" s="31" t="str">
        <f>Tableau5[[#This Row],[Code APE]]&amp;Tableau5[[#This Row],[Chapitres]]&amp;Tableau5[[#This Row],[Tranche]]</f>
        <v>02.10ZMesures d'urgence0,6</v>
      </c>
      <c r="B1735" s="17" t="s">
        <v>28</v>
      </c>
      <c r="C1735" s="32" t="s">
        <v>50</v>
      </c>
      <c r="D1735" s="33">
        <v>0.6</v>
      </c>
      <c r="E1735" s="34">
        <v>5</v>
      </c>
      <c r="F1735" s="35" t="str">
        <f>VLOOKUP(Tableau5[[#This Row],[Code APE]],[1]!Tableau9[#All],2,FALSE)</f>
        <v>Sylviculture et autres activités forestières</v>
      </c>
      <c r="G1735" s="36" t="str">
        <f>IFERROR(Tableau5[[#This Row],[Code APE]]&amp;" - "&amp;Tableau5[[#This Row],[Désignation APE]],Tableau5[[#This Row],[Code APE]])</f>
        <v>02.10Z - Sylviculture et autres activités forestières</v>
      </c>
    </row>
    <row r="1736" spans="1:7" ht="15.95" customHeight="1" x14ac:dyDescent="0.25">
      <c r="A1736" s="31" t="str">
        <f>Tableau5[[#This Row],[Code APE]]&amp;Tableau5[[#This Row],[Chapitres]]&amp;Tableau5[[#This Row],[Tranche]]</f>
        <v>02.10ZMesures d'urgence0,8</v>
      </c>
      <c r="B1736" s="17" t="s">
        <v>28</v>
      </c>
      <c r="C1736" s="32" t="s">
        <v>50</v>
      </c>
      <c r="D1736" s="33">
        <v>0.8</v>
      </c>
      <c r="E1736" s="34">
        <v>11</v>
      </c>
      <c r="F1736" s="35" t="str">
        <f>VLOOKUP(Tableau5[[#This Row],[Code APE]],[1]!Tableau9[#All],2,FALSE)</f>
        <v>Sylviculture et autres activités forestières</v>
      </c>
      <c r="G1736" s="36" t="str">
        <f>IFERROR(Tableau5[[#This Row],[Code APE]]&amp;" - "&amp;Tableau5[[#This Row],[Désignation APE]],Tableau5[[#This Row],[Code APE]])</f>
        <v>02.10Z - Sylviculture et autres activités forestières</v>
      </c>
    </row>
    <row r="1737" spans="1:7" ht="15.95" customHeight="1" x14ac:dyDescent="0.25">
      <c r="A1737" s="31" t="str">
        <f>Tableau5[[#This Row],[Code APE]]&amp;Tableau5[[#This Row],[Chapitres]]&amp;Tableau5[[#This Row],[Tranche]]</f>
        <v>02.10ZMesures d'urgence1</v>
      </c>
      <c r="B1737" s="17" t="s">
        <v>28</v>
      </c>
      <c r="C1737" s="32" t="s">
        <v>50</v>
      </c>
      <c r="D1737" s="33">
        <v>1</v>
      </c>
      <c r="E1737" s="34">
        <v>12</v>
      </c>
      <c r="F1737" s="35" t="str">
        <f>VLOOKUP(Tableau5[[#This Row],[Code APE]],[1]!Tableau9[#All],2,FALSE)</f>
        <v>Sylviculture et autres activités forestières</v>
      </c>
      <c r="G1737" s="36" t="str">
        <f>IFERROR(Tableau5[[#This Row],[Code APE]]&amp;" - "&amp;Tableau5[[#This Row],[Désignation APE]],Tableau5[[#This Row],[Code APE]])</f>
        <v>02.10Z - Sylviculture et autres activités forestières</v>
      </c>
    </row>
    <row r="1738" spans="1:7" ht="15.95" customHeight="1" x14ac:dyDescent="0.25">
      <c r="A1738" s="31" t="str">
        <f>Tableau5[[#This Row],[Code APE]]&amp;Tableau5[[#This Row],[Chapitres]]&amp;Tableau5[[#This Row],[Tranche]]</f>
        <v>01.50ZMesures d'urgence0,8</v>
      </c>
      <c r="B1738" s="17" t="s">
        <v>28</v>
      </c>
      <c r="C1738" s="32" t="s">
        <v>49</v>
      </c>
      <c r="D1738" s="33">
        <v>0.8</v>
      </c>
      <c r="E1738" s="34">
        <v>1</v>
      </c>
      <c r="F1738" s="35" t="str">
        <f>VLOOKUP(Tableau5[[#This Row],[Code APE]],[1]!Tableau9[#All],2,FALSE)</f>
        <v>Culture et élevage associés</v>
      </c>
      <c r="G1738" s="36" t="str">
        <f>IFERROR(Tableau5[[#This Row],[Code APE]]&amp;" - "&amp;Tableau5[[#This Row],[Désignation APE]],Tableau5[[#This Row],[Code APE]])</f>
        <v>01.50Z - Culture et élevage associés</v>
      </c>
    </row>
    <row r="1739" spans="1:7" ht="15.95" customHeight="1" x14ac:dyDescent="0.25">
      <c r="A1739" s="31" t="str">
        <f>Tableau5[[#This Row],[Code APE]]&amp;Tableau5[[#This Row],[Chapitres]]&amp;Tableau5[[#This Row],[Tranche]]</f>
        <v>01.50ZMesures d'urgence1</v>
      </c>
      <c r="B1739" s="17" t="s">
        <v>28</v>
      </c>
      <c r="C1739" s="32" t="s">
        <v>49</v>
      </c>
      <c r="D1739" s="33">
        <v>1</v>
      </c>
      <c r="E1739" s="34">
        <v>1</v>
      </c>
      <c r="F1739" s="35" t="str">
        <f>VLOOKUP(Tableau5[[#This Row],[Code APE]],[1]!Tableau9[#All],2,FALSE)</f>
        <v>Culture et élevage associés</v>
      </c>
      <c r="G1739" s="36" t="str">
        <f>IFERROR(Tableau5[[#This Row],[Code APE]]&amp;" - "&amp;Tableau5[[#This Row],[Désignation APE]],Tableau5[[#This Row],[Code APE]])</f>
        <v>01.50Z - Culture et élevage associés</v>
      </c>
    </row>
    <row r="1740" spans="1:7" ht="15.95" customHeight="1" x14ac:dyDescent="0.25">
      <c r="A1740" s="31" t="str">
        <f>Tableau5[[#This Row],[Code APE]]&amp;Tableau5[[#This Row],[Chapitres]]&amp;Tableau5[[#This Row],[Tranche]]</f>
        <v>01.42ZMesures d'urgence0,6</v>
      </c>
      <c r="B1740" s="17" t="s">
        <v>28</v>
      </c>
      <c r="C1740" s="32" t="s">
        <v>48</v>
      </c>
      <c r="D1740" s="33">
        <v>0.6</v>
      </c>
      <c r="E1740" s="34">
        <v>1</v>
      </c>
      <c r="F1740" s="35" t="str">
        <f>VLOOKUP(Tableau5[[#This Row],[Code APE]],[1]!Tableau9[#All],2,FALSE)</f>
        <v>Élevage d'autres bovins et de buffles</v>
      </c>
      <c r="G1740" s="36" t="str">
        <f>IFERROR(Tableau5[[#This Row],[Code APE]]&amp;" - "&amp;Tableau5[[#This Row],[Désignation APE]],Tableau5[[#This Row],[Code APE]])</f>
        <v>01.42Z - Élevage d'autres bovins et de buffles</v>
      </c>
    </row>
    <row r="1741" spans="1:7" ht="15.95" customHeight="1" x14ac:dyDescent="0.25">
      <c r="A1741" s="31" t="str">
        <f>Tableau5[[#This Row],[Code APE]]&amp;Tableau5[[#This Row],[Chapitres]]&amp;Tableau5[[#This Row],[Tranche]]</f>
        <v>01.42ZMesures d'urgence1</v>
      </c>
      <c r="B1741" s="17" t="s">
        <v>28</v>
      </c>
      <c r="C1741" s="32" t="s">
        <v>48</v>
      </c>
      <c r="D1741" s="33">
        <v>1</v>
      </c>
      <c r="E1741" s="34">
        <v>2</v>
      </c>
      <c r="F1741" s="35" t="str">
        <f>VLOOKUP(Tableau5[[#This Row],[Code APE]],[1]!Tableau9[#All],2,FALSE)</f>
        <v>Élevage d'autres bovins et de buffles</v>
      </c>
      <c r="G1741" s="36" t="str">
        <f>IFERROR(Tableau5[[#This Row],[Code APE]]&amp;" - "&amp;Tableau5[[#This Row],[Désignation APE]],Tableau5[[#This Row],[Code APE]])</f>
        <v>01.42Z - Élevage d'autres bovins et de buffles</v>
      </c>
    </row>
    <row r="1742" spans="1:7" ht="15.95" customHeight="1" x14ac:dyDescent="0.25">
      <c r="A1742" s="31" t="str">
        <f>Tableau5[[#This Row],[Code APE]]&amp;Tableau5[[#This Row],[Chapitres]]&amp;Tableau5[[#This Row],[Tranche]]</f>
        <v>01.30ZMesures d'urgence0,4</v>
      </c>
      <c r="B1742" s="17" t="s">
        <v>28</v>
      </c>
      <c r="C1742" s="32" t="s">
        <v>47</v>
      </c>
      <c r="D1742" s="33">
        <v>0.4</v>
      </c>
      <c r="E1742" s="34">
        <v>1</v>
      </c>
      <c r="F1742" s="35" t="str">
        <f>VLOOKUP(Tableau5[[#This Row],[Code APE]],[1]!Tableau9[#All],2,FALSE)</f>
        <v>Reproduction de plantes</v>
      </c>
      <c r="G1742" s="36" t="str">
        <f>IFERROR(Tableau5[[#This Row],[Code APE]]&amp;" - "&amp;Tableau5[[#This Row],[Désignation APE]],Tableau5[[#This Row],[Code APE]])</f>
        <v>01.30Z - Reproduction de plantes</v>
      </c>
    </row>
    <row r="1743" spans="1:7" ht="15.95" customHeight="1" x14ac:dyDescent="0.25">
      <c r="A1743" s="31" t="str">
        <f>Tableau5[[#This Row],[Code APE]]&amp;Tableau5[[#This Row],[Chapitres]]&amp;Tableau5[[#This Row],[Tranche]]</f>
        <v>01.30ZMesures d'urgence0,6</v>
      </c>
      <c r="B1743" s="17" t="s">
        <v>28</v>
      </c>
      <c r="C1743" s="32" t="s">
        <v>47</v>
      </c>
      <c r="D1743" s="33">
        <v>0.6</v>
      </c>
      <c r="E1743" s="34">
        <v>2</v>
      </c>
      <c r="F1743" s="35" t="str">
        <f>VLOOKUP(Tableau5[[#This Row],[Code APE]],[1]!Tableau9[#All],2,FALSE)</f>
        <v>Reproduction de plantes</v>
      </c>
      <c r="G1743" s="36" t="str">
        <f>IFERROR(Tableau5[[#This Row],[Code APE]]&amp;" - "&amp;Tableau5[[#This Row],[Désignation APE]],Tableau5[[#This Row],[Code APE]])</f>
        <v>01.30Z - Reproduction de plantes</v>
      </c>
    </row>
    <row r="1744" spans="1:7" ht="15.95" customHeight="1" x14ac:dyDescent="0.25">
      <c r="A1744" s="31" t="str">
        <f>Tableau5[[#This Row],[Code APE]]&amp;Tableau5[[#This Row],[Chapitres]]&amp;Tableau5[[#This Row],[Tranche]]</f>
        <v>01.30ZMesures d'urgence0,8</v>
      </c>
      <c r="B1744" s="17" t="s">
        <v>28</v>
      </c>
      <c r="C1744" s="32" t="s">
        <v>47</v>
      </c>
      <c r="D1744" s="33">
        <v>0.8</v>
      </c>
      <c r="E1744" s="34">
        <v>8</v>
      </c>
      <c r="F1744" s="35" t="str">
        <f>VLOOKUP(Tableau5[[#This Row],[Code APE]],[1]!Tableau9[#All],2,FALSE)</f>
        <v>Reproduction de plantes</v>
      </c>
      <c r="G1744" s="36" t="str">
        <f>IFERROR(Tableau5[[#This Row],[Code APE]]&amp;" - "&amp;Tableau5[[#This Row],[Désignation APE]],Tableau5[[#This Row],[Code APE]])</f>
        <v>01.30Z - Reproduction de plantes</v>
      </c>
    </row>
    <row r="1745" spans="1:7" ht="15.95" customHeight="1" x14ac:dyDescent="0.25">
      <c r="A1745" s="31" t="str">
        <f>Tableau5[[#This Row],[Code APE]]&amp;Tableau5[[#This Row],[Chapitres]]&amp;Tableau5[[#This Row],[Tranche]]</f>
        <v>01.30ZMesures d'urgence1</v>
      </c>
      <c r="B1745" s="17" t="s">
        <v>28</v>
      </c>
      <c r="C1745" s="32" t="s">
        <v>47</v>
      </c>
      <c r="D1745" s="33">
        <v>1</v>
      </c>
      <c r="E1745" s="34">
        <v>6</v>
      </c>
      <c r="F1745" s="35" t="str">
        <f>VLOOKUP(Tableau5[[#This Row],[Code APE]],[1]!Tableau9[#All],2,FALSE)</f>
        <v>Reproduction de plantes</v>
      </c>
      <c r="G1745" s="36" t="str">
        <f>IFERROR(Tableau5[[#This Row],[Code APE]]&amp;" - "&amp;Tableau5[[#This Row],[Désignation APE]],Tableau5[[#This Row],[Code APE]])</f>
        <v>01.30Z - Reproduction de plantes</v>
      </c>
    </row>
    <row r="1746" spans="1:7" ht="15.95" customHeight="1" x14ac:dyDescent="0.25">
      <c r="A1746" s="31" t="str">
        <f>Tableau5[[#This Row],[Code APE]]&amp;Tableau5[[#This Row],[Chapitres]]&amp;Tableau5[[#This Row],[Tranche]]</f>
        <v>00.00ZMesures d'urgence1</v>
      </c>
      <c r="B1746" s="17" t="s">
        <v>28</v>
      </c>
      <c r="C1746" s="32" t="s">
        <v>46</v>
      </c>
      <c r="D1746" s="33">
        <v>1</v>
      </c>
      <c r="E1746" s="34">
        <v>1</v>
      </c>
      <c r="F1746" s="35" t="e">
        <f>VLOOKUP(Tableau5[[#This Row],[Code APE]],[1]!Tableau9[#All],2,FALSE)</f>
        <v>#N/A</v>
      </c>
      <c r="G1746" s="36" t="str">
        <f>IFERROR(Tableau5[[#This Row],[Code APE]]&amp;" - "&amp;Tableau5[[#This Row],[Désignation APE]],Tableau5[[#This Row],[Code APE]])</f>
        <v>00.00Z</v>
      </c>
    </row>
    <row r="1747" spans="1:7" ht="15.95" customHeight="1" x14ac:dyDescent="0.25">
      <c r="A1747" s="31" t="str">
        <f>Tableau5[[#This Row],[Code APE]]&amp;Tableau5[[#This Row],[Chapitres]]&amp;Tableau5[[#This Row],[Tranche]]</f>
        <v>00.00AMesures d'urgence0,4</v>
      </c>
      <c r="B1747" s="17" t="s">
        <v>28</v>
      </c>
      <c r="C1747" s="32" t="s">
        <v>45</v>
      </c>
      <c r="D1747" s="33">
        <v>0.4</v>
      </c>
      <c r="E1747" s="34">
        <v>1</v>
      </c>
      <c r="F1747" s="35" t="e">
        <f>VLOOKUP(Tableau5[[#This Row],[Code APE]],[1]!Tableau9[#All],2,FALSE)</f>
        <v>#N/A</v>
      </c>
      <c r="G1747" s="36" t="str">
        <f>IFERROR(Tableau5[[#This Row],[Code APE]]&amp;" - "&amp;Tableau5[[#This Row],[Désignation APE]],Tableau5[[#This Row],[Code APE]])</f>
        <v>00.00A</v>
      </c>
    </row>
    <row r="1748" spans="1:7" ht="15.95" customHeight="1" x14ac:dyDescent="0.25">
      <c r="A1748" s="31" t="str">
        <f>Tableau5[[#This Row],[Code APE]]&amp;Tableau5[[#This Row],[Chapitres]]&amp;Tableau5[[#This Row],[Tranche]]</f>
        <v>00.00AMesures d'urgence0,6</v>
      </c>
      <c r="B1748" s="17" t="s">
        <v>28</v>
      </c>
      <c r="C1748" s="32" t="s">
        <v>45</v>
      </c>
      <c r="D1748" s="33">
        <v>0.6</v>
      </c>
      <c r="E1748" s="34">
        <v>3</v>
      </c>
      <c r="F1748" s="35" t="e">
        <f>VLOOKUP(Tableau5[[#This Row],[Code APE]],[1]!Tableau9[#All],2,FALSE)</f>
        <v>#N/A</v>
      </c>
      <c r="G1748" s="36" t="str">
        <f>IFERROR(Tableau5[[#This Row],[Code APE]]&amp;" - "&amp;Tableau5[[#This Row],[Désignation APE]],Tableau5[[#This Row],[Code APE]])</f>
        <v>00.00A</v>
      </c>
    </row>
    <row r="1749" spans="1:7" ht="15.95" customHeight="1" x14ac:dyDescent="0.25">
      <c r="A1749" s="31" t="str">
        <f>Tableau5[[#This Row],[Code APE]]&amp;Tableau5[[#This Row],[Chapitres]]&amp;Tableau5[[#This Row],[Tranche]]</f>
        <v>00.00AMesures d'urgence0,8</v>
      </c>
      <c r="B1749" s="17" t="s">
        <v>28</v>
      </c>
      <c r="C1749" s="32" t="s">
        <v>45</v>
      </c>
      <c r="D1749" s="33">
        <v>0.8</v>
      </c>
      <c r="E1749" s="34">
        <v>6</v>
      </c>
      <c r="F1749" s="35" t="e">
        <f>VLOOKUP(Tableau5[[#This Row],[Code APE]],[1]!Tableau9[#All],2,FALSE)</f>
        <v>#N/A</v>
      </c>
      <c r="G1749" s="36" t="str">
        <f>IFERROR(Tableau5[[#This Row],[Code APE]]&amp;" - "&amp;Tableau5[[#This Row],[Désignation APE]],Tableau5[[#This Row],[Code APE]])</f>
        <v>00.00A</v>
      </c>
    </row>
    <row r="1750" spans="1:7" ht="15.95" customHeight="1" x14ac:dyDescent="0.25">
      <c r="A1750" s="31" t="str">
        <f>Tableau5[[#This Row],[Code APE]]&amp;Tableau5[[#This Row],[Chapitres]]&amp;Tableau5[[#This Row],[Tranche]]</f>
        <v>00.00AMesures d'urgence1</v>
      </c>
      <c r="B1750" s="17" t="s">
        <v>28</v>
      </c>
      <c r="C1750" s="32" t="s">
        <v>45</v>
      </c>
      <c r="D1750" s="33">
        <v>1</v>
      </c>
      <c r="E1750" s="34">
        <v>6</v>
      </c>
      <c r="F1750" s="35" t="e">
        <f>VLOOKUP(Tableau5[[#This Row],[Code APE]],[1]!Tableau9[#All],2,FALSE)</f>
        <v>#N/A</v>
      </c>
      <c r="G1750" s="36" t="str">
        <f>IFERROR(Tableau5[[#This Row],[Code APE]]&amp;" - "&amp;Tableau5[[#This Row],[Désignation APE]],Tableau5[[#This Row],[Code APE]])</f>
        <v>00.00A</v>
      </c>
    </row>
    <row r="1751" spans="1:7" ht="15.95" customHeight="1" x14ac:dyDescent="0.25">
      <c r="A1751" s="31" t="str">
        <f>Tableau5[[#This Row],[Code APE]]&amp;Tableau5[[#This Row],[Chapitres]]&amp;Tableau5[[#This Row],[Tranche]]</f>
        <v>Mesures d'urgence0,8</v>
      </c>
      <c r="B1751" s="17" t="s">
        <v>28</v>
      </c>
      <c r="C1751" s="32"/>
      <c r="D1751" s="33">
        <v>0.8</v>
      </c>
      <c r="E1751" s="34">
        <v>13</v>
      </c>
      <c r="F1751" s="35" t="e">
        <f>VLOOKUP(Tableau5[[#This Row],[Code APE]],[1]!Tableau9[#All],2,FALSE)</f>
        <v>#N/A</v>
      </c>
      <c r="G1751" s="36">
        <f>IFERROR(Tableau5[[#This Row],[Code APE]]&amp;" - "&amp;Tableau5[[#This Row],[Désignation APE]],Tableau5[[#This Row],[Code APE]])</f>
        <v>0</v>
      </c>
    </row>
    <row r="1752" spans="1:7" ht="15.95" customHeight="1" x14ac:dyDescent="0.25">
      <c r="A1752" s="31" t="str">
        <f>Tableau5[[#This Row],[Code APE]]&amp;Tableau5[[#This Row],[Chapitres]]&amp;Tableau5[[#This Row],[Tranche]]</f>
        <v>Mesures d'urgence1</v>
      </c>
      <c r="B1752" s="17" t="s">
        <v>28</v>
      </c>
      <c r="C1752" s="32"/>
      <c r="D1752" s="33">
        <v>1</v>
      </c>
      <c r="E1752" s="34">
        <v>19</v>
      </c>
      <c r="F1752" s="35" t="e">
        <f>VLOOKUP(Tableau5[[#This Row],[Code APE]],[1]!Tableau9[#All],2,FALSE)</f>
        <v>#N/A</v>
      </c>
      <c r="G1752" s="36">
        <f>IFERROR(Tableau5[[#This Row],[Code APE]]&amp;" - "&amp;Tableau5[[#This Row],[Désignation APE]],Tableau5[[#This Row],[Code APE]])</f>
        <v>0</v>
      </c>
    </row>
    <row r="1753" spans="1:7" ht="15.95" customHeight="1" x14ac:dyDescent="0.25">
      <c r="A1753" s="31" t="str">
        <f>Tableau5[[#This Row],[Code APE]]&amp;Tableau5[[#This Row],[Chapitres]]&amp;Tableau5[[#This Row],[Tranche]]</f>
        <v>95.21ZOutils1</v>
      </c>
      <c r="B1753" s="17" t="s">
        <v>29</v>
      </c>
      <c r="C1753" s="32" t="s">
        <v>179</v>
      </c>
      <c r="D1753" s="33">
        <v>1</v>
      </c>
      <c r="E1753" s="34">
        <v>3</v>
      </c>
      <c r="F1753" s="35" t="str">
        <f>VLOOKUP(Tableau5[[#This Row],[Code APE]],[1]!Tableau9[#All],2,FALSE)</f>
        <v>Réparation de produits électroniques grand public</v>
      </c>
      <c r="G1753" s="36" t="str">
        <f>IFERROR(Tableau5[[#This Row],[Code APE]]&amp;" - "&amp;Tableau5[[#This Row],[Désignation APE]],Tableau5[[#This Row],[Code APE]])</f>
        <v>95.21Z - Réparation de produits électroniques grand public</v>
      </c>
    </row>
    <row r="1754" spans="1:7" ht="15.95" customHeight="1" x14ac:dyDescent="0.25">
      <c r="A1754" s="31" t="str">
        <f>Tableau5[[#This Row],[Code APE]]&amp;Tableau5[[#This Row],[Chapitres]]&amp;Tableau5[[#This Row],[Tranche]]</f>
        <v>94.99ZOutils0,8</v>
      </c>
      <c r="B1754" s="17" t="s">
        <v>29</v>
      </c>
      <c r="C1754" s="32" t="s">
        <v>178</v>
      </c>
      <c r="D1754" s="33">
        <v>0.8</v>
      </c>
      <c r="E1754" s="34">
        <v>1</v>
      </c>
      <c r="F1754" s="35" t="str">
        <f>VLOOKUP(Tableau5[[#This Row],[Code APE]],[1]!Tableau9[#All],2,FALSE)</f>
        <v>Autres organisations fonctionnant par adhésion volontaire</v>
      </c>
      <c r="G1754" s="36" t="str">
        <f>IFERROR(Tableau5[[#This Row],[Code APE]]&amp;" - "&amp;Tableau5[[#This Row],[Désignation APE]],Tableau5[[#This Row],[Code APE]])</f>
        <v>94.99Z - Autres organisations fonctionnant par adhésion volontaire</v>
      </c>
    </row>
    <row r="1755" spans="1:7" ht="15.95" customHeight="1" x14ac:dyDescent="0.25">
      <c r="A1755" s="31" t="str">
        <f>Tableau5[[#This Row],[Code APE]]&amp;Tableau5[[#This Row],[Chapitres]]&amp;Tableau5[[#This Row],[Tranche]]</f>
        <v>94.99ZOutils1</v>
      </c>
      <c r="B1755" s="17" t="s">
        <v>29</v>
      </c>
      <c r="C1755" s="32" t="s">
        <v>178</v>
      </c>
      <c r="D1755" s="33">
        <v>1</v>
      </c>
      <c r="E1755" s="34">
        <v>8</v>
      </c>
      <c r="F1755" s="35" t="str">
        <f>VLOOKUP(Tableau5[[#This Row],[Code APE]],[1]!Tableau9[#All],2,FALSE)</f>
        <v>Autres organisations fonctionnant par adhésion volontaire</v>
      </c>
      <c r="G1755" s="36" t="str">
        <f>IFERROR(Tableau5[[#This Row],[Code APE]]&amp;" - "&amp;Tableau5[[#This Row],[Désignation APE]],Tableau5[[#This Row],[Code APE]])</f>
        <v>94.99Z - Autres organisations fonctionnant par adhésion volontaire</v>
      </c>
    </row>
    <row r="1756" spans="1:7" ht="15.95" customHeight="1" x14ac:dyDescent="0.25">
      <c r="A1756" s="31" t="str">
        <f>Tableau5[[#This Row],[Code APE]]&amp;Tableau5[[#This Row],[Chapitres]]&amp;Tableau5[[#This Row],[Tranche]]</f>
        <v>85.89BOutils1</v>
      </c>
      <c r="B1756" s="17" t="s">
        <v>29</v>
      </c>
      <c r="C1756" s="32" t="s">
        <v>203</v>
      </c>
      <c r="D1756" s="33">
        <v>1</v>
      </c>
      <c r="E1756" s="34">
        <v>2</v>
      </c>
      <c r="F1756" s="35" t="e">
        <f>VLOOKUP(Tableau5[[#This Row],[Code APE]],[1]!Tableau9[#All],2,FALSE)</f>
        <v>#N/A</v>
      </c>
      <c r="G1756" s="36" t="str">
        <f>IFERROR(Tableau5[[#This Row],[Code APE]]&amp;" - "&amp;Tableau5[[#This Row],[Désignation APE]],Tableau5[[#This Row],[Code APE]])</f>
        <v>85.89B</v>
      </c>
    </row>
    <row r="1757" spans="1:7" ht="15.95" customHeight="1" x14ac:dyDescent="0.25">
      <c r="A1757" s="31" t="str">
        <f>Tableau5[[#This Row],[Code APE]]&amp;Tableau5[[#This Row],[Chapitres]]&amp;Tableau5[[#This Row],[Tranche]]</f>
        <v>85.59BOutils1</v>
      </c>
      <c r="B1757" s="17" t="s">
        <v>29</v>
      </c>
      <c r="C1757" s="32" t="s">
        <v>177</v>
      </c>
      <c r="D1757" s="33">
        <v>1</v>
      </c>
      <c r="E1757" s="34">
        <v>3</v>
      </c>
      <c r="F1757" s="35" t="str">
        <f>VLOOKUP(Tableau5[[#This Row],[Code APE]],[1]!Tableau9[#All],2,FALSE)</f>
        <v>Autres enseignements</v>
      </c>
      <c r="G1757" s="36" t="str">
        <f>IFERROR(Tableau5[[#This Row],[Code APE]]&amp;" - "&amp;Tableau5[[#This Row],[Désignation APE]],Tableau5[[#This Row],[Code APE]])</f>
        <v>85.59B - Autres enseignements</v>
      </c>
    </row>
    <row r="1758" spans="1:7" ht="15.95" customHeight="1" x14ac:dyDescent="0.25">
      <c r="A1758" s="31" t="str">
        <f>Tableau5[[#This Row],[Code APE]]&amp;Tableau5[[#This Row],[Chapitres]]&amp;Tableau5[[#This Row],[Tranche]]</f>
        <v>85.59AOutils0,8</v>
      </c>
      <c r="B1758" s="17" t="s">
        <v>29</v>
      </c>
      <c r="C1758" s="32" t="s">
        <v>176</v>
      </c>
      <c r="D1758" s="33">
        <v>0.8</v>
      </c>
      <c r="E1758" s="34">
        <v>2</v>
      </c>
      <c r="F1758" s="35" t="str">
        <f>VLOOKUP(Tableau5[[#This Row],[Code APE]],[1]!Tableau9[#All],2,FALSE)</f>
        <v>Formation continue d'adultes</v>
      </c>
      <c r="G1758" s="36" t="str">
        <f>IFERROR(Tableau5[[#This Row],[Code APE]]&amp;" - "&amp;Tableau5[[#This Row],[Désignation APE]],Tableau5[[#This Row],[Code APE]])</f>
        <v>85.59A - Formation continue d'adultes</v>
      </c>
    </row>
    <row r="1759" spans="1:7" ht="15.95" customHeight="1" x14ac:dyDescent="0.25">
      <c r="A1759" s="31" t="str">
        <f>Tableau5[[#This Row],[Code APE]]&amp;Tableau5[[#This Row],[Chapitres]]&amp;Tableau5[[#This Row],[Tranche]]</f>
        <v>85.59AOutils1</v>
      </c>
      <c r="B1759" s="17" t="s">
        <v>29</v>
      </c>
      <c r="C1759" s="32" t="s">
        <v>176</v>
      </c>
      <c r="D1759" s="33">
        <v>1</v>
      </c>
      <c r="E1759" s="34">
        <v>16</v>
      </c>
      <c r="F1759" s="35" t="str">
        <f>VLOOKUP(Tableau5[[#This Row],[Code APE]],[1]!Tableau9[#All],2,FALSE)</f>
        <v>Formation continue d'adultes</v>
      </c>
      <c r="G1759" s="36" t="str">
        <f>IFERROR(Tableau5[[#This Row],[Code APE]]&amp;" - "&amp;Tableau5[[#This Row],[Désignation APE]],Tableau5[[#This Row],[Code APE]])</f>
        <v>85.59A - Formation continue d'adultes</v>
      </c>
    </row>
    <row r="1760" spans="1:7" ht="15.95" customHeight="1" x14ac:dyDescent="0.25">
      <c r="A1760" s="31" t="str">
        <f>Tableau5[[#This Row],[Code APE]]&amp;Tableau5[[#This Row],[Chapitres]]&amp;Tableau5[[#This Row],[Tranche]]</f>
        <v>85.51ZOutils0,8</v>
      </c>
      <c r="B1760" s="17" t="s">
        <v>29</v>
      </c>
      <c r="C1760" s="32" t="s">
        <v>222</v>
      </c>
      <c r="D1760" s="33">
        <v>0.8</v>
      </c>
      <c r="E1760" s="34">
        <v>1</v>
      </c>
      <c r="F1760" s="35" t="str">
        <f>VLOOKUP(Tableau5[[#This Row],[Code APE]],[1]!Tableau9[#All],2,FALSE)</f>
        <v>Enseignement de disciplines sportives et d'activités de loisirs</v>
      </c>
      <c r="G1760" s="36" t="str">
        <f>IFERROR(Tableau5[[#This Row],[Code APE]]&amp;" - "&amp;Tableau5[[#This Row],[Désignation APE]],Tableau5[[#This Row],[Code APE]])</f>
        <v>85.51Z - Enseignement de disciplines sportives et d'activités de loisirs</v>
      </c>
    </row>
    <row r="1761" spans="1:7" ht="15.95" customHeight="1" x14ac:dyDescent="0.25">
      <c r="A1761" s="31" t="str">
        <f>Tableau5[[#This Row],[Code APE]]&amp;Tableau5[[#This Row],[Chapitres]]&amp;Tableau5[[#This Row],[Tranche]]</f>
        <v>84.30AOutils0,8</v>
      </c>
      <c r="B1761" s="17" t="s">
        <v>29</v>
      </c>
      <c r="C1761" s="32" t="s">
        <v>175</v>
      </c>
      <c r="D1761" s="33">
        <v>0.8</v>
      </c>
      <c r="E1761" s="34">
        <v>2</v>
      </c>
      <c r="F1761" s="35" t="str">
        <f>VLOOKUP(Tableau5[[#This Row],[Code APE]],[1]!Tableau9[#All],2,FALSE)</f>
        <v>Activités générales de sécurité sociale</v>
      </c>
      <c r="G1761" s="36" t="str">
        <f>IFERROR(Tableau5[[#This Row],[Code APE]]&amp;" - "&amp;Tableau5[[#This Row],[Désignation APE]],Tableau5[[#This Row],[Code APE]])</f>
        <v>84.30A - Activités générales de sécurité sociale</v>
      </c>
    </row>
    <row r="1762" spans="1:7" ht="15.95" customHeight="1" x14ac:dyDescent="0.25">
      <c r="A1762" s="31" t="str">
        <f>Tableau5[[#This Row],[Code APE]]&amp;Tableau5[[#This Row],[Chapitres]]&amp;Tableau5[[#This Row],[Tranche]]</f>
        <v>84.30AOutils1</v>
      </c>
      <c r="B1762" s="17" t="s">
        <v>29</v>
      </c>
      <c r="C1762" s="32" t="s">
        <v>175</v>
      </c>
      <c r="D1762" s="33">
        <v>1</v>
      </c>
      <c r="E1762" s="34">
        <v>5</v>
      </c>
      <c r="F1762" s="35" t="str">
        <f>VLOOKUP(Tableau5[[#This Row],[Code APE]],[1]!Tableau9[#All],2,FALSE)</f>
        <v>Activités générales de sécurité sociale</v>
      </c>
      <c r="G1762" s="36" t="str">
        <f>IFERROR(Tableau5[[#This Row],[Code APE]]&amp;" - "&amp;Tableau5[[#This Row],[Désignation APE]],Tableau5[[#This Row],[Code APE]])</f>
        <v>84.30A - Activités générales de sécurité sociale</v>
      </c>
    </row>
    <row r="1763" spans="1:7" ht="15.95" customHeight="1" x14ac:dyDescent="0.25">
      <c r="A1763" s="31" t="str">
        <f>Tableau5[[#This Row],[Code APE]]&amp;Tableau5[[#This Row],[Chapitres]]&amp;Tableau5[[#This Row],[Tranche]]</f>
        <v>82.99ZOutils0,4</v>
      </c>
      <c r="B1763" s="17" t="s">
        <v>29</v>
      </c>
      <c r="C1763" s="32" t="s">
        <v>174</v>
      </c>
      <c r="D1763" s="33">
        <v>0.4</v>
      </c>
      <c r="E1763" s="34">
        <v>2</v>
      </c>
      <c r="F1763" s="35" t="str">
        <f>VLOOKUP(Tableau5[[#This Row],[Code APE]],[1]!Tableau9[#All],2,FALSE)</f>
        <v>Autres activités de soutien aux entreprises n.c.a.</v>
      </c>
      <c r="G1763" s="36" t="str">
        <f>IFERROR(Tableau5[[#This Row],[Code APE]]&amp;" - "&amp;Tableau5[[#This Row],[Désignation APE]],Tableau5[[#This Row],[Code APE]])</f>
        <v>82.99Z - Autres activités de soutien aux entreprises n.c.a.</v>
      </c>
    </row>
    <row r="1764" spans="1:7" ht="15.95" customHeight="1" x14ac:dyDescent="0.25">
      <c r="A1764" s="31" t="str">
        <f>Tableau5[[#This Row],[Code APE]]&amp;Tableau5[[#This Row],[Chapitres]]&amp;Tableau5[[#This Row],[Tranche]]</f>
        <v>82.99ZOutils0,6</v>
      </c>
      <c r="B1764" s="17" t="s">
        <v>29</v>
      </c>
      <c r="C1764" s="32" t="s">
        <v>174</v>
      </c>
      <c r="D1764" s="33">
        <v>0.6</v>
      </c>
      <c r="E1764" s="34">
        <v>6</v>
      </c>
      <c r="F1764" s="35" t="str">
        <f>VLOOKUP(Tableau5[[#This Row],[Code APE]],[1]!Tableau9[#All],2,FALSE)</f>
        <v>Autres activités de soutien aux entreprises n.c.a.</v>
      </c>
      <c r="G1764" s="36" t="str">
        <f>IFERROR(Tableau5[[#This Row],[Code APE]]&amp;" - "&amp;Tableau5[[#This Row],[Désignation APE]],Tableau5[[#This Row],[Code APE]])</f>
        <v>82.99Z - Autres activités de soutien aux entreprises n.c.a.</v>
      </c>
    </row>
    <row r="1765" spans="1:7" ht="15.95" customHeight="1" x14ac:dyDescent="0.25">
      <c r="A1765" s="31" t="str">
        <f>Tableau5[[#This Row],[Code APE]]&amp;Tableau5[[#This Row],[Chapitres]]&amp;Tableau5[[#This Row],[Tranche]]</f>
        <v>82.99ZOutils0,8</v>
      </c>
      <c r="B1765" s="17" t="s">
        <v>29</v>
      </c>
      <c r="C1765" s="32" t="s">
        <v>174</v>
      </c>
      <c r="D1765" s="33">
        <v>0.8</v>
      </c>
      <c r="E1765" s="34">
        <v>4</v>
      </c>
      <c r="F1765" s="35" t="str">
        <f>VLOOKUP(Tableau5[[#This Row],[Code APE]],[1]!Tableau9[#All],2,FALSE)</f>
        <v>Autres activités de soutien aux entreprises n.c.a.</v>
      </c>
      <c r="G1765" s="36" t="str">
        <f>IFERROR(Tableau5[[#This Row],[Code APE]]&amp;" - "&amp;Tableau5[[#This Row],[Désignation APE]],Tableau5[[#This Row],[Code APE]])</f>
        <v>82.99Z - Autres activités de soutien aux entreprises n.c.a.</v>
      </c>
    </row>
    <row r="1766" spans="1:7" ht="15.95" customHeight="1" x14ac:dyDescent="0.25">
      <c r="A1766" s="31" t="str">
        <f>Tableau5[[#This Row],[Code APE]]&amp;Tableau5[[#This Row],[Chapitres]]&amp;Tableau5[[#This Row],[Tranche]]</f>
        <v>82.99ZOutils1</v>
      </c>
      <c r="B1766" s="17" t="s">
        <v>29</v>
      </c>
      <c r="C1766" s="32" t="s">
        <v>174</v>
      </c>
      <c r="D1766" s="33">
        <v>1</v>
      </c>
      <c r="E1766" s="34">
        <v>10</v>
      </c>
      <c r="F1766" s="35" t="str">
        <f>VLOOKUP(Tableau5[[#This Row],[Code APE]],[1]!Tableau9[#All],2,FALSE)</f>
        <v>Autres activités de soutien aux entreprises n.c.a.</v>
      </c>
      <c r="G1766" s="36" t="str">
        <f>IFERROR(Tableau5[[#This Row],[Code APE]]&amp;" - "&amp;Tableau5[[#This Row],[Désignation APE]],Tableau5[[#This Row],[Code APE]])</f>
        <v>82.99Z - Autres activités de soutien aux entreprises n.c.a.</v>
      </c>
    </row>
    <row r="1767" spans="1:7" ht="15.95" customHeight="1" x14ac:dyDescent="0.25">
      <c r="A1767" s="31" t="str">
        <f>Tableau5[[#This Row],[Code APE]]&amp;Tableau5[[#This Row],[Chapitres]]&amp;Tableau5[[#This Row],[Tranche]]</f>
        <v>82.19ZOutils0,6</v>
      </c>
      <c r="B1767" s="17" t="s">
        <v>29</v>
      </c>
      <c r="C1767" s="32" t="s">
        <v>221</v>
      </c>
      <c r="D1767" s="33">
        <v>0.6</v>
      </c>
      <c r="E1767" s="34">
        <v>1</v>
      </c>
      <c r="F1767" s="35" t="str">
        <f>VLOOKUP(Tableau5[[#This Row],[Code APE]],[1]!Tableau9[#All],2,FALSE)</f>
        <v>Photocopie, préparation de documents et autres activités spécialisées de soutien de bureau</v>
      </c>
      <c r="G1767" s="36" t="str">
        <f>IFERROR(Tableau5[[#This Row],[Code APE]]&amp;" - "&amp;Tableau5[[#This Row],[Désignation APE]],Tableau5[[#This Row],[Code APE]])</f>
        <v>82.19Z - Photocopie, préparation de documents et autres activités spécialisées de soutien de bureau</v>
      </c>
    </row>
    <row r="1768" spans="1:7" ht="15.95" customHeight="1" x14ac:dyDescent="0.25">
      <c r="A1768" s="31" t="str">
        <f>Tableau5[[#This Row],[Code APE]]&amp;Tableau5[[#This Row],[Chapitres]]&amp;Tableau5[[#This Row],[Tranche]]</f>
        <v>82.19ZOutils1</v>
      </c>
      <c r="B1768" s="17" t="s">
        <v>29</v>
      </c>
      <c r="C1768" s="32" t="s">
        <v>221</v>
      </c>
      <c r="D1768" s="33">
        <v>1</v>
      </c>
      <c r="E1768" s="34">
        <v>1</v>
      </c>
      <c r="F1768" s="35" t="str">
        <f>VLOOKUP(Tableau5[[#This Row],[Code APE]],[1]!Tableau9[#All],2,FALSE)</f>
        <v>Photocopie, préparation de documents et autres activités spécialisées de soutien de bureau</v>
      </c>
      <c r="G1768" s="36" t="str">
        <f>IFERROR(Tableau5[[#This Row],[Code APE]]&amp;" - "&amp;Tableau5[[#This Row],[Désignation APE]],Tableau5[[#This Row],[Code APE]])</f>
        <v>82.19Z - Photocopie, préparation de documents et autres activités spécialisées de soutien de bureau</v>
      </c>
    </row>
    <row r="1769" spans="1:7" ht="15.95" customHeight="1" x14ac:dyDescent="0.25">
      <c r="A1769" s="31" t="str">
        <f>Tableau5[[#This Row],[Code APE]]&amp;Tableau5[[#This Row],[Chapitres]]&amp;Tableau5[[#This Row],[Tranche]]</f>
        <v>82.11ZOutils0,8</v>
      </c>
      <c r="B1769" s="17" t="s">
        <v>29</v>
      </c>
      <c r="C1769" s="32" t="s">
        <v>220</v>
      </c>
      <c r="D1769" s="33">
        <v>0.8</v>
      </c>
      <c r="E1769" s="34">
        <v>1</v>
      </c>
      <c r="F1769" s="35" t="str">
        <f>VLOOKUP(Tableau5[[#This Row],[Code APE]],[1]!Tableau9[#All],2,FALSE)</f>
        <v>Services administratifs combinés de bureau</v>
      </c>
      <c r="G1769" s="36" t="str">
        <f>IFERROR(Tableau5[[#This Row],[Code APE]]&amp;" - "&amp;Tableau5[[#This Row],[Désignation APE]],Tableau5[[#This Row],[Code APE]])</f>
        <v>82.11Z - Services administratifs combinés de bureau</v>
      </c>
    </row>
    <row r="1770" spans="1:7" ht="15.95" customHeight="1" x14ac:dyDescent="0.25">
      <c r="A1770" s="31" t="str">
        <f>Tableau5[[#This Row],[Code APE]]&amp;Tableau5[[#This Row],[Chapitres]]&amp;Tableau5[[#This Row],[Tranche]]</f>
        <v>81.30ZOutils0,4</v>
      </c>
      <c r="B1770" s="17" t="s">
        <v>29</v>
      </c>
      <c r="C1770" s="32" t="s">
        <v>173</v>
      </c>
      <c r="D1770" s="33">
        <v>0.4</v>
      </c>
      <c r="E1770" s="34">
        <v>1</v>
      </c>
      <c r="F1770" s="35" t="str">
        <f>VLOOKUP(Tableau5[[#This Row],[Code APE]],[1]!Tableau9[#All],2,FALSE)</f>
        <v>Services d'aménagement paysager</v>
      </c>
      <c r="G1770" s="36" t="str">
        <f>IFERROR(Tableau5[[#This Row],[Code APE]]&amp;" - "&amp;Tableau5[[#This Row],[Désignation APE]],Tableau5[[#This Row],[Code APE]])</f>
        <v>81.30Z - Services d'aménagement paysager</v>
      </c>
    </row>
    <row r="1771" spans="1:7" ht="15.95" customHeight="1" x14ac:dyDescent="0.25">
      <c r="A1771" s="31" t="str">
        <f>Tableau5[[#This Row],[Code APE]]&amp;Tableau5[[#This Row],[Chapitres]]&amp;Tableau5[[#This Row],[Tranche]]</f>
        <v>81.30ZOutils0,6</v>
      </c>
      <c r="B1771" s="17" t="s">
        <v>29</v>
      </c>
      <c r="C1771" s="32" t="s">
        <v>173</v>
      </c>
      <c r="D1771" s="33">
        <v>0.6</v>
      </c>
      <c r="E1771" s="34">
        <v>5</v>
      </c>
      <c r="F1771" s="35" t="str">
        <f>VLOOKUP(Tableau5[[#This Row],[Code APE]],[1]!Tableau9[#All],2,FALSE)</f>
        <v>Services d'aménagement paysager</v>
      </c>
      <c r="G1771" s="36" t="str">
        <f>IFERROR(Tableau5[[#This Row],[Code APE]]&amp;" - "&amp;Tableau5[[#This Row],[Désignation APE]],Tableau5[[#This Row],[Code APE]])</f>
        <v>81.30Z - Services d'aménagement paysager</v>
      </c>
    </row>
    <row r="1772" spans="1:7" ht="15.95" customHeight="1" x14ac:dyDescent="0.25">
      <c r="A1772" s="31" t="str">
        <f>Tableau5[[#This Row],[Code APE]]&amp;Tableau5[[#This Row],[Chapitres]]&amp;Tableau5[[#This Row],[Tranche]]</f>
        <v>81.30ZOutils0,8</v>
      </c>
      <c r="B1772" s="17" t="s">
        <v>29</v>
      </c>
      <c r="C1772" s="32" t="s">
        <v>173</v>
      </c>
      <c r="D1772" s="33">
        <v>0.8</v>
      </c>
      <c r="E1772" s="34">
        <v>8</v>
      </c>
      <c r="F1772" s="35" t="str">
        <f>VLOOKUP(Tableau5[[#This Row],[Code APE]],[1]!Tableau9[#All],2,FALSE)</f>
        <v>Services d'aménagement paysager</v>
      </c>
      <c r="G1772" s="36" t="str">
        <f>IFERROR(Tableau5[[#This Row],[Code APE]]&amp;" - "&amp;Tableau5[[#This Row],[Désignation APE]],Tableau5[[#This Row],[Code APE]])</f>
        <v>81.30Z - Services d'aménagement paysager</v>
      </c>
    </row>
    <row r="1773" spans="1:7" ht="15.95" customHeight="1" x14ac:dyDescent="0.25">
      <c r="A1773" s="31" t="str">
        <f>Tableau5[[#This Row],[Code APE]]&amp;Tableau5[[#This Row],[Chapitres]]&amp;Tableau5[[#This Row],[Tranche]]</f>
        <v>81.30ZOutils1</v>
      </c>
      <c r="B1773" s="17" t="s">
        <v>29</v>
      </c>
      <c r="C1773" s="32" t="s">
        <v>173</v>
      </c>
      <c r="D1773" s="33">
        <v>1</v>
      </c>
      <c r="E1773" s="34">
        <v>5</v>
      </c>
      <c r="F1773" s="35" t="str">
        <f>VLOOKUP(Tableau5[[#This Row],[Code APE]],[1]!Tableau9[#All],2,FALSE)</f>
        <v>Services d'aménagement paysager</v>
      </c>
      <c r="G1773" s="36" t="str">
        <f>IFERROR(Tableau5[[#This Row],[Code APE]]&amp;" - "&amp;Tableau5[[#This Row],[Désignation APE]],Tableau5[[#This Row],[Code APE]])</f>
        <v>81.30Z - Services d'aménagement paysager</v>
      </c>
    </row>
    <row r="1774" spans="1:7" ht="15.95" customHeight="1" x14ac:dyDescent="0.25">
      <c r="A1774" s="31" t="str">
        <f>Tableau5[[#This Row],[Code APE]]&amp;Tableau5[[#This Row],[Chapitres]]&amp;Tableau5[[#This Row],[Tranche]]</f>
        <v>81.29BOutils0,8</v>
      </c>
      <c r="B1774" s="17" t="s">
        <v>29</v>
      </c>
      <c r="C1774" s="32" t="s">
        <v>172</v>
      </c>
      <c r="D1774" s="33">
        <v>0.8</v>
      </c>
      <c r="E1774" s="34">
        <v>1</v>
      </c>
      <c r="F1774" s="35" t="str">
        <f>VLOOKUP(Tableau5[[#This Row],[Code APE]],[1]!Tableau9[#All],2,FALSE)</f>
        <v>Autres activités de nettoyage n.c.a.</v>
      </c>
      <c r="G1774" s="36" t="str">
        <f>IFERROR(Tableau5[[#This Row],[Code APE]]&amp;" - "&amp;Tableau5[[#This Row],[Désignation APE]],Tableau5[[#This Row],[Code APE]])</f>
        <v>81.29B - Autres activités de nettoyage n.c.a.</v>
      </c>
    </row>
    <row r="1775" spans="1:7" ht="15.95" customHeight="1" x14ac:dyDescent="0.25">
      <c r="A1775" s="31" t="str">
        <f>Tableau5[[#This Row],[Code APE]]&amp;Tableau5[[#This Row],[Chapitres]]&amp;Tableau5[[#This Row],[Tranche]]</f>
        <v>81.29BOutils1</v>
      </c>
      <c r="B1775" s="17" t="s">
        <v>29</v>
      </c>
      <c r="C1775" s="32" t="s">
        <v>172</v>
      </c>
      <c r="D1775" s="33">
        <v>1</v>
      </c>
      <c r="E1775" s="34">
        <v>1</v>
      </c>
      <c r="F1775" s="35" t="str">
        <f>VLOOKUP(Tableau5[[#This Row],[Code APE]],[1]!Tableau9[#All],2,FALSE)</f>
        <v>Autres activités de nettoyage n.c.a.</v>
      </c>
      <c r="G1775" s="36" t="str">
        <f>IFERROR(Tableau5[[#This Row],[Code APE]]&amp;" - "&amp;Tableau5[[#This Row],[Désignation APE]],Tableau5[[#This Row],[Code APE]])</f>
        <v>81.29B - Autres activités de nettoyage n.c.a.</v>
      </c>
    </row>
    <row r="1776" spans="1:7" ht="15.95" customHeight="1" x14ac:dyDescent="0.25">
      <c r="A1776" s="31" t="str">
        <f>Tableau5[[#This Row],[Code APE]]&amp;Tableau5[[#This Row],[Chapitres]]&amp;Tableau5[[#This Row],[Tranche]]</f>
        <v>81.29AOutils0,8</v>
      </c>
      <c r="B1776" s="17" t="s">
        <v>29</v>
      </c>
      <c r="C1776" s="32" t="s">
        <v>171</v>
      </c>
      <c r="D1776" s="33">
        <v>0.8</v>
      </c>
      <c r="E1776" s="34">
        <v>2</v>
      </c>
      <c r="F1776" s="35" t="str">
        <f>VLOOKUP(Tableau5[[#This Row],[Code APE]],[1]!Tableau9[#All],2,FALSE)</f>
        <v>Désinfection, désinsectisation, dératisation</v>
      </c>
      <c r="G1776" s="36" t="str">
        <f>IFERROR(Tableau5[[#This Row],[Code APE]]&amp;" - "&amp;Tableau5[[#This Row],[Désignation APE]],Tableau5[[#This Row],[Code APE]])</f>
        <v>81.29A - Désinfection, désinsectisation, dératisation</v>
      </c>
    </row>
    <row r="1777" spans="1:7" ht="15.95" customHeight="1" x14ac:dyDescent="0.25">
      <c r="A1777" s="31" t="str">
        <f>Tableau5[[#This Row],[Code APE]]&amp;Tableau5[[#This Row],[Chapitres]]&amp;Tableau5[[#This Row],[Tranche]]</f>
        <v>81.29AOutils1</v>
      </c>
      <c r="B1777" s="17" t="s">
        <v>29</v>
      </c>
      <c r="C1777" s="32" t="s">
        <v>171</v>
      </c>
      <c r="D1777" s="33">
        <v>1</v>
      </c>
      <c r="E1777" s="34">
        <v>3</v>
      </c>
      <c r="F1777" s="35" t="str">
        <f>VLOOKUP(Tableau5[[#This Row],[Code APE]],[1]!Tableau9[#All],2,FALSE)</f>
        <v>Désinfection, désinsectisation, dératisation</v>
      </c>
      <c r="G1777" s="36" t="str">
        <f>IFERROR(Tableau5[[#This Row],[Code APE]]&amp;" - "&amp;Tableau5[[#This Row],[Désignation APE]],Tableau5[[#This Row],[Code APE]])</f>
        <v>81.29A - Désinfection, désinsectisation, dératisation</v>
      </c>
    </row>
    <row r="1778" spans="1:7" ht="15.95" customHeight="1" x14ac:dyDescent="0.25">
      <c r="A1778" s="31" t="str">
        <f>Tableau5[[#This Row],[Code APE]]&amp;Tableau5[[#This Row],[Chapitres]]&amp;Tableau5[[#This Row],[Tranche]]</f>
        <v>81.22ZOutils0,2</v>
      </c>
      <c r="B1778" s="17" t="s">
        <v>29</v>
      </c>
      <c r="C1778" s="32" t="s">
        <v>170</v>
      </c>
      <c r="D1778" s="33">
        <v>0.2</v>
      </c>
      <c r="E1778" s="34">
        <v>1</v>
      </c>
      <c r="F1778" s="35" t="str">
        <f>VLOOKUP(Tableau5[[#This Row],[Code APE]],[1]!Tableau9[#All],2,FALSE)</f>
        <v>Autres activités de nettoyage des bâtiments et nettoyage industriel</v>
      </c>
      <c r="G1778" s="36" t="str">
        <f>IFERROR(Tableau5[[#This Row],[Code APE]]&amp;" - "&amp;Tableau5[[#This Row],[Désignation APE]],Tableau5[[#This Row],[Code APE]])</f>
        <v>81.22Z - Autres activités de nettoyage des bâtiments et nettoyage industriel</v>
      </c>
    </row>
    <row r="1779" spans="1:7" ht="15.95" customHeight="1" x14ac:dyDescent="0.25">
      <c r="A1779" s="31" t="str">
        <f>Tableau5[[#This Row],[Code APE]]&amp;Tableau5[[#This Row],[Chapitres]]&amp;Tableau5[[#This Row],[Tranche]]</f>
        <v>81.22ZOutils0,6</v>
      </c>
      <c r="B1779" s="17" t="s">
        <v>29</v>
      </c>
      <c r="C1779" s="32" t="s">
        <v>170</v>
      </c>
      <c r="D1779" s="33">
        <v>0.6</v>
      </c>
      <c r="E1779" s="34">
        <v>3</v>
      </c>
      <c r="F1779" s="35" t="str">
        <f>VLOOKUP(Tableau5[[#This Row],[Code APE]],[1]!Tableau9[#All],2,FALSE)</f>
        <v>Autres activités de nettoyage des bâtiments et nettoyage industriel</v>
      </c>
      <c r="G1779" s="36" t="str">
        <f>IFERROR(Tableau5[[#This Row],[Code APE]]&amp;" - "&amp;Tableau5[[#This Row],[Désignation APE]],Tableau5[[#This Row],[Code APE]])</f>
        <v>81.22Z - Autres activités de nettoyage des bâtiments et nettoyage industriel</v>
      </c>
    </row>
    <row r="1780" spans="1:7" ht="15.95" customHeight="1" x14ac:dyDescent="0.25">
      <c r="A1780" s="31" t="str">
        <f>Tableau5[[#This Row],[Code APE]]&amp;Tableau5[[#This Row],[Chapitres]]&amp;Tableau5[[#This Row],[Tranche]]</f>
        <v>81.22ZOutils0,8</v>
      </c>
      <c r="B1780" s="17" t="s">
        <v>29</v>
      </c>
      <c r="C1780" s="32" t="s">
        <v>170</v>
      </c>
      <c r="D1780" s="33">
        <v>0.8</v>
      </c>
      <c r="E1780" s="34">
        <v>12</v>
      </c>
      <c r="F1780" s="35" t="str">
        <f>VLOOKUP(Tableau5[[#This Row],[Code APE]],[1]!Tableau9[#All],2,FALSE)</f>
        <v>Autres activités de nettoyage des bâtiments et nettoyage industriel</v>
      </c>
      <c r="G1780" s="36" t="str">
        <f>IFERROR(Tableau5[[#This Row],[Code APE]]&amp;" - "&amp;Tableau5[[#This Row],[Désignation APE]],Tableau5[[#This Row],[Code APE]])</f>
        <v>81.22Z - Autres activités de nettoyage des bâtiments et nettoyage industriel</v>
      </c>
    </row>
    <row r="1781" spans="1:7" ht="15.95" customHeight="1" x14ac:dyDescent="0.25">
      <c r="A1781" s="31" t="str">
        <f>Tableau5[[#This Row],[Code APE]]&amp;Tableau5[[#This Row],[Chapitres]]&amp;Tableau5[[#This Row],[Tranche]]</f>
        <v>81.22ZOutils1</v>
      </c>
      <c r="B1781" s="17" t="s">
        <v>29</v>
      </c>
      <c r="C1781" s="32" t="s">
        <v>170</v>
      </c>
      <c r="D1781" s="33">
        <v>1</v>
      </c>
      <c r="E1781" s="34">
        <v>28</v>
      </c>
      <c r="F1781" s="35" t="str">
        <f>VLOOKUP(Tableau5[[#This Row],[Code APE]],[1]!Tableau9[#All],2,FALSE)</f>
        <v>Autres activités de nettoyage des bâtiments et nettoyage industriel</v>
      </c>
      <c r="G1781" s="36" t="str">
        <f>IFERROR(Tableau5[[#This Row],[Code APE]]&amp;" - "&amp;Tableau5[[#This Row],[Désignation APE]],Tableau5[[#This Row],[Code APE]])</f>
        <v>81.22Z - Autres activités de nettoyage des bâtiments et nettoyage industriel</v>
      </c>
    </row>
    <row r="1782" spans="1:7" ht="15.95" customHeight="1" x14ac:dyDescent="0.25">
      <c r="A1782" s="31" t="str">
        <f>Tableau5[[#This Row],[Code APE]]&amp;Tableau5[[#This Row],[Chapitres]]&amp;Tableau5[[#This Row],[Tranche]]</f>
        <v>81.21ZOutils0,6</v>
      </c>
      <c r="B1782" s="17" t="s">
        <v>29</v>
      </c>
      <c r="C1782" s="32" t="s">
        <v>169</v>
      </c>
      <c r="D1782" s="33">
        <v>0.6</v>
      </c>
      <c r="E1782" s="34">
        <v>8</v>
      </c>
      <c r="F1782" s="35" t="str">
        <f>VLOOKUP(Tableau5[[#This Row],[Code APE]],[1]!Tableau9[#All],2,FALSE)</f>
        <v>Nettoyage courant des bâtiments</v>
      </c>
      <c r="G1782" s="36" t="str">
        <f>IFERROR(Tableau5[[#This Row],[Code APE]]&amp;" - "&amp;Tableau5[[#This Row],[Désignation APE]],Tableau5[[#This Row],[Code APE]])</f>
        <v>81.21Z - Nettoyage courant des bâtiments</v>
      </c>
    </row>
    <row r="1783" spans="1:7" ht="15.95" customHeight="1" x14ac:dyDescent="0.25">
      <c r="A1783" s="31" t="str">
        <f>Tableau5[[#This Row],[Code APE]]&amp;Tableau5[[#This Row],[Chapitres]]&amp;Tableau5[[#This Row],[Tranche]]</f>
        <v>81.21ZOutils0,8</v>
      </c>
      <c r="B1783" s="17" t="s">
        <v>29</v>
      </c>
      <c r="C1783" s="32" t="s">
        <v>169</v>
      </c>
      <c r="D1783" s="33">
        <v>0.8</v>
      </c>
      <c r="E1783" s="34">
        <v>29</v>
      </c>
      <c r="F1783" s="35" t="str">
        <f>VLOOKUP(Tableau5[[#This Row],[Code APE]],[1]!Tableau9[#All],2,FALSE)</f>
        <v>Nettoyage courant des bâtiments</v>
      </c>
      <c r="G1783" s="36" t="str">
        <f>IFERROR(Tableau5[[#This Row],[Code APE]]&amp;" - "&amp;Tableau5[[#This Row],[Désignation APE]],Tableau5[[#This Row],[Code APE]])</f>
        <v>81.21Z - Nettoyage courant des bâtiments</v>
      </c>
    </row>
    <row r="1784" spans="1:7" ht="15.95" customHeight="1" x14ac:dyDescent="0.25">
      <c r="A1784" s="31" t="str">
        <f>Tableau5[[#This Row],[Code APE]]&amp;Tableau5[[#This Row],[Chapitres]]&amp;Tableau5[[#This Row],[Tranche]]</f>
        <v>81.21ZOutils1</v>
      </c>
      <c r="B1784" s="17" t="s">
        <v>29</v>
      </c>
      <c r="C1784" s="32" t="s">
        <v>169</v>
      </c>
      <c r="D1784" s="33">
        <v>1</v>
      </c>
      <c r="E1784" s="34">
        <v>56</v>
      </c>
      <c r="F1784" s="35" t="str">
        <f>VLOOKUP(Tableau5[[#This Row],[Code APE]],[1]!Tableau9[#All],2,FALSE)</f>
        <v>Nettoyage courant des bâtiments</v>
      </c>
      <c r="G1784" s="36" t="str">
        <f>IFERROR(Tableau5[[#This Row],[Code APE]]&amp;" - "&amp;Tableau5[[#This Row],[Désignation APE]],Tableau5[[#This Row],[Code APE]])</f>
        <v>81.21Z - Nettoyage courant des bâtiments</v>
      </c>
    </row>
    <row r="1785" spans="1:7" ht="15.95" customHeight="1" x14ac:dyDescent="0.25">
      <c r="A1785" s="31" t="str">
        <f>Tableau5[[#This Row],[Code APE]]&amp;Tableau5[[#This Row],[Chapitres]]&amp;Tableau5[[#This Row],[Tranche]]</f>
        <v>80.20ZOutils0,8</v>
      </c>
      <c r="B1785" s="17" t="s">
        <v>29</v>
      </c>
      <c r="C1785" s="32" t="s">
        <v>168</v>
      </c>
      <c r="D1785" s="33">
        <v>0.8</v>
      </c>
      <c r="E1785" s="34">
        <v>3</v>
      </c>
      <c r="F1785" s="35" t="str">
        <f>VLOOKUP(Tableau5[[#This Row],[Code APE]],[1]!Tableau9[#All],2,FALSE)</f>
        <v>Activités liées aux systèmes de sécurité</v>
      </c>
      <c r="G1785" s="36" t="str">
        <f>IFERROR(Tableau5[[#This Row],[Code APE]]&amp;" - "&amp;Tableau5[[#This Row],[Désignation APE]],Tableau5[[#This Row],[Code APE]])</f>
        <v>80.20Z - Activités liées aux systèmes de sécurité</v>
      </c>
    </row>
    <row r="1786" spans="1:7" ht="15.95" customHeight="1" x14ac:dyDescent="0.25">
      <c r="A1786" s="31" t="str">
        <f>Tableau5[[#This Row],[Code APE]]&amp;Tableau5[[#This Row],[Chapitres]]&amp;Tableau5[[#This Row],[Tranche]]</f>
        <v>80.20ZOutils1</v>
      </c>
      <c r="B1786" s="17" t="s">
        <v>29</v>
      </c>
      <c r="C1786" s="32" t="s">
        <v>168</v>
      </c>
      <c r="D1786" s="33">
        <v>1</v>
      </c>
      <c r="E1786" s="34">
        <v>4</v>
      </c>
      <c r="F1786" s="35" t="str">
        <f>VLOOKUP(Tableau5[[#This Row],[Code APE]],[1]!Tableau9[#All],2,FALSE)</f>
        <v>Activités liées aux systèmes de sécurité</v>
      </c>
      <c r="G1786" s="36" t="str">
        <f>IFERROR(Tableau5[[#This Row],[Code APE]]&amp;" - "&amp;Tableau5[[#This Row],[Désignation APE]],Tableau5[[#This Row],[Code APE]])</f>
        <v>80.20Z - Activités liées aux systèmes de sécurité</v>
      </c>
    </row>
    <row r="1787" spans="1:7" ht="15.95" customHeight="1" x14ac:dyDescent="0.25">
      <c r="A1787" s="31" t="str">
        <f>Tableau5[[#This Row],[Code APE]]&amp;Tableau5[[#This Row],[Chapitres]]&amp;Tableau5[[#This Row],[Tranche]]</f>
        <v>80.10ZOutils0,2</v>
      </c>
      <c r="B1787" s="17" t="s">
        <v>29</v>
      </c>
      <c r="C1787" s="32" t="s">
        <v>167</v>
      </c>
      <c r="D1787" s="33">
        <v>0.2</v>
      </c>
      <c r="E1787" s="34">
        <v>1</v>
      </c>
      <c r="F1787" s="35" t="str">
        <f>VLOOKUP(Tableau5[[#This Row],[Code APE]],[1]!Tableau9[#All],2,FALSE)</f>
        <v>Activités de sécurité privée</v>
      </c>
      <c r="G1787" s="36" t="str">
        <f>IFERROR(Tableau5[[#This Row],[Code APE]]&amp;" - "&amp;Tableau5[[#This Row],[Désignation APE]],Tableau5[[#This Row],[Code APE]])</f>
        <v>80.10Z - Activités de sécurité privée</v>
      </c>
    </row>
    <row r="1788" spans="1:7" ht="15.95" customHeight="1" x14ac:dyDescent="0.25">
      <c r="A1788" s="31" t="str">
        <f>Tableau5[[#This Row],[Code APE]]&amp;Tableau5[[#This Row],[Chapitres]]&amp;Tableau5[[#This Row],[Tranche]]</f>
        <v>80.10ZOutils0,4</v>
      </c>
      <c r="B1788" s="17" t="s">
        <v>29</v>
      </c>
      <c r="C1788" s="32" t="s">
        <v>167</v>
      </c>
      <c r="D1788" s="33">
        <v>0.4</v>
      </c>
      <c r="E1788" s="34">
        <v>10</v>
      </c>
      <c r="F1788" s="35" t="str">
        <f>VLOOKUP(Tableau5[[#This Row],[Code APE]],[1]!Tableau9[#All],2,FALSE)</f>
        <v>Activités de sécurité privée</v>
      </c>
      <c r="G1788" s="36" t="str">
        <f>IFERROR(Tableau5[[#This Row],[Code APE]]&amp;" - "&amp;Tableau5[[#This Row],[Désignation APE]],Tableau5[[#This Row],[Code APE]])</f>
        <v>80.10Z - Activités de sécurité privée</v>
      </c>
    </row>
    <row r="1789" spans="1:7" ht="15.95" customHeight="1" x14ac:dyDescent="0.25">
      <c r="A1789" s="31" t="str">
        <f>Tableau5[[#This Row],[Code APE]]&amp;Tableau5[[#This Row],[Chapitres]]&amp;Tableau5[[#This Row],[Tranche]]</f>
        <v>80.10ZOutils0,6</v>
      </c>
      <c r="B1789" s="17" t="s">
        <v>29</v>
      </c>
      <c r="C1789" s="32" t="s">
        <v>167</v>
      </c>
      <c r="D1789" s="33">
        <v>0.6</v>
      </c>
      <c r="E1789" s="34">
        <v>21</v>
      </c>
      <c r="F1789" s="35" t="str">
        <f>VLOOKUP(Tableau5[[#This Row],[Code APE]],[1]!Tableau9[#All],2,FALSE)</f>
        <v>Activités de sécurité privée</v>
      </c>
      <c r="G1789" s="36" t="str">
        <f>IFERROR(Tableau5[[#This Row],[Code APE]]&amp;" - "&amp;Tableau5[[#This Row],[Désignation APE]],Tableau5[[#This Row],[Code APE]])</f>
        <v>80.10Z - Activités de sécurité privée</v>
      </c>
    </row>
    <row r="1790" spans="1:7" ht="15.95" customHeight="1" x14ac:dyDescent="0.25">
      <c r="A1790" s="31" t="str">
        <f>Tableau5[[#This Row],[Code APE]]&amp;Tableau5[[#This Row],[Chapitres]]&amp;Tableau5[[#This Row],[Tranche]]</f>
        <v>80.10ZOutils0,8</v>
      </c>
      <c r="B1790" s="17" t="s">
        <v>29</v>
      </c>
      <c r="C1790" s="32" t="s">
        <v>167</v>
      </c>
      <c r="D1790" s="33">
        <v>0.8</v>
      </c>
      <c r="E1790" s="34">
        <v>35</v>
      </c>
      <c r="F1790" s="35" t="str">
        <f>VLOOKUP(Tableau5[[#This Row],[Code APE]],[1]!Tableau9[#All],2,FALSE)</f>
        <v>Activités de sécurité privée</v>
      </c>
      <c r="G1790" s="36" t="str">
        <f>IFERROR(Tableau5[[#This Row],[Code APE]]&amp;" - "&amp;Tableau5[[#This Row],[Désignation APE]],Tableau5[[#This Row],[Code APE]])</f>
        <v>80.10Z - Activités de sécurité privée</v>
      </c>
    </row>
    <row r="1791" spans="1:7" ht="15.95" customHeight="1" x14ac:dyDescent="0.25">
      <c r="A1791" s="31" t="str">
        <f>Tableau5[[#This Row],[Code APE]]&amp;Tableau5[[#This Row],[Chapitres]]&amp;Tableau5[[#This Row],[Tranche]]</f>
        <v>80.10ZOutils1</v>
      </c>
      <c r="B1791" s="17" t="s">
        <v>29</v>
      </c>
      <c r="C1791" s="32" t="s">
        <v>167</v>
      </c>
      <c r="D1791" s="33">
        <v>1</v>
      </c>
      <c r="E1791" s="34">
        <v>27</v>
      </c>
      <c r="F1791" s="35" t="str">
        <f>VLOOKUP(Tableau5[[#This Row],[Code APE]],[1]!Tableau9[#All],2,FALSE)</f>
        <v>Activités de sécurité privée</v>
      </c>
      <c r="G1791" s="36" t="str">
        <f>IFERROR(Tableau5[[#This Row],[Code APE]]&amp;" - "&amp;Tableau5[[#This Row],[Désignation APE]],Tableau5[[#This Row],[Code APE]])</f>
        <v>80.10Z - Activités de sécurité privée</v>
      </c>
    </row>
    <row r="1792" spans="1:7" ht="15.95" customHeight="1" x14ac:dyDescent="0.25">
      <c r="A1792" s="31" t="str">
        <f>Tableau5[[#This Row],[Code APE]]&amp;Tableau5[[#This Row],[Chapitres]]&amp;Tableau5[[#This Row],[Tranche]]</f>
        <v>78.20ZOutils0,1</v>
      </c>
      <c r="B1792" s="17" t="s">
        <v>29</v>
      </c>
      <c r="C1792" s="32" t="s">
        <v>166</v>
      </c>
      <c r="D1792" s="33">
        <v>0.1</v>
      </c>
      <c r="E1792" s="34">
        <v>1</v>
      </c>
      <c r="F1792" s="35" t="str">
        <f>VLOOKUP(Tableau5[[#This Row],[Code APE]],[1]!Tableau9[#All],2,FALSE)</f>
        <v>Activités des agences de travail temporaire</v>
      </c>
      <c r="G1792" s="36" t="str">
        <f>IFERROR(Tableau5[[#This Row],[Code APE]]&amp;" - "&amp;Tableau5[[#This Row],[Désignation APE]],Tableau5[[#This Row],[Code APE]])</f>
        <v>78.20Z - Activités des agences de travail temporaire</v>
      </c>
    </row>
    <row r="1793" spans="1:7" ht="15.95" customHeight="1" x14ac:dyDescent="0.25">
      <c r="A1793" s="31" t="str">
        <f>Tableau5[[#This Row],[Code APE]]&amp;Tableau5[[#This Row],[Chapitres]]&amp;Tableau5[[#This Row],[Tranche]]</f>
        <v>78.20ZOutils0,2</v>
      </c>
      <c r="B1793" s="17" t="s">
        <v>29</v>
      </c>
      <c r="C1793" s="32" t="s">
        <v>166</v>
      </c>
      <c r="D1793" s="33">
        <v>0.2</v>
      </c>
      <c r="E1793" s="34">
        <v>8</v>
      </c>
      <c r="F1793" s="35" t="str">
        <f>VLOOKUP(Tableau5[[#This Row],[Code APE]],[1]!Tableau9[#All],2,FALSE)</f>
        <v>Activités des agences de travail temporaire</v>
      </c>
      <c r="G1793" s="36" t="str">
        <f>IFERROR(Tableau5[[#This Row],[Code APE]]&amp;" - "&amp;Tableau5[[#This Row],[Désignation APE]],Tableau5[[#This Row],[Code APE]])</f>
        <v>78.20Z - Activités des agences de travail temporaire</v>
      </c>
    </row>
    <row r="1794" spans="1:7" ht="15.95" customHeight="1" x14ac:dyDescent="0.25">
      <c r="A1794" s="31" t="str">
        <f>Tableau5[[#This Row],[Code APE]]&amp;Tableau5[[#This Row],[Chapitres]]&amp;Tableau5[[#This Row],[Tranche]]</f>
        <v>78.20ZOutils0,4</v>
      </c>
      <c r="B1794" s="17" t="s">
        <v>29</v>
      </c>
      <c r="C1794" s="32" t="s">
        <v>166</v>
      </c>
      <c r="D1794" s="33">
        <v>0.4</v>
      </c>
      <c r="E1794" s="34">
        <v>23</v>
      </c>
      <c r="F1794" s="35" t="str">
        <f>VLOOKUP(Tableau5[[#This Row],[Code APE]],[1]!Tableau9[#All],2,FALSE)</f>
        <v>Activités des agences de travail temporaire</v>
      </c>
      <c r="G1794" s="36" t="str">
        <f>IFERROR(Tableau5[[#This Row],[Code APE]]&amp;" - "&amp;Tableau5[[#This Row],[Désignation APE]],Tableau5[[#This Row],[Code APE]])</f>
        <v>78.20Z - Activités des agences de travail temporaire</v>
      </c>
    </row>
    <row r="1795" spans="1:7" ht="15.95" customHeight="1" x14ac:dyDescent="0.25">
      <c r="A1795" s="31" t="str">
        <f>Tableau5[[#This Row],[Code APE]]&amp;Tableau5[[#This Row],[Chapitres]]&amp;Tableau5[[#This Row],[Tranche]]</f>
        <v>78.20ZOutils0,6</v>
      </c>
      <c r="B1795" s="17" t="s">
        <v>29</v>
      </c>
      <c r="C1795" s="32" t="s">
        <v>166</v>
      </c>
      <c r="D1795" s="33">
        <v>0.6</v>
      </c>
      <c r="E1795" s="34">
        <v>102</v>
      </c>
      <c r="F1795" s="35" t="str">
        <f>VLOOKUP(Tableau5[[#This Row],[Code APE]],[1]!Tableau9[#All],2,FALSE)</f>
        <v>Activités des agences de travail temporaire</v>
      </c>
      <c r="G1795" s="36" t="str">
        <f>IFERROR(Tableau5[[#This Row],[Code APE]]&amp;" - "&amp;Tableau5[[#This Row],[Désignation APE]],Tableau5[[#This Row],[Code APE]])</f>
        <v>78.20Z - Activités des agences de travail temporaire</v>
      </c>
    </row>
    <row r="1796" spans="1:7" ht="15.95" customHeight="1" x14ac:dyDescent="0.25">
      <c r="A1796" s="31" t="str">
        <f>Tableau5[[#This Row],[Code APE]]&amp;Tableau5[[#This Row],[Chapitres]]&amp;Tableau5[[#This Row],[Tranche]]</f>
        <v>78.20ZOutils0,8</v>
      </c>
      <c r="B1796" s="17" t="s">
        <v>29</v>
      </c>
      <c r="C1796" s="32" t="s">
        <v>166</v>
      </c>
      <c r="D1796" s="33">
        <v>0.8</v>
      </c>
      <c r="E1796" s="34">
        <v>241</v>
      </c>
      <c r="F1796" s="35" t="str">
        <f>VLOOKUP(Tableau5[[#This Row],[Code APE]],[1]!Tableau9[#All],2,FALSE)</f>
        <v>Activités des agences de travail temporaire</v>
      </c>
      <c r="G1796" s="36" t="str">
        <f>IFERROR(Tableau5[[#This Row],[Code APE]]&amp;" - "&amp;Tableau5[[#This Row],[Désignation APE]],Tableau5[[#This Row],[Code APE]])</f>
        <v>78.20Z - Activités des agences de travail temporaire</v>
      </c>
    </row>
    <row r="1797" spans="1:7" ht="15.95" customHeight="1" x14ac:dyDescent="0.25">
      <c r="A1797" s="31" t="str">
        <f>Tableau5[[#This Row],[Code APE]]&amp;Tableau5[[#This Row],[Chapitres]]&amp;Tableau5[[#This Row],[Tranche]]</f>
        <v>78.20ZOutils1</v>
      </c>
      <c r="B1797" s="17" t="s">
        <v>29</v>
      </c>
      <c r="C1797" s="32" t="s">
        <v>166</v>
      </c>
      <c r="D1797" s="33">
        <v>1</v>
      </c>
      <c r="E1797" s="34">
        <v>285</v>
      </c>
      <c r="F1797" s="35" t="str">
        <f>VLOOKUP(Tableau5[[#This Row],[Code APE]],[1]!Tableau9[#All],2,FALSE)</f>
        <v>Activités des agences de travail temporaire</v>
      </c>
      <c r="G1797" s="36" t="str">
        <f>IFERROR(Tableau5[[#This Row],[Code APE]]&amp;" - "&amp;Tableau5[[#This Row],[Désignation APE]],Tableau5[[#This Row],[Code APE]])</f>
        <v>78.20Z - Activités des agences de travail temporaire</v>
      </c>
    </row>
    <row r="1798" spans="1:7" ht="15.95" customHeight="1" x14ac:dyDescent="0.25">
      <c r="A1798" s="31" t="str">
        <f>Tableau5[[#This Row],[Code APE]]&amp;Tableau5[[#This Row],[Chapitres]]&amp;Tableau5[[#This Row],[Tranche]]</f>
        <v>77.39ZOutils0,6</v>
      </c>
      <c r="B1798" s="17" t="s">
        <v>29</v>
      </c>
      <c r="C1798" s="32" t="s">
        <v>165</v>
      </c>
      <c r="D1798" s="33">
        <v>0.6</v>
      </c>
      <c r="E1798" s="34">
        <v>4</v>
      </c>
      <c r="F1798" s="35" t="str">
        <f>VLOOKUP(Tableau5[[#This Row],[Code APE]],[1]!Tableau9[#All],2,FALSE)</f>
        <v>Location et location-bail d'autres machines, équipements et biens matériels n.c.a.</v>
      </c>
      <c r="G1798" s="36" t="str">
        <f>IFERROR(Tableau5[[#This Row],[Code APE]]&amp;" - "&amp;Tableau5[[#This Row],[Désignation APE]],Tableau5[[#This Row],[Code APE]])</f>
        <v>77.39Z - Location et location-bail d'autres machines, équipements et biens matériels n.c.a.</v>
      </c>
    </row>
    <row r="1799" spans="1:7" ht="15.95" customHeight="1" x14ac:dyDescent="0.25">
      <c r="A1799" s="31" t="str">
        <f>Tableau5[[#This Row],[Code APE]]&amp;Tableau5[[#This Row],[Chapitres]]&amp;Tableau5[[#This Row],[Tranche]]</f>
        <v>77.39ZOutils0,8</v>
      </c>
      <c r="B1799" s="17" t="s">
        <v>29</v>
      </c>
      <c r="C1799" s="32" t="s">
        <v>165</v>
      </c>
      <c r="D1799" s="33">
        <v>0.8</v>
      </c>
      <c r="E1799" s="34">
        <v>14</v>
      </c>
      <c r="F1799" s="35" t="str">
        <f>VLOOKUP(Tableau5[[#This Row],[Code APE]],[1]!Tableau9[#All],2,FALSE)</f>
        <v>Location et location-bail d'autres machines, équipements et biens matériels n.c.a.</v>
      </c>
      <c r="G1799" s="36" t="str">
        <f>IFERROR(Tableau5[[#This Row],[Code APE]]&amp;" - "&amp;Tableau5[[#This Row],[Désignation APE]],Tableau5[[#This Row],[Code APE]])</f>
        <v>77.39Z - Location et location-bail d'autres machines, équipements et biens matériels n.c.a.</v>
      </c>
    </row>
    <row r="1800" spans="1:7" ht="15.95" customHeight="1" x14ac:dyDescent="0.25">
      <c r="A1800" s="31" t="str">
        <f>Tableau5[[#This Row],[Code APE]]&amp;Tableau5[[#This Row],[Chapitres]]&amp;Tableau5[[#This Row],[Tranche]]</f>
        <v>77.39ZOutils1</v>
      </c>
      <c r="B1800" s="17" t="s">
        <v>29</v>
      </c>
      <c r="C1800" s="32" t="s">
        <v>165</v>
      </c>
      <c r="D1800" s="33">
        <v>1</v>
      </c>
      <c r="E1800" s="34">
        <v>20</v>
      </c>
      <c r="F1800" s="35" t="str">
        <f>VLOOKUP(Tableau5[[#This Row],[Code APE]],[1]!Tableau9[#All],2,FALSE)</f>
        <v>Location et location-bail d'autres machines, équipements et biens matériels n.c.a.</v>
      </c>
      <c r="G1800" s="36" t="str">
        <f>IFERROR(Tableau5[[#This Row],[Code APE]]&amp;" - "&amp;Tableau5[[#This Row],[Désignation APE]],Tableau5[[#This Row],[Code APE]])</f>
        <v>77.39Z - Location et location-bail d'autres machines, équipements et biens matériels n.c.a.</v>
      </c>
    </row>
    <row r="1801" spans="1:7" ht="15.95" customHeight="1" x14ac:dyDescent="0.25">
      <c r="A1801" s="31" t="str">
        <f>Tableau5[[#This Row],[Code APE]]&amp;Tableau5[[#This Row],[Chapitres]]&amp;Tableau5[[#This Row],[Tranche]]</f>
        <v>77.32ZOutils0,2</v>
      </c>
      <c r="B1801" s="17" t="s">
        <v>29</v>
      </c>
      <c r="C1801" s="32" t="s">
        <v>164</v>
      </c>
      <c r="D1801" s="33">
        <v>0.2</v>
      </c>
      <c r="E1801" s="34">
        <v>1</v>
      </c>
      <c r="F1801" s="35" t="str">
        <f>VLOOKUP(Tableau5[[#This Row],[Code APE]],[1]!Tableau9[#All],2,FALSE)</f>
        <v>Location et location-bail de machines et équipements pour la construction</v>
      </c>
      <c r="G1801" s="36" t="str">
        <f>IFERROR(Tableau5[[#This Row],[Code APE]]&amp;" - "&amp;Tableau5[[#This Row],[Désignation APE]],Tableau5[[#This Row],[Code APE]])</f>
        <v>77.32Z - Location et location-bail de machines et équipements pour la construction</v>
      </c>
    </row>
    <row r="1802" spans="1:7" ht="15.95" customHeight="1" x14ac:dyDescent="0.25">
      <c r="A1802" s="31" t="str">
        <f>Tableau5[[#This Row],[Code APE]]&amp;Tableau5[[#This Row],[Chapitres]]&amp;Tableau5[[#This Row],[Tranche]]</f>
        <v>77.32ZOutils0,6</v>
      </c>
      <c r="B1802" s="17" t="s">
        <v>29</v>
      </c>
      <c r="C1802" s="32" t="s">
        <v>164</v>
      </c>
      <c r="D1802" s="33">
        <v>0.6</v>
      </c>
      <c r="E1802" s="34">
        <v>3</v>
      </c>
      <c r="F1802" s="35" t="str">
        <f>VLOOKUP(Tableau5[[#This Row],[Code APE]],[1]!Tableau9[#All],2,FALSE)</f>
        <v>Location et location-bail de machines et équipements pour la construction</v>
      </c>
      <c r="G1802" s="36" t="str">
        <f>IFERROR(Tableau5[[#This Row],[Code APE]]&amp;" - "&amp;Tableau5[[#This Row],[Désignation APE]],Tableau5[[#This Row],[Code APE]])</f>
        <v>77.32Z - Location et location-bail de machines et équipements pour la construction</v>
      </c>
    </row>
    <row r="1803" spans="1:7" ht="15.95" customHeight="1" x14ac:dyDescent="0.25">
      <c r="A1803" s="31" t="str">
        <f>Tableau5[[#This Row],[Code APE]]&amp;Tableau5[[#This Row],[Chapitres]]&amp;Tableau5[[#This Row],[Tranche]]</f>
        <v>77.32ZOutils0,8</v>
      </c>
      <c r="B1803" s="17" t="s">
        <v>29</v>
      </c>
      <c r="C1803" s="32" t="s">
        <v>164</v>
      </c>
      <c r="D1803" s="33">
        <v>0.8</v>
      </c>
      <c r="E1803" s="34">
        <v>2</v>
      </c>
      <c r="F1803" s="35" t="str">
        <f>VLOOKUP(Tableau5[[#This Row],[Code APE]],[1]!Tableau9[#All],2,FALSE)</f>
        <v>Location et location-bail de machines et équipements pour la construction</v>
      </c>
      <c r="G1803" s="36" t="str">
        <f>IFERROR(Tableau5[[#This Row],[Code APE]]&amp;" - "&amp;Tableau5[[#This Row],[Désignation APE]],Tableau5[[#This Row],[Code APE]])</f>
        <v>77.32Z - Location et location-bail de machines et équipements pour la construction</v>
      </c>
    </row>
    <row r="1804" spans="1:7" ht="15.95" customHeight="1" x14ac:dyDescent="0.25">
      <c r="A1804" s="31" t="str">
        <f>Tableau5[[#This Row],[Code APE]]&amp;Tableau5[[#This Row],[Chapitres]]&amp;Tableau5[[#This Row],[Tranche]]</f>
        <v>77.32ZOutils1</v>
      </c>
      <c r="B1804" s="17" t="s">
        <v>29</v>
      </c>
      <c r="C1804" s="32" t="s">
        <v>164</v>
      </c>
      <c r="D1804" s="33">
        <v>1</v>
      </c>
      <c r="E1804" s="34">
        <v>11</v>
      </c>
      <c r="F1804" s="35" t="str">
        <f>VLOOKUP(Tableau5[[#This Row],[Code APE]],[1]!Tableau9[#All],2,FALSE)</f>
        <v>Location et location-bail de machines et équipements pour la construction</v>
      </c>
      <c r="G1804" s="36" t="str">
        <f>IFERROR(Tableau5[[#This Row],[Code APE]]&amp;" - "&amp;Tableau5[[#This Row],[Désignation APE]],Tableau5[[#This Row],[Code APE]])</f>
        <v>77.32Z - Location et location-bail de machines et équipements pour la construction</v>
      </c>
    </row>
    <row r="1805" spans="1:7" ht="15.95" customHeight="1" x14ac:dyDescent="0.25">
      <c r="A1805" s="31" t="str">
        <f>Tableau5[[#This Row],[Code APE]]&amp;Tableau5[[#This Row],[Chapitres]]&amp;Tableau5[[#This Row],[Tranche]]</f>
        <v>77.11AOutils1</v>
      </c>
      <c r="B1805" s="17" t="s">
        <v>29</v>
      </c>
      <c r="C1805" s="32" t="s">
        <v>163</v>
      </c>
      <c r="D1805" s="33">
        <v>1</v>
      </c>
      <c r="E1805" s="34">
        <v>2</v>
      </c>
      <c r="F1805" s="35" t="str">
        <f>VLOOKUP(Tableau5[[#This Row],[Code APE]],[1]!Tableau9[#All],2,FALSE)</f>
        <v>Location de courte durée de voitures et de véhicules automobiles légers</v>
      </c>
      <c r="G1805" s="36" t="str">
        <f>IFERROR(Tableau5[[#This Row],[Code APE]]&amp;" - "&amp;Tableau5[[#This Row],[Désignation APE]],Tableau5[[#This Row],[Code APE]])</f>
        <v>77.11A - Location de courte durée de voitures et de véhicules automobiles légers</v>
      </c>
    </row>
    <row r="1806" spans="1:7" ht="15.95" customHeight="1" x14ac:dyDescent="0.25">
      <c r="A1806" s="31" t="str">
        <f>Tableau5[[#This Row],[Code APE]]&amp;Tableau5[[#This Row],[Chapitres]]&amp;Tableau5[[#This Row],[Tranche]]</f>
        <v>75.00ZOutils1</v>
      </c>
      <c r="B1806" s="17" t="s">
        <v>29</v>
      </c>
      <c r="C1806" s="32" t="s">
        <v>202</v>
      </c>
      <c r="D1806" s="33">
        <v>1</v>
      </c>
      <c r="E1806" s="34">
        <v>1</v>
      </c>
      <c r="F1806" s="35" t="str">
        <f>VLOOKUP(Tableau5[[#This Row],[Code APE]],[1]!Tableau9[#All],2,FALSE)</f>
        <v>Activités vétérinaires</v>
      </c>
      <c r="G1806" s="36" t="str">
        <f>IFERROR(Tableau5[[#This Row],[Code APE]]&amp;" - "&amp;Tableau5[[#This Row],[Désignation APE]],Tableau5[[#This Row],[Code APE]])</f>
        <v>75.00Z - Activités vétérinaires</v>
      </c>
    </row>
    <row r="1807" spans="1:7" ht="15.95" customHeight="1" x14ac:dyDescent="0.25">
      <c r="A1807" s="31" t="str">
        <f>Tableau5[[#This Row],[Code APE]]&amp;Tableau5[[#This Row],[Chapitres]]&amp;Tableau5[[#This Row],[Tranche]]</f>
        <v>74.90EOutils1</v>
      </c>
      <c r="B1807" s="17" t="s">
        <v>29</v>
      </c>
      <c r="C1807" s="32" t="s">
        <v>162</v>
      </c>
      <c r="D1807" s="33">
        <v>1</v>
      </c>
      <c r="E1807" s="34">
        <v>2</v>
      </c>
      <c r="F1807" s="35" t="e">
        <f>VLOOKUP(Tableau5[[#This Row],[Code APE]],[1]!Tableau9[#All],2,FALSE)</f>
        <v>#N/A</v>
      </c>
      <c r="G1807" s="36" t="str">
        <f>IFERROR(Tableau5[[#This Row],[Code APE]]&amp;" - "&amp;Tableau5[[#This Row],[Désignation APE]],Tableau5[[#This Row],[Code APE]])</f>
        <v>74.90E</v>
      </c>
    </row>
    <row r="1808" spans="1:7" ht="15.95" customHeight="1" x14ac:dyDescent="0.25">
      <c r="A1808" s="31" t="str">
        <f>Tableau5[[#This Row],[Code APE]]&amp;Tableau5[[#This Row],[Chapitres]]&amp;Tableau5[[#This Row],[Tranche]]</f>
        <v>74.90BOutils0,8</v>
      </c>
      <c r="B1808" s="17" t="s">
        <v>29</v>
      </c>
      <c r="C1808" s="32" t="s">
        <v>161</v>
      </c>
      <c r="D1808" s="33">
        <v>0.8</v>
      </c>
      <c r="E1808" s="34">
        <v>8</v>
      </c>
      <c r="F1808" s="35" t="str">
        <f>VLOOKUP(Tableau5[[#This Row],[Code APE]],[1]!Tableau9[#All],2,FALSE)</f>
        <v>Activités spécialisées, scientifiques et techniques diverses</v>
      </c>
      <c r="G1808" s="36" t="str">
        <f>IFERROR(Tableau5[[#This Row],[Code APE]]&amp;" - "&amp;Tableau5[[#This Row],[Désignation APE]],Tableau5[[#This Row],[Code APE]])</f>
        <v>74.90B - Activités spécialisées, scientifiques et techniques diverses</v>
      </c>
    </row>
    <row r="1809" spans="1:7" ht="15.95" customHeight="1" x14ac:dyDescent="0.25">
      <c r="A1809" s="31" t="str">
        <f>Tableau5[[#This Row],[Code APE]]&amp;Tableau5[[#This Row],[Chapitres]]&amp;Tableau5[[#This Row],[Tranche]]</f>
        <v>74.90BOutils1</v>
      </c>
      <c r="B1809" s="17" t="s">
        <v>29</v>
      </c>
      <c r="C1809" s="32" t="s">
        <v>161</v>
      </c>
      <c r="D1809" s="33">
        <v>1</v>
      </c>
      <c r="E1809" s="34">
        <v>29</v>
      </c>
      <c r="F1809" s="35" t="str">
        <f>VLOOKUP(Tableau5[[#This Row],[Code APE]],[1]!Tableau9[#All],2,FALSE)</f>
        <v>Activités spécialisées, scientifiques et techniques diverses</v>
      </c>
      <c r="G1809" s="36" t="str">
        <f>IFERROR(Tableau5[[#This Row],[Code APE]]&amp;" - "&amp;Tableau5[[#This Row],[Désignation APE]],Tableau5[[#This Row],[Code APE]])</f>
        <v>74.90B - Activités spécialisées, scientifiques et techniques diverses</v>
      </c>
    </row>
    <row r="1810" spans="1:7" ht="15.95" customHeight="1" x14ac:dyDescent="0.25">
      <c r="A1810" s="31" t="str">
        <f>Tableau5[[#This Row],[Code APE]]&amp;Tableau5[[#This Row],[Chapitres]]&amp;Tableau5[[#This Row],[Tranche]]</f>
        <v>74.90AOutils0,6</v>
      </c>
      <c r="B1810" s="17" t="s">
        <v>29</v>
      </c>
      <c r="C1810" s="32" t="s">
        <v>160</v>
      </c>
      <c r="D1810" s="33">
        <v>0.6</v>
      </c>
      <c r="E1810" s="34">
        <v>13</v>
      </c>
      <c r="F1810" s="35" t="str">
        <f>VLOOKUP(Tableau5[[#This Row],[Code APE]],[1]!Tableau9[#All],2,FALSE)</f>
        <v>Activité des économistes de la construction</v>
      </c>
      <c r="G1810" s="36" t="str">
        <f>IFERROR(Tableau5[[#This Row],[Code APE]]&amp;" - "&amp;Tableau5[[#This Row],[Désignation APE]],Tableau5[[#This Row],[Code APE]])</f>
        <v>74.90A - Activité des économistes de la construction</v>
      </c>
    </row>
    <row r="1811" spans="1:7" ht="15.95" customHeight="1" x14ac:dyDescent="0.25">
      <c r="A1811" s="31" t="str">
        <f>Tableau5[[#This Row],[Code APE]]&amp;Tableau5[[#This Row],[Chapitres]]&amp;Tableau5[[#This Row],[Tranche]]</f>
        <v>74.90AOutils0,8</v>
      </c>
      <c r="B1811" s="17" t="s">
        <v>29</v>
      </c>
      <c r="C1811" s="32" t="s">
        <v>160</v>
      </c>
      <c r="D1811" s="33">
        <v>0.8</v>
      </c>
      <c r="E1811" s="34">
        <v>26</v>
      </c>
      <c r="F1811" s="35" t="str">
        <f>VLOOKUP(Tableau5[[#This Row],[Code APE]],[1]!Tableau9[#All],2,FALSE)</f>
        <v>Activité des économistes de la construction</v>
      </c>
      <c r="G1811" s="36" t="str">
        <f>IFERROR(Tableau5[[#This Row],[Code APE]]&amp;" - "&amp;Tableau5[[#This Row],[Désignation APE]],Tableau5[[#This Row],[Code APE]])</f>
        <v>74.90A - Activité des économistes de la construction</v>
      </c>
    </row>
    <row r="1812" spans="1:7" ht="15.95" customHeight="1" x14ac:dyDescent="0.25">
      <c r="A1812" s="31" t="str">
        <f>Tableau5[[#This Row],[Code APE]]&amp;Tableau5[[#This Row],[Chapitres]]&amp;Tableau5[[#This Row],[Tranche]]</f>
        <v>74.90AOutils1</v>
      </c>
      <c r="B1812" s="17" t="s">
        <v>29</v>
      </c>
      <c r="C1812" s="32" t="s">
        <v>160</v>
      </c>
      <c r="D1812" s="33">
        <v>1</v>
      </c>
      <c r="E1812" s="34">
        <v>32</v>
      </c>
      <c r="F1812" s="35" t="str">
        <f>VLOOKUP(Tableau5[[#This Row],[Code APE]],[1]!Tableau9[#All],2,FALSE)</f>
        <v>Activité des économistes de la construction</v>
      </c>
      <c r="G1812" s="36" t="str">
        <f>IFERROR(Tableau5[[#This Row],[Code APE]]&amp;" - "&amp;Tableau5[[#This Row],[Désignation APE]],Tableau5[[#This Row],[Code APE]])</f>
        <v>74.90A - Activité des économistes de la construction</v>
      </c>
    </row>
    <row r="1813" spans="1:7" ht="15.95" customHeight="1" x14ac:dyDescent="0.25">
      <c r="A1813" s="31" t="str">
        <f>Tableau5[[#This Row],[Code APE]]&amp;Tableau5[[#This Row],[Chapitres]]&amp;Tableau5[[#This Row],[Tranche]]</f>
        <v>74.70ZOutils0,6</v>
      </c>
      <c r="B1813" s="17" t="s">
        <v>29</v>
      </c>
      <c r="C1813" s="32" t="s">
        <v>159</v>
      </c>
      <c r="D1813" s="33">
        <v>0.6</v>
      </c>
      <c r="E1813" s="34">
        <v>5</v>
      </c>
      <c r="F1813" s="35" t="e">
        <f>VLOOKUP(Tableau5[[#This Row],[Code APE]],[1]!Tableau9[#All],2,FALSE)</f>
        <v>#N/A</v>
      </c>
      <c r="G1813" s="36" t="str">
        <f>IFERROR(Tableau5[[#This Row],[Code APE]]&amp;" - "&amp;Tableau5[[#This Row],[Désignation APE]],Tableau5[[#This Row],[Code APE]])</f>
        <v>74.70Z</v>
      </c>
    </row>
    <row r="1814" spans="1:7" ht="15.95" customHeight="1" x14ac:dyDescent="0.25">
      <c r="A1814" s="31" t="str">
        <f>Tableau5[[#This Row],[Code APE]]&amp;Tableau5[[#This Row],[Chapitres]]&amp;Tableau5[[#This Row],[Tranche]]</f>
        <v>74.70ZOutils0,8</v>
      </c>
      <c r="B1814" s="17" t="s">
        <v>29</v>
      </c>
      <c r="C1814" s="32" t="s">
        <v>159</v>
      </c>
      <c r="D1814" s="33">
        <v>0.8</v>
      </c>
      <c r="E1814" s="34">
        <v>9</v>
      </c>
      <c r="F1814" s="35" t="e">
        <f>VLOOKUP(Tableau5[[#This Row],[Code APE]],[1]!Tableau9[#All],2,FALSE)</f>
        <v>#N/A</v>
      </c>
      <c r="G1814" s="36" t="str">
        <f>IFERROR(Tableau5[[#This Row],[Code APE]]&amp;" - "&amp;Tableau5[[#This Row],[Désignation APE]],Tableau5[[#This Row],[Code APE]])</f>
        <v>74.70Z</v>
      </c>
    </row>
    <row r="1815" spans="1:7" ht="15.95" customHeight="1" x14ac:dyDescent="0.25">
      <c r="A1815" s="31" t="str">
        <f>Tableau5[[#This Row],[Code APE]]&amp;Tableau5[[#This Row],[Chapitres]]&amp;Tableau5[[#This Row],[Tranche]]</f>
        <v>74.70ZOutils1</v>
      </c>
      <c r="B1815" s="17" t="s">
        <v>29</v>
      </c>
      <c r="C1815" s="32" t="s">
        <v>159</v>
      </c>
      <c r="D1815" s="33">
        <v>1</v>
      </c>
      <c r="E1815" s="34">
        <v>9</v>
      </c>
      <c r="F1815" s="35" t="e">
        <f>VLOOKUP(Tableau5[[#This Row],[Code APE]],[1]!Tableau9[#All],2,FALSE)</f>
        <v>#N/A</v>
      </c>
      <c r="G1815" s="36" t="str">
        <f>IFERROR(Tableau5[[#This Row],[Code APE]]&amp;" - "&amp;Tableau5[[#This Row],[Désignation APE]],Tableau5[[#This Row],[Code APE]])</f>
        <v>74.70Z</v>
      </c>
    </row>
    <row r="1816" spans="1:7" ht="15.95" customHeight="1" x14ac:dyDescent="0.25">
      <c r="A1816" s="31" t="str">
        <f>Tableau5[[#This Row],[Code APE]]&amp;Tableau5[[#This Row],[Chapitres]]&amp;Tableau5[[#This Row],[Tranche]]</f>
        <v>74.30BOutils0,6</v>
      </c>
      <c r="B1816" s="17" t="s">
        <v>29</v>
      </c>
      <c r="C1816" s="32" t="s">
        <v>158</v>
      </c>
      <c r="D1816" s="33">
        <v>0.6</v>
      </c>
      <c r="E1816" s="34">
        <v>1</v>
      </c>
      <c r="F1816" s="35" t="e">
        <f>VLOOKUP(Tableau5[[#This Row],[Code APE]],[1]!Tableau9[#All],2,FALSE)</f>
        <v>#N/A</v>
      </c>
      <c r="G1816" s="36" t="str">
        <f>IFERROR(Tableau5[[#This Row],[Code APE]]&amp;" - "&amp;Tableau5[[#This Row],[Désignation APE]],Tableau5[[#This Row],[Code APE]])</f>
        <v>74.30B</v>
      </c>
    </row>
    <row r="1817" spans="1:7" ht="15.95" customHeight="1" x14ac:dyDescent="0.25">
      <c r="A1817" s="31" t="str">
        <f>Tableau5[[#This Row],[Code APE]]&amp;Tableau5[[#This Row],[Chapitres]]&amp;Tableau5[[#This Row],[Tranche]]</f>
        <v>74.30BOutils0,8</v>
      </c>
      <c r="B1817" s="17" t="s">
        <v>29</v>
      </c>
      <c r="C1817" s="32" t="s">
        <v>158</v>
      </c>
      <c r="D1817" s="33">
        <v>0.8</v>
      </c>
      <c r="E1817" s="34">
        <v>1</v>
      </c>
      <c r="F1817" s="35" t="e">
        <f>VLOOKUP(Tableau5[[#This Row],[Code APE]],[1]!Tableau9[#All],2,FALSE)</f>
        <v>#N/A</v>
      </c>
      <c r="G1817" s="36" t="str">
        <f>IFERROR(Tableau5[[#This Row],[Code APE]]&amp;" - "&amp;Tableau5[[#This Row],[Désignation APE]],Tableau5[[#This Row],[Code APE]])</f>
        <v>74.30B</v>
      </c>
    </row>
    <row r="1818" spans="1:7" ht="15.95" customHeight="1" x14ac:dyDescent="0.25">
      <c r="A1818" s="31" t="str">
        <f>Tableau5[[#This Row],[Code APE]]&amp;Tableau5[[#This Row],[Chapitres]]&amp;Tableau5[[#This Row],[Tranche]]</f>
        <v>74.30BOutils1</v>
      </c>
      <c r="B1818" s="17" t="s">
        <v>29</v>
      </c>
      <c r="C1818" s="32" t="s">
        <v>158</v>
      </c>
      <c r="D1818" s="33">
        <v>1</v>
      </c>
      <c r="E1818" s="34">
        <v>6</v>
      </c>
      <c r="F1818" s="35" t="e">
        <f>VLOOKUP(Tableau5[[#This Row],[Code APE]],[1]!Tableau9[#All],2,FALSE)</f>
        <v>#N/A</v>
      </c>
      <c r="G1818" s="36" t="str">
        <f>IFERROR(Tableau5[[#This Row],[Code APE]]&amp;" - "&amp;Tableau5[[#This Row],[Désignation APE]],Tableau5[[#This Row],[Code APE]])</f>
        <v>74.30B</v>
      </c>
    </row>
    <row r="1819" spans="1:7" ht="15.95" customHeight="1" x14ac:dyDescent="0.25">
      <c r="A1819" s="31" t="str">
        <f>Tableau5[[#This Row],[Code APE]]&amp;Tableau5[[#This Row],[Chapitres]]&amp;Tableau5[[#This Row],[Tranche]]</f>
        <v>74.20ZOutils0,8</v>
      </c>
      <c r="B1819" s="17" t="s">
        <v>29</v>
      </c>
      <c r="C1819" s="32" t="s">
        <v>157</v>
      </c>
      <c r="D1819" s="33">
        <v>0.8</v>
      </c>
      <c r="E1819" s="34">
        <v>2</v>
      </c>
      <c r="F1819" s="35" t="str">
        <f>VLOOKUP(Tableau5[[#This Row],[Code APE]],[1]!Tableau9[#All],2,FALSE)</f>
        <v>Activités photographiques</v>
      </c>
      <c r="G1819" s="36" t="str">
        <f>IFERROR(Tableau5[[#This Row],[Code APE]]&amp;" - "&amp;Tableau5[[#This Row],[Désignation APE]],Tableau5[[#This Row],[Code APE]])</f>
        <v>74.20Z - Activités photographiques</v>
      </c>
    </row>
    <row r="1820" spans="1:7" ht="15.95" customHeight="1" x14ac:dyDescent="0.25">
      <c r="A1820" s="31" t="str">
        <f>Tableau5[[#This Row],[Code APE]]&amp;Tableau5[[#This Row],[Chapitres]]&amp;Tableau5[[#This Row],[Tranche]]</f>
        <v>74.20ZOutils1</v>
      </c>
      <c r="B1820" s="17" t="s">
        <v>29</v>
      </c>
      <c r="C1820" s="32" t="s">
        <v>157</v>
      </c>
      <c r="D1820" s="33">
        <v>1</v>
      </c>
      <c r="E1820" s="34">
        <v>3</v>
      </c>
      <c r="F1820" s="35" t="str">
        <f>VLOOKUP(Tableau5[[#This Row],[Code APE]],[1]!Tableau9[#All],2,FALSE)</f>
        <v>Activités photographiques</v>
      </c>
      <c r="G1820" s="36" t="str">
        <f>IFERROR(Tableau5[[#This Row],[Code APE]]&amp;" - "&amp;Tableau5[[#This Row],[Désignation APE]],Tableau5[[#This Row],[Code APE]])</f>
        <v>74.20Z - Activités photographiques</v>
      </c>
    </row>
    <row r="1821" spans="1:7" ht="15.95" customHeight="1" x14ac:dyDescent="0.25">
      <c r="A1821" s="31" t="str">
        <f>Tableau5[[#This Row],[Code APE]]&amp;Tableau5[[#This Row],[Chapitres]]&amp;Tableau5[[#This Row],[Tranche]]</f>
        <v>72.19ZOutils0,6</v>
      </c>
      <c r="B1821" s="17" t="s">
        <v>29</v>
      </c>
      <c r="C1821" s="32" t="s">
        <v>156</v>
      </c>
      <c r="D1821" s="33">
        <v>0.6</v>
      </c>
      <c r="E1821" s="34">
        <v>1</v>
      </c>
      <c r="F1821" s="35" t="str">
        <f>VLOOKUP(Tableau5[[#This Row],[Code APE]],[1]!Tableau9[#All],2,FALSE)</f>
        <v>Recherche-développement en autres sciences physiques et naturelles</v>
      </c>
      <c r="G1821" s="36" t="str">
        <f>IFERROR(Tableau5[[#This Row],[Code APE]]&amp;" - "&amp;Tableau5[[#This Row],[Désignation APE]],Tableau5[[#This Row],[Code APE]])</f>
        <v>72.19Z - Recherche-développement en autres sciences physiques et naturelles</v>
      </c>
    </row>
    <row r="1822" spans="1:7" ht="15.95" customHeight="1" x14ac:dyDescent="0.25">
      <c r="A1822" s="31" t="str">
        <f>Tableau5[[#This Row],[Code APE]]&amp;Tableau5[[#This Row],[Chapitres]]&amp;Tableau5[[#This Row],[Tranche]]</f>
        <v>72.19ZOutils0,8</v>
      </c>
      <c r="B1822" s="17" t="s">
        <v>29</v>
      </c>
      <c r="C1822" s="32" t="s">
        <v>156</v>
      </c>
      <c r="D1822" s="33">
        <v>0.8</v>
      </c>
      <c r="E1822" s="34">
        <v>8</v>
      </c>
      <c r="F1822" s="35" t="str">
        <f>VLOOKUP(Tableau5[[#This Row],[Code APE]],[1]!Tableau9[#All],2,FALSE)</f>
        <v>Recherche-développement en autres sciences physiques et naturelles</v>
      </c>
      <c r="G1822" s="36" t="str">
        <f>IFERROR(Tableau5[[#This Row],[Code APE]]&amp;" - "&amp;Tableau5[[#This Row],[Désignation APE]],Tableau5[[#This Row],[Code APE]])</f>
        <v>72.19Z - Recherche-développement en autres sciences physiques et naturelles</v>
      </c>
    </row>
    <row r="1823" spans="1:7" ht="15.95" customHeight="1" x14ac:dyDescent="0.25">
      <c r="A1823" s="31" t="str">
        <f>Tableau5[[#This Row],[Code APE]]&amp;Tableau5[[#This Row],[Chapitres]]&amp;Tableau5[[#This Row],[Tranche]]</f>
        <v>72.19ZOutils1</v>
      </c>
      <c r="B1823" s="17" t="s">
        <v>29</v>
      </c>
      <c r="C1823" s="32" t="s">
        <v>156</v>
      </c>
      <c r="D1823" s="33">
        <v>1</v>
      </c>
      <c r="E1823" s="34">
        <v>18</v>
      </c>
      <c r="F1823" s="35" t="str">
        <f>VLOOKUP(Tableau5[[#This Row],[Code APE]],[1]!Tableau9[#All],2,FALSE)</f>
        <v>Recherche-développement en autres sciences physiques et naturelles</v>
      </c>
      <c r="G1823" s="36" t="str">
        <f>IFERROR(Tableau5[[#This Row],[Code APE]]&amp;" - "&amp;Tableau5[[#This Row],[Désignation APE]],Tableau5[[#This Row],[Code APE]])</f>
        <v>72.19Z - Recherche-développement en autres sciences physiques et naturelles</v>
      </c>
    </row>
    <row r="1824" spans="1:7" ht="15.95" customHeight="1" x14ac:dyDescent="0.25">
      <c r="A1824" s="31" t="str">
        <f>Tableau5[[#This Row],[Code APE]]&amp;Tableau5[[#This Row],[Chapitres]]&amp;Tableau5[[#This Row],[Tranche]]</f>
        <v>71.20BOutils0,6</v>
      </c>
      <c r="B1824" s="17" t="s">
        <v>29</v>
      </c>
      <c r="C1824" s="32" t="s">
        <v>155</v>
      </c>
      <c r="D1824" s="33">
        <v>0.6</v>
      </c>
      <c r="E1824" s="34">
        <v>1</v>
      </c>
      <c r="F1824" s="35" t="str">
        <f>VLOOKUP(Tableau5[[#This Row],[Code APE]],[1]!Tableau9[#All],2,FALSE)</f>
        <v>Analyses, essais et inspections techniques</v>
      </c>
      <c r="G1824" s="36" t="str">
        <f>IFERROR(Tableau5[[#This Row],[Code APE]]&amp;" - "&amp;Tableau5[[#This Row],[Désignation APE]],Tableau5[[#This Row],[Code APE]])</f>
        <v>71.20B - Analyses, essais et inspections techniques</v>
      </c>
    </row>
    <row r="1825" spans="1:7" ht="15.95" customHeight="1" x14ac:dyDescent="0.25">
      <c r="A1825" s="31" t="str">
        <f>Tableau5[[#This Row],[Code APE]]&amp;Tableau5[[#This Row],[Chapitres]]&amp;Tableau5[[#This Row],[Tranche]]</f>
        <v>71.20BOutils0,8</v>
      </c>
      <c r="B1825" s="17" t="s">
        <v>29</v>
      </c>
      <c r="C1825" s="32" t="s">
        <v>155</v>
      </c>
      <c r="D1825" s="33">
        <v>0.8</v>
      </c>
      <c r="E1825" s="34">
        <v>6</v>
      </c>
      <c r="F1825" s="35" t="str">
        <f>VLOOKUP(Tableau5[[#This Row],[Code APE]],[1]!Tableau9[#All],2,FALSE)</f>
        <v>Analyses, essais et inspections techniques</v>
      </c>
      <c r="G1825" s="36" t="str">
        <f>IFERROR(Tableau5[[#This Row],[Code APE]]&amp;" - "&amp;Tableau5[[#This Row],[Désignation APE]],Tableau5[[#This Row],[Code APE]])</f>
        <v>71.20B - Analyses, essais et inspections techniques</v>
      </c>
    </row>
    <row r="1826" spans="1:7" ht="15.95" customHeight="1" x14ac:dyDescent="0.25">
      <c r="A1826" s="31" t="str">
        <f>Tableau5[[#This Row],[Code APE]]&amp;Tableau5[[#This Row],[Chapitres]]&amp;Tableau5[[#This Row],[Tranche]]</f>
        <v>71.20BOutils1</v>
      </c>
      <c r="B1826" s="17" t="s">
        <v>29</v>
      </c>
      <c r="C1826" s="32" t="s">
        <v>155</v>
      </c>
      <c r="D1826" s="33">
        <v>1</v>
      </c>
      <c r="E1826" s="34">
        <v>32</v>
      </c>
      <c r="F1826" s="35" t="str">
        <f>VLOOKUP(Tableau5[[#This Row],[Code APE]],[1]!Tableau9[#All],2,FALSE)</f>
        <v>Analyses, essais et inspections techniques</v>
      </c>
      <c r="G1826" s="36" t="str">
        <f>IFERROR(Tableau5[[#This Row],[Code APE]]&amp;" - "&amp;Tableau5[[#This Row],[Désignation APE]],Tableau5[[#This Row],[Code APE]])</f>
        <v>71.20B - Analyses, essais et inspections techniques</v>
      </c>
    </row>
    <row r="1827" spans="1:7" ht="15.95" customHeight="1" x14ac:dyDescent="0.25">
      <c r="A1827" s="31" t="str">
        <f>Tableau5[[#This Row],[Code APE]]&amp;Tableau5[[#This Row],[Chapitres]]&amp;Tableau5[[#This Row],[Tranche]]</f>
        <v>71.20AOutils1</v>
      </c>
      <c r="B1827" s="17" t="s">
        <v>29</v>
      </c>
      <c r="C1827" s="32" t="s">
        <v>154</v>
      </c>
      <c r="D1827" s="33">
        <v>1</v>
      </c>
      <c r="E1827" s="34">
        <v>1</v>
      </c>
      <c r="F1827" s="35" t="str">
        <f>VLOOKUP(Tableau5[[#This Row],[Code APE]],[1]!Tableau9[#All],2,FALSE)</f>
        <v>Contrôle technique automobile</v>
      </c>
      <c r="G1827" s="36" t="str">
        <f>IFERROR(Tableau5[[#This Row],[Code APE]]&amp;" - "&amp;Tableau5[[#This Row],[Désignation APE]],Tableau5[[#This Row],[Code APE]])</f>
        <v>71.20A - Contrôle technique automobile</v>
      </c>
    </row>
    <row r="1828" spans="1:7" ht="15.95" customHeight="1" x14ac:dyDescent="0.25">
      <c r="A1828" s="31" t="str">
        <f>Tableau5[[#This Row],[Code APE]]&amp;Tableau5[[#This Row],[Chapitres]]&amp;Tableau5[[#This Row],[Tranche]]</f>
        <v>71.12BOutils0,4</v>
      </c>
      <c r="B1828" s="17" t="s">
        <v>29</v>
      </c>
      <c r="C1828" s="32" t="s">
        <v>153</v>
      </c>
      <c r="D1828" s="33">
        <v>0.4</v>
      </c>
      <c r="E1828" s="34">
        <v>4</v>
      </c>
      <c r="F1828" s="35" t="str">
        <f>VLOOKUP(Tableau5[[#This Row],[Code APE]],[1]!Tableau9[#All],2,FALSE)</f>
        <v>Ingénierie, études techniques</v>
      </c>
      <c r="G1828" s="36" t="str">
        <f>IFERROR(Tableau5[[#This Row],[Code APE]]&amp;" - "&amp;Tableau5[[#This Row],[Désignation APE]],Tableau5[[#This Row],[Code APE]])</f>
        <v>71.12B - Ingénierie, études techniques</v>
      </c>
    </row>
    <row r="1829" spans="1:7" ht="15.95" customHeight="1" x14ac:dyDescent="0.25">
      <c r="A1829" s="31" t="str">
        <f>Tableau5[[#This Row],[Code APE]]&amp;Tableau5[[#This Row],[Chapitres]]&amp;Tableau5[[#This Row],[Tranche]]</f>
        <v>71.12BOutils0,6</v>
      </c>
      <c r="B1829" s="17" t="s">
        <v>29</v>
      </c>
      <c r="C1829" s="32" t="s">
        <v>153</v>
      </c>
      <c r="D1829" s="33">
        <v>0.6</v>
      </c>
      <c r="E1829" s="34">
        <v>9</v>
      </c>
      <c r="F1829" s="35" t="str">
        <f>VLOOKUP(Tableau5[[#This Row],[Code APE]],[1]!Tableau9[#All],2,FALSE)</f>
        <v>Ingénierie, études techniques</v>
      </c>
      <c r="G1829" s="36" t="str">
        <f>IFERROR(Tableau5[[#This Row],[Code APE]]&amp;" - "&amp;Tableau5[[#This Row],[Désignation APE]],Tableau5[[#This Row],[Code APE]])</f>
        <v>71.12B - Ingénierie, études techniques</v>
      </c>
    </row>
    <row r="1830" spans="1:7" ht="15.95" customHeight="1" x14ac:dyDescent="0.25">
      <c r="A1830" s="31" t="str">
        <f>Tableau5[[#This Row],[Code APE]]&amp;Tableau5[[#This Row],[Chapitres]]&amp;Tableau5[[#This Row],[Tranche]]</f>
        <v>71.12BOutils0,8</v>
      </c>
      <c r="B1830" s="17" t="s">
        <v>29</v>
      </c>
      <c r="C1830" s="32" t="s">
        <v>153</v>
      </c>
      <c r="D1830" s="33">
        <v>0.8</v>
      </c>
      <c r="E1830" s="34">
        <v>51</v>
      </c>
      <c r="F1830" s="35" t="str">
        <f>VLOOKUP(Tableau5[[#This Row],[Code APE]],[1]!Tableau9[#All],2,FALSE)</f>
        <v>Ingénierie, études techniques</v>
      </c>
      <c r="G1830" s="36" t="str">
        <f>IFERROR(Tableau5[[#This Row],[Code APE]]&amp;" - "&amp;Tableau5[[#This Row],[Désignation APE]],Tableau5[[#This Row],[Code APE]])</f>
        <v>71.12B - Ingénierie, études techniques</v>
      </c>
    </row>
    <row r="1831" spans="1:7" ht="15.95" customHeight="1" x14ac:dyDescent="0.25">
      <c r="A1831" s="31" t="str">
        <f>Tableau5[[#This Row],[Code APE]]&amp;Tableau5[[#This Row],[Chapitres]]&amp;Tableau5[[#This Row],[Tranche]]</f>
        <v>71.12BOutils1</v>
      </c>
      <c r="B1831" s="17" t="s">
        <v>29</v>
      </c>
      <c r="C1831" s="32" t="s">
        <v>153</v>
      </c>
      <c r="D1831" s="33">
        <v>1</v>
      </c>
      <c r="E1831" s="34">
        <v>129</v>
      </c>
      <c r="F1831" s="35" t="str">
        <f>VLOOKUP(Tableau5[[#This Row],[Code APE]],[1]!Tableau9[#All],2,FALSE)</f>
        <v>Ingénierie, études techniques</v>
      </c>
      <c r="G1831" s="36" t="str">
        <f>IFERROR(Tableau5[[#This Row],[Code APE]]&amp;" - "&amp;Tableau5[[#This Row],[Désignation APE]],Tableau5[[#This Row],[Code APE]])</f>
        <v>71.12B - Ingénierie, études techniques</v>
      </c>
    </row>
    <row r="1832" spans="1:7" ht="15.95" customHeight="1" x14ac:dyDescent="0.25">
      <c r="A1832" s="31" t="str">
        <f>Tableau5[[#This Row],[Code APE]]&amp;Tableau5[[#This Row],[Chapitres]]&amp;Tableau5[[#This Row],[Tranche]]</f>
        <v>71.12AOutils0,6</v>
      </c>
      <c r="B1832" s="17" t="s">
        <v>29</v>
      </c>
      <c r="C1832" s="32" t="s">
        <v>152</v>
      </c>
      <c r="D1832" s="33">
        <v>0.6</v>
      </c>
      <c r="E1832" s="34">
        <v>1</v>
      </c>
      <c r="F1832" s="35" t="str">
        <f>VLOOKUP(Tableau5[[#This Row],[Code APE]],[1]!Tableau9[#All],2,FALSE)</f>
        <v>Activité des géomètres</v>
      </c>
      <c r="G1832" s="36" t="str">
        <f>IFERROR(Tableau5[[#This Row],[Code APE]]&amp;" - "&amp;Tableau5[[#This Row],[Désignation APE]],Tableau5[[#This Row],[Code APE]])</f>
        <v>71.12A - Activité des géomètres</v>
      </c>
    </row>
    <row r="1833" spans="1:7" ht="15.95" customHeight="1" x14ac:dyDescent="0.25">
      <c r="A1833" s="31" t="str">
        <f>Tableau5[[#This Row],[Code APE]]&amp;Tableau5[[#This Row],[Chapitres]]&amp;Tableau5[[#This Row],[Tranche]]</f>
        <v>71.12AOutils0,8</v>
      </c>
      <c r="B1833" s="17" t="s">
        <v>29</v>
      </c>
      <c r="C1833" s="32" t="s">
        <v>152</v>
      </c>
      <c r="D1833" s="33">
        <v>0.8</v>
      </c>
      <c r="E1833" s="34">
        <v>1</v>
      </c>
      <c r="F1833" s="35" t="str">
        <f>VLOOKUP(Tableau5[[#This Row],[Code APE]],[1]!Tableau9[#All],2,FALSE)</f>
        <v>Activité des géomètres</v>
      </c>
      <c r="G1833" s="36" t="str">
        <f>IFERROR(Tableau5[[#This Row],[Code APE]]&amp;" - "&amp;Tableau5[[#This Row],[Désignation APE]],Tableau5[[#This Row],[Code APE]])</f>
        <v>71.12A - Activité des géomètres</v>
      </c>
    </row>
    <row r="1834" spans="1:7" ht="15.95" customHeight="1" x14ac:dyDescent="0.25">
      <c r="A1834" s="31" t="str">
        <f>Tableau5[[#This Row],[Code APE]]&amp;Tableau5[[#This Row],[Chapitres]]&amp;Tableau5[[#This Row],[Tranche]]</f>
        <v>71.12AOutils1</v>
      </c>
      <c r="B1834" s="17" t="s">
        <v>29</v>
      </c>
      <c r="C1834" s="32" t="s">
        <v>152</v>
      </c>
      <c r="D1834" s="33">
        <v>1</v>
      </c>
      <c r="E1834" s="34">
        <v>3</v>
      </c>
      <c r="F1834" s="35" t="str">
        <f>VLOOKUP(Tableau5[[#This Row],[Code APE]],[1]!Tableau9[#All],2,FALSE)</f>
        <v>Activité des géomètres</v>
      </c>
      <c r="G1834" s="36" t="str">
        <f>IFERROR(Tableau5[[#This Row],[Code APE]]&amp;" - "&amp;Tableau5[[#This Row],[Désignation APE]],Tableau5[[#This Row],[Code APE]])</f>
        <v>71.12A - Activité des géomètres</v>
      </c>
    </row>
    <row r="1835" spans="1:7" ht="15.95" customHeight="1" x14ac:dyDescent="0.25">
      <c r="A1835" s="31" t="str">
        <f>Tableau5[[#This Row],[Code APE]]&amp;Tableau5[[#This Row],[Chapitres]]&amp;Tableau5[[#This Row],[Tranche]]</f>
        <v>70.90BOutils1</v>
      </c>
      <c r="B1835" s="17" t="s">
        <v>29</v>
      </c>
      <c r="C1835" s="32" t="s">
        <v>201</v>
      </c>
      <c r="D1835" s="33">
        <v>1</v>
      </c>
      <c r="E1835" s="34">
        <v>1</v>
      </c>
      <c r="F1835" s="35" t="e">
        <f>VLOOKUP(Tableau5[[#This Row],[Code APE]],[1]!Tableau9[#All],2,FALSE)</f>
        <v>#N/A</v>
      </c>
      <c r="G1835" s="36" t="str">
        <f>IFERROR(Tableau5[[#This Row],[Code APE]]&amp;" - "&amp;Tableau5[[#This Row],[Désignation APE]],Tableau5[[#This Row],[Code APE]])</f>
        <v>70.90B</v>
      </c>
    </row>
    <row r="1836" spans="1:7" ht="15.95" customHeight="1" x14ac:dyDescent="0.25">
      <c r="A1836" s="31" t="str">
        <f>Tableau5[[#This Row],[Code APE]]&amp;Tableau5[[#This Row],[Chapitres]]&amp;Tableau5[[#This Row],[Tranche]]</f>
        <v>70.22ZOutils0,8</v>
      </c>
      <c r="B1836" s="17" t="s">
        <v>29</v>
      </c>
      <c r="C1836" s="32" t="s">
        <v>200</v>
      </c>
      <c r="D1836" s="33">
        <v>0.8</v>
      </c>
      <c r="E1836" s="34">
        <v>1</v>
      </c>
      <c r="F1836" s="35" t="str">
        <f>VLOOKUP(Tableau5[[#This Row],[Code APE]],[1]!Tableau9[#All],2,FALSE)</f>
        <v>Conseil pour les affaires et autres conseils de gestion</v>
      </c>
      <c r="G1836" s="36" t="str">
        <f>IFERROR(Tableau5[[#This Row],[Code APE]]&amp;" - "&amp;Tableau5[[#This Row],[Désignation APE]],Tableau5[[#This Row],[Code APE]])</f>
        <v>70.22Z - Conseil pour les affaires et autres conseils de gestion</v>
      </c>
    </row>
    <row r="1837" spans="1:7" ht="15.95" customHeight="1" x14ac:dyDescent="0.25">
      <c r="A1837" s="31" t="str">
        <f>Tableau5[[#This Row],[Code APE]]&amp;Tableau5[[#This Row],[Chapitres]]&amp;Tableau5[[#This Row],[Tranche]]</f>
        <v>70.22ZOutils1</v>
      </c>
      <c r="B1837" s="17" t="s">
        <v>29</v>
      </c>
      <c r="C1837" s="32" t="s">
        <v>200</v>
      </c>
      <c r="D1837" s="33">
        <v>1</v>
      </c>
      <c r="E1837" s="34">
        <v>4</v>
      </c>
      <c r="F1837" s="35" t="str">
        <f>VLOOKUP(Tableau5[[#This Row],[Code APE]],[1]!Tableau9[#All],2,FALSE)</f>
        <v>Conseil pour les affaires et autres conseils de gestion</v>
      </c>
      <c r="G1837" s="36" t="str">
        <f>IFERROR(Tableau5[[#This Row],[Code APE]]&amp;" - "&amp;Tableau5[[#This Row],[Désignation APE]],Tableau5[[#This Row],[Code APE]])</f>
        <v>70.22Z - Conseil pour les affaires et autres conseils de gestion</v>
      </c>
    </row>
    <row r="1838" spans="1:7" ht="15.95" customHeight="1" x14ac:dyDescent="0.25">
      <c r="A1838" s="31" t="str">
        <f>Tableau5[[#This Row],[Code APE]]&amp;Tableau5[[#This Row],[Chapitres]]&amp;Tableau5[[#This Row],[Tranche]]</f>
        <v>70.10ZOutils0,8</v>
      </c>
      <c r="B1838" s="17" t="s">
        <v>29</v>
      </c>
      <c r="C1838" s="32" t="s">
        <v>151</v>
      </c>
      <c r="D1838" s="33">
        <v>0.8</v>
      </c>
      <c r="E1838" s="34">
        <v>1</v>
      </c>
      <c r="F1838" s="35" t="str">
        <f>VLOOKUP(Tableau5[[#This Row],[Code APE]],[1]!Tableau9[#All],2,FALSE)</f>
        <v>Activités des sièges sociaux</v>
      </c>
      <c r="G1838" s="36" t="str">
        <f>IFERROR(Tableau5[[#This Row],[Code APE]]&amp;" - "&amp;Tableau5[[#This Row],[Désignation APE]],Tableau5[[#This Row],[Code APE]])</f>
        <v>70.10Z - Activités des sièges sociaux</v>
      </c>
    </row>
    <row r="1839" spans="1:7" ht="15.95" customHeight="1" x14ac:dyDescent="0.25">
      <c r="A1839" s="31" t="str">
        <f>Tableau5[[#This Row],[Code APE]]&amp;Tableau5[[#This Row],[Chapitres]]&amp;Tableau5[[#This Row],[Tranche]]</f>
        <v>70.10ZOutils1</v>
      </c>
      <c r="B1839" s="17" t="s">
        <v>29</v>
      </c>
      <c r="C1839" s="32" t="s">
        <v>151</v>
      </c>
      <c r="D1839" s="33">
        <v>1</v>
      </c>
      <c r="E1839" s="34">
        <v>1</v>
      </c>
      <c r="F1839" s="35" t="str">
        <f>VLOOKUP(Tableau5[[#This Row],[Code APE]],[1]!Tableau9[#All],2,FALSE)</f>
        <v>Activités des sièges sociaux</v>
      </c>
      <c r="G1839" s="36" t="str">
        <f>IFERROR(Tableau5[[#This Row],[Code APE]]&amp;" - "&amp;Tableau5[[#This Row],[Désignation APE]],Tableau5[[#This Row],[Code APE]])</f>
        <v>70.10Z - Activités des sièges sociaux</v>
      </c>
    </row>
    <row r="1840" spans="1:7" ht="15.95" customHeight="1" x14ac:dyDescent="0.25">
      <c r="A1840" s="31" t="str">
        <f>Tableau5[[#This Row],[Code APE]]&amp;Tableau5[[#This Row],[Chapitres]]&amp;Tableau5[[#This Row],[Tranche]]</f>
        <v>69.20ZOutils1</v>
      </c>
      <c r="B1840" s="17" t="s">
        <v>29</v>
      </c>
      <c r="C1840" s="32" t="s">
        <v>150</v>
      </c>
      <c r="D1840" s="33">
        <v>1</v>
      </c>
      <c r="E1840" s="34">
        <v>2</v>
      </c>
      <c r="F1840" s="35" t="str">
        <f>VLOOKUP(Tableau5[[#This Row],[Code APE]],[1]!Tableau9[#All],2,FALSE)</f>
        <v>Activités comptables</v>
      </c>
      <c r="G1840" s="36" t="str">
        <f>IFERROR(Tableau5[[#This Row],[Code APE]]&amp;" - "&amp;Tableau5[[#This Row],[Désignation APE]],Tableau5[[#This Row],[Code APE]])</f>
        <v>69.20Z - Activités comptables</v>
      </c>
    </row>
    <row r="1841" spans="1:7" ht="15.95" customHeight="1" x14ac:dyDescent="0.25">
      <c r="A1841" s="31" t="str">
        <f>Tableau5[[#This Row],[Code APE]]&amp;Tableau5[[#This Row],[Chapitres]]&amp;Tableau5[[#This Row],[Tranche]]</f>
        <v>64.20ZOutils0,8</v>
      </c>
      <c r="B1841" s="17" t="s">
        <v>29</v>
      </c>
      <c r="C1841" s="32" t="s">
        <v>149</v>
      </c>
      <c r="D1841" s="33">
        <v>0.8</v>
      </c>
      <c r="E1841" s="34">
        <v>5</v>
      </c>
      <c r="F1841" s="35" t="str">
        <f>VLOOKUP(Tableau5[[#This Row],[Code APE]],[1]!Tableau9[#All],2,FALSE)</f>
        <v>Activités des sociétés holding</v>
      </c>
      <c r="G1841" s="36" t="str">
        <f>IFERROR(Tableau5[[#This Row],[Code APE]]&amp;" - "&amp;Tableau5[[#This Row],[Désignation APE]],Tableau5[[#This Row],[Code APE]])</f>
        <v>64.20Z - Activités des sociétés holding</v>
      </c>
    </row>
    <row r="1842" spans="1:7" ht="15.95" customHeight="1" x14ac:dyDescent="0.25">
      <c r="A1842" s="31" t="str">
        <f>Tableau5[[#This Row],[Code APE]]&amp;Tableau5[[#This Row],[Chapitres]]&amp;Tableau5[[#This Row],[Tranche]]</f>
        <v>64.20ZOutils1</v>
      </c>
      <c r="B1842" s="17" t="s">
        <v>29</v>
      </c>
      <c r="C1842" s="32" t="s">
        <v>149</v>
      </c>
      <c r="D1842" s="33">
        <v>1</v>
      </c>
      <c r="E1842" s="34">
        <v>4</v>
      </c>
      <c r="F1842" s="35" t="str">
        <f>VLOOKUP(Tableau5[[#This Row],[Code APE]],[1]!Tableau9[#All],2,FALSE)</f>
        <v>Activités des sociétés holding</v>
      </c>
      <c r="G1842" s="36" t="str">
        <f>IFERROR(Tableau5[[#This Row],[Code APE]]&amp;" - "&amp;Tableau5[[#This Row],[Désignation APE]],Tableau5[[#This Row],[Code APE]])</f>
        <v>64.20Z - Activités des sociétés holding</v>
      </c>
    </row>
    <row r="1843" spans="1:7" ht="15.95" customHeight="1" x14ac:dyDescent="0.25">
      <c r="A1843" s="31" t="str">
        <f>Tableau5[[#This Row],[Code APE]]&amp;Tableau5[[#This Row],[Chapitres]]&amp;Tableau5[[#This Row],[Tranche]]</f>
        <v>62.09ZOutils0,6</v>
      </c>
      <c r="B1843" s="17" t="s">
        <v>29</v>
      </c>
      <c r="C1843" s="32" t="s">
        <v>148</v>
      </c>
      <c r="D1843" s="33">
        <v>0.6</v>
      </c>
      <c r="E1843" s="34">
        <v>1</v>
      </c>
      <c r="F1843" s="35" t="str">
        <f>VLOOKUP(Tableau5[[#This Row],[Code APE]],[1]!Tableau9[#All],2,FALSE)</f>
        <v>Autres activités informatiques</v>
      </c>
      <c r="G1843" s="36" t="str">
        <f>IFERROR(Tableau5[[#This Row],[Code APE]]&amp;" - "&amp;Tableau5[[#This Row],[Désignation APE]],Tableau5[[#This Row],[Code APE]])</f>
        <v>62.09Z - Autres activités informatiques</v>
      </c>
    </row>
    <row r="1844" spans="1:7" ht="15.95" customHeight="1" x14ac:dyDescent="0.25">
      <c r="A1844" s="31" t="str">
        <f>Tableau5[[#This Row],[Code APE]]&amp;Tableau5[[#This Row],[Chapitres]]&amp;Tableau5[[#This Row],[Tranche]]</f>
        <v>62.09ZOutils1</v>
      </c>
      <c r="B1844" s="17" t="s">
        <v>29</v>
      </c>
      <c r="C1844" s="32" t="s">
        <v>148</v>
      </c>
      <c r="D1844" s="33">
        <v>1</v>
      </c>
      <c r="E1844" s="34">
        <v>1</v>
      </c>
      <c r="F1844" s="35" t="str">
        <f>VLOOKUP(Tableau5[[#This Row],[Code APE]],[1]!Tableau9[#All],2,FALSE)</f>
        <v>Autres activités informatiques</v>
      </c>
      <c r="G1844" s="36" t="str">
        <f>IFERROR(Tableau5[[#This Row],[Code APE]]&amp;" - "&amp;Tableau5[[#This Row],[Désignation APE]],Tableau5[[#This Row],[Code APE]])</f>
        <v>62.09Z - Autres activités informatiques</v>
      </c>
    </row>
    <row r="1845" spans="1:7" ht="15.95" customHeight="1" x14ac:dyDescent="0.25">
      <c r="A1845" s="31" t="str">
        <f>Tableau5[[#This Row],[Code APE]]&amp;Tableau5[[#This Row],[Chapitres]]&amp;Tableau5[[#This Row],[Tranche]]</f>
        <v>62.02AOutils0,8</v>
      </c>
      <c r="B1845" s="17" t="s">
        <v>29</v>
      </c>
      <c r="C1845" s="32" t="s">
        <v>147</v>
      </c>
      <c r="D1845" s="33">
        <v>0.8</v>
      </c>
      <c r="E1845" s="34">
        <v>3</v>
      </c>
      <c r="F1845" s="35" t="str">
        <f>VLOOKUP(Tableau5[[#This Row],[Code APE]],[1]!Tableau9[#All],2,FALSE)</f>
        <v>Conseil en systèmes et logiciels informatiques</v>
      </c>
      <c r="G1845" s="36" t="str">
        <f>IFERROR(Tableau5[[#This Row],[Code APE]]&amp;" - "&amp;Tableau5[[#This Row],[Désignation APE]],Tableau5[[#This Row],[Code APE]])</f>
        <v>62.02A - Conseil en systèmes et logiciels informatiques</v>
      </c>
    </row>
    <row r="1846" spans="1:7" ht="15.95" customHeight="1" x14ac:dyDescent="0.25">
      <c r="A1846" s="31" t="str">
        <f>Tableau5[[#This Row],[Code APE]]&amp;Tableau5[[#This Row],[Chapitres]]&amp;Tableau5[[#This Row],[Tranche]]</f>
        <v>62.02AOutils1</v>
      </c>
      <c r="B1846" s="17" t="s">
        <v>29</v>
      </c>
      <c r="C1846" s="32" t="s">
        <v>147</v>
      </c>
      <c r="D1846" s="33">
        <v>1</v>
      </c>
      <c r="E1846" s="34">
        <v>2</v>
      </c>
      <c r="F1846" s="35" t="str">
        <f>VLOOKUP(Tableau5[[#This Row],[Code APE]],[1]!Tableau9[#All],2,FALSE)</f>
        <v>Conseil en systèmes et logiciels informatiques</v>
      </c>
      <c r="G1846" s="36" t="str">
        <f>IFERROR(Tableau5[[#This Row],[Code APE]]&amp;" - "&amp;Tableau5[[#This Row],[Désignation APE]],Tableau5[[#This Row],[Code APE]])</f>
        <v>62.02A - Conseil en systèmes et logiciels informatiques</v>
      </c>
    </row>
    <row r="1847" spans="1:7" ht="15.95" customHeight="1" x14ac:dyDescent="0.25">
      <c r="A1847" s="31" t="str">
        <f>Tableau5[[#This Row],[Code APE]]&amp;Tableau5[[#This Row],[Chapitres]]&amp;Tableau5[[#This Row],[Tranche]]</f>
        <v>62.01ZOutils0,8</v>
      </c>
      <c r="B1847" s="17" t="s">
        <v>29</v>
      </c>
      <c r="C1847" s="32" t="s">
        <v>198</v>
      </c>
      <c r="D1847" s="33">
        <v>0.8</v>
      </c>
      <c r="E1847" s="34">
        <v>1</v>
      </c>
      <c r="F1847" s="35" t="str">
        <f>VLOOKUP(Tableau5[[#This Row],[Code APE]],[1]!Tableau9[#All],2,FALSE)</f>
        <v>Programmation informatique</v>
      </c>
      <c r="G1847" s="36" t="str">
        <f>IFERROR(Tableau5[[#This Row],[Code APE]]&amp;" - "&amp;Tableau5[[#This Row],[Désignation APE]],Tableau5[[#This Row],[Code APE]])</f>
        <v>62.01Z - Programmation informatique</v>
      </c>
    </row>
    <row r="1848" spans="1:7" ht="15.95" customHeight="1" x14ac:dyDescent="0.25">
      <c r="A1848" s="31" t="str">
        <f>Tableau5[[#This Row],[Code APE]]&amp;Tableau5[[#This Row],[Chapitres]]&amp;Tableau5[[#This Row],[Tranche]]</f>
        <v>62.01ZOutils1</v>
      </c>
      <c r="B1848" s="17" t="s">
        <v>29</v>
      </c>
      <c r="C1848" s="32" t="s">
        <v>198</v>
      </c>
      <c r="D1848" s="33">
        <v>1</v>
      </c>
      <c r="E1848" s="34">
        <v>7</v>
      </c>
      <c r="F1848" s="35" t="str">
        <f>VLOOKUP(Tableau5[[#This Row],[Code APE]],[1]!Tableau9[#All],2,FALSE)</f>
        <v>Programmation informatique</v>
      </c>
      <c r="G1848" s="36" t="str">
        <f>IFERROR(Tableau5[[#This Row],[Code APE]]&amp;" - "&amp;Tableau5[[#This Row],[Désignation APE]],Tableau5[[#This Row],[Code APE]])</f>
        <v>62.01Z - Programmation informatique</v>
      </c>
    </row>
    <row r="1849" spans="1:7" ht="15.95" customHeight="1" x14ac:dyDescent="0.25">
      <c r="A1849" s="31" t="str">
        <f>Tableau5[[#This Row],[Code APE]]&amp;Tableau5[[#This Row],[Chapitres]]&amp;Tableau5[[#This Row],[Tranche]]</f>
        <v>56.29BOutils0,4</v>
      </c>
      <c r="B1849" s="17" t="s">
        <v>29</v>
      </c>
      <c r="C1849" s="32" t="s">
        <v>146</v>
      </c>
      <c r="D1849" s="33">
        <v>0.4</v>
      </c>
      <c r="E1849" s="34">
        <v>3</v>
      </c>
      <c r="F1849" s="35" t="str">
        <f>VLOOKUP(Tableau5[[#This Row],[Code APE]],[1]!Tableau9[#All],2,FALSE)</f>
        <v>Autres services de restauration n.c.a.</v>
      </c>
      <c r="G1849" s="36" t="str">
        <f>IFERROR(Tableau5[[#This Row],[Code APE]]&amp;" - "&amp;Tableau5[[#This Row],[Désignation APE]],Tableau5[[#This Row],[Code APE]])</f>
        <v>56.29B - Autres services de restauration n.c.a.</v>
      </c>
    </row>
    <row r="1850" spans="1:7" ht="15.95" customHeight="1" x14ac:dyDescent="0.25">
      <c r="A1850" s="31" t="str">
        <f>Tableau5[[#This Row],[Code APE]]&amp;Tableau5[[#This Row],[Chapitres]]&amp;Tableau5[[#This Row],[Tranche]]</f>
        <v>56.29BOutils0,6</v>
      </c>
      <c r="B1850" s="17" t="s">
        <v>29</v>
      </c>
      <c r="C1850" s="32" t="s">
        <v>146</v>
      </c>
      <c r="D1850" s="33">
        <v>0.6</v>
      </c>
      <c r="E1850" s="34">
        <v>4</v>
      </c>
      <c r="F1850" s="35" t="str">
        <f>VLOOKUP(Tableau5[[#This Row],[Code APE]],[1]!Tableau9[#All],2,FALSE)</f>
        <v>Autres services de restauration n.c.a.</v>
      </c>
      <c r="G1850" s="36" t="str">
        <f>IFERROR(Tableau5[[#This Row],[Code APE]]&amp;" - "&amp;Tableau5[[#This Row],[Désignation APE]],Tableau5[[#This Row],[Code APE]])</f>
        <v>56.29B - Autres services de restauration n.c.a.</v>
      </c>
    </row>
    <row r="1851" spans="1:7" ht="15.95" customHeight="1" x14ac:dyDescent="0.25">
      <c r="A1851" s="31" t="str">
        <f>Tableau5[[#This Row],[Code APE]]&amp;Tableau5[[#This Row],[Chapitres]]&amp;Tableau5[[#This Row],[Tranche]]</f>
        <v>56.29BOutils0,8</v>
      </c>
      <c r="B1851" s="17" t="s">
        <v>29</v>
      </c>
      <c r="C1851" s="32" t="s">
        <v>146</v>
      </c>
      <c r="D1851" s="33">
        <v>0.8</v>
      </c>
      <c r="E1851" s="34">
        <v>2</v>
      </c>
      <c r="F1851" s="35" t="str">
        <f>VLOOKUP(Tableau5[[#This Row],[Code APE]],[1]!Tableau9[#All],2,FALSE)</f>
        <v>Autres services de restauration n.c.a.</v>
      </c>
      <c r="G1851" s="36" t="str">
        <f>IFERROR(Tableau5[[#This Row],[Code APE]]&amp;" - "&amp;Tableau5[[#This Row],[Désignation APE]],Tableau5[[#This Row],[Code APE]])</f>
        <v>56.29B - Autres services de restauration n.c.a.</v>
      </c>
    </row>
    <row r="1852" spans="1:7" ht="15.95" customHeight="1" x14ac:dyDescent="0.25">
      <c r="A1852" s="31" t="str">
        <f>Tableau5[[#This Row],[Code APE]]&amp;Tableau5[[#This Row],[Chapitres]]&amp;Tableau5[[#This Row],[Tranche]]</f>
        <v>56.29BOutils1</v>
      </c>
      <c r="B1852" s="17" t="s">
        <v>29</v>
      </c>
      <c r="C1852" s="32" t="s">
        <v>146</v>
      </c>
      <c r="D1852" s="33">
        <v>1</v>
      </c>
      <c r="E1852" s="34">
        <v>11</v>
      </c>
      <c r="F1852" s="35" t="str">
        <f>VLOOKUP(Tableau5[[#This Row],[Code APE]],[1]!Tableau9[#All],2,FALSE)</f>
        <v>Autres services de restauration n.c.a.</v>
      </c>
      <c r="G1852" s="36" t="str">
        <f>IFERROR(Tableau5[[#This Row],[Code APE]]&amp;" - "&amp;Tableau5[[#This Row],[Désignation APE]],Tableau5[[#This Row],[Code APE]])</f>
        <v>56.29B - Autres services de restauration n.c.a.</v>
      </c>
    </row>
    <row r="1853" spans="1:7" ht="15.95" customHeight="1" x14ac:dyDescent="0.25">
      <c r="A1853" s="31" t="str">
        <f>Tableau5[[#This Row],[Code APE]]&amp;Tableau5[[#This Row],[Chapitres]]&amp;Tableau5[[#This Row],[Tranche]]</f>
        <v>52.22ZOutils0,4</v>
      </c>
      <c r="B1853" s="17" t="s">
        <v>29</v>
      </c>
      <c r="C1853" s="32" t="s">
        <v>145</v>
      </c>
      <c r="D1853" s="33">
        <v>0.4</v>
      </c>
      <c r="E1853" s="34">
        <v>2</v>
      </c>
      <c r="F1853" s="35" t="str">
        <f>VLOOKUP(Tableau5[[#This Row],[Code APE]],[1]!Tableau9[#All],2,FALSE)</f>
        <v>Services auxiliaires des transports par eau</v>
      </c>
      <c r="G1853" s="36" t="str">
        <f>IFERROR(Tableau5[[#This Row],[Code APE]]&amp;" - "&amp;Tableau5[[#This Row],[Désignation APE]],Tableau5[[#This Row],[Code APE]])</f>
        <v>52.22Z - Services auxiliaires des transports par eau</v>
      </c>
    </row>
    <row r="1854" spans="1:7" ht="15.95" customHeight="1" x14ac:dyDescent="0.25">
      <c r="A1854" s="31" t="str">
        <f>Tableau5[[#This Row],[Code APE]]&amp;Tableau5[[#This Row],[Chapitres]]&amp;Tableau5[[#This Row],[Tranche]]</f>
        <v>52.22ZOutils0,6</v>
      </c>
      <c r="B1854" s="17" t="s">
        <v>29</v>
      </c>
      <c r="C1854" s="32" t="s">
        <v>145</v>
      </c>
      <c r="D1854" s="33">
        <v>0.6</v>
      </c>
      <c r="E1854" s="34">
        <v>4</v>
      </c>
      <c r="F1854" s="35" t="str">
        <f>VLOOKUP(Tableau5[[#This Row],[Code APE]],[1]!Tableau9[#All],2,FALSE)</f>
        <v>Services auxiliaires des transports par eau</v>
      </c>
      <c r="G1854" s="36" t="str">
        <f>IFERROR(Tableau5[[#This Row],[Code APE]]&amp;" - "&amp;Tableau5[[#This Row],[Désignation APE]],Tableau5[[#This Row],[Code APE]])</f>
        <v>52.22Z - Services auxiliaires des transports par eau</v>
      </c>
    </row>
    <row r="1855" spans="1:7" ht="15.95" customHeight="1" x14ac:dyDescent="0.25">
      <c r="A1855" s="31" t="str">
        <f>Tableau5[[#This Row],[Code APE]]&amp;Tableau5[[#This Row],[Chapitres]]&amp;Tableau5[[#This Row],[Tranche]]</f>
        <v>52.22ZOutils0,8</v>
      </c>
      <c r="B1855" s="17" t="s">
        <v>29</v>
      </c>
      <c r="C1855" s="32" t="s">
        <v>145</v>
      </c>
      <c r="D1855" s="33">
        <v>0.8</v>
      </c>
      <c r="E1855" s="34">
        <v>14</v>
      </c>
      <c r="F1855" s="35" t="str">
        <f>VLOOKUP(Tableau5[[#This Row],[Code APE]],[1]!Tableau9[#All],2,FALSE)</f>
        <v>Services auxiliaires des transports par eau</v>
      </c>
      <c r="G1855" s="36" t="str">
        <f>IFERROR(Tableau5[[#This Row],[Code APE]]&amp;" - "&amp;Tableau5[[#This Row],[Désignation APE]],Tableau5[[#This Row],[Code APE]])</f>
        <v>52.22Z - Services auxiliaires des transports par eau</v>
      </c>
    </row>
    <row r="1856" spans="1:7" ht="15.95" customHeight="1" x14ac:dyDescent="0.25">
      <c r="A1856" s="31" t="str">
        <f>Tableau5[[#This Row],[Code APE]]&amp;Tableau5[[#This Row],[Chapitres]]&amp;Tableau5[[#This Row],[Tranche]]</f>
        <v>52.22ZOutils1</v>
      </c>
      <c r="B1856" s="17" t="s">
        <v>29</v>
      </c>
      <c r="C1856" s="32" t="s">
        <v>145</v>
      </c>
      <c r="D1856" s="33">
        <v>1</v>
      </c>
      <c r="E1856" s="34">
        <v>8</v>
      </c>
      <c r="F1856" s="35" t="str">
        <f>VLOOKUP(Tableau5[[#This Row],[Code APE]],[1]!Tableau9[#All],2,FALSE)</f>
        <v>Services auxiliaires des transports par eau</v>
      </c>
      <c r="G1856" s="36" t="str">
        <f>IFERROR(Tableau5[[#This Row],[Code APE]]&amp;" - "&amp;Tableau5[[#This Row],[Désignation APE]],Tableau5[[#This Row],[Code APE]])</f>
        <v>52.22Z - Services auxiliaires des transports par eau</v>
      </c>
    </row>
    <row r="1857" spans="1:7" ht="15.95" customHeight="1" x14ac:dyDescent="0.25">
      <c r="A1857" s="31" t="str">
        <f>Tableau5[[#This Row],[Code APE]]&amp;Tableau5[[#This Row],[Chapitres]]&amp;Tableau5[[#This Row],[Tranche]]</f>
        <v>52.10BOutils1</v>
      </c>
      <c r="B1857" s="17" t="s">
        <v>29</v>
      </c>
      <c r="C1857" s="32" t="s">
        <v>197</v>
      </c>
      <c r="D1857" s="33">
        <v>1</v>
      </c>
      <c r="E1857" s="34">
        <v>1</v>
      </c>
      <c r="F1857" s="35" t="str">
        <f>VLOOKUP(Tableau5[[#This Row],[Code APE]],[1]!Tableau9[#All],2,FALSE)</f>
        <v>Entreposage et stockage non frigorifique</v>
      </c>
      <c r="G1857" s="36" t="str">
        <f>IFERROR(Tableau5[[#This Row],[Code APE]]&amp;" - "&amp;Tableau5[[#This Row],[Désignation APE]],Tableau5[[#This Row],[Code APE]])</f>
        <v>52.10B - Entreposage et stockage non frigorifique</v>
      </c>
    </row>
    <row r="1858" spans="1:7" ht="15.95" customHeight="1" x14ac:dyDescent="0.25">
      <c r="A1858" s="31" t="str">
        <f>Tableau5[[#This Row],[Code APE]]&amp;Tableau5[[#This Row],[Chapitres]]&amp;Tableau5[[#This Row],[Tranche]]</f>
        <v>50.20ZOutils0,6</v>
      </c>
      <c r="B1858" s="17" t="s">
        <v>29</v>
      </c>
      <c r="C1858" s="32" t="s">
        <v>144</v>
      </c>
      <c r="D1858" s="33">
        <v>0.6</v>
      </c>
      <c r="E1858" s="34">
        <v>1</v>
      </c>
      <c r="F1858" s="35" t="str">
        <f>VLOOKUP(Tableau5[[#This Row],[Code APE]],[1]!Tableau9[#All],2,FALSE)</f>
        <v>Transports maritimes et côtiers de fret</v>
      </c>
      <c r="G1858" s="36" t="str">
        <f>IFERROR(Tableau5[[#This Row],[Code APE]]&amp;" - "&amp;Tableau5[[#This Row],[Désignation APE]],Tableau5[[#This Row],[Code APE]])</f>
        <v>50.20Z - Transports maritimes et côtiers de fret</v>
      </c>
    </row>
    <row r="1859" spans="1:7" ht="15.95" customHeight="1" x14ac:dyDescent="0.25">
      <c r="A1859" s="31" t="str">
        <f>Tableau5[[#This Row],[Code APE]]&amp;Tableau5[[#This Row],[Chapitres]]&amp;Tableau5[[#This Row],[Tranche]]</f>
        <v>50.20ZOutils0,8</v>
      </c>
      <c r="B1859" s="17" t="s">
        <v>29</v>
      </c>
      <c r="C1859" s="32" t="s">
        <v>144</v>
      </c>
      <c r="D1859" s="33">
        <v>0.8</v>
      </c>
      <c r="E1859" s="34">
        <v>3</v>
      </c>
      <c r="F1859" s="35" t="str">
        <f>VLOOKUP(Tableau5[[#This Row],[Code APE]],[1]!Tableau9[#All],2,FALSE)</f>
        <v>Transports maritimes et côtiers de fret</v>
      </c>
      <c r="G1859" s="36" t="str">
        <f>IFERROR(Tableau5[[#This Row],[Code APE]]&amp;" - "&amp;Tableau5[[#This Row],[Désignation APE]],Tableau5[[#This Row],[Code APE]])</f>
        <v>50.20Z - Transports maritimes et côtiers de fret</v>
      </c>
    </row>
    <row r="1860" spans="1:7" ht="15.95" customHeight="1" x14ac:dyDescent="0.25">
      <c r="A1860" s="31" t="str">
        <f>Tableau5[[#This Row],[Code APE]]&amp;Tableau5[[#This Row],[Chapitres]]&amp;Tableau5[[#This Row],[Tranche]]</f>
        <v>50.20ZOutils1</v>
      </c>
      <c r="B1860" s="17" t="s">
        <v>29</v>
      </c>
      <c r="C1860" s="32" t="s">
        <v>144</v>
      </c>
      <c r="D1860" s="33">
        <v>1</v>
      </c>
      <c r="E1860" s="34">
        <v>2</v>
      </c>
      <c r="F1860" s="35" t="str">
        <f>VLOOKUP(Tableau5[[#This Row],[Code APE]],[1]!Tableau9[#All],2,FALSE)</f>
        <v>Transports maritimes et côtiers de fret</v>
      </c>
      <c r="G1860" s="36" t="str">
        <f>IFERROR(Tableau5[[#This Row],[Code APE]]&amp;" - "&amp;Tableau5[[#This Row],[Désignation APE]],Tableau5[[#This Row],[Code APE]])</f>
        <v>50.20Z - Transports maritimes et côtiers de fret</v>
      </c>
    </row>
    <row r="1861" spans="1:7" ht="15.95" customHeight="1" x14ac:dyDescent="0.25">
      <c r="A1861" s="31" t="str">
        <f>Tableau5[[#This Row],[Code APE]]&amp;Tableau5[[#This Row],[Chapitres]]&amp;Tableau5[[#This Row],[Tranche]]</f>
        <v>50.10ZOutils0,6</v>
      </c>
      <c r="B1861" s="17" t="s">
        <v>29</v>
      </c>
      <c r="C1861" s="32" t="s">
        <v>143</v>
      </c>
      <c r="D1861" s="33">
        <v>0.6</v>
      </c>
      <c r="E1861" s="34">
        <v>1</v>
      </c>
      <c r="F1861" s="35" t="str">
        <f>VLOOKUP(Tableau5[[#This Row],[Code APE]],[1]!Tableau9[#All],2,FALSE)</f>
        <v>Transports maritimes et côtiers de passagers</v>
      </c>
      <c r="G1861" s="36" t="str">
        <f>IFERROR(Tableau5[[#This Row],[Code APE]]&amp;" - "&amp;Tableau5[[#This Row],[Désignation APE]],Tableau5[[#This Row],[Code APE]])</f>
        <v>50.10Z - Transports maritimes et côtiers de passagers</v>
      </c>
    </row>
    <row r="1862" spans="1:7" ht="15.95" customHeight="1" x14ac:dyDescent="0.25">
      <c r="A1862" s="31" t="str">
        <f>Tableau5[[#This Row],[Code APE]]&amp;Tableau5[[#This Row],[Chapitres]]&amp;Tableau5[[#This Row],[Tranche]]</f>
        <v>50.10ZOutils0,8</v>
      </c>
      <c r="B1862" s="17" t="s">
        <v>29</v>
      </c>
      <c r="C1862" s="32" t="s">
        <v>143</v>
      </c>
      <c r="D1862" s="33">
        <v>0.8</v>
      </c>
      <c r="E1862" s="34">
        <v>5</v>
      </c>
      <c r="F1862" s="35" t="str">
        <f>VLOOKUP(Tableau5[[#This Row],[Code APE]],[1]!Tableau9[#All],2,FALSE)</f>
        <v>Transports maritimes et côtiers de passagers</v>
      </c>
      <c r="G1862" s="36" t="str">
        <f>IFERROR(Tableau5[[#This Row],[Code APE]]&amp;" - "&amp;Tableau5[[#This Row],[Désignation APE]],Tableau5[[#This Row],[Code APE]])</f>
        <v>50.10Z - Transports maritimes et côtiers de passagers</v>
      </c>
    </row>
    <row r="1863" spans="1:7" ht="15.95" customHeight="1" x14ac:dyDescent="0.25">
      <c r="A1863" s="31" t="str">
        <f>Tableau5[[#This Row],[Code APE]]&amp;Tableau5[[#This Row],[Chapitres]]&amp;Tableau5[[#This Row],[Tranche]]</f>
        <v>50.10ZOutils1</v>
      </c>
      <c r="B1863" s="17" t="s">
        <v>29</v>
      </c>
      <c r="C1863" s="32" t="s">
        <v>143</v>
      </c>
      <c r="D1863" s="33">
        <v>1</v>
      </c>
      <c r="E1863" s="34">
        <v>8</v>
      </c>
      <c r="F1863" s="35" t="str">
        <f>VLOOKUP(Tableau5[[#This Row],[Code APE]],[1]!Tableau9[#All],2,FALSE)</f>
        <v>Transports maritimes et côtiers de passagers</v>
      </c>
      <c r="G1863" s="36" t="str">
        <f>IFERROR(Tableau5[[#This Row],[Code APE]]&amp;" - "&amp;Tableau5[[#This Row],[Désignation APE]],Tableau5[[#This Row],[Code APE]])</f>
        <v>50.10Z - Transports maritimes et côtiers de passagers</v>
      </c>
    </row>
    <row r="1864" spans="1:7" ht="15.95" customHeight="1" x14ac:dyDescent="0.25">
      <c r="A1864" s="31" t="str">
        <f>Tableau5[[#This Row],[Code APE]]&amp;Tableau5[[#This Row],[Chapitres]]&amp;Tableau5[[#This Row],[Tranche]]</f>
        <v>49.91AOutils0,6</v>
      </c>
      <c r="B1864" s="17" t="s">
        <v>29</v>
      </c>
      <c r="C1864" s="32" t="s">
        <v>142</v>
      </c>
      <c r="D1864" s="33">
        <v>0.6</v>
      </c>
      <c r="E1864" s="34">
        <v>2</v>
      </c>
      <c r="F1864" s="35" t="e">
        <f>VLOOKUP(Tableau5[[#This Row],[Code APE]],[1]!Tableau9[#All],2,FALSE)</f>
        <v>#N/A</v>
      </c>
      <c r="G1864" s="36" t="str">
        <f>IFERROR(Tableau5[[#This Row],[Code APE]]&amp;" - "&amp;Tableau5[[#This Row],[Désignation APE]],Tableau5[[#This Row],[Code APE]])</f>
        <v>49.91A</v>
      </c>
    </row>
    <row r="1865" spans="1:7" ht="15.95" customHeight="1" x14ac:dyDescent="0.25">
      <c r="A1865" s="31" t="str">
        <f>Tableau5[[#This Row],[Code APE]]&amp;Tableau5[[#This Row],[Chapitres]]&amp;Tableau5[[#This Row],[Tranche]]</f>
        <v>49.91AOutils0,8</v>
      </c>
      <c r="B1865" s="17" t="s">
        <v>29</v>
      </c>
      <c r="C1865" s="32" t="s">
        <v>142</v>
      </c>
      <c r="D1865" s="33">
        <v>0.8</v>
      </c>
      <c r="E1865" s="34">
        <v>5</v>
      </c>
      <c r="F1865" s="35" t="e">
        <f>VLOOKUP(Tableau5[[#This Row],[Code APE]],[1]!Tableau9[#All],2,FALSE)</f>
        <v>#N/A</v>
      </c>
      <c r="G1865" s="36" t="str">
        <f>IFERROR(Tableau5[[#This Row],[Code APE]]&amp;" - "&amp;Tableau5[[#This Row],[Désignation APE]],Tableau5[[#This Row],[Code APE]])</f>
        <v>49.91A</v>
      </c>
    </row>
    <row r="1866" spans="1:7" ht="15.95" customHeight="1" x14ac:dyDescent="0.25">
      <c r="A1866" s="31" t="str">
        <f>Tableau5[[#This Row],[Code APE]]&amp;Tableau5[[#This Row],[Chapitres]]&amp;Tableau5[[#This Row],[Tranche]]</f>
        <v>49.91AOutils1</v>
      </c>
      <c r="B1866" s="17" t="s">
        <v>29</v>
      </c>
      <c r="C1866" s="32" t="s">
        <v>142</v>
      </c>
      <c r="D1866" s="33">
        <v>1</v>
      </c>
      <c r="E1866" s="34">
        <v>2</v>
      </c>
      <c r="F1866" s="35" t="e">
        <f>VLOOKUP(Tableau5[[#This Row],[Code APE]],[1]!Tableau9[#All],2,FALSE)</f>
        <v>#N/A</v>
      </c>
      <c r="G1866" s="36" t="str">
        <f>IFERROR(Tableau5[[#This Row],[Code APE]]&amp;" - "&amp;Tableau5[[#This Row],[Désignation APE]],Tableau5[[#This Row],[Code APE]])</f>
        <v>49.91A</v>
      </c>
    </row>
    <row r="1867" spans="1:7" ht="15.95" customHeight="1" x14ac:dyDescent="0.25">
      <c r="A1867" s="31" t="str">
        <f>Tableau5[[#This Row],[Code APE]]&amp;Tableau5[[#This Row],[Chapitres]]&amp;Tableau5[[#This Row],[Tranche]]</f>
        <v>49.41BOutils0,2</v>
      </c>
      <c r="B1867" s="17" t="s">
        <v>29</v>
      </c>
      <c r="C1867" s="32" t="s">
        <v>141</v>
      </c>
      <c r="D1867" s="33">
        <v>0.2</v>
      </c>
      <c r="E1867" s="34">
        <v>1</v>
      </c>
      <c r="F1867" s="35" t="str">
        <f>VLOOKUP(Tableau5[[#This Row],[Code APE]],[1]!Tableau9[#All],2,FALSE)</f>
        <v>Transports routiers de fret de proximité</v>
      </c>
      <c r="G1867" s="36" t="str">
        <f>IFERROR(Tableau5[[#This Row],[Code APE]]&amp;" - "&amp;Tableau5[[#This Row],[Désignation APE]],Tableau5[[#This Row],[Code APE]])</f>
        <v>49.41B - Transports routiers de fret de proximité</v>
      </c>
    </row>
    <row r="1868" spans="1:7" ht="15.95" customHeight="1" x14ac:dyDescent="0.25">
      <c r="A1868" s="31" t="str">
        <f>Tableau5[[#This Row],[Code APE]]&amp;Tableau5[[#This Row],[Chapitres]]&amp;Tableau5[[#This Row],[Tranche]]</f>
        <v>49.41BOutils0,6</v>
      </c>
      <c r="B1868" s="17" t="s">
        <v>29</v>
      </c>
      <c r="C1868" s="32" t="s">
        <v>141</v>
      </c>
      <c r="D1868" s="33">
        <v>0.6</v>
      </c>
      <c r="E1868" s="34">
        <v>1</v>
      </c>
      <c r="F1868" s="35" t="str">
        <f>VLOOKUP(Tableau5[[#This Row],[Code APE]],[1]!Tableau9[#All],2,FALSE)</f>
        <v>Transports routiers de fret de proximité</v>
      </c>
      <c r="G1868" s="36" t="str">
        <f>IFERROR(Tableau5[[#This Row],[Code APE]]&amp;" - "&amp;Tableau5[[#This Row],[Désignation APE]],Tableau5[[#This Row],[Code APE]])</f>
        <v>49.41B - Transports routiers de fret de proximité</v>
      </c>
    </row>
    <row r="1869" spans="1:7" ht="15.95" customHeight="1" x14ac:dyDescent="0.25">
      <c r="A1869" s="31" t="str">
        <f>Tableau5[[#This Row],[Code APE]]&amp;Tableau5[[#This Row],[Chapitres]]&amp;Tableau5[[#This Row],[Tranche]]</f>
        <v>49.41BOutils0,8</v>
      </c>
      <c r="B1869" s="17" t="s">
        <v>29</v>
      </c>
      <c r="C1869" s="32" t="s">
        <v>141</v>
      </c>
      <c r="D1869" s="33">
        <v>0.8</v>
      </c>
      <c r="E1869" s="34">
        <v>7</v>
      </c>
      <c r="F1869" s="35" t="str">
        <f>VLOOKUP(Tableau5[[#This Row],[Code APE]],[1]!Tableau9[#All],2,FALSE)</f>
        <v>Transports routiers de fret de proximité</v>
      </c>
      <c r="G1869" s="36" t="str">
        <f>IFERROR(Tableau5[[#This Row],[Code APE]]&amp;" - "&amp;Tableau5[[#This Row],[Désignation APE]],Tableau5[[#This Row],[Code APE]])</f>
        <v>49.41B - Transports routiers de fret de proximité</v>
      </c>
    </row>
    <row r="1870" spans="1:7" ht="15.95" customHeight="1" x14ac:dyDescent="0.25">
      <c r="A1870" s="31" t="str">
        <f>Tableau5[[#This Row],[Code APE]]&amp;Tableau5[[#This Row],[Chapitres]]&amp;Tableau5[[#This Row],[Tranche]]</f>
        <v>49.41BOutils1</v>
      </c>
      <c r="B1870" s="17" t="s">
        <v>29</v>
      </c>
      <c r="C1870" s="32" t="s">
        <v>141</v>
      </c>
      <c r="D1870" s="33">
        <v>1</v>
      </c>
      <c r="E1870" s="34">
        <v>27</v>
      </c>
      <c r="F1870" s="35" t="str">
        <f>VLOOKUP(Tableau5[[#This Row],[Code APE]],[1]!Tableau9[#All],2,FALSE)</f>
        <v>Transports routiers de fret de proximité</v>
      </c>
      <c r="G1870" s="36" t="str">
        <f>IFERROR(Tableau5[[#This Row],[Code APE]]&amp;" - "&amp;Tableau5[[#This Row],[Désignation APE]],Tableau5[[#This Row],[Code APE]])</f>
        <v>49.41B - Transports routiers de fret de proximité</v>
      </c>
    </row>
    <row r="1871" spans="1:7" ht="15.95" customHeight="1" x14ac:dyDescent="0.25">
      <c r="A1871" s="31" t="str">
        <f>Tableau5[[#This Row],[Code APE]]&amp;Tableau5[[#This Row],[Chapitres]]&amp;Tableau5[[#This Row],[Tranche]]</f>
        <v>49.41AOutils0,2</v>
      </c>
      <c r="B1871" s="17" t="s">
        <v>29</v>
      </c>
      <c r="C1871" s="32" t="s">
        <v>140</v>
      </c>
      <c r="D1871" s="33">
        <v>0.2</v>
      </c>
      <c r="E1871" s="34">
        <v>3</v>
      </c>
      <c r="F1871" s="35" t="str">
        <f>VLOOKUP(Tableau5[[#This Row],[Code APE]],[1]!Tableau9[#All],2,FALSE)</f>
        <v>Transports routiers de fret interurbains</v>
      </c>
      <c r="G1871" s="36" t="str">
        <f>IFERROR(Tableau5[[#This Row],[Code APE]]&amp;" - "&amp;Tableau5[[#This Row],[Désignation APE]],Tableau5[[#This Row],[Code APE]])</f>
        <v>49.41A - Transports routiers de fret interurbains</v>
      </c>
    </row>
    <row r="1872" spans="1:7" ht="15.95" customHeight="1" x14ac:dyDescent="0.25">
      <c r="A1872" s="31" t="str">
        <f>Tableau5[[#This Row],[Code APE]]&amp;Tableau5[[#This Row],[Chapitres]]&amp;Tableau5[[#This Row],[Tranche]]</f>
        <v>49.41AOutils0,4</v>
      </c>
      <c r="B1872" s="17" t="s">
        <v>29</v>
      </c>
      <c r="C1872" s="32" t="s">
        <v>140</v>
      </c>
      <c r="D1872" s="33">
        <v>0.4</v>
      </c>
      <c r="E1872" s="34">
        <v>6</v>
      </c>
      <c r="F1872" s="35" t="str">
        <f>VLOOKUP(Tableau5[[#This Row],[Code APE]],[1]!Tableau9[#All],2,FALSE)</f>
        <v>Transports routiers de fret interurbains</v>
      </c>
      <c r="G1872" s="36" t="str">
        <f>IFERROR(Tableau5[[#This Row],[Code APE]]&amp;" - "&amp;Tableau5[[#This Row],[Désignation APE]],Tableau5[[#This Row],[Code APE]])</f>
        <v>49.41A - Transports routiers de fret interurbains</v>
      </c>
    </row>
    <row r="1873" spans="1:7" ht="15.95" customHeight="1" x14ac:dyDescent="0.25">
      <c r="A1873" s="31" t="str">
        <f>Tableau5[[#This Row],[Code APE]]&amp;Tableau5[[#This Row],[Chapitres]]&amp;Tableau5[[#This Row],[Tranche]]</f>
        <v>49.41AOutils0,6</v>
      </c>
      <c r="B1873" s="17" t="s">
        <v>29</v>
      </c>
      <c r="C1873" s="32" t="s">
        <v>140</v>
      </c>
      <c r="D1873" s="33">
        <v>0.6</v>
      </c>
      <c r="E1873" s="34">
        <v>16</v>
      </c>
      <c r="F1873" s="35" t="str">
        <f>VLOOKUP(Tableau5[[#This Row],[Code APE]],[1]!Tableau9[#All],2,FALSE)</f>
        <v>Transports routiers de fret interurbains</v>
      </c>
      <c r="G1873" s="36" t="str">
        <f>IFERROR(Tableau5[[#This Row],[Code APE]]&amp;" - "&amp;Tableau5[[#This Row],[Désignation APE]],Tableau5[[#This Row],[Code APE]])</f>
        <v>49.41A - Transports routiers de fret interurbains</v>
      </c>
    </row>
    <row r="1874" spans="1:7" ht="15.95" customHeight="1" x14ac:dyDescent="0.25">
      <c r="A1874" s="31" t="str">
        <f>Tableau5[[#This Row],[Code APE]]&amp;Tableau5[[#This Row],[Chapitres]]&amp;Tableau5[[#This Row],[Tranche]]</f>
        <v>49.41AOutils0,8</v>
      </c>
      <c r="B1874" s="17" t="s">
        <v>29</v>
      </c>
      <c r="C1874" s="32" t="s">
        <v>140</v>
      </c>
      <c r="D1874" s="33">
        <v>0.8</v>
      </c>
      <c r="E1874" s="34">
        <v>58</v>
      </c>
      <c r="F1874" s="35" t="str">
        <f>VLOOKUP(Tableau5[[#This Row],[Code APE]],[1]!Tableau9[#All],2,FALSE)</f>
        <v>Transports routiers de fret interurbains</v>
      </c>
      <c r="G1874" s="36" t="str">
        <f>IFERROR(Tableau5[[#This Row],[Code APE]]&amp;" - "&amp;Tableau5[[#This Row],[Désignation APE]],Tableau5[[#This Row],[Code APE]])</f>
        <v>49.41A - Transports routiers de fret interurbains</v>
      </c>
    </row>
    <row r="1875" spans="1:7" ht="15.95" customHeight="1" x14ac:dyDescent="0.25">
      <c r="A1875" s="31" t="str">
        <f>Tableau5[[#This Row],[Code APE]]&amp;Tableau5[[#This Row],[Chapitres]]&amp;Tableau5[[#This Row],[Tranche]]</f>
        <v>49.41AOutils1</v>
      </c>
      <c r="B1875" s="17" t="s">
        <v>29</v>
      </c>
      <c r="C1875" s="32" t="s">
        <v>140</v>
      </c>
      <c r="D1875" s="33">
        <v>1</v>
      </c>
      <c r="E1875" s="34">
        <v>93</v>
      </c>
      <c r="F1875" s="35" t="str">
        <f>VLOOKUP(Tableau5[[#This Row],[Code APE]],[1]!Tableau9[#All],2,FALSE)</f>
        <v>Transports routiers de fret interurbains</v>
      </c>
      <c r="G1875" s="36" t="str">
        <f>IFERROR(Tableau5[[#This Row],[Code APE]]&amp;" - "&amp;Tableau5[[#This Row],[Désignation APE]],Tableau5[[#This Row],[Code APE]])</f>
        <v>49.41A - Transports routiers de fret interurbains</v>
      </c>
    </row>
    <row r="1876" spans="1:7" ht="15.95" customHeight="1" x14ac:dyDescent="0.25">
      <c r="A1876" s="31" t="str">
        <f>Tableau5[[#This Row],[Code APE]]&amp;Tableau5[[#This Row],[Chapitres]]&amp;Tableau5[[#This Row],[Tranche]]</f>
        <v>49.39BOutils0,2</v>
      </c>
      <c r="B1876" s="17" t="s">
        <v>29</v>
      </c>
      <c r="C1876" s="32" t="s">
        <v>139</v>
      </c>
      <c r="D1876" s="33">
        <v>0.2</v>
      </c>
      <c r="E1876" s="34">
        <v>1</v>
      </c>
      <c r="F1876" s="35" t="str">
        <f>VLOOKUP(Tableau5[[#This Row],[Code APE]],[1]!Tableau9[#All],2,FALSE)</f>
        <v>Autres transports routiers de voyageurs</v>
      </c>
      <c r="G1876" s="36" t="str">
        <f>IFERROR(Tableau5[[#This Row],[Code APE]]&amp;" - "&amp;Tableau5[[#This Row],[Désignation APE]],Tableau5[[#This Row],[Code APE]])</f>
        <v>49.39B - Autres transports routiers de voyageurs</v>
      </c>
    </row>
    <row r="1877" spans="1:7" ht="15.95" customHeight="1" x14ac:dyDescent="0.25">
      <c r="A1877" s="31" t="str">
        <f>Tableau5[[#This Row],[Code APE]]&amp;Tableau5[[#This Row],[Chapitres]]&amp;Tableau5[[#This Row],[Tranche]]</f>
        <v>49.39BOutils0,4</v>
      </c>
      <c r="B1877" s="17" t="s">
        <v>29</v>
      </c>
      <c r="C1877" s="32" t="s">
        <v>139</v>
      </c>
      <c r="D1877" s="33">
        <v>0.4</v>
      </c>
      <c r="E1877" s="34">
        <v>4</v>
      </c>
      <c r="F1877" s="35" t="str">
        <f>VLOOKUP(Tableau5[[#This Row],[Code APE]],[1]!Tableau9[#All],2,FALSE)</f>
        <v>Autres transports routiers de voyageurs</v>
      </c>
      <c r="G1877" s="36" t="str">
        <f>IFERROR(Tableau5[[#This Row],[Code APE]]&amp;" - "&amp;Tableau5[[#This Row],[Désignation APE]],Tableau5[[#This Row],[Code APE]])</f>
        <v>49.39B - Autres transports routiers de voyageurs</v>
      </c>
    </row>
    <row r="1878" spans="1:7" ht="15.95" customHeight="1" x14ac:dyDescent="0.25">
      <c r="A1878" s="31" t="str">
        <f>Tableau5[[#This Row],[Code APE]]&amp;Tableau5[[#This Row],[Chapitres]]&amp;Tableau5[[#This Row],[Tranche]]</f>
        <v>49.39BOutils0,6</v>
      </c>
      <c r="B1878" s="17" t="s">
        <v>29</v>
      </c>
      <c r="C1878" s="32" t="s">
        <v>139</v>
      </c>
      <c r="D1878" s="33">
        <v>0.6</v>
      </c>
      <c r="E1878" s="34">
        <v>8</v>
      </c>
      <c r="F1878" s="35" t="str">
        <f>VLOOKUP(Tableau5[[#This Row],[Code APE]],[1]!Tableau9[#All],2,FALSE)</f>
        <v>Autres transports routiers de voyageurs</v>
      </c>
      <c r="G1878" s="36" t="str">
        <f>IFERROR(Tableau5[[#This Row],[Code APE]]&amp;" - "&amp;Tableau5[[#This Row],[Désignation APE]],Tableau5[[#This Row],[Code APE]])</f>
        <v>49.39B - Autres transports routiers de voyageurs</v>
      </c>
    </row>
    <row r="1879" spans="1:7" ht="15.95" customHeight="1" x14ac:dyDescent="0.25">
      <c r="A1879" s="31" t="str">
        <f>Tableau5[[#This Row],[Code APE]]&amp;Tableau5[[#This Row],[Chapitres]]&amp;Tableau5[[#This Row],[Tranche]]</f>
        <v>49.39BOutils0,8</v>
      </c>
      <c r="B1879" s="17" t="s">
        <v>29</v>
      </c>
      <c r="C1879" s="32" t="s">
        <v>139</v>
      </c>
      <c r="D1879" s="33">
        <v>0.8</v>
      </c>
      <c r="E1879" s="34">
        <v>11</v>
      </c>
      <c r="F1879" s="35" t="str">
        <f>VLOOKUP(Tableau5[[#This Row],[Code APE]],[1]!Tableau9[#All],2,FALSE)</f>
        <v>Autres transports routiers de voyageurs</v>
      </c>
      <c r="G1879" s="36" t="str">
        <f>IFERROR(Tableau5[[#This Row],[Code APE]]&amp;" - "&amp;Tableau5[[#This Row],[Désignation APE]],Tableau5[[#This Row],[Code APE]])</f>
        <v>49.39B - Autres transports routiers de voyageurs</v>
      </c>
    </row>
    <row r="1880" spans="1:7" ht="15.95" customHeight="1" x14ac:dyDescent="0.25">
      <c r="A1880" s="31" t="str">
        <f>Tableau5[[#This Row],[Code APE]]&amp;Tableau5[[#This Row],[Chapitres]]&amp;Tableau5[[#This Row],[Tranche]]</f>
        <v>49.39BOutils1</v>
      </c>
      <c r="B1880" s="17" t="s">
        <v>29</v>
      </c>
      <c r="C1880" s="32" t="s">
        <v>139</v>
      </c>
      <c r="D1880" s="33">
        <v>1</v>
      </c>
      <c r="E1880" s="34">
        <v>8</v>
      </c>
      <c r="F1880" s="35" t="str">
        <f>VLOOKUP(Tableau5[[#This Row],[Code APE]],[1]!Tableau9[#All],2,FALSE)</f>
        <v>Autres transports routiers de voyageurs</v>
      </c>
      <c r="G1880" s="36" t="str">
        <f>IFERROR(Tableau5[[#This Row],[Code APE]]&amp;" - "&amp;Tableau5[[#This Row],[Désignation APE]],Tableau5[[#This Row],[Code APE]])</f>
        <v>49.39B - Autres transports routiers de voyageurs</v>
      </c>
    </row>
    <row r="1881" spans="1:7" ht="15.95" customHeight="1" x14ac:dyDescent="0.25">
      <c r="A1881" s="31" t="str">
        <f>Tableau5[[#This Row],[Code APE]]&amp;Tableau5[[#This Row],[Chapitres]]&amp;Tableau5[[#This Row],[Tranche]]</f>
        <v>49.39AOutils0,2</v>
      </c>
      <c r="B1881" s="17" t="s">
        <v>29</v>
      </c>
      <c r="C1881" s="32" t="s">
        <v>138</v>
      </c>
      <c r="D1881" s="33">
        <v>0.2</v>
      </c>
      <c r="E1881" s="34">
        <v>1</v>
      </c>
      <c r="F1881" s="35" t="str">
        <f>VLOOKUP(Tableau5[[#This Row],[Code APE]],[1]!Tableau9[#All],2,FALSE)</f>
        <v>Transports routiers réguliers de voyageurs</v>
      </c>
      <c r="G1881" s="36" t="str">
        <f>IFERROR(Tableau5[[#This Row],[Code APE]]&amp;" - "&amp;Tableau5[[#This Row],[Désignation APE]],Tableau5[[#This Row],[Code APE]])</f>
        <v>49.39A - Transports routiers réguliers de voyageurs</v>
      </c>
    </row>
    <row r="1882" spans="1:7" ht="15.95" customHeight="1" x14ac:dyDescent="0.25">
      <c r="A1882" s="31" t="str">
        <f>Tableau5[[#This Row],[Code APE]]&amp;Tableau5[[#This Row],[Chapitres]]&amp;Tableau5[[#This Row],[Tranche]]</f>
        <v>49.39AOutils0,4</v>
      </c>
      <c r="B1882" s="17" t="s">
        <v>29</v>
      </c>
      <c r="C1882" s="32" t="s">
        <v>138</v>
      </c>
      <c r="D1882" s="33">
        <v>0.4</v>
      </c>
      <c r="E1882" s="34">
        <v>1</v>
      </c>
      <c r="F1882" s="35" t="str">
        <f>VLOOKUP(Tableau5[[#This Row],[Code APE]],[1]!Tableau9[#All],2,FALSE)</f>
        <v>Transports routiers réguliers de voyageurs</v>
      </c>
      <c r="G1882" s="36" t="str">
        <f>IFERROR(Tableau5[[#This Row],[Code APE]]&amp;" - "&amp;Tableau5[[#This Row],[Désignation APE]],Tableau5[[#This Row],[Code APE]])</f>
        <v>49.39A - Transports routiers réguliers de voyageurs</v>
      </c>
    </row>
    <row r="1883" spans="1:7" ht="15.95" customHeight="1" x14ac:dyDescent="0.25">
      <c r="A1883" s="31" t="str">
        <f>Tableau5[[#This Row],[Code APE]]&amp;Tableau5[[#This Row],[Chapitres]]&amp;Tableau5[[#This Row],[Tranche]]</f>
        <v>49.39AOutils0,6</v>
      </c>
      <c r="B1883" s="17" t="s">
        <v>29</v>
      </c>
      <c r="C1883" s="32" t="s">
        <v>138</v>
      </c>
      <c r="D1883" s="33">
        <v>0.6</v>
      </c>
      <c r="E1883" s="34">
        <v>10</v>
      </c>
      <c r="F1883" s="35" t="str">
        <f>VLOOKUP(Tableau5[[#This Row],[Code APE]],[1]!Tableau9[#All],2,FALSE)</f>
        <v>Transports routiers réguliers de voyageurs</v>
      </c>
      <c r="G1883" s="36" t="str">
        <f>IFERROR(Tableau5[[#This Row],[Code APE]]&amp;" - "&amp;Tableau5[[#This Row],[Désignation APE]],Tableau5[[#This Row],[Code APE]])</f>
        <v>49.39A - Transports routiers réguliers de voyageurs</v>
      </c>
    </row>
    <row r="1884" spans="1:7" ht="15.95" customHeight="1" x14ac:dyDescent="0.25">
      <c r="A1884" s="31" t="str">
        <f>Tableau5[[#This Row],[Code APE]]&amp;Tableau5[[#This Row],[Chapitres]]&amp;Tableau5[[#This Row],[Tranche]]</f>
        <v>49.39AOutils0,8</v>
      </c>
      <c r="B1884" s="17" t="s">
        <v>29</v>
      </c>
      <c r="C1884" s="32" t="s">
        <v>138</v>
      </c>
      <c r="D1884" s="33">
        <v>0.8</v>
      </c>
      <c r="E1884" s="34">
        <v>26</v>
      </c>
      <c r="F1884" s="35" t="str">
        <f>VLOOKUP(Tableau5[[#This Row],[Code APE]],[1]!Tableau9[#All],2,FALSE)</f>
        <v>Transports routiers réguliers de voyageurs</v>
      </c>
      <c r="G1884" s="36" t="str">
        <f>IFERROR(Tableau5[[#This Row],[Code APE]]&amp;" - "&amp;Tableau5[[#This Row],[Désignation APE]],Tableau5[[#This Row],[Code APE]])</f>
        <v>49.39A - Transports routiers réguliers de voyageurs</v>
      </c>
    </row>
    <row r="1885" spans="1:7" ht="15.95" customHeight="1" x14ac:dyDescent="0.25">
      <c r="A1885" s="31" t="str">
        <f>Tableau5[[#This Row],[Code APE]]&amp;Tableau5[[#This Row],[Chapitres]]&amp;Tableau5[[#This Row],[Tranche]]</f>
        <v>49.39AOutils1</v>
      </c>
      <c r="B1885" s="17" t="s">
        <v>29</v>
      </c>
      <c r="C1885" s="32" t="s">
        <v>138</v>
      </c>
      <c r="D1885" s="33">
        <v>1</v>
      </c>
      <c r="E1885" s="34">
        <v>28</v>
      </c>
      <c r="F1885" s="35" t="str">
        <f>VLOOKUP(Tableau5[[#This Row],[Code APE]],[1]!Tableau9[#All],2,FALSE)</f>
        <v>Transports routiers réguliers de voyageurs</v>
      </c>
      <c r="G1885" s="36" t="str">
        <f>IFERROR(Tableau5[[#This Row],[Code APE]]&amp;" - "&amp;Tableau5[[#This Row],[Désignation APE]],Tableau5[[#This Row],[Code APE]])</f>
        <v>49.39A - Transports routiers réguliers de voyageurs</v>
      </c>
    </row>
    <row r="1886" spans="1:7" ht="15.95" customHeight="1" x14ac:dyDescent="0.25">
      <c r="A1886" s="31" t="str">
        <f>Tableau5[[#This Row],[Code APE]]&amp;Tableau5[[#This Row],[Chapitres]]&amp;Tableau5[[#This Row],[Tranche]]</f>
        <v>49.31ZOutils0,8</v>
      </c>
      <c r="B1886" s="17" t="s">
        <v>29</v>
      </c>
      <c r="C1886" s="32" t="s">
        <v>137</v>
      </c>
      <c r="D1886" s="33">
        <v>0.8</v>
      </c>
      <c r="E1886" s="34">
        <v>2</v>
      </c>
      <c r="F1886" s="35" t="str">
        <f>VLOOKUP(Tableau5[[#This Row],[Code APE]],[1]!Tableau9[#All],2,FALSE)</f>
        <v>Transports urbains et suburbains de voyageurs</v>
      </c>
      <c r="G1886" s="36" t="str">
        <f>IFERROR(Tableau5[[#This Row],[Code APE]]&amp;" - "&amp;Tableau5[[#This Row],[Désignation APE]],Tableau5[[#This Row],[Code APE]])</f>
        <v>49.31Z - Transports urbains et suburbains de voyageurs</v>
      </c>
    </row>
    <row r="1887" spans="1:7" ht="15.95" customHeight="1" x14ac:dyDescent="0.25">
      <c r="A1887" s="31" t="str">
        <f>Tableau5[[#This Row],[Code APE]]&amp;Tableau5[[#This Row],[Chapitres]]&amp;Tableau5[[#This Row],[Tranche]]</f>
        <v>49.31ZOutils1</v>
      </c>
      <c r="B1887" s="17" t="s">
        <v>29</v>
      </c>
      <c r="C1887" s="32" t="s">
        <v>137</v>
      </c>
      <c r="D1887" s="33">
        <v>1</v>
      </c>
      <c r="E1887" s="34">
        <v>25</v>
      </c>
      <c r="F1887" s="35" t="str">
        <f>VLOOKUP(Tableau5[[#This Row],[Code APE]],[1]!Tableau9[#All],2,FALSE)</f>
        <v>Transports urbains et suburbains de voyageurs</v>
      </c>
      <c r="G1887" s="36" t="str">
        <f>IFERROR(Tableau5[[#This Row],[Code APE]]&amp;" - "&amp;Tableau5[[#This Row],[Désignation APE]],Tableau5[[#This Row],[Code APE]])</f>
        <v>49.31Z - Transports urbains et suburbains de voyageurs</v>
      </c>
    </row>
    <row r="1888" spans="1:7" ht="15.95" customHeight="1" x14ac:dyDescent="0.25">
      <c r="A1888" s="31" t="str">
        <f>Tableau5[[#This Row],[Code APE]]&amp;Tableau5[[#This Row],[Chapitres]]&amp;Tableau5[[#This Row],[Tranche]]</f>
        <v>47.99BOutils1</v>
      </c>
      <c r="B1888" s="17" t="s">
        <v>29</v>
      </c>
      <c r="C1888" s="32" t="s">
        <v>196</v>
      </c>
      <c r="D1888" s="33">
        <v>1</v>
      </c>
      <c r="E1888" s="34">
        <v>3</v>
      </c>
      <c r="F1888" s="35" t="str">
        <f>VLOOKUP(Tableau5[[#This Row],[Code APE]],[1]!Tableau9[#All],2,FALSE)</f>
        <v>Vente par automates et autres commerces de détail hors magasin, éventaires ou marchés n.c.a.</v>
      </c>
      <c r="G1888" s="36" t="str">
        <f>IFERROR(Tableau5[[#This Row],[Code APE]]&amp;" - "&amp;Tableau5[[#This Row],[Désignation APE]],Tableau5[[#This Row],[Code APE]])</f>
        <v>47.99B - Vente par automates et autres commerces de détail hors magasin, éventaires ou marchés n.c.a.</v>
      </c>
    </row>
    <row r="1889" spans="1:7" ht="15.95" customHeight="1" x14ac:dyDescent="0.25">
      <c r="A1889" s="31" t="str">
        <f>Tableau5[[#This Row],[Code APE]]&amp;Tableau5[[#This Row],[Chapitres]]&amp;Tableau5[[#This Row],[Tranche]]</f>
        <v>47.99AOutils1</v>
      </c>
      <c r="B1889" s="17" t="s">
        <v>29</v>
      </c>
      <c r="C1889" s="32" t="s">
        <v>136</v>
      </c>
      <c r="D1889" s="33">
        <v>1</v>
      </c>
      <c r="E1889" s="34">
        <v>2</v>
      </c>
      <c r="F1889" s="35" t="str">
        <f>VLOOKUP(Tableau5[[#This Row],[Code APE]],[1]!Tableau9[#All],2,FALSE)</f>
        <v>Vente à domicile</v>
      </c>
      <c r="G1889" s="36" t="str">
        <f>IFERROR(Tableau5[[#This Row],[Code APE]]&amp;" - "&amp;Tableau5[[#This Row],[Désignation APE]],Tableau5[[#This Row],[Code APE]])</f>
        <v>47.99A - Vente à domicile</v>
      </c>
    </row>
    <row r="1890" spans="1:7" ht="15.95" customHeight="1" x14ac:dyDescent="0.25">
      <c r="A1890" s="31" t="str">
        <f>Tableau5[[#This Row],[Code APE]]&amp;Tableau5[[#This Row],[Chapitres]]&amp;Tableau5[[#This Row],[Tranche]]</f>
        <v>47.61ZOutils1</v>
      </c>
      <c r="B1890" s="17" t="s">
        <v>29</v>
      </c>
      <c r="C1890" s="32" t="s">
        <v>135</v>
      </c>
      <c r="D1890" s="33">
        <v>1</v>
      </c>
      <c r="E1890" s="34">
        <v>1</v>
      </c>
      <c r="F1890" s="35" t="str">
        <f>VLOOKUP(Tableau5[[#This Row],[Code APE]],[1]!Tableau9[#All],2,FALSE)</f>
        <v>Commerce de détail de livres en magasin spécialisé</v>
      </c>
      <c r="G1890" s="36" t="str">
        <f>IFERROR(Tableau5[[#This Row],[Code APE]]&amp;" - "&amp;Tableau5[[#This Row],[Désignation APE]],Tableau5[[#This Row],[Code APE]])</f>
        <v>47.61Z - Commerce de détail de livres en magasin spécialisé</v>
      </c>
    </row>
    <row r="1891" spans="1:7" ht="15.95" customHeight="1" x14ac:dyDescent="0.25">
      <c r="A1891" s="31" t="str">
        <f>Tableau5[[#This Row],[Code APE]]&amp;Tableau5[[#This Row],[Chapitres]]&amp;Tableau5[[#This Row],[Tranche]]</f>
        <v>47.43ZOutils1</v>
      </c>
      <c r="B1891" s="17" t="s">
        <v>29</v>
      </c>
      <c r="C1891" s="32" t="s">
        <v>195</v>
      </c>
      <c r="D1891" s="33">
        <v>1</v>
      </c>
      <c r="E1891" s="34">
        <v>1</v>
      </c>
      <c r="F1891" s="35" t="str">
        <f>VLOOKUP(Tableau5[[#This Row],[Code APE]],[1]!Tableau9[#All],2,FALSE)</f>
        <v>Commerce de détail de matériels audio et vidéo en magasin spécialisé</v>
      </c>
      <c r="G1891" s="36" t="str">
        <f>IFERROR(Tableau5[[#This Row],[Code APE]]&amp;" - "&amp;Tableau5[[#This Row],[Désignation APE]],Tableau5[[#This Row],[Code APE]])</f>
        <v>47.43Z - Commerce de détail de matériels audio et vidéo en magasin spécialisé</v>
      </c>
    </row>
    <row r="1892" spans="1:7" ht="15.95" customHeight="1" x14ac:dyDescent="0.25">
      <c r="A1892" s="31" t="str">
        <f>Tableau5[[#This Row],[Code APE]]&amp;Tableau5[[#This Row],[Chapitres]]&amp;Tableau5[[#This Row],[Tranche]]</f>
        <v>47.42BOutils1</v>
      </c>
      <c r="B1892" s="17" t="s">
        <v>29</v>
      </c>
      <c r="C1892" s="32" t="s">
        <v>134</v>
      </c>
      <c r="D1892" s="33">
        <v>1</v>
      </c>
      <c r="E1892" s="34">
        <v>1</v>
      </c>
      <c r="F1892" s="35" t="e">
        <f>VLOOKUP(Tableau5[[#This Row],[Code APE]],[1]!Tableau9[#All],2,FALSE)</f>
        <v>#N/A</v>
      </c>
      <c r="G1892" s="36" t="str">
        <f>IFERROR(Tableau5[[#This Row],[Code APE]]&amp;" - "&amp;Tableau5[[#This Row],[Désignation APE]],Tableau5[[#This Row],[Code APE]])</f>
        <v>47.42B</v>
      </c>
    </row>
    <row r="1893" spans="1:7" ht="15.95" customHeight="1" x14ac:dyDescent="0.25">
      <c r="A1893" s="31" t="str">
        <f>Tableau5[[#This Row],[Code APE]]&amp;Tableau5[[#This Row],[Chapitres]]&amp;Tableau5[[#This Row],[Tranche]]</f>
        <v>47.41ZOutils0,8</v>
      </c>
      <c r="B1893" s="17" t="s">
        <v>29</v>
      </c>
      <c r="C1893" s="32" t="s">
        <v>133</v>
      </c>
      <c r="D1893" s="33">
        <v>0.8</v>
      </c>
      <c r="E1893" s="34">
        <v>8</v>
      </c>
      <c r="F1893" s="35" t="str">
        <f>VLOOKUP(Tableau5[[#This Row],[Code APE]],[1]!Tableau9[#All],2,FALSE)</f>
        <v>Commerce de détail d'ordinateurs, d'unités périphériques et de logiciels en magasin spécialisé</v>
      </c>
      <c r="G1893" s="36" t="str">
        <f>IFERROR(Tableau5[[#This Row],[Code APE]]&amp;" - "&amp;Tableau5[[#This Row],[Désignation APE]],Tableau5[[#This Row],[Code APE]])</f>
        <v>47.41Z - Commerce de détail d'ordinateurs, d'unités périphériques et de logiciels en magasin spécialisé</v>
      </c>
    </row>
    <row r="1894" spans="1:7" ht="15.95" customHeight="1" x14ac:dyDescent="0.25">
      <c r="A1894" s="31" t="str">
        <f>Tableau5[[#This Row],[Code APE]]&amp;Tableau5[[#This Row],[Chapitres]]&amp;Tableau5[[#This Row],[Tranche]]</f>
        <v>47.41ZOutils1</v>
      </c>
      <c r="B1894" s="17" t="s">
        <v>29</v>
      </c>
      <c r="C1894" s="32" t="s">
        <v>133</v>
      </c>
      <c r="D1894" s="33">
        <v>1</v>
      </c>
      <c r="E1894" s="34">
        <v>6</v>
      </c>
      <c r="F1894" s="35" t="str">
        <f>VLOOKUP(Tableau5[[#This Row],[Code APE]],[1]!Tableau9[#All],2,FALSE)</f>
        <v>Commerce de détail d'ordinateurs, d'unités périphériques et de logiciels en magasin spécialisé</v>
      </c>
      <c r="G1894" s="36" t="str">
        <f>IFERROR(Tableau5[[#This Row],[Code APE]]&amp;" - "&amp;Tableau5[[#This Row],[Désignation APE]],Tableau5[[#This Row],[Code APE]])</f>
        <v>47.41Z - Commerce de détail d'ordinateurs, d'unités périphériques et de logiciels en magasin spécialisé</v>
      </c>
    </row>
    <row r="1895" spans="1:7" ht="15.95" customHeight="1" x14ac:dyDescent="0.25">
      <c r="A1895" s="31" t="str">
        <f>Tableau5[[#This Row],[Code APE]]&amp;Tableau5[[#This Row],[Chapitres]]&amp;Tableau5[[#This Row],[Tranche]]</f>
        <v>47.11COutils0,8</v>
      </c>
      <c r="B1895" s="17" t="s">
        <v>29</v>
      </c>
      <c r="C1895" s="32" t="s">
        <v>132</v>
      </c>
      <c r="D1895" s="33">
        <v>0.8</v>
      </c>
      <c r="E1895" s="34">
        <v>1</v>
      </c>
      <c r="F1895" s="35" t="str">
        <f>VLOOKUP(Tableau5[[#This Row],[Code APE]],[1]!Tableau9[#All],2,FALSE)</f>
        <v>Supérettes</v>
      </c>
      <c r="G1895" s="36" t="str">
        <f>IFERROR(Tableau5[[#This Row],[Code APE]]&amp;" - "&amp;Tableau5[[#This Row],[Désignation APE]],Tableau5[[#This Row],[Code APE]])</f>
        <v>47.11C - Supérettes</v>
      </c>
    </row>
    <row r="1896" spans="1:7" ht="15.95" customHeight="1" x14ac:dyDescent="0.25">
      <c r="A1896" s="31" t="str">
        <f>Tableau5[[#This Row],[Code APE]]&amp;Tableau5[[#This Row],[Chapitres]]&amp;Tableau5[[#This Row],[Tranche]]</f>
        <v>47.11COutils1</v>
      </c>
      <c r="B1896" s="17" t="s">
        <v>29</v>
      </c>
      <c r="C1896" s="32" t="s">
        <v>132</v>
      </c>
      <c r="D1896" s="33">
        <v>1</v>
      </c>
      <c r="E1896" s="34">
        <v>1</v>
      </c>
      <c r="F1896" s="35" t="str">
        <f>VLOOKUP(Tableau5[[#This Row],[Code APE]],[1]!Tableau9[#All],2,FALSE)</f>
        <v>Supérettes</v>
      </c>
      <c r="G1896" s="36" t="str">
        <f>IFERROR(Tableau5[[#This Row],[Code APE]]&amp;" - "&amp;Tableau5[[#This Row],[Désignation APE]],Tableau5[[#This Row],[Code APE]])</f>
        <v>47.11C - Supérettes</v>
      </c>
    </row>
    <row r="1897" spans="1:7" ht="15.95" customHeight="1" x14ac:dyDescent="0.25">
      <c r="A1897" s="31" t="str">
        <f>Tableau5[[#This Row],[Code APE]]&amp;Tableau5[[#This Row],[Chapitres]]&amp;Tableau5[[#This Row],[Tranche]]</f>
        <v>46.75ZOutils0,8</v>
      </c>
      <c r="B1897" s="17" t="s">
        <v>29</v>
      </c>
      <c r="C1897" s="32" t="s">
        <v>131</v>
      </c>
      <c r="D1897" s="33">
        <v>0.8</v>
      </c>
      <c r="E1897" s="34">
        <v>3</v>
      </c>
      <c r="F1897" s="35" t="str">
        <f>VLOOKUP(Tableau5[[#This Row],[Code APE]],[1]!Tableau9[#All],2,FALSE)</f>
        <v>Commerce de gros (commerce interentreprises) de produits chimiques</v>
      </c>
      <c r="G1897" s="36" t="str">
        <f>IFERROR(Tableau5[[#This Row],[Code APE]]&amp;" - "&amp;Tableau5[[#This Row],[Désignation APE]],Tableau5[[#This Row],[Code APE]])</f>
        <v>46.75Z - Commerce de gros (commerce interentreprises) de produits chimiques</v>
      </c>
    </row>
    <row r="1898" spans="1:7" ht="15.95" customHeight="1" x14ac:dyDescent="0.25">
      <c r="A1898" s="31" t="str">
        <f>Tableau5[[#This Row],[Code APE]]&amp;Tableau5[[#This Row],[Chapitres]]&amp;Tableau5[[#This Row],[Tranche]]</f>
        <v>46.75ZOutils1</v>
      </c>
      <c r="B1898" s="17" t="s">
        <v>29</v>
      </c>
      <c r="C1898" s="32" t="s">
        <v>131</v>
      </c>
      <c r="D1898" s="33">
        <v>1</v>
      </c>
      <c r="E1898" s="34">
        <v>2</v>
      </c>
      <c r="F1898" s="35" t="str">
        <f>VLOOKUP(Tableau5[[#This Row],[Code APE]],[1]!Tableau9[#All],2,FALSE)</f>
        <v>Commerce de gros (commerce interentreprises) de produits chimiques</v>
      </c>
      <c r="G1898" s="36" t="str">
        <f>IFERROR(Tableau5[[#This Row],[Code APE]]&amp;" - "&amp;Tableau5[[#This Row],[Désignation APE]],Tableau5[[#This Row],[Code APE]])</f>
        <v>46.75Z - Commerce de gros (commerce interentreprises) de produits chimiques</v>
      </c>
    </row>
    <row r="1899" spans="1:7" ht="15.95" customHeight="1" x14ac:dyDescent="0.25">
      <c r="A1899" s="31" t="str">
        <f>Tableau5[[#This Row],[Code APE]]&amp;Tableau5[[#This Row],[Chapitres]]&amp;Tableau5[[#This Row],[Tranche]]</f>
        <v>46.74AOutils1</v>
      </c>
      <c r="B1899" s="17" t="s">
        <v>29</v>
      </c>
      <c r="C1899" s="32" t="s">
        <v>219</v>
      </c>
      <c r="D1899" s="33">
        <v>1</v>
      </c>
      <c r="E1899" s="34">
        <v>1</v>
      </c>
      <c r="F1899" s="35" t="str">
        <f>VLOOKUP(Tableau5[[#This Row],[Code APE]],[1]!Tableau9[#All],2,FALSE)</f>
        <v>Commerce de gros (commerce interentreprises) de quincaillerie</v>
      </c>
      <c r="G1899" s="36" t="str">
        <f>IFERROR(Tableau5[[#This Row],[Code APE]]&amp;" - "&amp;Tableau5[[#This Row],[Désignation APE]],Tableau5[[#This Row],[Code APE]])</f>
        <v>46.74A - Commerce de gros (commerce interentreprises) de quincaillerie</v>
      </c>
    </row>
    <row r="1900" spans="1:7" ht="15.95" customHeight="1" x14ac:dyDescent="0.25">
      <c r="A1900" s="31" t="str">
        <f>Tableau5[[#This Row],[Code APE]]&amp;Tableau5[[#This Row],[Chapitres]]&amp;Tableau5[[#This Row],[Tranche]]</f>
        <v>46.71ZOutils0,1</v>
      </c>
      <c r="B1900" s="17" t="s">
        <v>29</v>
      </c>
      <c r="C1900" s="32" t="s">
        <v>130</v>
      </c>
      <c r="D1900" s="33">
        <v>0.1</v>
      </c>
      <c r="E1900" s="34">
        <v>1</v>
      </c>
      <c r="F1900" s="35" t="str">
        <f>VLOOKUP(Tableau5[[#This Row],[Code APE]],[1]!Tableau9[#All],2,FALSE)</f>
        <v>Commerce de gros (commerce interentreprises) de combustibles et de produits annexes</v>
      </c>
      <c r="G1900" s="36" t="str">
        <f>IFERROR(Tableau5[[#This Row],[Code APE]]&amp;" - "&amp;Tableau5[[#This Row],[Désignation APE]],Tableau5[[#This Row],[Code APE]])</f>
        <v>46.71Z - Commerce de gros (commerce interentreprises) de combustibles et de produits annexes</v>
      </c>
    </row>
    <row r="1901" spans="1:7" ht="15.95" customHeight="1" x14ac:dyDescent="0.25">
      <c r="A1901" s="31" t="str">
        <f>Tableau5[[#This Row],[Code APE]]&amp;Tableau5[[#This Row],[Chapitres]]&amp;Tableau5[[#This Row],[Tranche]]</f>
        <v>46.71ZOutils0,4</v>
      </c>
      <c r="B1901" s="17" t="s">
        <v>29</v>
      </c>
      <c r="C1901" s="32" t="s">
        <v>130</v>
      </c>
      <c r="D1901" s="33">
        <v>0.4</v>
      </c>
      <c r="E1901" s="34">
        <v>1</v>
      </c>
      <c r="F1901" s="35" t="str">
        <f>VLOOKUP(Tableau5[[#This Row],[Code APE]],[1]!Tableau9[#All],2,FALSE)</f>
        <v>Commerce de gros (commerce interentreprises) de combustibles et de produits annexes</v>
      </c>
      <c r="G1901" s="36" t="str">
        <f>IFERROR(Tableau5[[#This Row],[Code APE]]&amp;" - "&amp;Tableau5[[#This Row],[Désignation APE]],Tableau5[[#This Row],[Code APE]])</f>
        <v>46.71Z - Commerce de gros (commerce interentreprises) de combustibles et de produits annexes</v>
      </c>
    </row>
    <row r="1902" spans="1:7" ht="15.95" customHeight="1" x14ac:dyDescent="0.25">
      <c r="A1902" s="31" t="str">
        <f>Tableau5[[#This Row],[Code APE]]&amp;Tableau5[[#This Row],[Chapitres]]&amp;Tableau5[[#This Row],[Tranche]]</f>
        <v>46.71ZOutils0,6</v>
      </c>
      <c r="B1902" s="17" t="s">
        <v>29</v>
      </c>
      <c r="C1902" s="32" t="s">
        <v>130</v>
      </c>
      <c r="D1902" s="33">
        <v>0.6</v>
      </c>
      <c r="E1902" s="34">
        <v>2</v>
      </c>
      <c r="F1902" s="35" t="str">
        <f>VLOOKUP(Tableau5[[#This Row],[Code APE]],[1]!Tableau9[#All],2,FALSE)</f>
        <v>Commerce de gros (commerce interentreprises) de combustibles et de produits annexes</v>
      </c>
      <c r="G1902" s="36" t="str">
        <f>IFERROR(Tableau5[[#This Row],[Code APE]]&amp;" - "&amp;Tableau5[[#This Row],[Désignation APE]],Tableau5[[#This Row],[Code APE]])</f>
        <v>46.71Z - Commerce de gros (commerce interentreprises) de combustibles et de produits annexes</v>
      </c>
    </row>
    <row r="1903" spans="1:7" ht="15.95" customHeight="1" x14ac:dyDescent="0.25">
      <c r="A1903" s="31" t="str">
        <f>Tableau5[[#This Row],[Code APE]]&amp;Tableau5[[#This Row],[Chapitres]]&amp;Tableau5[[#This Row],[Tranche]]</f>
        <v>46.71ZOutils0,8</v>
      </c>
      <c r="B1903" s="17" t="s">
        <v>29</v>
      </c>
      <c r="C1903" s="32" t="s">
        <v>130</v>
      </c>
      <c r="D1903" s="33">
        <v>0.8</v>
      </c>
      <c r="E1903" s="34">
        <v>9</v>
      </c>
      <c r="F1903" s="35" t="str">
        <f>VLOOKUP(Tableau5[[#This Row],[Code APE]],[1]!Tableau9[#All],2,FALSE)</f>
        <v>Commerce de gros (commerce interentreprises) de combustibles et de produits annexes</v>
      </c>
      <c r="G1903" s="36" t="str">
        <f>IFERROR(Tableau5[[#This Row],[Code APE]]&amp;" - "&amp;Tableau5[[#This Row],[Désignation APE]],Tableau5[[#This Row],[Code APE]])</f>
        <v>46.71Z - Commerce de gros (commerce interentreprises) de combustibles et de produits annexes</v>
      </c>
    </row>
    <row r="1904" spans="1:7" ht="15.95" customHeight="1" x14ac:dyDescent="0.25">
      <c r="A1904" s="31" t="str">
        <f>Tableau5[[#This Row],[Code APE]]&amp;Tableau5[[#This Row],[Chapitres]]&amp;Tableau5[[#This Row],[Tranche]]</f>
        <v>46.71ZOutils1</v>
      </c>
      <c r="B1904" s="17" t="s">
        <v>29</v>
      </c>
      <c r="C1904" s="32" t="s">
        <v>130</v>
      </c>
      <c r="D1904" s="33">
        <v>1</v>
      </c>
      <c r="E1904" s="34">
        <v>9</v>
      </c>
      <c r="F1904" s="35" t="str">
        <f>VLOOKUP(Tableau5[[#This Row],[Code APE]],[1]!Tableau9[#All],2,FALSE)</f>
        <v>Commerce de gros (commerce interentreprises) de combustibles et de produits annexes</v>
      </c>
      <c r="G1904" s="36" t="str">
        <f>IFERROR(Tableau5[[#This Row],[Code APE]]&amp;" - "&amp;Tableau5[[#This Row],[Désignation APE]],Tableau5[[#This Row],[Code APE]])</f>
        <v>46.71Z - Commerce de gros (commerce interentreprises) de combustibles et de produits annexes</v>
      </c>
    </row>
    <row r="1905" spans="1:7" ht="15.95" customHeight="1" x14ac:dyDescent="0.25">
      <c r="A1905" s="31" t="str">
        <f>Tableau5[[#This Row],[Code APE]]&amp;Tableau5[[#This Row],[Chapitres]]&amp;Tableau5[[#This Row],[Tranche]]</f>
        <v>46.69BOutils0,6</v>
      </c>
      <c r="B1905" s="17" t="s">
        <v>29</v>
      </c>
      <c r="C1905" s="32" t="s">
        <v>129</v>
      </c>
      <c r="D1905" s="33">
        <v>0.6</v>
      </c>
      <c r="E1905" s="34">
        <v>1</v>
      </c>
      <c r="F1905" s="35" t="str">
        <f>VLOOKUP(Tableau5[[#This Row],[Code APE]],[1]!Tableau9[#All],2,FALSE)</f>
        <v>Commerce de gros (commerce interentreprises) de fournitures et équipements industriels divers</v>
      </c>
      <c r="G1905" s="36" t="str">
        <f>IFERROR(Tableau5[[#This Row],[Code APE]]&amp;" - "&amp;Tableau5[[#This Row],[Désignation APE]],Tableau5[[#This Row],[Code APE]])</f>
        <v>46.69B - Commerce de gros (commerce interentreprises) de fournitures et équipements industriels divers</v>
      </c>
    </row>
    <row r="1906" spans="1:7" ht="15.95" customHeight="1" x14ac:dyDescent="0.25">
      <c r="A1906" s="31" t="str">
        <f>Tableau5[[#This Row],[Code APE]]&amp;Tableau5[[#This Row],[Chapitres]]&amp;Tableau5[[#This Row],[Tranche]]</f>
        <v>46.69BOutils0,8</v>
      </c>
      <c r="B1906" s="17" t="s">
        <v>29</v>
      </c>
      <c r="C1906" s="32" t="s">
        <v>129</v>
      </c>
      <c r="D1906" s="33">
        <v>0.8</v>
      </c>
      <c r="E1906" s="34">
        <v>5</v>
      </c>
      <c r="F1906" s="35" t="str">
        <f>VLOOKUP(Tableau5[[#This Row],[Code APE]],[1]!Tableau9[#All],2,FALSE)</f>
        <v>Commerce de gros (commerce interentreprises) de fournitures et équipements industriels divers</v>
      </c>
      <c r="G1906" s="36" t="str">
        <f>IFERROR(Tableau5[[#This Row],[Code APE]]&amp;" - "&amp;Tableau5[[#This Row],[Désignation APE]],Tableau5[[#This Row],[Code APE]])</f>
        <v>46.69B - Commerce de gros (commerce interentreprises) de fournitures et équipements industriels divers</v>
      </c>
    </row>
    <row r="1907" spans="1:7" ht="15.95" customHeight="1" x14ac:dyDescent="0.25">
      <c r="A1907" s="31" t="str">
        <f>Tableau5[[#This Row],[Code APE]]&amp;Tableau5[[#This Row],[Chapitres]]&amp;Tableau5[[#This Row],[Tranche]]</f>
        <v>46.69BOutils1</v>
      </c>
      <c r="B1907" s="17" t="s">
        <v>29</v>
      </c>
      <c r="C1907" s="32" t="s">
        <v>129</v>
      </c>
      <c r="D1907" s="33">
        <v>1</v>
      </c>
      <c r="E1907" s="34">
        <v>9</v>
      </c>
      <c r="F1907" s="35" t="str">
        <f>VLOOKUP(Tableau5[[#This Row],[Code APE]],[1]!Tableau9[#All],2,FALSE)</f>
        <v>Commerce de gros (commerce interentreprises) de fournitures et équipements industriels divers</v>
      </c>
      <c r="G1907" s="36" t="str">
        <f>IFERROR(Tableau5[[#This Row],[Code APE]]&amp;" - "&amp;Tableau5[[#This Row],[Désignation APE]],Tableau5[[#This Row],[Code APE]])</f>
        <v>46.69B - Commerce de gros (commerce interentreprises) de fournitures et équipements industriels divers</v>
      </c>
    </row>
    <row r="1908" spans="1:7" ht="15.95" customHeight="1" x14ac:dyDescent="0.25">
      <c r="A1908" s="31" t="str">
        <f>Tableau5[[#This Row],[Code APE]]&amp;Tableau5[[#This Row],[Chapitres]]&amp;Tableau5[[#This Row],[Tranche]]</f>
        <v>46.69AOutils0,4</v>
      </c>
      <c r="B1908" s="17" t="s">
        <v>29</v>
      </c>
      <c r="C1908" s="32" t="s">
        <v>128</v>
      </c>
      <c r="D1908" s="33">
        <v>0.4</v>
      </c>
      <c r="E1908" s="34">
        <v>1</v>
      </c>
      <c r="F1908" s="35" t="str">
        <f>VLOOKUP(Tableau5[[#This Row],[Code APE]],[1]!Tableau9[#All],2,FALSE)</f>
        <v>Commerce de gros (commerce interentreprises) de matériel électrique</v>
      </c>
      <c r="G1908" s="36" t="str">
        <f>IFERROR(Tableau5[[#This Row],[Code APE]]&amp;" - "&amp;Tableau5[[#This Row],[Désignation APE]],Tableau5[[#This Row],[Code APE]])</f>
        <v>46.69A - Commerce de gros (commerce interentreprises) de matériel électrique</v>
      </c>
    </row>
    <row r="1909" spans="1:7" ht="15.95" customHeight="1" x14ac:dyDescent="0.25">
      <c r="A1909" s="31" t="str">
        <f>Tableau5[[#This Row],[Code APE]]&amp;Tableau5[[#This Row],[Chapitres]]&amp;Tableau5[[#This Row],[Tranche]]</f>
        <v>46.69AOutils0,8</v>
      </c>
      <c r="B1909" s="17" t="s">
        <v>29</v>
      </c>
      <c r="C1909" s="32" t="s">
        <v>128</v>
      </c>
      <c r="D1909" s="33">
        <v>0.8</v>
      </c>
      <c r="E1909" s="34">
        <v>6</v>
      </c>
      <c r="F1909" s="35" t="str">
        <f>VLOOKUP(Tableau5[[#This Row],[Code APE]],[1]!Tableau9[#All],2,FALSE)</f>
        <v>Commerce de gros (commerce interentreprises) de matériel électrique</v>
      </c>
      <c r="G1909" s="36" t="str">
        <f>IFERROR(Tableau5[[#This Row],[Code APE]]&amp;" - "&amp;Tableau5[[#This Row],[Désignation APE]],Tableau5[[#This Row],[Code APE]])</f>
        <v>46.69A - Commerce de gros (commerce interentreprises) de matériel électrique</v>
      </c>
    </row>
    <row r="1910" spans="1:7" ht="15.95" customHeight="1" x14ac:dyDescent="0.25">
      <c r="A1910" s="31" t="str">
        <f>Tableau5[[#This Row],[Code APE]]&amp;Tableau5[[#This Row],[Chapitres]]&amp;Tableau5[[#This Row],[Tranche]]</f>
        <v>46.69AOutils1</v>
      </c>
      <c r="B1910" s="17" t="s">
        <v>29</v>
      </c>
      <c r="C1910" s="32" t="s">
        <v>128</v>
      </c>
      <c r="D1910" s="33">
        <v>1</v>
      </c>
      <c r="E1910" s="34">
        <v>4</v>
      </c>
      <c r="F1910" s="35" t="str">
        <f>VLOOKUP(Tableau5[[#This Row],[Code APE]],[1]!Tableau9[#All],2,FALSE)</f>
        <v>Commerce de gros (commerce interentreprises) de matériel électrique</v>
      </c>
      <c r="G1910" s="36" t="str">
        <f>IFERROR(Tableau5[[#This Row],[Code APE]]&amp;" - "&amp;Tableau5[[#This Row],[Désignation APE]],Tableau5[[#This Row],[Code APE]])</f>
        <v>46.69A - Commerce de gros (commerce interentreprises) de matériel électrique</v>
      </c>
    </row>
    <row r="1911" spans="1:7" ht="15.95" customHeight="1" x14ac:dyDescent="0.25">
      <c r="A1911" s="31" t="str">
        <f>Tableau5[[#This Row],[Code APE]]&amp;Tableau5[[#This Row],[Chapitres]]&amp;Tableau5[[#This Row],[Tranche]]</f>
        <v>46.63ZOutils0,1</v>
      </c>
      <c r="B1911" s="17" t="s">
        <v>29</v>
      </c>
      <c r="C1911" s="32" t="s">
        <v>127</v>
      </c>
      <c r="D1911" s="33">
        <v>0.1</v>
      </c>
      <c r="E1911" s="34">
        <v>2</v>
      </c>
      <c r="F1911" s="35" t="str">
        <f>VLOOKUP(Tableau5[[#This Row],[Code APE]],[1]!Tableau9[#All],2,FALSE)</f>
        <v>Commerce de gros (commerce interentreprises) de machines pour l'extraction, la construction et le génie civil</v>
      </c>
      <c r="G1911" s="36" t="str">
        <f>IFERROR(Tableau5[[#This Row],[Code APE]]&amp;" - "&amp;Tableau5[[#This Row],[Désignation APE]],Tableau5[[#This Row],[Code APE]])</f>
        <v>46.63Z - Commerce de gros (commerce interentreprises) de machines pour l'extraction, la construction et le génie civil</v>
      </c>
    </row>
    <row r="1912" spans="1:7" ht="15.95" customHeight="1" x14ac:dyDescent="0.25">
      <c r="A1912" s="31" t="str">
        <f>Tableau5[[#This Row],[Code APE]]&amp;Tableau5[[#This Row],[Chapitres]]&amp;Tableau5[[#This Row],[Tranche]]</f>
        <v>46.63ZOutils0,2</v>
      </c>
      <c r="B1912" s="17" t="s">
        <v>29</v>
      </c>
      <c r="C1912" s="32" t="s">
        <v>127</v>
      </c>
      <c r="D1912" s="33">
        <v>0.2</v>
      </c>
      <c r="E1912" s="34">
        <v>1</v>
      </c>
      <c r="F1912" s="35" t="str">
        <f>VLOOKUP(Tableau5[[#This Row],[Code APE]],[1]!Tableau9[#All],2,FALSE)</f>
        <v>Commerce de gros (commerce interentreprises) de machines pour l'extraction, la construction et le génie civil</v>
      </c>
      <c r="G1912" s="36" t="str">
        <f>IFERROR(Tableau5[[#This Row],[Code APE]]&amp;" - "&amp;Tableau5[[#This Row],[Désignation APE]],Tableau5[[#This Row],[Code APE]])</f>
        <v>46.63Z - Commerce de gros (commerce interentreprises) de machines pour l'extraction, la construction et le génie civil</v>
      </c>
    </row>
    <row r="1913" spans="1:7" ht="15.95" customHeight="1" x14ac:dyDescent="0.25">
      <c r="A1913" s="31" t="str">
        <f>Tableau5[[#This Row],[Code APE]]&amp;Tableau5[[#This Row],[Chapitres]]&amp;Tableau5[[#This Row],[Tranche]]</f>
        <v>46.63ZOutils0,4</v>
      </c>
      <c r="B1913" s="17" t="s">
        <v>29</v>
      </c>
      <c r="C1913" s="32" t="s">
        <v>127</v>
      </c>
      <c r="D1913" s="33">
        <v>0.4</v>
      </c>
      <c r="E1913" s="34">
        <v>12</v>
      </c>
      <c r="F1913" s="35" t="str">
        <f>VLOOKUP(Tableau5[[#This Row],[Code APE]],[1]!Tableau9[#All],2,FALSE)</f>
        <v>Commerce de gros (commerce interentreprises) de machines pour l'extraction, la construction et le génie civil</v>
      </c>
      <c r="G1913" s="36" t="str">
        <f>IFERROR(Tableau5[[#This Row],[Code APE]]&amp;" - "&amp;Tableau5[[#This Row],[Désignation APE]],Tableau5[[#This Row],[Code APE]])</f>
        <v>46.63Z - Commerce de gros (commerce interentreprises) de machines pour l'extraction, la construction et le génie civil</v>
      </c>
    </row>
    <row r="1914" spans="1:7" ht="15.95" customHeight="1" x14ac:dyDescent="0.25">
      <c r="A1914" s="31" t="str">
        <f>Tableau5[[#This Row],[Code APE]]&amp;Tableau5[[#This Row],[Chapitres]]&amp;Tableau5[[#This Row],[Tranche]]</f>
        <v>46.63ZOutils0,6</v>
      </c>
      <c r="B1914" s="17" t="s">
        <v>29</v>
      </c>
      <c r="C1914" s="32" t="s">
        <v>127</v>
      </c>
      <c r="D1914" s="33">
        <v>0.6</v>
      </c>
      <c r="E1914" s="34">
        <v>44</v>
      </c>
      <c r="F1914" s="35" t="str">
        <f>VLOOKUP(Tableau5[[#This Row],[Code APE]],[1]!Tableau9[#All],2,FALSE)</f>
        <v>Commerce de gros (commerce interentreprises) de machines pour l'extraction, la construction et le génie civil</v>
      </c>
      <c r="G1914" s="36" t="str">
        <f>IFERROR(Tableau5[[#This Row],[Code APE]]&amp;" - "&amp;Tableau5[[#This Row],[Désignation APE]],Tableau5[[#This Row],[Code APE]])</f>
        <v>46.63Z - Commerce de gros (commerce interentreprises) de machines pour l'extraction, la construction et le génie civil</v>
      </c>
    </row>
    <row r="1915" spans="1:7" ht="15.95" customHeight="1" x14ac:dyDescent="0.25">
      <c r="A1915" s="31" t="str">
        <f>Tableau5[[#This Row],[Code APE]]&amp;Tableau5[[#This Row],[Chapitres]]&amp;Tableau5[[#This Row],[Tranche]]</f>
        <v>46.63ZOutils0,8</v>
      </c>
      <c r="B1915" s="17" t="s">
        <v>29</v>
      </c>
      <c r="C1915" s="32" t="s">
        <v>127</v>
      </c>
      <c r="D1915" s="33">
        <v>0.8</v>
      </c>
      <c r="E1915" s="34">
        <v>96</v>
      </c>
      <c r="F1915" s="35" t="str">
        <f>VLOOKUP(Tableau5[[#This Row],[Code APE]],[1]!Tableau9[#All],2,FALSE)</f>
        <v>Commerce de gros (commerce interentreprises) de machines pour l'extraction, la construction et le génie civil</v>
      </c>
      <c r="G1915" s="36" t="str">
        <f>IFERROR(Tableau5[[#This Row],[Code APE]]&amp;" - "&amp;Tableau5[[#This Row],[Désignation APE]],Tableau5[[#This Row],[Code APE]])</f>
        <v>46.63Z - Commerce de gros (commerce interentreprises) de machines pour l'extraction, la construction et le génie civil</v>
      </c>
    </row>
    <row r="1916" spans="1:7" ht="15.95" customHeight="1" x14ac:dyDescent="0.25">
      <c r="A1916" s="31" t="str">
        <f>Tableau5[[#This Row],[Code APE]]&amp;Tableau5[[#This Row],[Chapitres]]&amp;Tableau5[[#This Row],[Tranche]]</f>
        <v>46.63ZOutils1</v>
      </c>
      <c r="B1916" s="17" t="s">
        <v>29</v>
      </c>
      <c r="C1916" s="32" t="s">
        <v>127</v>
      </c>
      <c r="D1916" s="33">
        <v>1</v>
      </c>
      <c r="E1916" s="34">
        <v>199</v>
      </c>
      <c r="F1916" s="35" t="str">
        <f>VLOOKUP(Tableau5[[#This Row],[Code APE]],[1]!Tableau9[#All],2,FALSE)</f>
        <v>Commerce de gros (commerce interentreprises) de machines pour l'extraction, la construction et le génie civil</v>
      </c>
      <c r="G1916" s="36" t="str">
        <f>IFERROR(Tableau5[[#This Row],[Code APE]]&amp;" - "&amp;Tableau5[[#This Row],[Désignation APE]],Tableau5[[#This Row],[Code APE]])</f>
        <v>46.63Z - Commerce de gros (commerce interentreprises) de machines pour l'extraction, la construction et le génie civil</v>
      </c>
    </row>
    <row r="1917" spans="1:7" ht="15.95" customHeight="1" x14ac:dyDescent="0.25">
      <c r="A1917" s="31" t="str">
        <f>Tableau5[[#This Row],[Code APE]]&amp;Tableau5[[#This Row],[Chapitres]]&amp;Tableau5[[#This Row],[Tranche]]</f>
        <v>46.61ZOutils0,6</v>
      </c>
      <c r="B1917" s="17" t="s">
        <v>29</v>
      </c>
      <c r="C1917" s="32" t="s">
        <v>193</v>
      </c>
      <c r="D1917" s="33">
        <v>0.6</v>
      </c>
      <c r="E1917" s="34">
        <v>1</v>
      </c>
      <c r="F1917" s="35" t="str">
        <f>VLOOKUP(Tableau5[[#This Row],[Code APE]],[1]!Tableau9[#All],2,FALSE)</f>
        <v>Commerce de gros (commerce interentreprises) de matériel agricole</v>
      </c>
      <c r="G1917" s="36" t="str">
        <f>IFERROR(Tableau5[[#This Row],[Code APE]]&amp;" - "&amp;Tableau5[[#This Row],[Désignation APE]],Tableau5[[#This Row],[Code APE]])</f>
        <v>46.61Z - Commerce de gros (commerce interentreprises) de matériel agricole</v>
      </c>
    </row>
    <row r="1918" spans="1:7" ht="15.95" customHeight="1" x14ac:dyDescent="0.25">
      <c r="A1918" s="31" t="str">
        <f>Tableau5[[#This Row],[Code APE]]&amp;Tableau5[[#This Row],[Chapitres]]&amp;Tableau5[[#This Row],[Tranche]]</f>
        <v>46.61ZOutils0,8</v>
      </c>
      <c r="B1918" s="17" t="s">
        <v>29</v>
      </c>
      <c r="C1918" s="32" t="s">
        <v>193</v>
      </c>
      <c r="D1918" s="33">
        <v>0.8</v>
      </c>
      <c r="E1918" s="34">
        <v>1</v>
      </c>
      <c r="F1918" s="35" t="str">
        <f>VLOOKUP(Tableau5[[#This Row],[Code APE]],[1]!Tableau9[#All],2,FALSE)</f>
        <v>Commerce de gros (commerce interentreprises) de matériel agricole</v>
      </c>
      <c r="G1918" s="36" t="str">
        <f>IFERROR(Tableau5[[#This Row],[Code APE]]&amp;" - "&amp;Tableau5[[#This Row],[Désignation APE]],Tableau5[[#This Row],[Code APE]])</f>
        <v>46.61Z - Commerce de gros (commerce interentreprises) de matériel agricole</v>
      </c>
    </row>
    <row r="1919" spans="1:7" ht="15.95" customHeight="1" x14ac:dyDescent="0.25">
      <c r="A1919" s="31" t="str">
        <f>Tableau5[[#This Row],[Code APE]]&amp;Tableau5[[#This Row],[Chapitres]]&amp;Tableau5[[#This Row],[Tranche]]</f>
        <v>46.52ZOutils1</v>
      </c>
      <c r="B1919" s="17" t="s">
        <v>29</v>
      </c>
      <c r="C1919" s="32" t="s">
        <v>126</v>
      </c>
      <c r="D1919" s="33">
        <v>1</v>
      </c>
      <c r="E1919" s="34">
        <v>1</v>
      </c>
      <c r="F1919" s="35" t="str">
        <f>VLOOKUP(Tableau5[[#This Row],[Code APE]],[1]!Tableau9[#All],2,FALSE)</f>
        <v>Commerce de gros (commerce interentreprises) de composants et d'équipements électroniques et de télécommunication</v>
      </c>
      <c r="G1919" s="36" t="str">
        <f>IFERROR(Tableau5[[#This Row],[Code APE]]&amp;" - "&amp;Tableau5[[#This Row],[Désignation APE]],Tableau5[[#This Row],[Code APE]])</f>
        <v>46.52Z - Commerce de gros (commerce interentreprises) de composants et d'équipements électroniques et de télécommunication</v>
      </c>
    </row>
    <row r="1920" spans="1:7" ht="15.95" customHeight="1" x14ac:dyDescent="0.25">
      <c r="A1920" s="31" t="str">
        <f>Tableau5[[#This Row],[Code APE]]&amp;Tableau5[[#This Row],[Chapitres]]&amp;Tableau5[[#This Row],[Tranche]]</f>
        <v>46.51ZOutils0,8</v>
      </c>
      <c r="B1920" s="17" t="s">
        <v>29</v>
      </c>
      <c r="C1920" s="32" t="s">
        <v>125</v>
      </c>
      <c r="D1920" s="33">
        <v>0.8</v>
      </c>
      <c r="E1920" s="34">
        <v>2</v>
      </c>
      <c r="F1920" s="35" t="str">
        <f>VLOOKUP(Tableau5[[#This Row],[Code APE]],[1]!Tableau9[#All],2,FALSE)</f>
        <v>Commerce de gros (commerce interentreprises) d'ordinateurs, d'équipements informatiques périphériques et de logiciels</v>
      </c>
      <c r="G1920" s="36" t="str">
        <f>IFERROR(Tableau5[[#This Row],[Code APE]]&amp;" - "&amp;Tableau5[[#This Row],[Désignation APE]],Tableau5[[#This Row],[Code APE]])</f>
        <v>46.51Z - Commerce de gros (commerce interentreprises) d'ordinateurs, d'équipements informatiques périphériques et de logiciels</v>
      </c>
    </row>
    <row r="1921" spans="1:7" ht="15.95" customHeight="1" x14ac:dyDescent="0.25">
      <c r="A1921" s="31" t="str">
        <f>Tableau5[[#This Row],[Code APE]]&amp;Tableau5[[#This Row],[Chapitres]]&amp;Tableau5[[#This Row],[Tranche]]</f>
        <v>46.51ZOutils1</v>
      </c>
      <c r="B1921" s="17" t="s">
        <v>29</v>
      </c>
      <c r="C1921" s="32" t="s">
        <v>125</v>
      </c>
      <c r="D1921" s="33">
        <v>1</v>
      </c>
      <c r="E1921" s="34">
        <v>2</v>
      </c>
      <c r="F1921" s="35" t="str">
        <f>VLOOKUP(Tableau5[[#This Row],[Code APE]],[1]!Tableau9[#All],2,FALSE)</f>
        <v>Commerce de gros (commerce interentreprises) d'ordinateurs, d'équipements informatiques périphériques et de logiciels</v>
      </c>
      <c r="G1921" s="36" t="str">
        <f>IFERROR(Tableau5[[#This Row],[Code APE]]&amp;" - "&amp;Tableau5[[#This Row],[Désignation APE]],Tableau5[[#This Row],[Code APE]])</f>
        <v>46.51Z - Commerce de gros (commerce interentreprises) d'ordinateurs, d'équipements informatiques périphériques et de logiciels</v>
      </c>
    </row>
    <row r="1922" spans="1:7" ht="15.95" customHeight="1" x14ac:dyDescent="0.25">
      <c r="A1922" s="31" t="str">
        <f>Tableau5[[#This Row],[Code APE]]&amp;Tableau5[[#This Row],[Chapitres]]&amp;Tableau5[[#This Row],[Tranche]]</f>
        <v>46.19BOutils1</v>
      </c>
      <c r="B1922" s="17" t="s">
        <v>29</v>
      </c>
      <c r="C1922" s="32" t="s">
        <v>192</v>
      </c>
      <c r="D1922" s="33">
        <v>1</v>
      </c>
      <c r="E1922" s="34">
        <v>2</v>
      </c>
      <c r="F1922" s="35" t="str">
        <f>VLOOKUP(Tableau5[[#This Row],[Code APE]],[1]!Tableau9[#All],2,FALSE)</f>
        <v>Autres intermédiaires du commerce en produits divers</v>
      </c>
      <c r="G1922" s="36" t="str">
        <f>IFERROR(Tableau5[[#This Row],[Code APE]]&amp;" - "&amp;Tableau5[[#This Row],[Désignation APE]],Tableau5[[#This Row],[Code APE]])</f>
        <v>46.19B - Autres intermédiaires du commerce en produits divers</v>
      </c>
    </row>
    <row r="1923" spans="1:7" ht="15.95" customHeight="1" x14ac:dyDescent="0.25">
      <c r="A1923" s="31" t="str">
        <f>Tableau5[[#This Row],[Code APE]]&amp;Tableau5[[#This Row],[Chapitres]]&amp;Tableau5[[#This Row],[Tranche]]</f>
        <v>45.40ZOutils1</v>
      </c>
      <c r="B1923" s="17" t="s">
        <v>29</v>
      </c>
      <c r="C1923" s="32" t="s">
        <v>218</v>
      </c>
      <c r="D1923" s="33">
        <v>1</v>
      </c>
      <c r="E1923" s="34">
        <v>1</v>
      </c>
      <c r="F1923" s="35" t="str">
        <f>VLOOKUP(Tableau5[[#This Row],[Code APE]],[1]!Tableau9[#All],2,FALSE)</f>
        <v>Commerce et réparation de motocycles</v>
      </c>
      <c r="G1923" s="36" t="str">
        <f>IFERROR(Tableau5[[#This Row],[Code APE]]&amp;" - "&amp;Tableau5[[#This Row],[Désignation APE]],Tableau5[[#This Row],[Code APE]])</f>
        <v>45.40Z - Commerce et réparation de motocycles</v>
      </c>
    </row>
    <row r="1924" spans="1:7" ht="15.95" customHeight="1" x14ac:dyDescent="0.25">
      <c r="A1924" s="31" t="str">
        <f>Tableau5[[#This Row],[Code APE]]&amp;Tableau5[[#This Row],[Chapitres]]&amp;Tableau5[[#This Row],[Tranche]]</f>
        <v>45.32ZOutils1</v>
      </c>
      <c r="B1924" s="17" t="s">
        <v>29</v>
      </c>
      <c r="C1924" s="32" t="s">
        <v>124</v>
      </c>
      <c r="D1924" s="33">
        <v>1</v>
      </c>
      <c r="E1924" s="34">
        <v>5</v>
      </c>
      <c r="F1924" s="35" t="str">
        <f>VLOOKUP(Tableau5[[#This Row],[Code APE]],[1]!Tableau9[#All],2,FALSE)</f>
        <v>Commerce de détail d'équipements automobiles</v>
      </c>
      <c r="G1924" s="36" t="str">
        <f>IFERROR(Tableau5[[#This Row],[Code APE]]&amp;" - "&amp;Tableau5[[#This Row],[Désignation APE]],Tableau5[[#This Row],[Code APE]])</f>
        <v>45.32Z - Commerce de détail d'équipements automobiles</v>
      </c>
    </row>
    <row r="1925" spans="1:7" ht="15.95" customHeight="1" x14ac:dyDescent="0.25">
      <c r="A1925" s="31" t="str">
        <f>Tableau5[[#This Row],[Code APE]]&amp;Tableau5[[#This Row],[Chapitres]]&amp;Tableau5[[#This Row],[Tranche]]</f>
        <v>45.20ZOutils0,8</v>
      </c>
      <c r="B1925" s="17" t="s">
        <v>29</v>
      </c>
      <c r="C1925" s="32" t="s">
        <v>123</v>
      </c>
      <c r="D1925" s="33">
        <v>0.8</v>
      </c>
      <c r="E1925" s="34">
        <v>7</v>
      </c>
      <c r="F1925" s="35" t="e">
        <f>VLOOKUP(Tableau5[[#This Row],[Code APE]],[1]!Tableau9[#All],2,FALSE)</f>
        <v>#N/A</v>
      </c>
      <c r="G1925" s="36" t="str">
        <f>IFERROR(Tableau5[[#This Row],[Code APE]]&amp;" - "&amp;Tableau5[[#This Row],[Désignation APE]],Tableau5[[#This Row],[Code APE]])</f>
        <v>45.20Z</v>
      </c>
    </row>
    <row r="1926" spans="1:7" ht="15.95" customHeight="1" x14ac:dyDescent="0.25">
      <c r="A1926" s="31" t="str">
        <f>Tableau5[[#This Row],[Code APE]]&amp;Tableau5[[#This Row],[Chapitres]]&amp;Tableau5[[#This Row],[Tranche]]</f>
        <v>45.20ZOutils1</v>
      </c>
      <c r="B1926" s="17" t="s">
        <v>29</v>
      </c>
      <c r="C1926" s="32" t="s">
        <v>123</v>
      </c>
      <c r="D1926" s="33">
        <v>1</v>
      </c>
      <c r="E1926" s="34">
        <v>18</v>
      </c>
      <c r="F1926" s="35" t="e">
        <f>VLOOKUP(Tableau5[[#This Row],[Code APE]],[1]!Tableau9[#All],2,FALSE)</f>
        <v>#N/A</v>
      </c>
      <c r="G1926" s="36" t="str">
        <f>IFERROR(Tableau5[[#This Row],[Code APE]]&amp;" - "&amp;Tableau5[[#This Row],[Désignation APE]],Tableau5[[#This Row],[Code APE]])</f>
        <v>45.20Z</v>
      </c>
    </row>
    <row r="1927" spans="1:7" ht="15.95" customHeight="1" x14ac:dyDescent="0.25">
      <c r="A1927" s="31" t="str">
        <f>Tableau5[[#This Row],[Code APE]]&amp;Tableau5[[#This Row],[Chapitres]]&amp;Tableau5[[#This Row],[Tranche]]</f>
        <v>45.20BOutils0,6</v>
      </c>
      <c r="B1927" s="17" t="s">
        <v>29</v>
      </c>
      <c r="C1927" s="32" t="s">
        <v>122</v>
      </c>
      <c r="D1927" s="33">
        <v>0.6</v>
      </c>
      <c r="E1927" s="34">
        <v>1</v>
      </c>
      <c r="F1927" s="35" t="str">
        <f>VLOOKUP(Tableau5[[#This Row],[Code APE]],[1]!Tableau9[#All],2,FALSE)</f>
        <v>Entretien et réparation d'autres véhicules automobiles</v>
      </c>
      <c r="G1927" s="36" t="str">
        <f>IFERROR(Tableau5[[#This Row],[Code APE]]&amp;" - "&amp;Tableau5[[#This Row],[Désignation APE]],Tableau5[[#This Row],[Code APE]])</f>
        <v>45.20B - Entretien et réparation d'autres véhicules automobiles</v>
      </c>
    </row>
    <row r="1928" spans="1:7" ht="15.95" customHeight="1" x14ac:dyDescent="0.25">
      <c r="A1928" s="31" t="str">
        <f>Tableau5[[#This Row],[Code APE]]&amp;Tableau5[[#This Row],[Chapitres]]&amp;Tableau5[[#This Row],[Tranche]]</f>
        <v>45.20BOutils0,8</v>
      </c>
      <c r="B1928" s="17" t="s">
        <v>29</v>
      </c>
      <c r="C1928" s="32" t="s">
        <v>122</v>
      </c>
      <c r="D1928" s="33">
        <v>0.8</v>
      </c>
      <c r="E1928" s="34">
        <v>7</v>
      </c>
      <c r="F1928" s="35" t="str">
        <f>VLOOKUP(Tableau5[[#This Row],[Code APE]],[1]!Tableau9[#All],2,FALSE)</f>
        <v>Entretien et réparation d'autres véhicules automobiles</v>
      </c>
      <c r="G1928" s="36" t="str">
        <f>IFERROR(Tableau5[[#This Row],[Code APE]]&amp;" - "&amp;Tableau5[[#This Row],[Désignation APE]],Tableau5[[#This Row],[Code APE]])</f>
        <v>45.20B - Entretien et réparation d'autres véhicules automobiles</v>
      </c>
    </row>
    <row r="1929" spans="1:7" ht="15.95" customHeight="1" x14ac:dyDescent="0.25">
      <c r="A1929" s="31" t="str">
        <f>Tableau5[[#This Row],[Code APE]]&amp;Tableau5[[#This Row],[Chapitres]]&amp;Tableau5[[#This Row],[Tranche]]</f>
        <v>45.20BOutils1</v>
      </c>
      <c r="B1929" s="17" t="s">
        <v>29</v>
      </c>
      <c r="C1929" s="32" t="s">
        <v>122</v>
      </c>
      <c r="D1929" s="33">
        <v>1</v>
      </c>
      <c r="E1929" s="34">
        <v>10</v>
      </c>
      <c r="F1929" s="35" t="str">
        <f>VLOOKUP(Tableau5[[#This Row],[Code APE]],[1]!Tableau9[#All],2,FALSE)</f>
        <v>Entretien et réparation d'autres véhicules automobiles</v>
      </c>
      <c r="G1929" s="36" t="str">
        <f>IFERROR(Tableau5[[#This Row],[Code APE]]&amp;" - "&amp;Tableau5[[#This Row],[Désignation APE]],Tableau5[[#This Row],[Code APE]])</f>
        <v>45.20B - Entretien et réparation d'autres véhicules automobiles</v>
      </c>
    </row>
    <row r="1930" spans="1:7" ht="15.95" customHeight="1" x14ac:dyDescent="0.25">
      <c r="A1930" s="31" t="str">
        <f>Tableau5[[#This Row],[Code APE]]&amp;Tableau5[[#This Row],[Chapitres]]&amp;Tableau5[[#This Row],[Tranche]]</f>
        <v>45.20AOutils0,2</v>
      </c>
      <c r="B1930" s="17" t="s">
        <v>29</v>
      </c>
      <c r="C1930" s="32" t="s">
        <v>121</v>
      </c>
      <c r="D1930" s="33">
        <v>0.2</v>
      </c>
      <c r="E1930" s="34">
        <v>1</v>
      </c>
      <c r="F1930" s="35" t="str">
        <f>VLOOKUP(Tableau5[[#This Row],[Code APE]],[1]!Tableau9[#All],2,FALSE)</f>
        <v>Entretien et réparation de véhicules automobiles légers</v>
      </c>
      <c r="G1930" s="36" t="str">
        <f>IFERROR(Tableau5[[#This Row],[Code APE]]&amp;" - "&amp;Tableau5[[#This Row],[Désignation APE]],Tableau5[[#This Row],[Code APE]])</f>
        <v>45.20A - Entretien et réparation de véhicules automobiles légers</v>
      </c>
    </row>
    <row r="1931" spans="1:7" ht="15.95" customHeight="1" x14ac:dyDescent="0.25">
      <c r="A1931" s="31" t="str">
        <f>Tableau5[[#This Row],[Code APE]]&amp;Tableau5[[#This Row],[Chapitres]]&amp;Tableau5[[#This Row],[Tranche]]</f>
        <v>45.20AOutils0,6</v>
      </c>
      <c r="B1931" s="17" t="s">
        <v>29</v>
      </c>
      <c r="C1931" s="32" t="s">
        <v>121</v>
      </c>
      <c r="D1931" s="33">
        <v>0.6</v>
      </c>
      <c r="E1931" s="34">
        <v>8</v>
      </c>
      <c r="F1931" s="35" t="str">
        <f>VLOOKUP(Tableau5[[#This Row],[Code APE]],[1]!Tableau9[#All],2,FALSE)</f>
        <v>Entretien et réparation de véhicules automobiles légers</v>
      </c>
      <c r="G1931" s="36" t="str">
        <f>IFERROR(Tableau5[[#This Row],[Code APE]]&amp;" - "&amp;Tableau5[[#This Row],[Désignation APE]],Tableau5[[#This Row],[Code APE]])</f>
        <v>45.20A - Entretien et réparation de véhicules automobiles légers</v>
      </c>
    </row>
    <row r="1932" spans="1:7" ht="15.95" customHeight="1" x14ac:dyDescent="0.25">
      <c r="A1932" s="31" t="str">
        <f>Tableau5[[#This Row],[Code APE]]&amp;Tableau5[[#This Row],[Chapitres]]&amp;Tableau5[[#This Row],[Tranche]]</f>
        <v>45.20AOutils0,8</v>
      </c>
      <c r="B1932" s="17" t="s">
        <v>29</v>
      </c>
      <c r="C1932" s="32" t="s">
        <v>121</v>
      </c>
      <c r="D1932" s="33">
        <v>0.8</v>
      </c>
      <c r="E1932" s="34">
        <v>1</v>
      </c>
      <c r="F1932" s="35" t="str">
        <f>VLOOKUP(Tableau5[[#This Row],[Code APE]],[1]!Tableau9[#All],2,FALSE)</f>
        <v>Entretien et réparation de véhicules automobiles légers</v>
      </c>
      <c r="G1932" s="36" t="str">
        <f>IFERROR(Tableau5[[#This Row],[Code APE]]&amp;" - "&amp;Tableau5[[#This Row],[Désignation APE]],Tableau5[[#This Row],[Code APE]])</f>
        <v>45.20A - Entretien et réparation de véhicules automobiles légers</v>
      </c>
    </row>
    <row r="1933" spans="1:7" ht="15.95" customHeight="1" x14ac:dyDescent="0.25">
      <c r="A1933" s="31" t="str">
        <f>Tableau5[[#This Row],[Code APE]]&amp;Tableau5[[#This Row],[Chapitres]]&amp;Tableau5[[#This Row],[Tranche]]</f>
        <v>45.20AOutils1</v>
      </c>
      <c r="B1933" s="17" t="s">
        <v>29</v>
      </c>
      <c r="C1933" s="32" t="s">
        <v>121</v>
      </c>
      <c r="D1933" s="33">
        <v>1</v>
      </c>
      <c r="E1933" s="34">
        <v>13</v>
      </c>
      <c r="F1933" s="35" t="str">
        <f>VLOOKUP(Tableau5[[#This Row],[Code APE]],[1]!Tableau9[#All],2,FALSE)</f>
        <v>Entretien et réparation de véhicules automobiles légers</v>
      </c>
      <c r="G1933" s="36" t="str">
        <f>IFERROR(Tableau5[[#This Row],[Code APE]]&amp;" - "&amp;Tableau5[[#This Row],[Désignation APE]],Tableau5[[#This Row],[Code APE]])</f>
        <v>45.20A - Entretien et réparation de véhicules automobiles légers</v>
      </c>
    </row>
    <row r="1934" spans="1:7" ht="15.95" customHeight="1" x14ac:dyDescent="0.25">
      <c r="A1934" s="31" t="str">
        <f>Tableau5[[#This Row],[Code APE]]&amp;Tableau5[[#This Row],[Chapitres]]&amp;Tableau5[[#This Row],[Tranche]]</f>
        <v>45.11ZOutils0,4</v>
      </c>
      <c r="B1934" s="17" t="s">
        <v>29</v>
      </c>
      <c r="C1934" s="32" t="s">
        <v>120</v>
      </c>
      <c r="D1934" s="33">
        <v>0.4</v>
      </c>
      <c r="E1934" s="34">
        <v>1</v>
      </c>
      <c r="F1934" s="35" t="str">
        <f>VLOOKUP(Tableau5[[#This Row],[Code APE]],[1]!Tableau9[#All],2,FALSE)</f>
        <v>Commerce de voitures et de véhicules automobiles légers</v>
      </c>
      <c r="G1934" s="36" t="str">
        <f>IFERROR(Tableau5[[#This Row],[Code APE]]&amp;" - "&amp;Tableau5[[#This Row],[Désignation APE]],Tableau5[[#This Row],[Code APE]])</f>
        <v>45.11Z - Commerce de voitures et de véhicules automobiles légers</v>
      </c>
    </row>
    <row r="1935" spans="1:7" ht="15.95" customHeight="1" x14ac:dyDescent="0.25">
      <c r="A1935" s="31" t="str">
        <f>Tableau5[[#This Row],[Code APE]]&amp;Tableau5[[#This Row],[Chapitres]]&amp;Tableau5[[#This Row],[Tranche]]</f>
        <v>45.11ZOutils0,6</v>
      </c>
      <c r="B1935" s="17" t="s">
        <v>29</v>
      </c>
      <c r="C1935" s="32" t="s">
        <v>120</v>
      </c>
      <c r="D1935" s="33">
        <v>0.6</v>
      </c>
      <c r="E1935" s="34">
        <v>2</v>
      </c>
      <c r="F1935" s="35" t="str">
        <f>VLOOKUP(Tableau5[[#This Row],[Code APE]],[1]!Tableau9[#All],2,FALSE)</f>
        <v>Commerce de voitures et de véhicules automobiles légers</v>
      </c>
      <c r="G1935" s="36" t="str">
        <f>IFERROR(Tableau5[[#This Row],[Code APE]]&amp;" - "&amp;Tableau5[[#This Row],[Désignation APE]],Tableau5[[#This Row],[Code APE]])</f>
        <v>45.11Z - Commerce de voitures et de véhicules automobiles légers</v>
      </c>
    </row>
    <row r="1936" spans="1:7" ht="15.95" customHeight="1" x14ac:dyDescent="0.25">
      <c r="A1936" s="31" t="str">
        <f>Tableau5[[#This Row],[Code APE]]&amp;Tableau5[[#This Row],[Chapitres]]&amp;Tableau5[[#This Row],[Tranche]]</f>
        <v>45.11ZOutils0,8</v>
      </c>
      <c r="B1936" s="17" t="s">
        <v>29</v>
      </c>
      <c r="C1936" s="32" t="s">
        <v>120</v>
      </c>
      <c r="D1936" s="33">
        <v>0.8</v>
      </c>
      <c r="E1936" s="34">
        <v>6</v>
      </c>
      <c r="F1936" s="35" t="str">
        <f>VLOOKUP(Tableau5[[#This Row],[Code APE]],[1]!Tableau9[#All],2,FALSE)</f>
        <v>Commerce de voitures et de véhicules automobiles légers</v>
      </c>
      <c r="G1936" s="36" t="str">
        <f>IFERROR(Tableau5[[#This Row],[Code APE]]&amp;" - "&amp;Tableau5[[#This Row],[Désignation APE]],Tableau5[[#This Row],[Code APE]])</f>
        <v>45.11Z - Commerce de voitures et de véhicules automobiles légers</v>
      </c>
    </row>
    <row r="1937" spans="1:7" ht="15.95" customHeight="1" x14ac:dyDescent="0.25">
      <c r="A1937" s="31" t="str">
        <f>Tableau5[[#This Row],[Code APE]]&amp;Tableau5[[#This Row],[Chapitres]]&amp;Tableau5[[#This Row],[Tranche]]</f>
        <v>45.11ZOutils1</v>
      </c>
      <c r="B1937" s="17" t="s">
        <v>29</v>
      </c>
      <c r="C1937" s="32" t="s">
        <v>120</v>
      </c>
      <c r="D1937" s="33">
        <v>1</v>
      </c>
      <c r="E1937" s="34">
        <v>8</v>
      </c>
      <c r="F1937" s="35" t="str">
        <f>VLOOKUP(Tableau5[[#This Row],[Code APE]],[1]!Tableau9[#All],2,FALSE)</f>
        <v>Commerce de voitures et de véhicules automobiles légers</v>
      </c>
      <c r="G1937" s="36" t="str">
        <f>IFERROR(Tableau5[[#This Row],[Code APE]]&amp;" - "&amp;Tableau5[[#This Row],[Désignation APE]],Tableau5[[#This Row],[Code APE]])</f>
        <v>45.11Z - Commerce de voitures et de véhicules automobiles légers</v>
      </c>
    </row>
    <row r="1938" spans="1:7" ht="15.95" customHeight="1" x14ac:dyDescent="0.25">
      <c r="A1938" s="31" t="str">
        <f>Tableau5[[#This Row],[Code APE]]&amp;Tableau5[[#This Row],[Chapitres]]&amp;Tableau5[[#This Row],[Tranche]]</f>
        <v>45.10AOutils0,8</v>
      </c>
      <c r="B1938" s="17" t="s">
        <v>29</v>
      </c>
      <c r="C1938" s="32" t="s">
        <v>119</v>
      </c>
      <c r="D1938" s="33">
        <v>0.8</v>
      </c>
      <c r="E1938" s="34">
        <v>3</v>
      </c>
      <c r="F1938" s="35" t="e">
        <f>VLOOKUP(Tableau5[[#This Row],[Code APE]],[1]!Tableau9[#All],2,FALSE)</f>
        <v>#N/A</v>
      </c>
      <c r="G1938" s="36" t="str">
        <f>IFERROR(Tableau5[[#This Row],[Code APE]]&amp;" - "&amp;Tableau5[[#This Row],[Désignation APE]],Tableau5[[#This Row],[Code APE]])</f>
        <v>45.10A</v>
      </c>
    </row>
    <row r="1939" spans="1:7" ht="15.95" customHeight="1" x14ac:dyDescent="0.25">
      <c r="A1939" s="31" t="str">
        <f>Tableau5[[#This Row],[Code APE]]&amp;Tableau5[[#This Row],[Chapitres]]&amp;Tableau5[[#This Row],[Tranche]]</f>
        <v>45.10AOutils1</v>
      </c>
      <c r="B1939" s="17" t="s">
        <v>29</v>
      </c>
      <c r="C1939" s="32" t="s">
        <v>119</v>
      </c>
      <c r="D1939" s="33">
        <v>1</v>
      </c>
      <c r="E1939" s="34">
        <v>1</v>
      </c>
      <c r="F1939" s="35" t="e">
        <f>VLOOKUP(Tableau5[[#This Row],[Code APE]],[1]!Tableau9[#All],2,FALSE)</f>
        <v>#N/A</v>
      </c>
      <c r="G1939" s="36" t="str">
        <f>IFERROR(Tableau5[[#This Row],[Code APE]]&amp;" - "&amp;Tableau5[[#This Row],[Désignation APE]],Tableau5[[#This Row],[Code APE]])</f>
        <v>45.10A</v>
      </c>
    </row>
    <row r="1940" spans="1:7" ht="15.95" customHeight="1" x14ac:dyDescent="0.25">
      <c r="A1940" s="31" t="str">
        <f>Tableau5[[#This Row],[Code APE]]&amp;Tableau5[[#This Row],[Chapitres]]&amp;Tableau5[[#This Row],[Tranche]]</f>
        <v>44.44EOutils1</v>
      </c>
      <c r="B1940" s="17" t="s">
        <v>29</v>
      </c>
      <c r="C1940" s="32" t="s">
        <v>118</v>
      </c>
      <c r="D1940" s="33">
        <v>1</v>
      </c>
      <c r="E1940" s="34">
        <v>1</v>
      </c>
      <c r="F1940" s="35" t="e">
        <f>VLOOKUP(Tableau5[[#This Row],[Code APE]],[1]!Tableau9[#All],2,FALSE)</f>
        <v>#N/A</v>
      </c>
      <c r="G1940" s="36" t="str">
        <f>IFERROR(Tableau5[[#This Row],[Code APE]]&amp;" - "&amp;Tableau5[[#This Row],[Désignation APE]],Tableau5[[#This Row],[Code APE]])</f>
        <v>44.44E</v>
      </c>
    </row>
    <row r="1941" spans="1:7" ht="15.95" customHeight="1" x14ac:dyDescent="0.25">
      <c r="A1941" s="31" t="str">
        <f>Tableau5[[#This Row],[Code APE]]&amp;Tableau5[[#This Row],[Chapitres]]&amp;Tableau5[[#This Row],[Tranche]]</f>
        <v>43.99EOutils1</v>
      </c>
      <c r="B1941" s="17" t="s">
        <v>29</v>
      </c>
      <c r="C1941" s="32" t="s">
        <v>117</v>
      </c>
      <c r="D1941" s="33">
        <v>1</v>
      </c>
      <c r="E1941" s="34">
        <v>3</v>
      </c>
      <c r="F1941" s="35" t="str">
        <f>VLOOKUP(Tableau5[[#This Row],[Code APE]],[1]!Tableau9[#All],2,FALSE)</f>
        <v>Location avec opérateur de matériel de construction</v>
      </c>
      <c r="G1941" s="36" t="str">
        <f>IFERROR(Tableau5[[#This Row],[Code APE]]&amp;" - "&amp;Tableau5[[#This Row],[Désignation APE]],Tableau5[[#This Row],[Code APE]])</f>
        <v>43.99E - Location avec opérateur de matériel de construction</v>
      </c>
    </row>
    <row r="1942" spans="1:7" ht="15.95" customHeight="1" x14ac:dyDescent="0.25">
      <c r="A1942" s="31" t="str">
        <f>Tableau5[[#This Row],[Code APE]]&amp;Tableau5[[#This Row],[Chapitres]]&amp;Tableau5[[#This Row],[Tranche]]</f>
        <v>43.99DOutils0,6</v>
      </c>
      <c r="B1942" s="17" t="s">
        <v>29</v>
      </c>
      <c r="C1942" s="32" t="s">
        <v>116</v>
      </c>
      <c r="D1942" s="33">
        <v>0.6</v>
      </c>
      <c r="E1942" s="34">
        <v>6</v>
      </c>
      <c r="F1942" s="35" t="str">
        <f>VLOOKUP(Tableau5[[#This Row],[Code APE]],[1]!Tableau9[#All],2,FALSE)</f>
        <v>Autres travaux spécialisés de construction</v>
      </c>
      <c r="G1942" s="36" t="str">
        <f>IFERROR(Tableau5[[#This Row],[Code APE]]&amp;" - "&amp;Tableau5[[#This Row],[Désignation APE]],Tableau5[[#This Row],[Code APE]])</f>
        <v>43.99D - Autres travaux spécialisés de construction</v>
      </c>
    </row>
    <row r="1943" spans="1:7" ht="15.95" customHeight="1" x14ac:dyDescent="0.25">
      <c r="A1943" s="31" t="str">
        <f>Tableau5[[#This Row],[Code APE]]&amp;Tableau5[[#This Row],[Chapitres]]&amp;Tableau5[[#This Row],[Tranche]]</f>
        <v>43.99DOutils0,8</v>
      </c>
      <c r="B1943" s="17" t="s">
        <v>29</v>
      </c>
      <c r="C1943" s="32" t="s">
        <v>116</v>
      </c>
      <c r="D1943" s="33">
        <v>0.8</v>
      </c>
      <c r="E1943" s="34">
        <v>20</v>
      </c>
      <c r="F1943" s="35" t="str">
        <f>VLOOKUP(Tableau5[[#This Row],[Code APE]],[1]!Tableau9[#All],2,FALSE)</f>
        <v>Autres travaux spécialisés de construction</v>
      </c>
      <c r="G1943" s="36" t="str">
        <f>IFERROR(Tableau5[[#This Row],[Code APE]]&amp;" - "&amp;Tableau5[[#This Row],[Désignation APE]],Tableau5[[#This Row],[Code APE]])</f>
        <v>43.99D - Autres travaux spécialisés de construction</v>
      </c>
    </row>
    <row r="1944" spans="1:7" ht="15.95" customHeight="1" x14ac:dyDescent="0.25">
      <c r="A1944" s="31" t="str">
        <f>Tableau5[[#This Row],[Code APE]]&amp;Tableau5[[#This Row],[Chapitres]]&amp;Tableau5[[#This Row],[Tranche]]</f>
        <v>43.99DOutils1</v>
      </c>
      <c r="B1944" s="17" t="s">
        <v>29</v>
      </c>
      <c r="C1944" s="32" t="s">
        <v>116</v>
      </c>
      <c r="D1944" s="33">
        <v>1</v>
      </c>
      <c r="E1944" s="34">
        <v>34</v>
      </c>
      <c r="F1944" s="35" t="str">
        <f>VLOOKUP(Tableau5[[#This Row],[Code APE]],[1]!Tableau9[#All],2,FALSE)</f>
        <v>Autres travaux spécialisés de construction</v>
      </c>
      <c r="G1944" s="36" t="str">
        <f>IFERROR(Tableau5[[#This Row],[Code APE]]&amp;" - "&amp;Tableau5[[#This Row],[Désignation APE]],Tableau5[[#This Row],[Code APE]])</f>
        <v>43.99D - Autres travaux spécialisés de construction</v>
      </c>
    </row>
    <row r="1945" spans="1:7" ht="15.95" customHeight="1" x14ac:dyDescent="0.25">
      <c r="A1945" s="31" t="str">
        <f>Tableau5[[#This Row],[Code APE]]&amp;Tableau5[[#This Row],[Chapitres]]&amp;Tableau5[[#This Row],[Tranche]]</f>
        <v>43.99COutils0,4</v>
      </c>
      <c r="B1945" s="17" t="s">
        <v>29</v>
      </c>
      <c r="C1945" s="32" t="s">
        <v>115</v>
      </c>
      <c r="D1945" s="33">
        <v>0.4</v>
      </c>
      <c r="E1945" s="34">
        <v>2</v>
      </c>
      <c r="F1945" s="35" t="str">
        <f>VLOOKUP(Tableau5[[#This Row],[Code APE]],[1]!Tableau9[#All],2,FALSE)</f>
        <v>Travaux de maçonnerie générale et gros œuvre de bâtiment</v>
      </c>
      <c r="G1945" s="36" t="str">
        <f>IFERROR(Tableau5[[#This Row],[Code APE]]&amp;" - "&amp;Tableau5[[#This Row],[Désignation APE]],Tableau5[[#This Row],[Code APE]])</f>
        <v>43.99C - Travaux de maçonnerie générale et gros œuvre de bâtiment</v>
      </c>
    </row>
    <row r="1946" spans="1:7" ht="15.95" customHeight="1" x14ac:dyDescent="0.25">
      <c r="A1946" s="31" t="str">
        <f>Tableau5[[#This Row],[Code APE]]&amp;Tableau5[[#This Row],[Chapitres]]&amp;Tableau5[[#This Row],[Tranche]]</f>
        <v>43.99COutils0,6</v>
      </c>
      <c r="B1946" s="17" t="s">
        <v>29</v>
      </c>
      <c r="C1946" s="32" t="s">
        <v>115</v>
      </c>
      <c r="D1946" s="33">
        <v>0.6</v>
      </c>
      <c r="E1946" s="34">
        <v>11</v>
      </c>
      <c r="F1946" s="35" t="str">
        <f>VLOOKUP(Tableau5[[#This Row],[Code APE]],[1]!Tableau9[#All],2,FALSE)</f>
        <v>Travaux de maçonnerie générale et gros œuvre de bâtiment</v>
      </c>
      <c r="G1946" s="36" t="str">
        <f>IFERROR(Tableau5[[#This Row],[Code APE]]&amp;" - "&amp;Tableau5[[#This Row],[Désignation APE]],Tableau5[[#This Row],[Code APE]])</f>
        <v>43.99C - Travaux de maçonnerie générale et gros œuvre de bâtiment</v>
      </c>
    </row>
    <row r="1947" spans="1:7" ht="15.95" customHeight="1" x14ac:dyDescent="0.25">
      <c r="A1947" s="31" t="str">
        <f>Tableau5[[#This Row],[Code APE]]&amp;Tableau5[[#This Row],[Chapitres]]&amp;Tableau5[[#This Row],[Tranche]]</f>
        <v>43.99COutils0,8</v>
      </c>
      <c r="B1947" s="17" t="s">
        <v>29</v>
      </c>
      <c r="C1947" s="32" t="s">
        <v>115</v>
      </c>
      <c r="D1947" s="33">
        <v>0.8</v>
      </c>
      <c r="E1947" s="34">
        <v>22</v>
      </c>
      <c r="F1947" s="35" t="str">
        <f>VLOOKUP(Tableau5[[#This Row],[Code APE]],[1]!Tableau9[#All],2,FALSE)</f>
        <v>Travaux de maçonnerie générale et gros œuvre de bâtiment</v>
      </c>
      <c r="G1947" s="36" t="str">
        <f>IFERROR(Tableau5[[#This Row],[Code APE]]&amp;" - "&amp;Tableau5[[#This Row],[Désignation APE]],Tableau5[[#This Row],[Code APE]])</f>
        <v>43.99C - Travaux de maçonnerie générale et gros œuvre de bâtiment</v>
      </c>
    </row>
    <row r="1948" spans="1:7" ht="15.95" customHeight="1" x14ac:dyDescent="0.25">
      <c r="A1948" s="31" t="str">
        <f>Tableau5[[#This Row],[Code APE]]&amp;Tableau5[[#This Row],[Chapitres]]&amp;Tableau5[[#This Row],[Tranche]]</f>
        <v>43.99COutils1</v>
      </c>
      <c r="B1948" s="17" t="s">
        <v>29</v>
      </c>
      <c r="C1948" s="32" t="s">
        <v>115</v>
      </c>
      <c r="D1948" s="33">
        <v>1</v>
      </c>
      <c r="E1948" s="34">
        <v>35</v>
      </c>
      <c r="F1948" s="35" t="str">
        <f>VLOOKUP(Tableau5[[#This Row],[Code APE]],[1]!Tableau9[#All],2,FALSE)</f>
        <v>Travaux de maçonnerie générale et gros œuvre de bâtiment</v>
      </c>
      <c r="G1948" s="36" t="str">
        <f>IFERROR(Tableau5[[#This Row],[Code APE]]&amp;" - "&amp;Tableau5[[#This Row],[Désignation APE]],Tableau5[[#This Row],[Code APE]])</f>
        <v>43.99C - Travaux de maçonnerie générale et gros œuvre de bâtiment</v>
      </c>
    </row>
    <row r="1949" spans="1:7" ht="15.95" customHeight="1" x14ac:dyDescent="0.25">
      <c r="A1949" s="31" t="str">
        <f>Tableau5[[#This Row],[Code APE]]&amp;Tableau5[[#This Row],[Chapitres]]&amp;Tableau5[[#This Row],[Tranche]]</f>
        <v>43.99BOutils0,2</v>
      </c>
      <c r="B1949" s="17" t="s">
        <v>29</v>
      </c>
      <c r="C1949" s="32" t="s">
        <v>114</v>
      </c>
      <c r="D1949" s="33">
        <v>0.2</v>
      </c>
      <c r="E1949" s="34">
        <v>1</v>
      </c>
      <c r="F1949" s="35" t="str">
        <f>VLOOKUP(Tableau5[[#This Row],[Code APE]],[1]!Tableau9[#All],2,FALSE)</f>
        <v>Travaux de montage de structures métalliques</v>
      </c>
      <c r="G1949" s="36" t="str">
        <f>IFERROR(Tableau5[[#This Row],[Code APE]]&amp;" - "&amp;Tableau5[[#This Row],[Désignation APE]],Tableau5[[#This Row],[Code APE]])</f>
        <v>43.99B - Travaux de montage de structures métalliques</v>
      </c>
    </row>
    <row r="1950" spans="1:7" ht="15.95" customHeight="1" x14ac:dyDescent="0.25">
      <c r="A1950" s="31" t="str">
        <f>Tableau5[[#This Row],[Code APE]]&amp;Tableau5[[#This Row],[Chapitres]]&amp;Tableau5[[#This Row],[Tranche]]</f>
        <v>43.99BOutils0,4</v>
      </c>
      <c r="B1950" s="17" t="s">
        <v>29</v>
      </c>
      <c r="C1950" s="32" t="s">
        <v>114</v>
      </c>
      <c r="D1950" s="33">
        <v>0.4</v>
      </c>
      <c r="E1950" s="34">
        <v>2</v>
      </c>
      <c r="F1950" s="35" t="str">
        <f>VLOOKUP(Tableau5[[#This Row],[Code APE]],[1]!Tableau9[#All],2,FALSE)</f>
        <v>Travaux de montage de structures métalliques</v>
      </c>
      <c r="G1950" s="36" t="str">
        <f>IFERROR(Tableau5[[#This Row],[Code APE]]&amp;" - "&amp;Tableau5[[#This Row],[Désignation APE]],Tableau5[[#This Row],[Code APE]])</f>
        <v>43.99B - Travaux de montage de structures métalliques</v>
      </c>
    </row>
    <row r="1951" spans="1:7" ht="15.95" customHeight="1" x14ac:dyDescent="0.25">
      <c r="A1951" s="31" t="str">
        <f>Tableau5[[#This Row],[Code APE]]&amp;Tableau5[[#This Row],[Chapitres]]&amp;Tableau5[[#This Row],[Tranche]]</f>
        <v>43.99BOutils0,6</v>
      </c>
      <c r="B1951" s="17" t="s">
        <v>29</v>
      </c>
      <c r="C1951" s="32" t="s">
        <v>114</v>
      </c>
      <c r="D1951" s="33">
        <v>0.6</v>
      </c>
      <c r="E1951" s="34">
        <v>15</v>
      </c>
      <c r="F1951" s="35" t="str">
        <f>VLOOKUP(Tableau5[[#This Row],[Code APE]],[1]!Tableau9[#All],2,FALSE)</f>
        <v>Travaux de montage de structures métalliques</v>
      </c>
      <c r="G1951" s="36" t="str">
        <f>IFERROR(Tableau5[[#This Row],[Code APE]]&amp;" - "&amp;Tableau5[[#This Row],[Désignation APE]],Tableau5[[#This Row],[Code APE]])</f>
        <v>43.99B - Travaux de montage de structures métalliques</v>
      </c>
    </row>
    <row r="1952" spans="1:7" ht="15.95" customHeight="1" x14ac:dyDescent="0.25">
      <c r="A1952" s="31" t="str">
        <f>Tableau5[[#This Row],[Code APE]]&amp;Tableau5[[#This Row],[Chapitres]]&amp;Tableau5[[#This Row],[Tranche]]</f>
        <v>43.99BOutils0,8</v>
      </c>
      <c r="B1952" s="17" t="s">
        <v>29</v>
      </c>
      <c r="C1952" s="32" t="s">
        <v>114</v>
      </c>
      <c r="D1952" s="33">
        <v>0.8</v>
      </c>
      <c r="E1952" s="34">
        <v>47</v>
      </c>
      <c r="F1952" s="35" t="str">
        <f>VLOOKUP(Tableau5[[#This Row],[Code APE]],[1]!Tableau9[#All],2,FALSE)</f>
        <v>Travaux de montage de structures métalliques</v>
      </c>
      <c r="G1952" s="36" t="str">
        <f>IFERROR(Tableau5[[#This Row],[Code APE]]&amp;" - "&amp;Tableau5[[#This Row],[Désignation APE]],Tableau5[[#This Row],[Code APE]])</f>
        <v>43.99B - Travaux de montage de structures métalliques</v>
      </c>
    </row>
    <row r="1953" spans="1:7" ht="15.95" customHeight="1" x14ac:dyDescent="0.25">
      <c r="A1953" s="31" t="str">
        <f>Tableau5[[#This Row],[Code APE]]&amp;Tableau5[[#This Row],[Chapitres]]&amp;Tableau5[[#This Row],[Tranche]]</f>
        <v>43.99BOutils1</v>
      </c>
      <c r="B1953" s="17" t="s">
        <v>29</v>
      </c>
      <c r="C1953" s="32" t="s">
        <v>114</v>
      </c>
      <c r="D1953" s="33">
        <v>1</v>
      </c>
      <c r="E1953" s="34">
        <v>50</v>
      </c>
      <c r="F1953" s="35" t="str">
        <f>VLOOKUP(Tableau5[[#This Row],[Code APE]],[1]!Tableau9[#All],2,FALSE)</f>
        <v>Travaux de montage de structures métalliques</v>
      </c>
      <c r="G1953" s="36" t="str">
        <f>IFERROR(Tableau5[[#This Row],[Code APE]]&amp;" - "&amp;Tableau5[[#This Row],[Désignation APE]],Tableau5[[#This Row],[Code APE]])</f>
        <v>43.99B - Travaux de montage de structures métalliques</v>
      </c>
    </row>
    <row r="1954" spans="1:7" ht="15.95" customHeight="1" x14ac:dyDescent="0.25">
      <c r="A1954" s="31" t="str">
        <f>Tableau5[[#This Row],[Code APE]]&amp;Tableau5[[#This Row],[Chapitres]]&amp;Tableau5[[#This Row],[Tranche]]</f>
        <v>43.99AOutils0,8</v>
      </c>
      <c r="B1954" s="17" t="s">
        <v>29</v>
      </c>
      <c r="C1954" s="32" t="s">
        <v>113</v>
      </c>
      <c r="D1954" s="33">
        <v>0.8</v>
      </c>
      <c r="E1954" s="34">
        <v>2</v>
      </c>
      <c r="F1954" s="35" t="str">
        <f>VLOOKUP(Tableau5[[#This Row],[Code APE]],[1]!Tableau9[#All],2,FALSE)</f>
        <v>Travaux d'étanchéification</v>
      </c>
      <c r="G1954" s="36" t="str">
        <f>IFERROR(Tableau5[[#This Row],[Code APE]]&amp;" - "&amp;Tableau5[[#This Row],[Désignation APE]],Tableau5[[#This Row],[Code APE]])</f>
        <v>43.99A - Travaux d'étanchéification</v>
      </c>
    </row>
    <row r="1955" spans="1:7" ht="15.95" customHeight="1" x14ac:dyDescent="0.25">
      <c r="A1955" s="31" t="str">
        <f>Tableau5[[#This Row],[Code APE]]&amp;Tableau5[[#This Row],[Chapitres]]&amp;Tableau5[[#This Row],[Tranche]]</f>
        <v>43.99AOutils1</v>
      </c>
      <c r="B1955" s="17" t="s">
        <v>29</v>
      </c>
      <c r="C1955" s="32" t="s">
        <v>113</v>
      </c>
      <c r="D1955" s="33">
        <v>1</v>
      </c>
      <c r="E1955" s="34">
        <v>1</v>
      </c>
      <c r="F1955" s="35" t="str">
        <f>VLOOKUP(Tableau5[[#This Row],[Code APE]],[1]!Tableau9[#All],2,FALSE)</f>
        <v>Travaux d'étanchéification</v>
      </c>
      <c r="G1955" s="36" t="str">
        <f>IFERROR(Tableau5[[#This Row],[Code APE]]&amp;" - "&amp;Tableau5[[#This Row],[Désignation APE]],Tableau5[[#This Row],[Code APE]])</f>
        <v>43.99A - Travaux d'étanchéification</v>
      </c>
    </row>
    <row r="1956" spans="1:7" ht="15.95" customHeight="1" x14ac:dyDescent="0.25">
      <c r="A1956" s="31" t="str">
        <f>Tableau5[[#This Row],[Code APE]]&amp;Tableau5[[#This Row],[Chapitres]]&amp;Tableau5[[#This Row],[Tranche]]</f>
        <v>43.91BOutils1</v>
      </c>
      <c r="B1956" s="17" t="s">
        <v>29</v>
      </c>
      <c r="C1956" s="32" t="s">
        <v>217</v>
      </c>
      <c r="D1956" s="33">
        <v>1</v>
      </c>
      <c r="E1956" s="34">
        <v>1</v>
      </c>
      <c r="F1956" s="35" t="str">
        <f>VLOOKUP(Tableau5[[#This Row],[Code APE]],[1]!Tableau9[#All],2,FALSE)</f>
        <v>Travaux de couverture par éléments</v>
      </c>
      <c r="G1956" s="36" t="str">
        <f>IFERROR(Tableau5[[#This Row],[Code APE]]&amp;" - "&amp;Tableau5[[#This Row],[Désignation APE]],Tableau5[[#This Row],[Code APE]])</f>
        <v>43.91B - Travaux de couverture par éléments</v>
      </c>
    </row>
    <row r="1957" spans="1:7" ht="15.95" customHeight="1" x14ac:dyDescent="0.25">
      <c r="A1957" s="31" t="str">
        <f>Tableau5[[#This Row],[Code APE]]&amp;Tableau5[[#This Row],[Chapitres]]&amp;Tableau5[[#This Row],[Tranche]]</f>
        <v>43.91AOutils0,6</v>
      </c>
      <c r="B1957" s="17" t="s">
        <v>29</v>
      </c>
      <c r="C1957" s="32" t="s">
        <v>112</v>
      </c>
      <c r="D1957" s="33">
        <v>0.6</v>
      </c>
      <c r="E1957" s="34">
        <v>3</v>
      </c>
      <c r="F1957" s="35" t="str">
        <f>VLOOKUP(Tableau5[[#This Row],[Code APE]],[1]!Tableau9[#All],2,FALSE)</f>
        <v>Travaux de charpente</v>
      </c>
      <c r="G1957" s="36" t="str">
        <f>IFERROR(Tableau5[[#This Row],[Code APE]]&amp;" - "&amp;Tableau5[[#This Row],[Désignation APE]],Tableau5[[#This Row],[Code APE]])</f>
        <v>43.91A - Travaux de charpente</v>
      </c>
    </row>
    <row r="1958" spans="1:7" ht="15.95" customHeight="1" x14ac:dyDescent="0.25">
      <c r="A1958" s="31" t="str">
        <f>Tableau5[[#This Row],[Code APE]]&amp;Tableau5[[#This Row],[Chapitres]]&amp;Tableau5[[#This Row],[Tranche]]</f>
        <v>43.91AOutils0,8</v>
      </c>
      <c r="B1958" s="17" t="s">
        <v>29</v>
      </c>
      <c r="C1958" s="32" t="s">
        <v>112</v>
      </c>
      <c r="D1958" s="33">
        <v>0.8</v>
      </c>
      <c r="E1958" s="34">
        <v>8</v>
      </c>
      <c r="F1958" s="35" t="str">
        <f>VLOOKUP(Tableau5[[#This Row],[Code APE]],[1]!Tableau9[#All],2,FALSE)</f>
        <v>Travaux de charpente</v>
      </c>
      <c r="G1958" s="36" t="str">
        <f>IFERROR(Tableau5[[#This Row],[Code APE]]&amp;" - "&amp;Tableau5[[#This Row],[Désignation APE]],Tableau5[[#This Row],[Code APE]])</f>
        <v>43.91A - Travaux de charpente</v>
      </c>
    </row>
    <row r="1959" spans="1:7" ht="15.95" customHeight="1" x14ac:dyDescent="0.25">
      <c r="A1959" s="31" t="str">
        <f>Tableau5[[#This Row],[Code APE]]&amp;Tableau5[[#This Row],[Chapitres]]&amp;Tableau5[[#This Row],[Tranche]]</f>
        <v>43.91AOutils1</v>
      </c>
      <c r="B1959" s="17" t="s">
        <v>29</v>
      </c>
      <c r="C1959" s="32" t="s">
        <v>112</v>
      </c>
      <c r="D1959" s="33">
        <v>1</v>
      </c>
      <c r="E1959" s="34">
        <v>1</v>
      </c>
      <c r="F1959" s="35" t="str">
        <f>VLOOKUP(Tableau5[[#This Row],[Code APE]],[1]!Tableau9[#All],2,FALSE)</f>
        <v>Travaux de charpente</v>
      </c>
      <c r="G1959" s="36" t="str">
        <f>IFERROR(Tableau5[[#This Row],[Code APE]]&amp;" - "&amp;Tableau5[[#This Row],[Désignation APE]],Tableau5[[#This Row],[Code APE]])</f>
        <v>43.91A - Travaux de charpente</v>
      </c>
    </row>
    <row r="1960" spans="1:7" ht="15.95" customHeight="1" x14ac:dyDescent="0.25">
      <c r="A1960" s="31" t="str">
        <f>Tableau5[[#This Row],[Code APE]]&amp;Tableau5[[#This Row],[Chapitres]]&amp;Tableau5[[#This Row],[Tranche]]</f>
        <v>43.34ZOutils0,4</v>
      </c>
      <c r="B1960" s="17" t="s">
        <v>29</v>
      </c>
      <c r="C1960" s="32" t="s">
        <v>111</v>
      </c>
      <c r="D1960" s="33">
        <v>0.4</v>
      </c>
      <c r="E1960" s="34">
        <v>5</v>
      </c>
      <c r="F1960" s="35" t="str">
        <f>VLOOKUP(Tableau5[[#This Row],[Code APE]],[1]!Tableau9[#All],2,FALSE)</f>
        <v>Travaux de peinture et vitrerie</v>
      </c>
      <c r="G1960" s="36" t="str">
        <f>IFERROR(Tableau5[[#This Row],[Code APE]]&amp;" - "&amp;Tableau5[[#This Row],[Désignation APE]],Tableau5[[#This Row],[Code APE]])</f>
        <v>43.34Z - Travaux de peinture et vitrerie</v>
      </c>
    </row>
    <row r="1961" spans="1:7" ht="15.95" customHeight="1" x14ac:dyDescent="0.25">
      <c r="A1961" s="31" t="str">
        <f>Tableau5[[#This Row],[Code APE]]&amp;Tableau5[[#This Row],[Chapitres]]&amp;Tableau5[[#This Row],[Tranche]]</f>
        <v>43.34ZOutils0,6</v>
      </c>
      <c r="B1961" s="17" t="s">
        <v>29</v>
      </c>
      <c r="C1961" s="32" t="s">
        <v>111</v>
      </c>
      <c r="D1961" s="33">
        <v>0.6</v>
      </c>
      <c r="E1961" s="34">
        <v>24</v>
      </c>
      <c r="F1961" s="35" t="str">
        <f>VLOOKUP(Tableau5[[#This Row],[Code APE]],[1]!Tableau9[#All],2,FALSE)</f>
        <v>Travaux de peinture et vitrerie</v>
      </c>
      <c r="G1961" s="36" t="str">
        <f>IFERROR(Tableau5[[#This Row],[Code APE]]&amp;" - "&amp;Tableau5[[#This Row],[Désignation APE]],Tableau5[[#This Row],[Code APE]])</f>
        <v>43.34Z - Travaux de peinture et vitrerie</v>
      </c>
    </row>
    <row r="1962" spans="1:7" ht="15.95" customHeight="1" x14ac:dyDescent="0.25">
      <c r="A1962" s="31" t="str">
        <f>Tableau5[[#This Row],[Code APE]]&amp;Tableau5[[#This Row],[Chapitres]]&amp;Tableau5[[#This Row],[Tranche]]</f>
        <v>43.34ZOutils0,8</v>
      </c>
      <c r="B1962" s="17" t="s">
        <v>29</v>
      </c>
      <c r="C1962" s="32" t="s">
        <v>111</v>
      </c>
      <c r="D1962" s="33">
        <v>0.8</v>
      </c>
      <c r="E1962" s="34">
        <v>38</v>
      </c>
      <c r="F1962" s="35" t="str">
        <f>VLOOKUP(Tableau5[[#This Row],[Code APE]],[1]!Tableau9[#All],2,FALSE)</f>
        <v>Travaux de peinture et vitrerie</v>
      </c>
      <c r="G1962" s="36" t="str">
        <f>IFERROR(Tableau5[[#This Row],[Code APE]]&amp;" - "&amp;Tableau5[[#This Row],[Désignation APE]],Tableau5[[#This Row],[Code APE]])</f>
        <v>43.34Z - Travaux de peinture et vitrerie</v>
      </c>
    </row>
    <row r="1963" spans="1:7" ht="15.95" customHeight="1" x14ac:dyDescent="0.25">
      <c r="A1963" s="31" t="str">
        <f>Tableau5[[#This Row],[Code APE]]&amp;Tableau5[[#This Row],[Chapitres]]&amp;Tableau5[[#This Row],[Tranche]]</f>
        <v>43.34ZOutils1</v>
      </c>
      <c r="B1963" s="17" t="s">
        <v>29</v>
      </c>
      <c r="C1963" s="32" t="s">
        <v>111</v>
      </c>
      <c r="D1963" s="33">
        <v>1</v>
      </c>
      <c r="E1963" s="34">
        <v>69</v>
      </c>
      <c r="F1963" s="35" t="str">
        <f>VLOOKUP(Tableau5[[#This Row],[Code APE]],[1]!Tableau9[#All],2,FALSE)</f>
        <v>Travaux de peinture et vitrerie</v>
      </c>
      <c r="G1963" s="36" t="str">
        <f>IFERROR(Tableau5[[#This Row],[Code APE]]&amp;" - "&amp;Tableau5[[#This Row],[Désignation APE]],Tableau5[[#This Row],[Code APE]])</f>
        <v>43.34Z - Travaux de peinture et vitrerie</v>
      </c>
    </row>
    <row r="1964" spans="1:7" ht="15.95" customHeight="1" x14ac:dyDescent="0.25">
      <c r="A1964" s="31" t="str">
        <f>Tableau5[[#This Row],[Code APE]]&amp;Tableau5[[#This Row],[Chapitres]]&amp;Tableau5[[#This Row],[Tranche]]</f>
        <v>43.33ZOutils0,8</v>
      </c>
      <c r="B1964" s="17" t="s">
        <v>29</v>
      </c>
      <c r="C1964" s="32" t="s">
        <v>110</v>
      </c>
      <c r="D1964" s="33">
        <v>0.8</v>
      </c>
      <c r="E1964" s="34">
        <v>3</v>
      </c>
      <c r="F1964" s="35" t="str">
        <f>VLOOKUP(Tableau5[[#This Row],[Code APE]],[1]!Tableau9[#All],2,FALSE)</f>
        <v>Travaux de revêtement des sols et des murs</v>
      </c>
      <c r="G1964" s="36" t="str">
        <f>IFERROR(Tableau5[[#This Row],[Code APE]]&amp;" - "&amp;Tableau5[[#This Row],[Désignation APE]],Tableau5[[#This Row],[Code APE]])</f>
        <v>43.33Z - Travaux de revêtement des sols et des murs</v>
      </c>
    </row>
    <row r="1965" spans="1:7" ht="15.95" customHeight="1" x14ac:dyDescent="0.25">
      <c r="A1965" s="31" t="str">
        <f>Tableau5[[#This Row],[Code APE]]&amp;Tableau5[[#This Row],[Chapitres]]&amp;Tableau5[[#This Row],[Tranche]]</f>
        <v>43.33ZOutils1</v>
      </c>
      <c r="B1965" s="17" t="s">
        <v>29</v>
      </c>
      <c r="C1965" s="32" t="s">
        <v>110</v>
      </c>
      <c r="D1965" s="33">
        <v>1</v>
      </c>
      <c r="E1965" s="34">
        <v>3</v>
      </c>
      <c r="F1965" s="35" t="str">
        <f>VLOOKUP(Tableau5[[#This Row],[Code APE]],[1]!Tableau9[#All],2,FALSE)</f>
        <v>Travaux de revêtement des sols et des murs</v>
      </c>
      <c r="G1965" s="36" t="str">
        <f>IFERROR(Tableau5[[#This Row],[Code APE]]&amp;" - "&amp;Tableau5[[#This Row],[Désignation APE]],Tableau5[[#This Row],[Code APE]])</f>
        <v>43.33Z - Travaux de revêtement des sols et des murs</v>
      </c>
    </row>
    <row r="1966" spans="1:7" ht="15.95" customHeight="1" x14ac:dyDescent="0.25">
      <c r="A1966" s="31" t="str">
        <f>Tableau5[[#This Row],[Code APE]]&amp;Tableau5[[#This Row],[Chapitres]]&amp;Tableau5[[#This Row],[Tranche]]</f>
        <v>43.32COutils0,8</v>
      </c>
      <c r="B1966" s="17" t="s">
        <v>29</v>
      </c>
      <c r="C1966" s="32" t="s">
        <v>109</v>
      </c>
      <c r="D1966" s="33">
        <v>0.8</v>
      </c>
      <c r="E1966" s="34">
        <v>5</v>
      </c>
      <c r="F1966" s="35" t="str">
        <f>VLOOKUP(Tableau5[[#This Row],[Code APE]],[1]!Tableau9[#All],2,FALSE)</f>
        <v>Agencement de lieux de vente</v>
      </c>
      <c r="G1966" s="36" t="str">
        <f>IFERROR(Tableau5[[#This Row],[Code APE]]&amp;" - "&amp;Tableau5[[#This Row],[Désignation APE]],Tableau5[[#This Row],[Code APE]])</f>
        <v>43.32C - Agencement de lieux de vente</v>
      </c>
    </row>
    <row r="1967" spans="1:7" ht="15.95" customHeight="1" x14ac:dyDescent="0.25">
      <c r="A1967" s="31" t="str">
        <f>Tableau5[[#This Row],[Code APE]]&amp;Tableau5[[#This Row],[Chapitres]]&amp;Tableau5[[#This Row],[Tranche]]</f>
        <v>43.32COutils1</v>
      </c>
      <c r="B1967" s="17" t="s">
        <v>29</v>
      </c>
      <c r="C1967" s="32" t="s">
        <v>109</v>
      </c>
      <c r="D1967" s="33">
        <v>1</v>
      </c>
      <c r="E1967" s="34">
        <v>6</v>
      </c>
      <c r="F1967" s="35" t="str">
        <f>VLOOKUP(Tableau5[[#This Row],[Code APE]],[1]!Tableau9[#All],2,FALSE)</f>
        <v>Agencement de lieux de vente</v>
      </c>
      <c r="G1967" s="36" t="str">
        <f>IFERROR(Tableau5[[#This Row],[Code APE]]&amp;" - "&amp;Tableau5[[#This Row],[Désignation APE]],Tableau5[[#This Row],[Code APE]])</f>
        <v>43.32C - Agencement de lieux de vente</v>
      </c>
    </row>
    <row r="1968" spans="1:7" ht="15.95" customHeight="1" x14ac:dyDescent="0.25">
      <c r="A1968" s="31" t="str">
        <f>Tableau5[[#This Row],[Code APE]]&amp;Tableau5[[#This Row],[Chapitres]]&amp;Tableau5[[#This Row],[Tranche]]</f>
        <v>43.31ZOutils0,6</v>
      </c>
      <c r="B1968" s="17" t="s">
        <v>29</v>
      </c>
      <c r="C1968" s="32" t="s">
        <v>191</v>
      </c>
      <c r="D1968" s="33">
        <v>0.6</v>
      </c>
      <c r="E1968" s="34">
        <v>1</v>
      </c>
      <c r="F1968" s="35" t="str">
        <f>VLOOKUP(Tableau5[[#This Row],[Code APE]],[1]!Tableau9[#All],2,FALSE)</f>
        <v>Travaux de plâtrerie</v>
      </c>
      <c r="G1968" s="36" t="str">
        <f>IFERROR(Tableau5[[#This Row],[Code APE]]&amp;" - "&amp;Tableau5[[#This Row],[Désignation APE]],Tableau5[[#This Row],[Code APE]])</f>
        <v>43.31Z - Travaux de plâtrerie</v>
      </c>
    </row>
    <row r="1969" spans="1:7" ht="15.95" customHeight="1" x14ac:dyDescent="0.25">
      <c r="A1969" s="31" t="str">
        <f>Tableau5[[#This Row],[Code APE]]&amp;Tableau5[[#This Row],[Chapitres]]&amp;Tableau5[[#This Row],[Tranche]]</f>
        <v>43.31ZOutils0,8</v>
      </c>
      <c r="B1969" s="17" t="s">
        <v>29</v>
      </c>
      <c r="C1969" s="32" t="s">
        <v>191</v>
      </c>
      <c r="D1969" s="33">
        <v>0.8</v>
      </c>
      <c r="E1969" s="34">
        <v>1</v>
      </c>
      <c r="F1969" s="35" t="str">
        <f>VLOOKUP(Tableau5[[#This Row],[Code APE]],[1]!Tableau9[#All],2,FALSE)</f>
        <v>Travaux de plâtrerie</v>
      </c>
      <c r="G1969" s="36" t="str">
        <f>IFERROR(Tableau5[[#This Row],[Code APE]]&amp;" - "&amp;Tableau5[[#This Row],[Désignation APE]],Tableau5[[#This Row],[Code APE]])</f>
        <v>43.31Z - Travaux de plâtrerie</v>
      </c>
    </row>
    <row r="1970" spans="1:7" ht="15.95" customHeight="1" x14ac:dyDescent="0.25">
      <c r="A1970" s="31" t="str">
        <f>Tableau5[[#This Row],[Code APE]]&amp;Tableau5[[#This Row],[Chapitres]]&amp;Tableau5[[#This Row],[Tranche]]</f>
        <v>43.31ZOutils1</v>
      </c>
      <c r="B1970" s="17" t="s">
        <v>29</v>
      </c>
      <c r="C1970" s="32" t="s">
        <v>191</v>
      </c>
      <c r="D1970" s="33">
        <v>1</v>
      </c>
      <c r="E1970" s="34">
        <v>1</v>
      </c>
      <c r="F1970" s="35" t="str">
        <f>VLOOKUP(Tableau5[[#This Row],[Code APE]],[1]!Tableau9[#All],2,FALSE)</f>
        <v>Travaux de plâtrerie</v>
      </c>
      <c r="G1970" s="36" t="str">
        <f>IFERROR(Tableau5[[#This Row],[Code APE]]&amp;" - "&amp;Tableau5[[#This Row],[Désignation APE]],Tableau5[[#This Row],[Code APE]])</f>
        <v>43.31Z - Travaux de plâtrerie</v>
      </c>
    </row>
    <row r="1971" spans="1:7" ht="15.95" customHeight="1" x14ac:dyDescent="0.25">
      <c r="A1971" s="31" t="str">
        <f>Tableau5[[#This Row],[Code APE]]&amp;Tableau5[[#This Row],[Chapitres]]&amp;Tableau5[[#This Row],[Tranche]]</f>
        <v>43.29BOutils0,6</v>
      </c>
      <c r="B1971" s="17" t="s">
        <v>29</v>
      </c>
      <c r="C1971" s="32" t="s">
        <v>107</v>
      </c>
      <c r="D1971" s="33">
        <v>0.6</v>
      </c>
      <c r="E1971" s="34">
        <v>1</v>
      </c>
      <c r="F1971" s="35" t="str">
        <f>VLOOKUP(Tableau5[[#This Row],[Code APE]],[1]!Tableau9[#All],2,FALSE)</f>
        <v>Autres travaux d'installation n.c.a.</v>
      </c>
      <c r="G1971" s="36" t="str">
        <f>IFERROR(Tableau5[[#This Row],[Code APE]]&amp;" - "&amp;Tableau5[[#This Row],[Désignation APE]],Tableau5[[#This Row],[Code APE]])</f>
        <v>43.29B - Autres travaux d'installation n.c.a.</v>
      </c>
    </row>
    <row r="1972" spans="1:7" ht="15.95" customHeight="1" x14ac:dyDescent="0.25">
      <c r="A1972" s="31" t="str">
        <f>Tableau5[[#This Row],[Code APE]]&amp;Tableau5[[#This Row],[Chapitres]]&amp;Tableau5[[#This Row],[Tranche]]</f>
        <v>43.29BOutils0,8</v>
      </c>
      <c r="B1972" s="17" t="s">
        <v>29</v>
      </c>
      <c r="C1972" s="32" t="s">
        <v>107</v>
      </c>
      <c r="D1972" s="33">
        <v>0.8</v>
      </c>
      <c r="E1972" s="34">
        <v>2</v>
      </c>
      <c r="F1972" s="35" t="str">
        <f>VLOOKUP(Tableau5[[#This Row],[Code APE]],[1]!Tableau9[#All],2,FALSE)</f>
        <v>Autres travaux d'installation n.c.a.</v>
      </c>
      <c r="G1972" s="36" t="str">
        <f>IFERROR(Tableau5[[#This Row],[Code APE]]&amp;" - "&amp;Tableau5[[#This Row],[Désignation APE]],Tableau5[[#This Row],[Code APE]])</f>
        <v>43.29B - Autres travaux d'installation n.c.a.</v>
      </c>
    </row>
    <row r="1973" spans="1:7" ht="15.95" customHeight="1" x14ac:dyDescent="0.25">
      <c r="A1973" s="31" t="str">
        <f>Tableau5[[#This Row],[Code APE]]&amp;Tableau5[[#This Row],[Chapitres]]&amp;Tableau5[[#This Row],[Tranche]]</f>
        <v>43.29BOutils1</v>
      </c>
      <c r="B1973" s="17" t="s">
        <v>29</v>
      </c>
      <c r="C1973" s="32" t="s">
        <v>107</v>
      </c>
      <c r="D1973" s="33">
        <v>1</v>
      </c>
      <c r="E1973" s="34">
        <v>5</v>
      </c>
      <c r="F1973" s="35" t="str">
        <f>VLOOKUP(Tableau5[[#This Row],[Code APE]],[1]!Tableau9[#All],2,FALSE)</f>
        <v>Autres travaux d'installation n.c.a.</v>
      </c>
      <c r="G1973" s="36" t="str">
        <f>IFERROR(Tableau5[[#This Row],[Code APE]]&amp;" - "&amp;Tableau5[[#This Row],[Désignation APE]],Tableau5[[#This Row],[Code APE]])</f>
        <v>43.29B - Autres travaux d'installation n.c.a.</v>
      </c>
    </row>
    <row r="1974" spans="1:7" ht="15.95" customHeight="1" x14ac:dyDescent="0.25">
      <c r="A1974" s="31" t="str">
        <f>Tableau5[[#This Row],[Code APE]]&amp;Tableau5[[#This Row],[Chapitres]]&amp;Tableau5[[#This Row],[Tranche]]</f>
        <v>43.29AOutils0,4</v>
      </c>
      <c r="B1974" s="17" t="s">
        <v>29</v>
      </c>
      <c r="C1974" s="32" t="s">
        <v>106</v>
      </c>
      <c r="D1974" s="33">
        <v>0.4</v>
      </c>
      <c r="E1974" s="34">
        <v>1</v>
      </c>
      <c r="F1974" s="35" t="str">
        <f>VLOOKUP(Tableau5[[#This Row],[Code APE]],[1]!Tableau9[#All],2,FALSE)</f>
        <v>Travaux d'isolation</v>
      </c>
      <c r="G1974" s="36" t="str">
        <f>IFERROR(Tableau5[[#This Row],[Code APE]]&amp;" - "&amp;Tableau5[[#This Row],[Désignation APE]],Tableau5[[#This Row],[Code APE]])</f>
        <v>43.29A - Travaux d'isolation</v>
      </c>
    </row>
    <row r="1975" spans="1:7" ht="15.95" customHeight="1" x14ac:dyDescent="0.25">
      <c r="A1975" s="31" t="str">
        <f>Tableau5[[#This Row],[Code APE]]&amp;Tableau5[[#This Row],[Chapitres]]&amp;Tableau5[[#This Row],[Tranche]]</f>
        <v>43.29AOutils0,6</v>
      </c>
      <c r="B1975" s="17" t="s">
        <v>29</v>
      </c>
      <c r="C1975" s="32" t="s">
        <v>106</v>
      </c>
      <c r="D1975" s="33">
        <v>0.6</v>
      </c>
      <c r="E1975" s="34">
        <v>5</v>
      </c>
      <c r="F1975" s="35" t="str">
        <f>VLOOKUP(Tableau5[[#This Row],[Code APE]],[1]!Tableau9[#All],2,FALSE)</f>
        <v>Travaux d'isolation</v>
      </c>
      <c r="G1975" s="36" t="str">
        <f>IFERROR(Tableau5[[#This Row],[Code APE]]&amp;" - "&amp;Tableau5[[#This Row],[Désignation APE]],Tableau5[[#This Row],[Code APE]])</f>
        <v>43.29A - Travaux d'isolation</v>
      </c>
    </row>
    <row r="1976" spans="1:7" ht="15.95" customHeight="1" x14ac:dyDescent="0.25">
      <c r="A1976" s="31" t="str">
        <f>Tableau5[[#This Row],[Code APE]]&amp;Tableau5[[#This Row],[Chapitres]]&amp;Tableau5[[#This Row],[Tranche]]</f>
        <v>43.29AOutils0,8</v>
      </c>
      <c r="B1976" s="17" t="s">
        <v>29</v>
      </c>
      <c r="C1976" s="32" t="s">
        <v>106</v>
      </c>
      <c r="D1976" s="33">
        <v>0.8</v>
      </c>
      <c r="E1976" s="34">
        <v>13</v>
      </c>
      <c r="F1976" s="35" t="str">
        <f>VLOOKUP(Tableau5[[#This Row],[Code APE]],[1]!Tableau9[#All],2,FALSE)</f>
        <v>Travaux d'isolation</v>
      </c>
      <c r="G1976" s="36" t="str">
        <f>IFERROR(Tableau5[[#This Row],[Code APE]]&amp;" - "&amp;Tableau5[[#This Row],[Désignation APE]],Tableau5[[#This Row],[Code APE]])</f>
        <v>43.29A - Travaux d'isolation</v>
      </c>
    </row>
    <row r="1977" spans="1:7" ht="15.95" customHeight="1" x14ac:dyDescent="0.25">
      <c r="A1977" s="31" t="str">
        <f>Tableau5[[#This Row],[Code APE]]&amp;Tableau5[[#This Row],[Chapitres]]&amp;Tableau5[[#This Row],[Tranche]]</f>
        <v>43.29AOutils1</v>
      </c>
      <c r="B1977" s="17" t="s">
        <v>29</v>
      </c>
      <c r="C1977" s="32" t="s">
        <v>106</v>
      </c>
      <c r="D1977" s="33">
        <v>1</v>
      </c>
      <c r="E1977" s="34">
        <v>27</v>
      </c>
      <c r="F1977" s="35" t="str">
        <f>VLOOKUP(Tableau5[[#This Row],[Code APE]],[1]!Tableau9[#All],2,FALSE)</f>
        <v>Travaux d'isolation</v>
      </c>
      <c r="G1977" s="36" t="str">
        <f>IFERROR(Tableau5[[#This Row],[Code APE]]&amp;" - "&amp;Tableau5[[#This Row],[Désignation APE]],Tableau5[[#This Row],[Code APE]])</f>
        <v>43.29A - Travaux d'isolation</v>
      </c>
    </row>
    <row r="1978" spans="1:7" ht="15.95" customHeight="1" x14ac:dyDescent="0.25">
      <c r="A1978" s="31" t="str">
        <f>Tableau5[[#This Row],[Code APE]]&amp;Tableau5[[#This Row],[Chapitres]]&amp;Tableau5[[#This Row],[Tranche]]</f>
        <v>43.22BOutils1</v>
      </c>
      <c r="B1978" s="17" t="s">
        <v>29</v>
      </c>
      <c r="C1978" s="32" t="s">
        <v>105</v>
      </c>
      <c r="D1978" s="33">
        <v>1</v>
      </c>
      <c r="E1978" s="34">
        <v>2</v>
      </c>
      <c r="F1978" s="35" t="str">
        <f>VLOOKUP(Tableau5[[#This Row],[Code APE]],[1]!Tableau9[#All],2,FALSE)</f>
        <v>Travaux d'installation d'équipements thermiques et de climatisation</v>
      </c>
      <c r="G1978" s="36" t="str">
        <f>IFERROR(Tableau5[[#This Row],[Code APE]]&amp;" - "&amp;Tableau5[[#This Row],[Désignation APE]],Tableau5[[#This Row],[Code APE]])</f>
        <v>43.22B - Travaux d'installation d'équipements thermiques et de climatisation</v>
      </c>
    </row>
    <row r="1979" spans="1:7" ht="15.95" customHeight="1" x14ac:dyDescent="0.25">
      <c r="A1979" s="31" t="str">
        <f>Tableau5[[#This Row],[Code APE]]&amp;Tableau5[[#This Row],[Chapitres]]&amp;Tableau5[[#This Row],[Tranche]]</f>
        <v>43.21AOutils0,2</v>
      </c>
      <c r="B1979" s="17" t="s">
        <v>29</v>
      </c>
      <c r="C1979" s="32" t="s">
        <v>104</v>
      </c>
      <c r="D1979" s="33">
        <v>0.2</v>
      </c>
      <c r="E1979" s="34">
        <v>2</v>
      </c>
      <c r="F1979" s="35" t="str">
        <f>VLOOKUP(Tableau5[[#This Row],[Code APE]],[1]!Tableau9[#All],2,FALSE)</f>
        <v>Travaux d'installation électrique dans tous locaux</v>
      </c>
      <c r="G1979" s="36" t="str">
        <f>IFERROR(Tableau5[[#This Row],[Code APE]]&amp;" - "&amp;Tableau5[[#This Row],[Désignation APE]],Tableau5[[#This Row],[Code APE]])</f>
        <v>43.21A - Travaux d'installation électrique dans tous locaux</v>
      </c>
    </row>
    <row r="1980" spans="1:7" ht="15.95" customHeight="1" x14ac:dyDescent="0.25">
      <c r="A1980" s="31" t="str">
        <f>Tableau5[[#This Row],[Code APE]]&amp;Tableau5[[#This Row],[Chapitres]]&amp;Tableau5[[#This Row],[Tranche]]</f>
        <v>43.21AOutils0,4</v>
      </c>
      <c r="B1980" s="17" t="s">
        <v>29</v>
      </c>
      <c r="C1980" s="32" t="s">
        <v>104</v>
      </c>
      <c r="D1980" s="33">
        <v>0.4</v>
      </c>
      <c r="E1980" s="34">
        <v>6</v>
      </c>
      <c r="F1980" s="35" t="str">
        <f>VLOOKUP(Tableau5[[#This Row],[Code APE]],[1]!Tableau9[#All],2,FALSE)</f>
        <v>Travaux d'installation électrique dans tous locaux</v>
      </c>
      <c r="G1980" s="36" t="str">
        <f>IFERROR(Tableau5[[#This Row],[Code APE]]&amp;" - "&amp;Tableau5[[#This Row],[Désignation APE]],Tableau5[[#This Row],[Code APE]])</f>
        <v>43.21A - Travaux d'installation électrique dans tous locaux</v>
      </c>
    </row>
    <row r="1981" spans="1:7" ht="15.95" customHeight="1" x14ac:dyDescent="0.25">
      <c r="A1981" s="31" t="str">
        <f>Tableau5[[#This Row],[Code APE]]&amp;Tableau5[[#This Row],[Chapitres]]&amp;Tableau5[[#This Row],[Tranche]]</f>
        <v>43.21AOutils0,6</v>
      </c>
      <c r="B1981" s="17" t="s">
        <v>29</v>
      </c>
      <c r="C1981" s="32" t="s">
        <v>104</v>
      </c>
      <c r="D1981" s="33">
        <v>0.6</v>
      </c>
      <c r="E1981" s="34">
        <v>12</v>
      </c>
      <c r="F1981" s="35" t="str">
        <f>VLOOKUP(Tableau5[[#This Row],[Code APE]],[1]!Tableau9[#All],2,FALSE)</f>
        <v>Travaux d'installation électrique dans tous locaux</v>
      </c>
      <c r="G1981" s="36" t="str">
        <f>IFERROR(Tableau5[[#This Row],[Code APE]]&amp;" - "&amp;Tableau5[[#This Row],[Désignation APE]],Tableau5[[#This Row],[Code APE]])</f>
        <v>43.21A - Travaux d'installation électrique dans tous locaux</v>
      </c>
    </row>
    <row r="1982" spans="1:7" ht="15.95" customHeight="1" x14ac:dyDescent="0.25">
      <c r="A1982" s="31" t="str">
        <f>Tableau5[[#This Row],[Code APE]]&amp;Tableau5[[#This Row],[Chapitres]]&amp;Tableau5[[#This Row],[Tranche]]</f>
        <v>43.21AOutils0,8</v>
      </c>
      <c r="B1982" s="17" t="s">
        <v>29</v>
      </c>
      <c r="C1982" s="32" t="s">
        <v>104</v>
      </c>
      <c r="D1982" s="33">
        <v>0.8</v>
      </c>
      <c r="E1982" s="34">
        <v>51</v>
      </c>
      <c r="F1982" s="35" t="str">
        <f>VLOOKUP(Tableau5[[#This Row],[Code APE]],[1]!Tableau9[#All],2,FALSE)</f>
        <v>Travaux d'installation électrique dans tous locaux</v>
      </c>
      <c r="G1982" s="36" t="str">
        <f>IFERROR(Tableau5[[#This Row],[Code APE]]&amp;" - "&amp;Tableau5[[#This Row],[Désignation APE]],Tableau5[[#This Row],[Code APE]])</f>
        <v>43.21A - Travaux d'installation électrique dans tous locaux</v>
      </c>
    </row>
    <row r="1983" spans="1:7" ht="15.95" customHeight="1" x14ac:dyDescent="0.25">
      <c r="A1983" s="31" t="str">
        <f>Tableau5[[#This Row],[Code APE]]&amp;Tableau5[[#This Row],[Chapitres]]&amp;Tableau5[[#This Row],[Tranche]]</f>
        <v>43.21AOutils1</v>
      </c>
      <c r="B1983" s="17" t="s">
        <v>29</v>
      </c>
      <c r="C1983" s="32" t="s">
        <v>104</v>
      </c>
      <c r="D1983" s="33">
        <v>1</v>
      </c>
      <c r="E1983" s="34">
        <v>87</v>
      </c>
      <c r="F1983" s="35" t="str">
        <f>VLOOKUP(Tableau5[[#This Row],[Code APE]],[1]!Tableau9[#All],2,FALSE)</f>
        <v>Travaux d'installation électrique dans tous locaux</v>
      </c>
      <c r="G1983" s="36" t="str">
        <f>IFERROR(Tableau5[[#This Row],[Code APE]]&amp;" - "&amp;Tableau5[[#This Row],[Désignation APE]],Tableau5[[#This Row],[Code APE]])</f>
        <v>43.21A - Travaux d'installation électrique dans tous locaux</v>
      </c>
    </row>
    <row r="1984" spans="1:7" ht="15.95" customHeight="1" x14ac:dyDescent="0.25">
      <c r="A1984" s="31" t="str">
        <f>Tableau5[[#This Row],[Code APE]]&amp;Tableau5[[#This Row],[Chapitres]]&amp;Tableau5[[#This Row],[Tranche]]</f>
        <v>43.13ZOutils0,4</v>
      </c>
      <c r="B1984" s="17" t="s">
        <v>29</v>
      </c>
      <c r="C1984" s="32" t="s">
        <v>103</v>
      </c>
      <c r="D1984" s="33">
        <v>0.4</v>
      </c>
      <c r="E1984" s="34">
        <v>5</v>
      </c>
      <c r="F1984" s="35" t="str">
        <f>VLOOKUP(Tableau5[[#This Row],[Code APE]],[1]!Tableau9[#All],2,FALSE)</f>
        <v>Forages et sondages</v>
      </c>
      <c r="G1984" s="36" t="str">
        <f>IFERROR(Tableau5[[#This Row],[Code APE]]&amp;" - "&amp;Tableau5[[#This Row],[Désignation APE]],Tableau5[[#This Row],[Code APE]])</f>
        <v>43.13Z - Forages et sondages</v>
      </c>
    </row>
    <row r="1985" spans="1:7" ht="15.95" customHeight="1" x14ac:dyDescent="0.25">
      <c r="A1985" s="31" t="str">
        <f>Tableau5[[#This Row],[Code APE]]&amp;Tableau5[[#This Row],[Chapitres]]&amp;Tableau5[[#This Row],[Tranche]]</f>
        <v>43.13ZOutils0,6</v>
      </c>
      <c r="B1985" s="17" t="s">
        <v>29</v>
      </c>
      <c r="C1985" s="32" t="s">
        <v>103</v>
      </c>
      <c r="D1985" s="33">
        <v>0.6</v>
      </c>
      <c r="E1985" s="34">
        <v>11</v>
      </c>
      <c r="F1985" s="35" t="str">
        <f>VLOOKUP(Tableau5[[#This Row],[Code APE]],[1]!Tableau9[#All],2,FALSE)</f>
        <v>Forages et sondages</v>
      </c>
      <c r="G1985" s="36" t="str">
        <f>IFERROR(Tableau5[[#This Row],[Code APE]]&amp;" - "&amp;Tableau5[[#This Row],[Désignation APE]],Tableau5[[#This Row],[Code APE]])</f>
        <v>43.13Z - Forages et sondages</v>
      </c>
    </row>
    <row r="1986" spans="1:7" ht="15.95" customHeight="1" x14ac:dyDescent="0.25">
      <c r="A1986" s="31" t="str">
        <f>Tableau5[[#This Row],[Code APE]]&amp;Tableau5[[#This Row],[Chapitres]]&amp;Tableau5[[#This Row],[Tranche]]</f>
        <v>43.13ZOutils0,8</v>
      </c>
      <c r="B1986" s="17" t="s">
        <v>29</v>
      </c>
      <c r="C1986" s="32" t="s">
        <v>103</v>
      </c>
      <c r="D1986" s="33">
        <v>0.8</v>
      </c>
      <c r="E1986" s="34">
        <v>57</v>
      </c>
      <c r="F1986" s="35" t="str">
        <f>VLOOKUP(Tableau5[[#This Row],[Code APE]],[1]!Tableau9[#All],2,FALSE)</f>
        <v>Forages et sondages</v>
      </c>
      <c r="G1986" s="36" t="str">
        <f>IFERROR(Tableau5[[#This Row],[Code APE]]&amp;" - "&amp;Tableau5[[#This Row],[Désignation APE]],Tableau5[[#This Row],[Code APE]])</f>
        <v>43.13Z - Forages et sondages</v>
      </c>
    </row>
    <row r="1987" spans="1:7" ht="15.95" customHeight="1" x14ac:dyDescent="0.25">
      <c r="A1987" s="31" t="str">
        <f>Tableau5[[#This Row],[Code APE]]&amp;Tableau5[[#This Row],[Chapitres]]&amp;Tableau5[[#This Row],[Tranche]]</f>
        <v>43.13ZOutils1</v>
      </c>
      <c r="B1987" s="17" t="s">
        <v>29</v>
      </c>
      <c r="C1987" s="32" t="s">
        <v>103</v>
      </c>
      <c r="D1987" s="33">
        <v>1</v>
      </c>
      <c r="E1987" s="34">
        <v>71</v>
      </c>
      <c r="F1987" s="35" t="str">
        <f>VLOOKUP(Tableau5[[#This Row],[Code APE]],[1]!Tableau9[#All],2,FALSE)</f>
        <v>Forages et sondages</v>
      </c>
      <c r="G1987" s="36" t="str">
        <f>IFERROR(Tableau5[[#This Row],[Code APE]]&amp;" - "&amp;Tableau5[[#This Row],[Désignation APE]],Tableau5[[#This Row],[Code APE]])</f>
        <v>43.13Z - Forages et sondages</v>
      </c>
    </row>
    <row r="1988" spans="1:7" ht="15.95" customHeight="1" x14ac:dyDescent="0.25">
      <c r="A1988" s="31" t="str">
        <f>Tableau5[[#This Row],[Code APE]]&amp;Tableau5[[#This Row],[Chapitres]]&amp;Tableau5[[#This Row],[Tranche]]</f>
        <v>43.12BOutils0,2</v>
      </c>
      <c r="B1988" s="17" t="s">
        <v>29</v>
      </c>
      <c r="C1988" s="32" t="s">
        <v>102</v>
      </c>
      <c r="D1988" s="33">
        <v>0.2</v>
      </c>
      <c r="E1988" s="34">
        <v>3</v>
      </c>
      <c r="F1988" s="35" t="str">
        <f>VLOOKUP(Tableau5[[#This Row],[Code APE]],[1]!Tableau9[#All],2,FALSE)</f>
        <v>Travaux de terrassement spécialisés ou de grande masse</v>
      </c>
      <c r="G1988" s="36" t="str">
        <f>IFERROR(Tableau5[[#This Row],[Code APE]]&amp;" - "&amp;Tableau5[[#This Row],[Désignation APE]],Tableau5[[#This Row],[Code APE]])</f>
        <v>43.12B - Travaux de terrassement spécialisés ou de grande masse</v>
      </c>
    </row>
    <row r="1989" spans="1:7" ht="15.95" customHeight="1" x14ac:dyDescent="0.25">
      <c r="A1989" s="31" t="str">
        <f>Tableau5[[#This Row],[Code APE]]&amp;Tableau5[[#This Row],[Chapitres]]&amp;Tableau5[[#This Row],[Tranche]]</f>
        <v>43.12BOutils0,4</v>
      </c>
      <c r="B1989" s="17" t="s">
        <v>29</v>
      </c>
      <c r="C1989" s="32" t="s">
        <v>102</v>
      </c>
      <c r="D1989" s="33">
        <v>0.4</v>
      </c>
      <c r="E1989" s="34">
        <v>11</v>
      </c>
      <c r="F1989" s="35" t="str">
        <f>VLOOKUP(Tableau5[[#This Row],[Code APE]],[1]!Tableau9[#All],2,FALSE)</f>
        <v>Travaux de terrassement spécialisés ou de grande masse</v>
      </c>
      <c r="G1989" s="36" t="str">
        <f>IFERROR(Tableau5[[#This Row],[Code APE]]&amp;" - "&amp;Tableau5[[#This Row],[Désignation APE]],Tableau5[[#This Row],[Code APE]])</f>
        <v>43.12B - Travaux de terrassement spécialisés ou de grande masse</v>
      </c>
    </row>
    <row r="1990" spans="1:7" ht="15.95" customHeight="1" x14ac:dyDescent="0.25">
      <c r="A1990" s="31" t="str">
        <f>Tableau5[[#This Row],[Code APE]]&amp;Tableau5[[#This Row],[Chapitres]]&amp;Tableau5[[#This Row],[Tranche]]</f>
        <v>43.12BOutils0,6</v>
      </c>
      <c r="B1990" s="17" t="s">
        <v>29</v>
      </c>
      <c r="C1990" s="32" t="s">
        <v>102</v>
      </c>
      <c r="D1990" s="33">
        <v>0.6</v>
      </c>
      <c r="E1990" s="34">
        <v>38</v>
      </c>
      <c r="F1990" s="35" t="str">
        <f>VLOOKUP(Tableau5[[#This Row],[Code APE]],[1]!Tableau9[#All],2,FALSE)</f>
        <v>Travaux de terrassement spécialisés ou de grande masse</v>
      </c>
      <c r="G1990" s="36" t="str">
        <f>IFERROR(Tableau5[[#This Row],[Code APE]]&amp;" - "&amp;Tableau5[[#This Row],[Désignation APE]],Tableau5[[#This Row],[Code APE]])</f>
        <v>43.12B - Travaux de terrassement spécialisés ou de grande masse</v>
      </c>
    </row>
    <row r="1991" spans="1:7" ht="15.95" customHeight="1" x14ac:dyDescent="0.25">
      <c r="A1991" s="31" t="str">
        <f>Tableau5[[#This Row],[Code APE]]&amp;Tableau5[[#This Row],[Chapitres]]&amp;Tableau5[[#This Row],[Tranche]]</f>
        <v>43.12BOutils0,8</v>
      </c>
      <c r="B1991" s="17" t="s">
        <v>29</v>
      </c>
      <c r="C1991" s="32" t="s">
        <v>102</v>
      </c>
      <c r="D1991" s="33">
        <v>0.8</v>
      </c>
      <c r="E1991" s="34">
        <v>89</v>
      </c>
      <c r="F1991" s="35" t="str">
        <f>VLOOKUP(Tableau5[[#This Row],[Code APE]],[1]!Tableau9[#All],2,FALSE)</f>
        <v>Travaux de terrassement spécialisés ou de grande masse</v>
      </c>
      <c r="G1991" s="36" t="str">
        <f>IFERROR(Tableau5[[#This Row],[Code APE]]&amp;" - "&amp;Tableau5[[#This Row],[Désignation APE]],Tableau5[[#This Row],[Code APE]])</f>
        <v>43.12B - Travaux de terrassement spécialisés ou de grande masse</v>
      </c>
    </row>
    <row r="1992" spans="1:7" ht="15.95" customHeight="1" x14ac:dyDescent="0.25">
      <c r="A1992" s="31" t="str">
        <f>Tableau5[[#This Row],[Code APE]]&amp;Tableau5[[#This Row],[Chapitres]]&amp;Tableau5[[#This Row],[Tranche]]</f>
        <v>43.12BOutils1</v>
      </c>
      <c r="B1992" s="17" t="s">
        <v>29</v>
      </c>
      <c r="C1992" s="32" t="s">
        <v>102</v>
      </c>
      <c r="D1992" s="33">
        <v>1</v>
      </c>
      <c r="E1992" s="34">
        <v>114</v>
      </c>
      <c r="F1992" s="35" t="str">
        <f>VLOOKUP(Tableau5[[#This Row],[Code APE]],[1]!Tableau9[#All],2,FALSE)</f>
        <v>Travaux de terrassement spécialisés ou de grande masse</v>
      </c>
      <c r="G1992" s="36" t="str">
        <f>IFERROR(Tableau5[[#This Row],[Code APE]]&amp;" - "&amp;Tableau5[[#This Row],[Désignation APE]],Tableau5[[#This Row],[Code APE]])</f>
        <v>43.12B - Travaux de terrassement spécialisés ou de grande masse</v>
      </c>
    </row>
    <row r="1993" spans="1:7" ht="15.95" customHeight="1" x14ac:dyDescent="0.25">
      <c r="A1993" s="31" t="str">
        <f>Tableau5[[#This Row],[Code APE]]&amp;Tableau5[[#This Row],[Chapitres]]&amp;Tableau5[[#This Row],[Tranche]]</f>
        <v>43.12AOutils0,4</v>
      </c>
      <c r="B1993" s="17" t="s">
        <v>29</v>
      </c>
      <c r="C1993" s="32" t="s">
        <v>101</v>
      </c>
      <c r="D1993" s="33">
        <v>0.4</v>
      </c>
      <c r="E1993" s="34">
        <v>4</v>
      </c>
      <c r="F1993" s="35" t="str">
        <f>VLOOKUP(Tableau5[[#This Row],[Code APE]],[1]!Tableau9[#All],2,FALSE)</f>
        <v>Travaux de terrassement courants et travaux préparatoires</v>
      </c>
      <c r="G1993" s="36" t="str">
        <f>IFERROR(Tableau5[[#This Row],[Code APE]]&amp;" - "&amp;Tableau5[[#This Row],[Désignation APE]],Tableau5[[#This Row],[Code APE]])</f>
        <v>43.12A - Travaux de terrassement courants et travaux préparatoires</v>
      </c>
    </row>
    <row r="1994" spans="1:7" ht="15.95" customHeight="1" x14ac:dyDescent="0.25">
      <c r="A1994" s="31" t="str">
        <f>Tableau5[[#This Row],[Code APE]]&amp;Tableau5[[#This Row],[Chapitres]]&amp;Tableau5[[#This Row],[Tranche]]</f>
        <v>43.12AOutils0,6</v>
      </c>
      <c r="B1994" s="17" t="s">
        <v>29</v>
      </c>
      <c r="C1994" s="32" t="s">
        <v>101</v>
      </c>
      <c r="D1994" s="33">
        <v>0.6</v>
      </c>
      <c r="E1994" s="34">
        <v>27</v>
      </c>
      <c r="F1994" s="35" t="str">
        <f>VLOOKUP(Tableau5[[#This Row],[Code APE]],[1]!Tableau9[#All],2,FALSE)</f>
        <v>Travaux de terrassement courants et travaux préparatoires</v>
      </c>
      <c r="G1994" s="36" t="str">
        <f>IFERROR(Tableau5[[#This Row],[Code APE]]&amp;" - "&amp;Tableau5[[#This Row],[Désignation APE]],Tableau5[[#This Row],[Code APE]])</f>
        <v>43.12A - Travaux de terrassement courants et travaux préparatoires</v>
      </c>
    </row>
    <row r="1995" spans="1:7" ht="15.95" customHeight="1" x14ac:dyDescent="0.25">
      <c r="A1995" s="31" t="str">
        <f>Tableau5[[#This Row],[Code APE]]&amp;Tableau5[[#This Row],[Chapitres]]&amp;Tableau5[[#This Row],[Tranche]]</f>
        <v>43.12AOutils0,8</v>
      </c>
      <c r="B1995" s="17" t="s">
        <v>29</v>
      </c>
      <c r="C1995" s="32" t="s">
        <v>101</v>
      </c>
      <c r="D1995" s="33">
        <v>0.8</v>
      </c>
      <c r="E1995" s="34">
        <v>82</v>
      </c>
      <c r="F1995" s="35" t="str">
        <f>VLOOKUP(Tableau5[[#This Row],[Code APE]],[1]!Tableau9[#All],2,FALSE)</f>
        <v>Travaux de terrassement courants et travaux préparatoires</v>
      </c>
      <c r="G1995" s="36" t="str">
        <f>IFERROR(Tableau5[[#This Row],[Code APE]]&amp;" - "&amp;Tableau5[[#This Row],[Désignation APE]],Tableau5[[#This Row],[Code APE]])</f>
        <v>43.12A - Travaux de terrassement courants et travaux préparatoires</v>
      </c>
    </row>
    <row r="1996" spans="1:7" ht="15.95" customHeight="1" x14ac:dyDescent="0.25">
      <c r="A1996" s="31" t="str">
        <f>Tableau5[[#This Row],[Code APE]]&amp;Tableau5[[#This Row],[Chapitres]]&amp;Tableau5[[#This Row],[Tranche]]</f>
        <v>43.12AOutils1</v>
      </c>
      <c r="B1996" s="17" t="s">
        <v>29</v>
      </c>
      <c r="C1996" s="32" t="s">
        <v>101</v>
      </c>
      <c r="D1996" s="33">
        <v>1</v>
      </c>
      <c r="E1996" s="34">
        <v>116</v>
      </c>
      <c r="F1996" s="35" t="str">
        <f>VLOOKUP(Tableau5[[#This Row],[Code APE]],[1]!Tableau9[#All],2,FALSE)</f>
        <v>Travaux de terrassement courants et travaux préparatoires</v>
      </c>
      <c r="G1996" s="36" t="str">
        <f>IFERROR(Tableau5[[#This Row],[Code APE]]&amp;" - "&amp;Tableau5[[#This Row],[Désignation APE]],Tableau5[[#This Row],[Code APE]])</f>
        <v>43.12A - Travaux de terrassement courants et travaux préparatoires</v>
      </c>
    </row>
    <row r="1997" spans="1:7" ht="15.95" customHeight="1" x14ac:dyDescent="0.25">
      <c r="A1997" s="31" t="str">
        <f>Tableau5[[#This Row],[Code APE]]&amp;Tableau5[[#This Row],[Chapitres]]&amp;Tableau5[[#This Row],[Tranche]]</f>
        <v>42.91ZOutils0,8</v>
      </c>
      <c r="B1997" s="17" t="s">
        <v>29</v>
      </c>
      <c r="C1997" s="32" t="s">
        <v>99</v>
      </c>
      <c r="D1997" s="33">
        <v>0.8</v>
      </c>
      <c r="E1997" s="34">
        <v>3</v>
      </c>
      <c r="F1997" s="35" t="str">
        <f>VLOOKUP(Tableau5[[#This Row],[Code APE]],[1]!Tableau9[#All],2,FALSE)</f>
        <v>Construction d'ouvrages maritimes et fluviaux</v>
      </c>
      <c r="G1997" s="36" t="str">
        <f>IFERROR(Tableau5[[#This Row],[Code APE]]&amp;" - "&amp;Tableau5[[#This Row],[Désignation APE]],Tableau5[[#This Row],[Code APE]])</f>
        <v>42.91Z - Construction d'ouvrages maritimes et fluviaux</v>
      </c>
    </row>
    <row r="1998" spans="1:7" ht="15.95" customHeight="1" x14ac:dyDescent="0.25">
      <c r="A1998" s="31" t="str">
        <f>Tableau5[[#This Row],[Code APE]]&amp;Tableau5[[#This Row],[Chapitres]]&amp;Tableau5[[#This Row],[Tranche]]</f>
        <v>42.91ZOutils1</v>
      </c>
      <c r="B1998" s="17" t="s">
        <v>29</v>
      </c>
      <c r="C1998" s="32" t="s">
        <v>99</v>
      </c>
      <c r="D1998" s="33">
        <v>1</v>
      </c>
      <c r="E1998" s="34">
        <v>7</v>
      </c>
      <c r="F1998" s="35" t="str">
        <f>VLOOKUP(Tableau5[[#This Row],[Code APE]],[1]!Tableau9[#All],2,FALSE)</f>
        <v>Construction d'ouvrages maritimes et fluviaux</v>
      </c>
      <c r="G1998" s="36" t="str">
        <f>IFERROR(Tableau5[[#This Row],[Code APE]]&amp;" - "&amp;Tableau5[[#This Row],[Désignation APE]],Tableau5[[#This Row],[Code APE]])</f>
        <v>42.91Z - Construction d'ouvrages maritimes et fluviaux</v>
      </c>
    </row>
    <row r="1999" spans="1:7" ht="15.95" customHeight="1" x14ac:dyDescent="0.25">
      <c r="A1999" s="31" t="str">
        <f>Tableau5[[#This Row],[Code APE]]&amp;Tableau5[[#This Row],[Chapitres]]&amp;Tableau5[[#This Row],[Tranche]]</f>
        <v>42.31AOutils0,8</v>
      </c>
      <c r="B1999" s="17" t="s">
        <v>29</v>
      </c>
      <c r="C1999" s="32" t="s">
        <v>98</v>
      </c>
      <c r="D1999" s="33">
        <v>0.8</v>
      </c>
      <c r="E1999" s="34">
        <v>3</v>
      </c>
      <c r="F1999" s="35" t="e">
        <f>VLOOKUP(Tableau5[[#This Row],[Code APE]],[1]!Tableau9[#All],2,FALSE)</f>
        <v>#N/A</v>
      </c>
      <c r="G1999" s="36" t="str">
        <f>IFERROR(Tableau5[[#This Row],[Code APE]]&amp;" - "&amp;Tableau5[[#This Row],[Désignation APE]],Tableau5[[#This Row],[Code APE]])</f>
        <v>42.31A</v>
      </c>
    </row>
    <row r="2000" spans="1:7" ht="15.95" customHeight="1" x14ac:dyDescent="0.25">
      <c r="A2000" s="31" t="str">
        <f>Tableau5[[#This Row],[Code APE]]&amp;Tableau5[[#This Row],[Chapitres]]&amp;Tableau5[[#This Row],[Tranche]]</f>
        <v>42.31AOutils1</v>
      </c>
      <c r="B2000" s="17" t="s">
        <v>29</v>
      </c>
      <c r="C2000" s="32" t="s">
        <v>98</v>
      </c>
      <c r="D2000" s="33">
        <v>1</v>
      </c>
      <c r="E2000" s="34">
        <v>1</v>
      </c>
      <c r="F2000" s="35" t="e">
        <f>VLOOKUP(Tableau5[[#This Row],[Code APE]],[1]!Tableau9[#All],2,FALSE)</f>
        <v>#N/A</v>
      </c>
      <c r="G2000" s="36" t="str">
        <f>IFERROR(Tableau5[[#This Row],[Code APE]]&amp;" - "&amp;Tableau5[[#This Row],[Désignation APE]],Tableau5[[#This Row],[Code APE]])</f>
        <v>42.31A</v>
      </c>
    </row>
    <row r="2001" spans="1:7" ht="15.95" customHeight="1" x14ac:dyDescent="0.25">
      <c r="A2001" s="31" t="str">
        <f>Tableau5[[#This Row],[Code APE]]&amp;Tableau5[[#This Row],[Chapitres]]&amp;Tableau5[[#This Row],[Tranche]]</f>
        <v>42.22ZOutils0,8</v>
      </c>
      <c r="B2001" s="17" t="s">
        <v>29</v>
      </c>
      <c r="C2001" s="32" t="s">
        <v>97</v>
      </c>
      <c r="D2001" s="33">
        <v>0.8</v>
      </c>
      <c r="E2001" s="34">
        <v>2</v>
      </c>
      <c r="F2001" s="35" t="str">
        <f>VLOOKUP(Tableau5[[#This Row],[Code APE]],[1]!Tableau9[#All],2,FALSE)</f>
        <v>Construction de réseaux électriques et de télécommunications</v>
      </c>
      <c r="G2001" s="36" t="str">
        <f>IFERROR(Tableau5[[#This Row],[Code APE]]&amp;" - "&amp;Tableau5[[#This Row],[Désignation APE]],Tableau5[[#This Row],[Code APE]])</f>
        <v>42.22Z - Construction de réseaux électriques et de télécommunications</v>
      </c>
    </row>
    <row r="2002" spans="1:7" ht="15.95" customHeight="1" x14ac:dyDescent="0.25">
      <c r="A2002" s="31" t="str">
        <f>Tableau5[[#This Row],[Code APE]]&amp;Tableau5[[#This Row],[Chapitres]]&amp;Tableau5[[#This Row],[Tranche]]</f>
        <v>42.22ZOutils1</v>
      </c>
      <c r="B2002" s="17" t="s">
        <v>29</v>
      </c>
      <c r="C2002" s="32" t="s">
        <v>97</v>
      </c>
      <c r="D2002" s="33">
        <v>1</v>
      </c>
      <c r="E2002" s="34">
        <v>5</v>
      </c>
      <c r="F2002" s="35" t="str">
        <f>VLOOKUP(Tableau5[[#This Row],[Code APE]],[1]!Tableau9[#All],2,FALSE)</f>
        <v>Construction de réseaux électriques et de télécommunications</v>
      </c>
      <c r="G2002" s="36" t="str">
        <f>IFERROR(Tableau5[[#This Row],[Code APE]]&amp;" - "&amp;Tableau5[[#This Row],[Désignation APE]],Tableau5[[#This Row],[Code APE]])</f>
        <v>42.22Z - Construction de réseaux électriques et de télécommunications</v>
      </c>
    </row>
    <row r="2003" spans="1:7" ht="15.95" customHeight="1" x14ac:dyDescent="0.25">
      <c r="A2003" s="31" t="str">
        <f>Tableau5[[#This Row],[Code APE]]&amp;Tableau5[[#This Row],[Chapitres]]&amp;Tableau5[[#This Row],[Tranche]]</f>
        <v>42.21ZOutils0,4</v>
      </c>
      <c r="B2003" s="17" t="s">
        <v>29</v>
      </c>
      <c r="C2003" s="32" t="s">
        <v>96</v>
      </c>
      <c r="D2003" s="33">
        <v>0.4</v>
      </c>
      <c r="E2003" s="34">
        <v>1</v>
      </c>
      <c r="F2003" s="35" t="str">
        <f>VLOOKUP(Tableau5[[#This Row],[Code APE]],[1]!Tableau9[#All],2,FALSE)</f>
        <v>Construction de réseaux pour fluides</v>
      </c>
      <c r="G2003" s="36" t="str">
        <f>IFERROR(Tableau5[[#This Row],[Code APE]]&amp;" - "&amp;Tableau5[[#This Row],[Désignation APE]],Tableau5[[#This Row],[Code APE]])</f>
        <v>42.21Z - Construction de réseaux pour fluides</v>
      </c>
    </row>
    <row r="2004" spans="1:7" ht="15.95" customHeight="1" x14ac:dyDescent="0.25">
      <c r="A2004" s="31" t="str">
        <f>Tableau5[[#This Row],[Code APE]]&amp;Tableau5[[#This Row],[Chapitres]]&amp;Tableau5[[#This Row],[Tranche]]</f>
        <v>42.21ZOutils0,6</v>
      </c>
      <c r="B2004" s="17" t="s">
        <v>29</v>
      </c>
      <c r="C2004" s="32" t="s">
        <v>96</v>
      </c>
      <c r="D2004" s="33">
        <v>0.6</v>
      </c>
      <c r="E2004" s="34">
        <v>8</v>
      </c>
      <c r="F2004" s="35" t="str">
        <f>VLOOKUP(Tableau5[[#This Row],[Code APE]],[1]!Tableau9[#All],2,FALSE)</f>
        <v>Construction de réseaux pour fluides</v>
      </c>
      <c r="G2004" s="36" t="str">
        <f>IFERROR(Tableau5[[#This Row],[Code APE]]&amp;" - "&amp;Tableau5[[#This Row],[Désignation APE]],Tableau5[[#This Row],[Code APE]])</f>
        <v>42.21Z - Construction de réseaux pour fluides</v>
      </c>
    </row>
    <row r="2005" spans="1:7" ht="15.95" customHeight="1" x14ac:dyDescent="0.25">
      <c r="A2005" s="31" t="str">
        <f>Tableau5[[#This Row],[Code APE]]&amp;Tableau5[[#This Row],[Chapitres]]&amp;Tableau5[[#This Row],[Tranche]]</f>
        <v>42.21ZOutils0,8</v>
      </c>
      <c r="B2005" s="17" t="s">
        <v>29</v>
      </c>
      <c r="C2005" s="32" t="s">
        <v>96</v>
      </c>
      <c r="D2005" s="33">
        <v>0.8</v>
      </c>
      <c r="E2005" s="34">
        <v>8</v>
      </c>
      <c r="F2005" s="35" t="str">
        <f>VLOOKUP(Tableau5[[#This Row],[Code APE]],[1]!Tableau9[#All],2,FALSE)</f>
        <v>Construction de réseaux pour fluides</v>
      </c>
      <c r="G2005" s="36" t="str">
        <f>IFERROR(Tableau5[[#This Row],[Code APE]]&amp;" - "&amp;Tableau5[[#This Row],[Désignation APE]],Tableau5[[#This Row],[Code APE]])</f>
        <v>42.21Z - Construction de réseaux pour fluides</v>
      </c>
    </row>
    <row r="2006" spans="1:7" ht="15.95" customHeight="1" x14ac:dyDescent="0.25">
      <c r="A2006" s="31" t="str">
        <f>Tableau5[[#This Row],[Code APE]]&amp;Tableau5[[#This Row],[Chapitres]]&amp;Tableau5[[#This Row],[Tranche]]</f>
        <v>42.21ZOutils1</v>
      </c>
      <c r="B2006" s="17" t="s">
        <v>29</v>
      </c>
      <c r="C2006" s="32" t="s">
        <v>96</v>
      </c>
      <c r="D2006" s="33">
        <v>1</v>
      </c>
      <c r="E2006" s="34">
        <v>6</v>
      </c>
      <c r="F2006" s="35" t="str">
        <f>VLOOKUP(Tableau5[[#This Row],[Code APE]],[1]!Tableau9[#All],2,FALSE)</f>
        <v>Construction de réseaux pour fluides</v>
      </c>
      <c r="G2006" s="36" t="str">
        <f>IFERROR(Tableau5[[#This Row],[Code APE]]&amp;" - "&amp;Tableau5[[#This Row],[Désignation APE]],Tableau5[[#This Row],[Code APE]])</f>
        <v>42.21Z - Construction de réseaux pour fluides</v>
      </c>
    </row>
    <row r="2007" spans="1:7" ht="15.95" customHeight="1" x14ac:dyDescent="0.25">
      <c r="A2007" s="31" t="str">
        <f>Tableau5[[#This Row],[Code APE]]&amp;Tableau5[[#This Row],[Chapitres]]&amp;Tableau5[[#This Row],[Tranche]]</f>
        <v>42.11ZOutils0,6</v>
      </c>
      <c r="B2007" s="17" t="s">
        <v>29</v>
      </c>
      <c r="C2007" s="32" t="s">
        <v>95</v>
      </c>
      <c r="D2007" s="33">
        <v>0.6</v>
      </c>
      <c r="E2007" s="34">
        <v>3</v>
      </c>
      <c r="F2007" s="35" t="str">
        <f>VLOOKUP(Tableau5[[#This Row],[Code APE]],[1]!Tableau9[#All],2,FALSE)</f>
        <v>Construction de routes et autoroutes</v>
      </c>
      <c r="G2007" s="36" t="str">
        <f>IFERROR(Tableau5[[#This Row],[Code APE]]&amp;" - "&amp;Tableau5[[#This Row],[Désignation APE]],Tableau5[[#This Row],[Code APE]])</f>
        <v>42.11Z - Construction de routes et autoroutes</v>
      </c>
    </row>
    <row r="2008" spans="1:7" ht="15.95" customHeight="1" x14ac:dyDescent="0.25">
      <c r="A2008" s="31" t="str">
        <f>Tableau5[[#This Row],[Code APE]]&amp;Tableau5[[#This Row],[Chapitres]]&amp;Tableau5[[#This Row],[Tranche]]</f>
        <v>42.11ZOutils0,8</v>
      </c>
      <c r="B2008" s="17" t="s">
        <v>29</v>
      </c>
      <c r="C2008" s="32" t="s">
        <v>95</v>
      </c>
      <c r="D2008" s="33">
        <v>0.8</v>
      </c>
      <c r="E2008" s="34">
        <v>21</v>
      </c>
      <c r="F2008" s="35" t="str">
        <f>VLOOKUP(Tableau5[[#This Row],[Code APE]],[1]!Tableau9[#All],2,FALSE)</f>
        <v>Construction de routes et autoroutes</v>
      </c>
      <c r="G2008" s="36" t="str">
        <f>IFERROR(Tableau5[[#This Row],[Code APE]]&amp;" - "&amp;Tableau5[[#This Row],[Désignation APE]],Tableau5[[#This Row],[Code APE]])</f>
        <v>42.11Z - Construction de routes et autoroutes</v>
      </c>
    </row>
    <row r="2009" spans="1:7" ht="15.95" customHeight="1" x14ac:dyDescent="0.25">
      <c r="A2009" s="31" t="str">
        <f>Tableau5[[#This Row],[Code APE]]&amp;Tableau5[[#This Row],[Chapitres]]&amp;Tableau5[[#This Row],[Tranche]]</f>
        <v>42.11ZOutils1</v>
      </c>
      <c r="B2009" s="17" t="s">
        <v>29</v>
      </c>
      <c r="C2009" s="32" t="s">
        <v>95</v>
      </c>
      <c r="D2009" s="33">
        <v>1</v>
      </c>
      <c r="E2009" s="34">
        <v>35</v>
      </c>
      <c r="F2009" s="35" t="str">
        <f>VLOOKUP(Tableau5[[#This Row],[Code APE]],[1]!Tableau9[#All],2,FALSE)</f>
        <v>Construction de routes et autoroutes</v>
      </c>
      <c r="G2009" s="36" t="str">
        <f>IFERROR(Tableau5[[#This Row],[Code APE]]&amp;" - "&amp;Tableau5[[#This Row],[Désignation APE]],Tableau5[[#This Row],[Code APE]])</f>
        <v>42.11Z - Construction de routes et autoroutes</v>
      </c>
    </row>
    <row r="2010" spans="1:7" ht="15.95" customHeight="1" x14ac:dyDescent="0.25">
      <c r="A2010" s="31" t="str">
        <f>Tableau5[[#This Row],[Code APE]]&amp;Tableau5[[#This Row],[Chapitres]]&amp;Tableau5[[#This Row],[Tranche]]</f>
        <v>41.20BOutils0,1</v>
      </c>
      <c r="B2010" s="17" t="s">
        <v>29</v>
      </c>
      <c r="C2010" s="32" t="s">
        <v>94</v>
      </c>
      <c r="D2010" s="33">
        <v>0.1</v>
      </c>
      <c r="E2010" s="34">
        <v>1</v>
      </c>
      <c r="F2010" s="35" t="str">
        <f>VLOOKUP(Tableau5[[#This Row],[Code APE]],[1]!Tableau9[#All],2,FALSE)</f>
        <v>Construction d'autres bâtiments</v>
      </c>
      <c r="G2010" s="36" t="str">
        <f>IFERROR(Tableau5[[#This Row],[Code APE]]&amp;" - "&amp;Tableau5[[#This Row],[Désignation APE]],Tableau5[[#This Row],[Code APE]])</f>
        <v>41.20B - Construction d'autres bâtiments</v>
      </c>
    </row>
    <row r="2011" spans="1:7" ht="15.95" customHeight="1" x14ac:dyDescent="0.25">
      <c r="A2011" s="31" t="str">
        <f>Tableau5[[#This Row],[Code APE]]&amp;Tableau5[[#This Row],[Chapitres]]&amp;Tableau5[[#This Row],[Tranche]]</f>
        <v>41.20BOutils0,4</v>
      </c>
      <c r="B2011" s="17" t="s">
        <v>29</v>
      </c>
      <c r="C2011" s="32" t="s">
        <v>94</v>
      </c>
      <c r="D2011" s="33">
        <v>0.4</v>
      </c>
      <c r="E2011" s="34">
        <v>5</v>
      </c>
      <c r="F2011" s="35" t="str">
        <f>VLOOKUP(Tableau5[[#This Row],[Code APE]],[1]!Tableau9[#All],2,FALSE)</f>
        <v>Construction d'autres bâtiments</v>
      </c>
      <c r="G2011" s="36" t="str">
        <f>IFERROR(Tableau5[[#This Row],[Code APE]]&amp;" - "&amp;Tableau5[[#This Row],[Désignation APE]],Tableau5[[#This Row],[Code APE]])</f>
        <v>41.20B - Construction d'autres bâtiments</v>
      </c>
    </row>
    <row r="2012" spans="1:7" ht="15.95" customHeight="1" x14ac:dyDescent="0.25">
      <c r="A2012" s="31" t="str">
        <f>Tableau5[[#This Row],[Code APE]]&amp;Tableau5[[#This Row],[Chapitres]]&amp;Tableau5[[#This Row],[Tranche]]</f>
        <v>41.20BOutils0,6</v>
      </c>
      <c r="B2012" s="17" t="s">
        <v>29</v>
      </c>
      <c r="C2012" s="32" t="s">
        <v>94</v>
      </c>
      <c r="D2012" s="33">
        <v>0.6</v>
      </c>
      <c r="E2012" s="34">
        <v>18</v>
      </c>
      <c r="F2012" s="35" t="str">
        <f>VLOOKUP(Tableau5[[#This Row],[Code APE]],[1]!Tableau9[#All],2,FALSE)</f>
        <v>Construction d'autres bâtiments</v>
      </c>
      <c r="G2012" s="36" t="str">
        <f>IFERROR(Tableau5[[#This Row],[Code APE]]&amp;" - "&amp;Tableau5[[#This Row],[Désignation APE]],Tableau5[[#This Row],[Code APE]])</f>
        <v>41.20B - Construction d'autres bâtiments</v>
      </c>
    </row>
    <row r="2013" spans="1:7" ht="15.95" customHeight="1" x14ac:dyDescent="0.25">
      <c r="A2013" s="31" t="str">
        <f>Tableau5[[#This Row],[Code APE]]&amp;Tableau5[[#This Row],[Chapitres]]&amp;Tableau5[[#This Row],[Tranche]]</f>
        <v>41.20BOutils0,8</v>
      </c>
      <c r="B2013" s="17" t="s">
        <v>29</v>
      </c>
      <c r="C2013" s="32" t="s">
        <v>94</v>
      </c>
      <c r="D2013" s="33">
        <v>0.8</v>
      </c>
      <c r="E2013" s="34">
        <v>22</v>
      </c>
      <c r="F2013" s="35" t="str">
        <f>VLOOKUP(Tableau5[[#This Row],[Code APE]],[1]!Tableau9[#All],2,FALSE)</f>
        <v>Construction d'autres bâtiments</v>
      </c>
      <c r="G2013" s="36" t="str">
        <f>IFERROR(Tableau5[[#This Row],[Code APE]]&amp;" - "&amp;Tableau5[[#This Row],[Désignation APE]],Tableau5[[#This Row],[Code APE]])</f>
        <v>41.20B - Construction d'autres bâtiments</v>
      </c>
    </row>
    <row r="2014" spans="1:7" ht="15.95" customHeight="1" x14ac:dyDescent="0.25">
      <c r="A2014" s="31" t="str">
        <f>Tableau5[[#This Row],[Code APE]]&amp;Tableau5[[#This Row],[Chapitres]]&amp;Tableau5[[#This Row],[Tranche]]</f>
        <v>41.20BOutils1</v>
      </c>
      <c r="B2014" s="17" t="s">
        <v>29</v>
      </c>
      <c r="C2014" s="32" t="s">
        <v>94</v>
      </c>
      <c r="D2014" s="33">
        <v>1</v>
      </c>
      <c r="E2014" s="34">
        <v>49</v>
      </c>
      <c r="F2014" s="35" t="str">
        <f>VLOOKUP(Tableau5[[#This Row],[Code APE]],[1]!Tableau9[#All],2,FALSE)</f>
        <v>Construction d'autres bâtiments</v>
      </c>
      <c r="G2014" s="36" t="str">
        <f>IFERROR(Tableau5[[#This Row],[Code APE]]&amp;" - "&amp;Tableau5[[#This Row],[Désignation APE]],Tableau5[[#This Row],[Code APE]])</f>
        <v>41.20B - Construction d'autres bâtiments</v>
      </c>
    </row>
    <row r="2015" spans="1:7" ht="15.95" customHeight="1" x14ac:dyDescent="0.25">
      <c r="A2015" s="31" t="str">
        <f>Tableau5[[#This Row],[Code APE]]&amp;Tableau5[[#This Row],[Chapitres]]&amp;Tableau5[[#This Row],[Tranche]]</f>
        <v>39.00ZOutils0,8</v>
      </c>
      <c r="B2015" s="17" t="s">
        <v>29</v>
      </c>
      <c r="C2015" s="32" t="s">
        <v>93</v>
      </c>
      <c r="D2015" s="33">
        <v>0.8</v>
      </c>
      <c r="E2015" s="34">
        <v>3</v>
      </c>
      <c r="F2015" s="35" t="str">
        <f>VLOOKUP(Tableau5[[#This Row],[Code APE]],[1]!Tableau9[#All],2,FALSE)</f>
        <v>Dépollution et autres services de gestion des déchets</v>
      </c>
      <c r="G2015" s="36" t="str">
        <f>IFERROR(Tableau5[[#This Row],[Code APE]]&amp;" - "&amp;Tableau5[[#This Row],[Désignation APE]],Tableau5[[#This Row],[Code APE]])</f>
        <v>39.00Z - Dépollution et autres services de gestion des déchets</v>
      </c>
    </row>
    <row r="2016" spans="1:7" ht="15.95" customHeight="1" x14ac:dyDescent="0.25">
      <c r="A2016" s="31" t="str">
        <f>Tableau5[[#This Row],[Code APE]]&amp;Tableau5[[#This Row],[Chapitres]]&amp;Tableau5[[#This Row],[Tranche]]</f>
        <v>39.00ZOutils1</v>
      </c>
      <c r="B2016" s="17" t="s">
        <v>29</v>
      </c>
      <c r="C2016" s="32" t="s">
        <v>93</v>
      </c>
      <c r="D2016" s="33">
        <v>1</v>
      </c>
      <c r="E2016" s="34">
        <v>4</v>
      </c>
      <c r="F2016" s="35" t="str">
        <f>VLOOKUP(Tableau5[[#This Row],[Code APE]],[1]!Tableau9[#All],2,FALSE)</f>
        <v>Dépollution et autres services de gestion des déchets</v>
      </c>
      <c r="G2016" s="36" t="str">
        <f>IFERROR(Tableau5[[#This Row],[Code APE]]&amp;" - "&amp;Tableau5[[#This Row],[Désignation APE]],Tableau5[[#This Row],[Code APE]])</f>
        <v>39.00Z - Dépollution et autres services de gestion des déchets</v>
      </c>
    </row>
    <row r="2017" spans="1:7" ht="15.95" customHeight="1" x14ac:dyDescent="0.25">
      <c r="A2017" s="31" t="str">
        <f>Tableau5[[#This Row],[Code APE]]&amp;Tableau5[[#This Row],[Chapitres]]&amp;Tableau5[[#This Row],[Tranche]]</f>
        <v>38.32ZOutils0,6</v>
      </c>
      <c r="B2017" s="17" t="s">
        <v>29</v>
      </c>
      <c r="C2017" s="32" t="s">
        <v>92</v>
      </c>
      <c r="D2017" s="33">
        <v>0.6</v>
      </c>
      <c r="E2017" s="34">
        <v>1</v>
      </c>
      <c r="F2017" s="35" t="str">
        <f>VLOOKUP(Tableau5[[#This Row],[Code APE]],[1]!Tableau9[#All],2,FALSE)</f>
        <v>Récupération de déchets triés</v>
      </c>
      <c r="G2017" s="36" t="str">
        <f>IFERROR(Tableau5[[#This Row],[Code APE]]&amp;" - "&amp;Tableau5[[#This Row],[Désignation APE]],Tableau5[[#This Row],[Code APE]])</f>
        <v>38.32Z - Récupération de déchets triés</v>
      </c>
    </row>
    <row r="2018" spans="1:7" ht="15.95" customHeight="1" x14ac:dyDescent="0.25">
      <c r="A2018" s="31" t="str">
        <f>Tableau5[[#This Row],[Code APE]]&amp;Tableau5[[#This Row],[Chapitres]]&amp;Tableau5[[#This Row],[Tranche]]</f>
        <v>38.32ZOutils0,8</v>
      </c>
      <c r="B2018" s="17" t="s">
        <v>29</v>
      </c>
      <c r="C2018" s="32" t="s">
        <v>92</v>
      </c>
      <c r="D2018" s="33">
        <v>0.8</v>
      </c>
      <c r="E2018" s="34">
        <v>8</v>
      </c>
      <c r="F2018" s="35" t="str">
        <f>VLOOKUP(Tableau5[[#This Row],[Code APE]],[1]!Tableau9[#All],2,FALSE)</f>
        <v>Récupération de déchets triés</v>
      </c>
      <c r="G2018" s="36" t="str">
        <f>IFERROR(Tableau5[[#This Row],[Code APE]]&amp;" - "&amp;Tableau5[[#This Row],[Désignation APE]],Tableau5[[#This Row],[Code APE]])</f>
        <v>38.32Z - Récupération de déchets triés</v>
      </c>
    </row>
    <row r="2019" spans="1:7" ht="15.95" customHeight="1" x14ac:dyDescent="0.25">
      <c r="A2019" s="31" t="str">
        <f>Tableau5[[#This Row],[Code APE]]&amp;Tableau5[[#This Row],[Chapitres]]&amp;Tableau5[[#This Row],[Tranche]]</f>
        <v>38.32ZOutils1</v>
      </c>
      <c r="B2019" s="17" t="s">
        <v>29</v>
      </c>
      <c r="C2019" s="32" t="s">
        <v>92</v>
      </c>
      <c r="D2019" s="33">
        <v>1</v>
      </c>
      <c r="E2019" s="34">
        <v>35</v>
      </c>
      <c r="F2019" s="35" t="str">
        <f>VLOOKUP(Tableau5[[#This Row],[Code APE]],[1]!Tableau9[#All],2,FALSE)</f>
        <v>Récupération de déchets triés</v>
      </c>
      <c r="G2019" s="36" t="str">
        <f>IFERROR(Tableau5[[#This Row],[Code APE]]&amp;" - "&amp;Tableau5[[#This Row],[Désignation APE]],Tableau5[[#This Row],[Code APE]])</f>
        <v>38.32Z - Récupération de déchets triés</v>
      </c>
    </row>
    <row r="2020" spans="1:7" ht="15.95" customHeight="1" x14ac:dyDescent="0.25">
      <c r="A2020" s="31" t="str">
        <f>Tableau5[[#This Row],[Code APE]]&amp;Tableau5[[#This Row],[Chapitres]]&amp;Tableau5[[#This Row],[Tranche]]</f>
        <v>38.21ZOutils0,6</v>
      </c>
      <c r="B2020" s="17" t="s">
        <v>29</v>
      </c>
      <c r="C2020" s="32" t="s">
        <v>91</v>
      </c>
      <c r="D2020" s="33">
        <v>0.6</v>
      </c>
      <c r="E2020" s="34">
        <v>1</v>
      </c>
      <c r="F2020" s="35" t="str">
        <f>VLOOKUP(Tableau5[[#This Row],[Code APE]],[1]!Tableau9[#All],2,FALSE)</f>
        <v>Traitement et élimination des déchets non dangereux</v>
      </c>
      <c r="G2020" s="36" t="str">
        <f>IFERROR(Tableau5[[#This Row],[Code APE]]&amp;" - "&amp;Tableau5[[#This Row],[Désignation APE]],Tableau5[[#This Row],[Code APE]])</f>
        <v>38.21Z - Traitement et élimination des déchets non dangereux</v>
      </c>
    </row>
    <row r="2021" spans="1:7" ht="15.95" customHeight="1" x14ac:dyDescent="0.25">
      <c r="A2021" s="31" t="str">
        <f>Tableau5[[#This Row],[Code APE]]&amp;Tableau5[[#This Row],[Chapitres]]&amp;Tableau5[[#This Row],[Tranche]]</f>
        <v>38.21ZOutils0,8</v>
      </c>
      <c r="B2021" s="17" t="s">
        <v>29</v>
      </c>
      <c r="C2021" s="32" t="s">
        <v>91</v>
      </c>
      <c r="D2021" s="33">
        <v>0.8</v>
      </c>
      <c r="E2021" s="34">
        <v>4</v>
      </c>
      <c r="F2021" s="35" t="str">
        <f>VLOOKUP(Tableau5[[#This Row],[Code APE]],[1]!Tableau9[#All],2,FALSE)</f>
        <v>Traitement et élimination des déchets non dangereux</v>
      </c>
      <c r="G2021" s="36" t="str">
        <f>IFERROR(Tableau5[[#This Row],[Code APE]]&amp;" - "&amp;Tableau5[[#This Row],[Désignation APE]],Tableau5[[#This Row],[Code APE]])</f>
        <v>38.21Z - Traitement et élimination des déchets non dangereux</v>
      </c>
    </row>
    <row r="2022" spans="1:7" ht="15.95" customHeight="1" x14ac:dyDescent="0.25">
      <c r="A2022" s="31" t="str">
        <f>Tableau5[[#This Row],[Code APE]]&amp;Tableau5[[#This Row],[Chapitres]]&amp;Tableau5[[#This Row],[Tranche]]</f>
        <v>38.21ZOutils1</v>
      </c>
      <c r="B2022" s="17" t="s">
        <v>29</v>
      </c>
      <c r="C2022" s="32" t="s">
        <v>91</v>
      </c>
      <c r="D2022" s="33">
        <v>1</v>
      </c>
      <c r="E2022" s="34">
        <v>7</v>
      </c>
      <c r="F2022" s="35" t="str">
        <f>VLOOKUP(Tableau5[[#This Row],[Code APE]],[1]!Tableau9[#All],2,FALSE)</f>
        <v>Traitement et élimination des déchets non dangereux</v>
      </c>
      <c r="G2022" s="36" t="str">
        <f>IFERROR(Tableau5[[#This Row],[Code APE]]&amp;" - "&amp;Tableau5[[#This Row],[Désignation APE]],Tableau5[[#This Row],[Code APE]])</f>
        <v>38.21Z - Traitement et élimination des déchets non dangereux</v>
      </c>
    </row>
    <row r="2023" spans="1:7" ht="15.95" customHeight="1" x14ac:dyDescent="0.25">
      <c r="A2023" s="31" t="str">
        <f>Tableau5[[#This Row],[Code APE]]&amp;Tableau5[[#This Row],[Chapitres]]&amp;Tableau5[[#This Row],[Tranche]]</f>
        <v>38.12ZOutils0,8</v>
      </c>
      <c r="B2023" s="17" t="s">
        <v>29</v>
      </c>
      <c r="C2023" s="32" t="s">
        <v>90</v>
      </c>
      <c r="D2023" s="33">
        <v>0.8</v>
      </c>
      <c r="E2023" s="34">
        <v>2</v>
      </c>
      <c r="F2023" s="35" t="str">
        <f>VLOOKUP(Tableau5[[#This Row],[Code APE]],[1]!Tableau9[#All],2,FALSE)</f>
        <v>Collecte des déchets dangereux</v>
      </c>
      <c r="G2023" s="36" t="str">
        <f>IFERROR(Tableau5[[#This Row],[Code APE]]&amp;" - "&amp;Tableau5[[#This Row],[Désignation APE]],Tableau5[[#This Row],[Code APE]])</f>
        <v>38.12Z - Collecte des déchets dangereux</v>
      </c>
    </row>
    <row r="2024" spans="1:7" ht="15.95" customHeight="1" x14ac:dyDescent="0.25">
      <c r="A2024" s="31" t="str">
        <f>Tableau5[[#This Row],[Code APE]]&amp;Tableau5[[#This Row],[Chapitres]]&amp;Tableau5[[#This Row],[Tranche]]</f>
        <v>38.12ZOutils1</v>
      </c>
      <c r="B2024" s="17" t="s">
        <v>29</v>
      </c>
      <c r="C2024" s="32" t="s">
        <v>90</v>
      </c>
      <c r="D2024" s="33">
        <v>1</v>
      </c>
      <c r="E2024" s="34">
        <v>3</v>
      </c>
      <c r="F2024" s="35" t="str">
        <f>VLOOKUP(Tableau5[[#This Row],[Code APE]],[1]!Tableau9[#All],2,FALSE)</f>
        <v>Collecte des déchets dangereux</v>
      </c>
      <c r="G2024" s="36" t="str">
        <f>IFERROR(Tableau5[[#This Row],[Code APE]]&amp;" - "&amp;Tableau5[[#This Row],[Désignation APE]],Tableau5[[#This Row],[Code APE]])</f>
        <v>38.12Z - Collecte des déchets dangereux</v>
      </c>
    </row>
    <row r="2025" spans="1:7" ht="15.95" customHeight="1" x14ac:dyDescent="0.25">
      <c r="A2025" s="31" t="str">
        <f>Tableau5[[#This Row],[Code APE]]&amp;Tableau5[[#This Row],[Chapitres]]&amp;Tableau5[[#This Row],[Tranche]]</f>
        <v>38.11ZOutils0,8</v>
      </c>
      <c r="B2025" s="17" t="s">
        <v>29</v>
      </c>
      <c r="C2025" s="32" t="s">
        <v>89</v>
      </c>
      <c r="D2025" s="33">
        <v>0.8</v>
      </c>
      <c r="E2025" s="34">
        <v>2</v>
      </c>
      <c r="F2025" s="35" t="str">
        <f>VLOOKUP(Tableau5[[#This Row],[Code APE]],[1]!Tableau9[#All],2,FALSE)</f>
        <v>Collecte des déchets non dangereux</v>
      </c>
      <c r="G2025" s="36" t="str">
        <f>IFERROR(Tableau5[[#This Row],[Code APE]]&amp;" - "&amp;Tableau5[[#This Row],[Désignation APE]],Tableau5[[#This Row],[Code APE]])</f>
        <v>38.11Z - Collecte des déchets non dangereux</v>
      </c>
    </row>
    <row r="2026" spans="1:7" ht="15.95" customHeight="1" x14ac:dyDescent="0.25">
      <c r="A2026" s="31" t="str">
        <f>Tableau5[[#This Row],[Code APE]]&amp;Tableau5[[#This Row],[Chapitres]]&amp;Tableau5[[#This Row],[Tranche]]</f>
        <v>38.11ZOutils1</v>
      </c>
      <c r="B2026" s="17" t="s">
        <v>29</v>
      </c>
      <c r="C2026" s="32" t="s">
        <v>89</v>
      </c>
      <c r="D2026" s="33">
        <v>1</v>
      </c>
      <c r="E2026" s="34">
        <v>19</v>
      </c>
      <c r="F2026" s="35" t="str">
        <f>VLOOKUP(Tableau5[[#This Row],[Code APE]],[1]!Tableau9[#All],2,FALSE)</f>
        <v>Collecte des déchets non dangereux</v>
      </c>
      <c r="G2026" s="36" t="str">
        <f>IFERROR(Tableau5[[#This Row],[Code APE]]&amp;" - "&amp;Tableau5[[#This Row],[Désignation APE]],Tableau5[[#This Row],[Code APE]])</f>
        <v>38.11Z - Collecte des déchets non dangereux</v>
      </c>
    </row>
    <row r="2027" spans="1:7" ht="15.95" customHeight="1" x14ac:dyDescent="0.25">
      <c r="A2027" s="31" t="str">
        <f>Tableau5[[#This Row],[Code APE]]&amp;Tableau5[[#This Row],[Chapitres]]&amp;Tableau5[[#This Row],[Tranche]]</f>
        <v>37.20AOutils0,2</v>
      </c>
      <c r="B2027" s="17" t="s">
        <v>29</v>
      </c>
      <c r="C2027" s="32" t="s">
        <v>88</v>
      </c>
      <c r="D2027" s="33">
        <v>0.2</v>
      </c>
      <c r="E2027" s="34">
        <v>1</v>
      </c>
      <c r="F2027" s="35" t="e">
        <f>VLOOKUP(Tableau5[[#This Row],[Code APE]],[1]!Tableau9[#All],2,FALSE)</f>
        <v>#N/A</v>
      </c>
      <c r="G2027" s="36" t="str">
        <f>IFERROR(Tableau5[[#This Row],[Code APE]]&amp;" - "&amp;Tableau5[[#This Row],[Désignation APE]],Tableau5[[#This Row],[Code APE]])</f>
        <v>37.20A</v>
      </c>
    </row>
    <row r="2028" spans="1:7" ht="15.95" customHeight="1" x14ac:dyDescent="0.25">
      <c r="A2028" s="31" t="str">
        <f>Tableau5[[#This Row],[Code APE]]&amp;Tableau5[[#This Row],[Chapitres]]&amp;Tableau5[[#This Row],[Tranche]]</f>
        <v>37.20AOutils0,4</v>
      </c>
      <c r="B2028" s="17" t="s">
        <v>29</v>
      </c>
      <c r="C2028" s="32" t="s">
        <v>88</v>
      </c>
      <c r="D2028" s="33">
        <v>0.4</v>
      </c>
      <c r="E2028" s="34">
        <v>2</v>
      </c>
      <c r="F2028" s="35" t="e">
        <f>VLOOKUP(Tableau5[[#This Row],[Code APE]],[1]!Tableau9[#All],2,FALSE)</f>
        <v>#N/A</v>
      </c>
      <c r="G2028" s="36" t="str">
        <f>IFERROR(Tableau5[[#This Row],[Code APE]]&amp;" - "&amp;Tableau5[[#This Row],[Désignation APE]],Tableau5[[#This Row],[Code APE]])</f>
        <v>37.20A</v>
      </c>
    </row>
    <row r="2029" spans="1:7" ht="15.95" customHeight="1" x14ac:dyDescent="0.25">
      <c r="A2029" s="31" t="str">
        <f>Tableau5[[#This Row],[Code APE]]&amp;Tableau5[[#This Row],[Chapitres]]&amp;Tableau5[[#This Row],[Tranche]]</f>
        <v>37.20AOutils0,6</v>
      </c>
      <c r="B2029" s="17" t="s">
        <v>29</v>
      </c>
      <c r="C2029" s="32" t="s">
        <v>88</v>
      </c>
      <c r="D2029" s="33">
        <v>0.6</v>
      </c>
      <c r="E2029" s="34">
        <v>6</v>
      </c>
      <c r="F2029" s="35" t="e">
        <f>VLOOKUP(Tableau5[[#This Row],[Code APE]],[1]!Tableau9[#All],2,FALSE)</f>
        <v>#N/A</v>
      </c>
      <c r="G2029" s="36" t="str">
        <f>IFERROR(Tableau5[[#This Row],[Code APE]]&amp;" - "&amp;Tableau5[[#This Row],[Désignation APE]],Tableau5[[#This Row],[Code APE]])</f>
        <v>37.20A</v>
      </c>
    </row>
    <row r="2030" spans="1:7" ht="15.95" customHeight="1" x14ac:dyDescent="0.25">
      <c r="A2030" s="31" t="str">
        <f>Tableau5[[#This Row],[Code APE]]&amp;Tableau5[[#This Row],[Chapitres]]&amp;Tableau5[[#This Row],[Tranche]]</f>
        <v>37.20AOutils0,8</v>
      </c>
      <c r="B2030" s="17" t="s">
        <v>29</v>
      </c>
      <c r="C2030" s="32" t="s">
        <v>88</v>
      </c>
      <c r="D2030" s="33">
        <v>0.8</v>
      </c>
      <c r="E2030" s="34">
        <v>7</v>
      </c>
      <c r="F2030" s="35" t="e">
        <f>VLOOKUP(Tableau5[[#This Row],[Code APE]],[1]!Tableau9[#All],2,FALSE)</f>
        <v>#N/A</v>
      </c>
      <c r="G2030" s="36" t="str">
        <f>IFERROR(Tableau5[[#This Row],[Code APE]]&amp;" - "&amp;Tableau5[[#This Row],[Désignation APE]],Tableau5[[#This Row],[Code APE]])</f>
        <v>37.20A</v>
      </c>
    </row>
    <row r="2031" spans="1:7" ht="15.95" customHeight="1" x14ac:dyDescent="0.25">
      <c r="A2031" s="31" t="str">
        <f>Tableau5[[#This Row],[Code APE]]&amp;Tableau5[[#This Row],[Chapitres]]&amp;Tableau5[[#This Row],[Tranche]]</f>
        <v>37.20AOutils1</v>
      </c>
      <c r="B2031" s="17" t="s">
        <v>29</v>
      </c>
      <c r="C2031" s="32" t="s">
        <v>88</v>
      </c>
      <c r="D2031" s="33">
        <v>1</v>
      </c>
      <c r="E2031" s="34">
        <v>19</v>
      </c>
      <c r="F2031" s="35" t="e">
        <f>VLOOKUP(Tableau5[[#This Row],[Code APE]],[1]!Tableau9[#All],2,FALSE)</f>
        <v>#N/A</v>
      </c>
      <c r="G2031" s="36" t="str">
        <f>IFERROR(Tableau5[[#This Row],[Code APE]]&amp;" - "&amp;Tableau5[[#This Row],[Désignation APE]],Tableau5[[#This Row],[Code APE]])</f>
        <v>37.20A</v>
      </c>
    </row>
    <row r="2032" spans="1:7" ht="15.95" customHeight="1" x14ac:dyDescent="0.25">
      <c r="A2032" s="31" t="str">
        <f>Tableau5[[#This Row],[Code APE]]&amp;Tableau5[[#This Row],[Chapitres]]&amp;Tableau5[[#This Row],[Tranche]]</f>
        <v>36.00ZOutils0,6</v>
      </c>
      <c r="B2032" s="17" t="s">
        <v>29</v>
      </c>
      <c r="C2032" s="32" t="s">
        <v>86</v>
      </c>
      <c r="D2032" s="33">
        <v>0.6</v>
      </c>
      <c r="E2032" s="34">
        <v>3</v>
      </c>
      <c r="F2032" s="35" t="str">
        <f>VLOOKUP(Tableau5[[#This Row],[Code APE]],[1]!Tableau9[#All],2,FALSE)</f>
        <v>Captage, traitement et distribution d'eau</v>
      </c>
      <c r="G2032" s="36" t="str">
        <f>IFERROR(Tableau5[[#This Row],[Code APE]]&amp;" - "&amp;Tableau5[[#This Row],[Désignation APE]],Tableau5[[#This Row],[Code APE]])</f>
        <v>36.00Z - Captage, traitement et distribution d'eau</v>
      </c>
    </row>
    <row r="2033" spans="1:7" ht="15.95" customHeight="1" x14ac:dyDescent="0.25">
      <c r="A2033" s="31" t="str">
        <f>Tableau5[[#This Row],[Code APE]]&amp;Tableau5[[#This Row],[Chapitres]]&amp;Tableau5[[#This Row],[Tranche]]</f>
        <v>36.00ZOutils0,8</v>
      </c>
      <c r="B2033" s="17" t="s">
        <v>29</v>
      </c>
      <c r="C2033" s="32" t="s">
        <v>86</v>
      </c>
      <c r="D2033" s="33">
        <v>0.8</v>
      </c>
      <c r="E2033" s="34">
        <v>6</v>
      </c>
      <c r="F2033" s="35" t="str">
        <f>VLOOKUP(Tableau5[[#This Row],[Code APE]],[1]!Tableau9[#All],2,FALSE)</f>
        <v>Captage, traitement et distribution d'eau</v>
      </c>
      <c r="G2033" s="36" t="str">
        <f>IFERROR(Tableau5[[#This Row],[Code APE]]&amp;" - "&amp;Tableau5[[#This Row],[Désignation APE]],Tableau5[[#This Row],[Code APE]])</f>
        <v>36.00Z - Captage, traitement et distribution d'eau</v>
      </c>
    </row>
    <row r="2034" spans="1:7" ht="15.95" customHeight="1" x14ac:dyDescent="0.25">
      <c r="A2034" s="31" t="str">
        <f>Tableau5[[#This Row],[Code APE]]&amp;Tableau5[[#This Row],[Chapitres]]&amp;Tableau5[[#This Row],[Tranche]]</f>
        <v>36.00ZOutils1</v>
      </c>
      <c r="B2034" s="17" t="s">
        <v>29</v>
      </c>
      <c r="C2034" s="32" t="s">
        <v>86</v>
      </c>
      <c r="D2034" s="33">
        <v>1</v>
      </c>
      <c r="E2034" s="34">
        <v>6</v>
      </c>
      <c r="F2034" s="35" t="str">
        <f>VLOOKUP(Tableau5[[#This Row],[Code APE]],[1]!Tableau9[#All],2,FALSE)</f>
        <v>Captage, traitement et distribution d'eau</v>
      </c>
      <c r="G2034" s="36" t="str">
        <f>IFERROR(Tableau5[[#This Row],[Code APE]]&amp;" - "&amp;Tableau5[[#This Row],[Désignation APE]],Tableau5[[#This Row],[Code APE]])</f>
        <v>36.00Z - Captage, traitement et distribution d'eau</v>
      </c>
    </row>
    <row r="2035" spans="1:7" ht="15.95" customHeight="1" x14ac:dyDescent="0.25">
      <c r="A2035" s="31" t="str">
        <f>Tableau5[[#This Row],[Code APE]]&amp;Tableau5[[#This Row],[Chapitres]]&amp;Tableau5[[#This Row],[Tranche]]</f>
        <v>35.11ZOutils1</v>
      </c>
      <c r="B2035" s="17" t="s">
        <v>29</v>
      </c>
      <c r="C2035" s="32" t="s">
        <v>216</v>
      </c>
      <c r="D2035" s="33">
        <v>1</v>
      </c>
      <c r="E2035" s="34">
        <v>1</v>
      </c>
      <c r="F2035" s="35" t="str">
        <f>VLOOKUP(Tableau5[[#This Row],[Code APE]],[1]!Tableau9[#All],2,FALSE)</f>
        <v>Production d'électricité</v>
      </c>
      <c r="G2035" s="36" t="str">
        <f>IFERROR(Tableau5[[#This Row],[Code APE]]&amp;" - "&amp;Tableau5[[#This Row],[Désignation APE]],Tableau5[[#This Row],[Code APE]])</f>
        <v>35.11Z - Production d'électricité</v>
      </c>
    </row>
    <row r="2036" spans="1:7" ht="15.95" customHeight="1" x14ac:dyDescent="0.25">
      <c r="A2036" s="31" t="str">
        <f>Tableau5[[#This Row],[Code APE]]&amp;Tableau5[[#This Row],[Chapitres]]&amp;Tableau5[[#This Row],[Tranche]]</f>
        <v>33.20DOutils0,8</v>
      </c>
      <c r="B2036" s="17" t="s">
        <v>29</v>
      </c>
      <c r="C2036" s="32" t="s">
        <v>215</v>
      </c>
      <c r="D2036" s="33">
        <v>0.8</v>
      </c>
      <c r="E2036" s="34">
        <v>1</v>
      </c>
      <c r="F2036" s="35" t="str">
        <f>VLOOKUP(Tableau5[[#This Row],[Code APE]],[1]!Tableau9[#All],2,FALSE)</f>
        <v>Installation d'équipements électriques, de matériels électroniques et optiques ou d'autres matériels</v>
      </c>
      <c r="G2036" s="36" t="str">
        <f>IFERROR(Tableau5[[#This Row],[Code APE]]&amp;" - "&amp;Tableau5[[#This Row],[Désignation APE]],Tableau5[[#This Row],[Code APE]])</f>
        <v>33.20D - Installation d'équipements électriques, de matériels électroniques et optiques ou d'autres matériels</v>
      </c>
    </row>
    <row r="2037" spans="1:7" ht="15.95" customHeight="1" x14ac:dyDescent="0.25">
      <c r="A2037" s="31" t="str">
        <f>Tableau5[[#This Row],[Code APE]]&amp;Tableau5[[#This Row],[Chapitres]]&amp;Tableau5[[#This Row],[Tranche]]</f>
        <v>33.20COutils0,6</v>
      </c>
      <c r="B2037" s="17" t="s">
        <v>29</v>
      </c>
      <c r="C2037" s="32" t="s">
        <v>84</v>
      </c>
      <c r="D2037" s="33">
        <v>0.6</v>
      </c>
      <c r="E2037" s="34">
        <v>1</v>
      </c>
      <c r="F2037" s="35" t="str">
        <f>VLOOKUP(Tableau5[[#This Row],[Code APE]],[1]!Tableau9[#All],2,FALSE)</f>
        <v>Conception d'ensemble et assemblage sur site industriel d'équipements de contrôle des processus industriels</v>
      </c>
      <c r="G2037" s="36" t="str">
        <f>IFERROR(Tableau5[[#This Row],[Code APE]]&amp;" - "&amp;Tableau5[[#This Row],[Désignation APE]],Tableau5[[#This Row],[Code APE]])</f>
        <v>33.20C - Conception d'ensemble et assemblage sur site industriel d'équipements de contrôle des processus industriels</v>
      </c>
    </row>
    <row r="2038" spans="1:7" ht="15.95" customHeight="1" x14ac:dyDescent="0.25">
      <c r="A2038" s="31" t="str">
        <f>Tableau5[[#This Row],[Code APE]]&amp;Tableau5[[#This Row],[Chapitres]]&amp;Tableau5[[#This Row],[Tranche]]</f>
        <v>33.20COutils0,8</v>
      </c>
      <c r="B2038" s="17" t="s">
        <v>29</v>
      </c>
      <c r="C2038" s="32" t="s">
        <v>84</v>
      </c>
      <c r="D2038" s="33">
        <v>0.8</v>
      </c>
      <c r="E2038" s="34">
        <v>5</v>
      </c>
      <c r="F2038" s="35" t="str">
        <f>VLOOKUP(Tableau5[[#This Row],[Code APE]],[1]!Tableau9[#All],2,FALSE)</f>
        <v>Conception d'ensemble et assemblage sur site industriel d'équipements de contrôle des processus industriels</v>
      </c>
      <c r="G2038" s="36" t="str">
        <f>IFERROR(Tableau5[[#This Row],[Code APE]]&amp;" - "&amp;Tableau5[[#This Row],[Désignation APE]],Tableau5[[#This Row],[Code APE]])</f>
        <v>33.20C - Conception d'ensemble et assemblage sur site industriel d'équipements de contrôle des processus industriels</v>
      </c>
    </row>
    <row r="2039" spans="1:7" ht="15.95" customHeight="1" x14ac:dyDescent="0.25">
      <c r="A2039" s="31" t="str">
        <f>Tableau5[[#This Row],[Code APE]]&amp;Tableau5[[#This Row],[Chapitres]]&amp;Tableau5[[#This Row],[Tranche]]</f>
        <v>33.20COutils1</v>
      </c>
      <c r="B2039" s="17" t="s">
        <v>29</v>
      </c>
      <c r="C2039" s="32" t="s">
        <v>84</v>
      </c>
      <c r="D2039" s="33">
        <v>1</v>
      </c>
      <c r="E2039" s="34">
        <v>19</v>
      </c>
      <c r="F2039" s="35" t="str">
        <f>VLOOKUP(Tableau5[[#This Row],[Code APE]],[1]!Tableau9[#All],2,FALSE)</f>
        <v>Conception d'ensemble et assemblage sur site industriel d'équipements de contrôle des processus industriels</v>
      </c>
      <c r="G2039" s="36" t="str">
        <f>IFERROR(Tableau5[[#This Row],[Code APE]]&amp;" - "&amp;Tableau5[[#This Row],[Désignation APE]],Tableau5[[#This Row],[Code APE]])</f>
        <v>33.20C - Conception d'ensemble et assemblage sur site industriel d'équipements de contrôle des processus industriels</v>
      </c>
    </row>
    <row r="2040" spans="1:7" ht="15.95" customHeight="1" x14ac:dyDescent="0.25">
      <c r="A2040" s="31" t="str">
        <f>Tableau5[[#This Row],[Code APE]]&amp;Tableau5[[#This Row],[Chapitres]]&amp;Tableau5[[#This Row],[Tranche]]</f>
        <v>33.20BOutils0,1</v>
      </c>
      <c r="B2040" s="17" t="s">
        <v>29</v>
      </c>
      <c r="C2040" s="32" t="s">
        <v>83</v>
      </c>
      <c r="D2040" s="33">
        <v>0.1</v>
      </c>
      <c r="E2040" s="34">
        <v>1</v>
      </c>
      <c r="F2040" s="35" t="str">
        <f>VLOOKUP(Tableau5[[#This Row],[Code APE]],[1]!Tableau9[#All],2,FALSE)</f>
        <v>Installation de machines et équipements mécaniques</v>
      </c>
      <c r="G2040" s="36" t="str">
        <f>IFERROR(Tableau5[[#This Row],[Code APE]]&amp;" - "&amp;Tableau5[[#This Row],[Désignation APE]],Tableau5[[#This Row],[Code APE]])</f>
        <v>33.20B - Installation de machines et équipements mécaniques</v>
      </c>
    </row>
    <row r="2041" spans="1:7" ht="15.95" customHeight="1" x14ac:dyDescent="0.25">
      <c r="A2041" s="31" t="str">
        <f>Tableau5[[#This Row],[Code APE]]&amp;Tableau5[[#This Row],[Chapitres]]&amp;Tableau5[[#This Row],[Tranche]]</f>
        <v>33.20BOutils0,2</v>
      </c>
      <c r="B2041" s="17" t="s">
        <v>29</v>
      </c>
      <c r="C2041" s="32" t="s">
        <v>83</v>
      </c>
      <c r="D2041" s="33">
        <v>0.2</v>
      </c>
      <c r="E2041" s="34">
        <v>9</v>
      </c>
      <c r="F2041" s="35" t="str">
        <f>VLOOKUP(Tableau5[[#This Row],[Code APE]],[1]!Tableau9[#All],2,FALSE)</f>
        <v>Installation de machines et équipements mécaniques</v>
      </c>
      <c r="G2041" s="36" t="str">
        <f>IFERROR(Tableau5[[#This Row],[Code APE]]&amp;" - "&amp;Tableau5[[#This Row],[Désignation APE]],Tableau5[[#This Row],[Code APE]])</f>
        <v>33.20B - Installation de machines et équipements mécaniques</v>
      </c>
    </row>
    <row r="2042" spans="1:7" ht="15.95" customHeight="1" x14ac:dyDescent="0.25">
      <c r="A2042" s="31" t="str">
        <f>Tableau5[[#This Row],[Code APE]]&amp;Tableau5[[#This Row],[Chapitres]]&amp;Tableau5[[#This Row],[Tranche]]</f>
        <v>33.20BOutils0,4</v>
      </c>
      <c r="B2042" s="17" t="s">
        <v>29</v>
      </c>
      <c r="C2042" s="32" t="s">
        <v>83</v>
      </c>
      <c r="D2042" s="33">
        <v>0.4</v>
      </c>
      <c r="E2042" s="34">
        <v>11</v>
      </c>
      <c r="F2042" s="35" t="str">
        <f>VLOOKUP(Tableau5[[#This Row],[Code APE]],[1]!Tableau9[#All],2,FALSE)</f>
        <v>Installation de machines et équipements mécaniques</v>
      </c>
      <c r="G2042" s="36" t="str">
        <f>IFERROR(Tableau5[[#This Row],[Code APE]]&amp;" - "&amp;Tableau5[[#This Row],[Désignation APE]],Tableau5[[#This Row],[Code APE]])</f>
        <v>33.20B - Installation de machines et équipements mécaniques</v>
      </c>
    </row>
    <row r="2043" spans="1:7" ht="15.95" customHeight="1" x14ac:dyDescent="0.25">
      <c r="A2043" s="31" t="str">
        <f>Tableau5[[#This Row],[Code APE]]&amp;Tableau5[[#This Row],[Chapitres]]&amp;Tableau5[[#This Row],[Tranche]]</f>
        <v>33.20BOutils0,6</v>
      </c>
      <c r="B2043" s="17" t="s">
        <v>29</v>
      </c>
      <c r="C2043" s="32" t="s">
        <v>83</v>
      </c>
      <c r="D2043" s="33">
        <v>0.6</v>
      </c>
      <c r="E2043" s="34">
        <v>28</v>
      </c>
      <c r="F2043" s="35" t="str">
        <f>VLOOKUP(Tableau5[[#This Row],[Code APE]],[1]!Tableau9[#All],2,FALSE)</f>
        <v>Installation de machines et équipements mécaniques</v>
      </c>
      <c r="G2043" s="36" t="str">
        <f>IFERROR(Tableau5[[#This Row],[Code APE]]&amp;" - "&amp;Tableau5[[#This Row],[Désignation APE]],Tableau5[[#This Row],[Code APE]])</f>
        <v>33.20B - Installation de machines et équipements mécaniques</v>
      </c>
    </row>
    <row r="2044" spans="1:7" ht="15.95" customHeight="1" x14ac:dyDescent="0.25">
      <c r="A2044" s="31" t="str">
        <f>Tableau5[[#This Row],[Code APE]]&amp;Tableau5[[#This Row],[Chapitres]]&amp;Tableau5[[#This Row],[Tranche]]</f>
        <v>33.20BOutils0,8</v>
      </c>
      <c r="B2044" s="17" t="s">
        <v>29</v>
      </c>
      <c r="C2044" s="32" t="s">
        <v>83</v>
      </c>
      <c r="D2044" s="33">
        <v>0.8</v>
      </c>
      <c r="E2044" s="34">
        <v>87</v>
      </c>
      <c r="F2044" s="35" t="str">
        <f>VLOOKUP(Tableau5[[#This Row],[Code APE]],[1]!Tableau9[#All],2,FALSE)</f>
        <v>Installation de machines et équipements mécaniques</v>
      </c>
      <c r="G2044" s="36" t="str">
        <f>IFERROR(Tableau5[[#This Row],[Code APE]]&amp;" - "&amp;Tableau5[[#This Row],[Désignation APE]],Tableau5[[#This Row],[Code APE]])</f>
        <v>33.20B - Installation de machines et équipements mécaniques</v>
      </c>
    </row>
    <row r="2045" spans="1:7" ht="15.95" customHeight="1" x14ac:dyDescent="0.25">
      <c r="A2045" s="31" t="str">
        <f>Tableau5[[#This Row],[Code APE]]&amp;Tableau5[[#This Row],[Chapitres]]&amp;Tableau5[[#This Row],[Tranche]]</f>
        <v>33.20BOutils1</v>
      </c>
      <c r="B2045" s="17" t="s">
        <v>29</v>
      </c>
      <c r="C2045" s="32" t="s">
        <v>83</v>
      </c>
      <c r="D2045" s="33">
        <v>1</v>
      </c>
      <c r="E2045" s="34">
        <v>113</v>
      </c>
      <c r="F2045" s="35" t="str">
        <f>VLOOKUP(Tableau5[[#This Row],[Code APE]],[1]!Tableau9[#All],2,FALSE)</f>
        <v>Installation de machines et équipements mécaniques</v>
      </c>
      <c r="G2045" s="36" t="str">
        <f>IFERROR(Tableau5[[#This Row],[Code APE]]&amp;" - "&amp;Tableau5[[#This Row],[Désignation APE]],Tableau5[[#This Row],[Code APE]])</f>
        <v>33.20B - Installation de machines et équipements mécaniques</v>
      </c>
    </row>
    <row r="2046" spans="1:7" ht="15.95" customHeight="1" x14ac:dyDescent="0.25">
      <c r="A2046" s="31" t="str">
        <f>Tableau5[[#This Row],[Code APE]]&amp;Tableau5[[#This Row],[Chapitres]]&amp;Tableau5[[#This Row],[Tranche]]</f>
        <v>33.20AOutils0,2</v>
      </c>
      <c r="B2046" s="17" t="s">
        <v>29</v>
      </c>
      <c r="C2046" s="32" t="s">
        <v>82</v>
      </c>
      <c r="D2046" s="33">
        <v>0.2</v>
      </c>
      <c r="E2046" s="34">
        <v>4</v>
      </c>
      <c r="F2046" s="35" t="str">
        <f>VLOOKUP(Tableau5[[#This Row],[Code APE]],[1]!Tableau9[#All],2,FALSE)</f>
        <v>Installation de structures métalliques, chaudronnées et de tuyauterie</v>
      </c>
      <c r="G2046" s="36" t="str">
        <f>IFERROR(Tableau5[[#This Row],[Code APE]]&amp;" - "&amp;Tableau5[[#This Row],[Désignation APE]],Tableau5[[#This Row],[Code APE]])</f>
        <v>33.20A - Installation de structures métalliques, chaudronnées et de tuyauterie</v>
      </c>
    </row>
    <row r="2047" spans="1:7" ht="15.95" customHeight="1" x14ac:dyDescent="0.25">
      <c r="A2047" s="31" t="str">
        <f>Tableau5[[#This Row],[Code APE]]&amp;Tableau5[[#This Row],[Chapitres]]&amp;Tableau5[[#This Row],[Tranche]]</f>
        <v>33.20AOutils0,4</v>
      </c>
      <c r="B2047" s="17" t="s">
        <v>29</v>
      </c>
      <c r="C2047" s="32" t="s">
        <v>82</v>
      </c>
      <c r="D2047" s="33">
        <v>0.4</v>
      </c>
      <c r="E2047" s="34">
        <v>12</v>
      </c>
      <c r="F2047" s="35" t="str">
        <f>VLOOKUP(Tableau5[[#This Row],[Code APE]],[1]!Tableau9[#All],2,FALSE)</f>
        <v>Installation de structures métalliques, chaudronnées et de tuyauterie</v>
      </c>
      <c r="G2047" s="36" t="str">
        <f>IFERROR(Tableau5[[#This Row],[Code APE]]&amp;" - "&amp;Tableau5[[#This Row],[Désignation APE]],Tableau5[[#This Row],[Code APE]])</f>
        <v>33.20A - Installation de structures métalliques, chaudronnées et de tuyauterie</v>
      </c>
    </row>
    <row r="2048" spans="1:7" ht="15.95" customHeight="1" x14ac:dyDescent="0.25">
      <c r="A2048" s="31" t="str">
        <f>Tableau5[[#This Row],[Code APE]]&amp;Tableau5[[#This Row],[Chapitres]]&amp;Tableau5[[#This Row],[Tranche]]</f>
        <v>33.20AOutils0,6</v>
      </c>
      <c r="B2048" s="17" t="s">
        <v>29</v>
      </c>
      <c r="C2048" s="32" t="s">
        <v>82</v>
      </c>
      <c r="D2048" s="33">
        <v>0.6</v>
      </c>
      <c r="E2048" s="34">
        <v>19</v>
      </c>
      <c r="F2048" s="35" t="str">
        <f>VLOOKUP(Tableau5[[#This Row],[Code APE]],[1]!Tableau9[#All],2,FALSE)</f>
        <v>Installation de structures métalliques, chaudronnées et de tuyauterie</v>
      </c>
      <c r="G2048" s="36" t="str">
        <f>IFERROR(Tableau5[[#This Row],[Code APE]]&amp;" - "&amp;Tableau5[[#This Row],[Désignation APE]],Tableau5[[#This Row],[Code APE]])</f>
        <v>33.20A - Installation de structures métalliques, chaudronnées et de tuyauterie</v>
      </c>
    </row>
    <row r="2049" spans="1:7" ht="15.95" customHeight="1" x14ac:dyDescent="0.25">
      <c r="A2049" s="31" t="str">
        <f>Tableau5[[#This Row],[Code APE]]&amp;Tableau5[[#This Row],[Chapitres]]&amp;Tableau5[[#This Row],[Tranche]]</f>
        <v>33.20AOutils0,8</v>
      </c>
      <c r="B2049" s="17" t="s">
        <v>29</v>
      </c>
      <c r="C2049" s="32" t="s">
        <v>82</v>
      </c>
      <c r="D2049" s="33">
        <v>0.8</v>
      </c>
      <c r="E2049" s="34">
        <v>102</v>
      </c>
      <c r="F2049" s="35" t="str">
        <f>VLOOKUP(Tableau5[[#This Row],[Code APE]],[1]!Tableau9[#All],2,FALSE)</f>
        <v>Installation de structures métalliques, chaudronnées et de tuyauterie</v>
      </c>
      <c r="G2049" s="36" t="str">
        <f>IFERROR(Tableau5[[#This Row],[Code APE]]&amp;" - "&amp;Tableau5[[#This Row],[Désignation APE]],Tableau5[[#This Row],[Code APE]])</f>
        <v>33.20A - Installation de structures métalliques, chaudronnées et de tuyauterie</v>
      </c>
    </row>
    <row r="2050" spans="1:7" ht="15.95" customHeight="1" x14ac:dyDescent="0.25">
      <c r="A2050" s="31" t="str">
        <f>Tableau5[[#This Row],[Code APE]]&amp;Tableau5[[#This Row],[Chapitres]]&amp;Tableau5[[#This Row],[Tranche]]</f>
        <v>33.20AOutils1</v>
      </c>
      <c r="B2050" s="17" t="s">
        <v>29</v>
      </c>
      <c r="C2050" s="32" t="s">
        <v>82</v>
      </c>
      <c r="D2050" s="33">
        <v>1</v>
      </c>
      <c r="E2050" s="34">
        <v>217</v>
      </c>
      <c r="F2050" s="35" t="str">
        <f>VLOOKUP(Tableau5[[#This Row],[Code APE]],[1]!Tableau9[#All],2,FALSE)</f>
        <v>Installation de structures métalliques, chaudronnées et de tuyauterie</v>
      </c>
      <c r="G2050" s="36" t="str">
        <f>IFERROR(Tableau5[[#This Row],[Code APE]]&amp;" - "&amp;Tableau5[[#This Row],[Désignation APE]],Tableau5[[#This Row],[Code APE]])</f>
        <v>33.20A - Installation de structures métalliques, chaudronnées et de tuyauterie</v>
      </c>
    </row>
    <row r="2051" spans="1:7" ht="15.95" customHeight="1" x14ac:dyDescent="0.25">
      <c r="A2051" s="31" t="str">
        <f>Tableau5[[#This Row],[Code APE]]&amp;Tableau5[[#This Row],[Chapitres]]&amp;Tableau5[[#This Row],[Tranche]]</f>
        <v>33.14ZOutils0,6</v>
      </c>
      <c r="B2051" s="17" t="s">
        <v>29</v>
      </c>
      <c r="C2051" s="32" t="s">
        <v>81</v>
      </c>
      <c r="D2051" s="33">
        <v>0.6</v>
      </c>
      <c r="E2051" s="34">
        <v>4</v>
      </c>
      <c r="F2051" s="35" t="str">
        <f>VLOOKUP(Tableau5[[#This Row],[Code APE]],[1]!Tableau9[#All],2,FALSE)</f>
        <v>Réparation d'équipements électriques</v>
      </c>
      <c r="G2051" s="36" t="str">
        <f>IFERROR(Tableau5[[#This Row],[Code APE]]&amp;" - "&amp;Tableau5[[#This Row],[Désignation APE]],Tableau5[[#This Row],[Code APE]])</f>
        <v>33.14Z - Réparation d'équipements électriques</v>
      </c>
    </row>
    <row r="2052" spans="1:7" ht="15.95" customHeight="1" x14ac:dyDescent="0.25">
      <c r="A2052" s="31" t="str">
        <f>Tableau5[[#This Row],[Code APE]]&amp;Tableau5[[#This Row],[Chapitres]]&amp;Tableau5[[#This Row],[Tranche]]</f>
        <v>33.14ZOutils0,8</v>
      </c>
      <c r="B2052" s="17" t="s">
        <v>29</v>
      </c>
      <c r="C2052" s="32" t="s">
        <v>81</v>
      </c>
      <c r="D2052" s="33">
        <v>0.8</v>
      </c>
      <c r="E2052" s="34">
        <v>26</v>
      </c>
      <c r="F2052" s="35" t="str">
        <f>VLOOKUP(Tableau5[[#This Row],[Code APE]],[1]!Tableau9[#All],2,FALSE)</f>
        <v>Réparation d'équipements électriques</v>
      </c>
      <c r="G2052" s="36" t="str">
        <f>IFERROR(Tableau5[[#This Row],[Code APE]]&amp;" - "&amp;Tableau5[[#This Row],[Désignation APE]],Tableau5[[#This Row],[Code APE]])</f>
        <v>33.14Z - Réparation d'équipements électriques</v>
      </c>
    </row>
    <row r="2053" spans="1:7" ht="15.95" customHeight="1" x14ac:dyDescent="0.25">
      <c r="A2053" s="31" t="str">
        <f>Tableau5[[#This Row],[Code APE]]&amp;Tableau5[[#This Row],[Chapitres]]&amp;Tableau5[[#This Row],[Tranche]]</f>
        <v>33.14ZOutils1</v>
      </c>
      <c r="B2053" s="17" t="s">
        <v>29</v>
      </c>
      <c r="C2053" s="32" t="s">
        <v>81</v>
      </c>
      <c r="D2053" s="33">
        <v>1</v>
      </c>
      <c r="E2053" s="34">
        <v>35</v>
      </c>
      <c r="F2053" s="35" t="str">
        <f>VLOOKUP(Tableau5[[#This Row],[Code APE]],[1]!Tableau9[#All],2,FALSE)</f>
        <v>Réparation d'équipements électriques</v>
      </c>
      <c r="G2053" s="36" t="str">
        <f>IFERROR(Tableau5[[#This Row],[Code APE]]&amp;" - "&amp;Tableau5[[#This Row],[Désignation APE]],Tableau5[[#This Row],[Code APE]])</f>
        <v>33.14Z - Réparation d'équipements électriques</v>
      </c>
    </row>
    <row r="2054" spans="1:7" ht="15.95" customHeight="1" x14ac:dyDescent="0.25">
      <c r="A2054" s="31" t="str">
        <f>Tableau5[[#This Row],[Code APE]]&amp;Tableau5[[#This Row],[Chapitres]]&amp;Tableau5[[#This Row],[Tranche]]</f>
        <v>33.13ZOutils0,8</v>
      </c>
      <c r="B2054" s="17" t="s">
        <v>29</v>
      </c>
      <c r="C2054" s="32" t="s">
        <v>80</v>
      </c>
      <c r="D2054" s="33">
        <v>0.8</v>
      </c>
      <c r="E2054" s="34">
        <v>3</v>
      </c>
      <c r="F2054" s="35" t="str">
        <f>VLOOKUP(Tableau5[[#This Row],[Code APE]],[1]!Tableau9[#All],2,FALSE)</f>
        <v>Réparation de matériels électroniques et optiques</v>
      </c>
      <c r="G2054" s="36" t="str">
        <f>IFERROR(Tableau5[[#This Row],[Code APE]]&amp;" - "&amp;Tableau5[[#This Row],[Désignation APE]],Tableau5[[#This Row],[Code APE]])</f>
        <v>33.13Z - Réparation de matériels électroniques et optiques</v>
      </c>
    </row>
    <row r="2055" spans="1:7" ht="15.95" customHeight="1" x14ac:dyDescent="0.25">
      <c r="A2055" s="31" t="str">
        <f>Tableau5[[#This Row],[Code APE]]&amp;Tableau5[[#This Row],[Chapitres]]&amp;Tableau5[[#This Row],[Tranche]]</f>
        <v>33.13ZOutils1</v>
      </c>
      <c r="B2055" s="17" t="s">
        <v>29</v>
      </c>
      <c r="C2055" s="32" t="s">
        <v>80</v>
      </c>
      <c r="D2055" s="33">
        <v>1</v>
      </c>
      <c r="E2055" s="34">
        <v>10</v>
      </c>
      <c r="F2055" s="35" t="str">
        <f>VLOOKUP(Tableau5[[#This Row],[Code APE]],[1]!Tableau9[#All],2,FALSE)</f>
        <v>Réparation de matériels électroniques et optiques</v>
      </c>
      <c r="G2055" s="36" t="str">
        <f>IFERROR(Tableau5[[#This Row],[Code APE]]&amp;" - "&amp;Tableau5[[#This Row],[Désignation APE]],Tableau5[[#This Row],[Code APE]])</f>
        <v>33.13Z - Réparation de matériels électroniques et optiques</v>
      </c>
    </row>
    <row r="2056" spans="1:7" ht="15.95" customHeight="1" x14ac:dyDescent="0.25">
      <c r="A2056" s="31" t="str">
        <f>Tableau5[[#This Row],[Code APE]]&amp;Tableau5[[#This Row],[Chapitres]]&amp;Tableau5[[#This Row],[Tranche]]</f>
        <v>33.12ZOutils0,2</v>
      </c>
      <c r="B2056" s="17" t="s">
        <v>29</v>
      </c>
      <c r="C2056" s="32" t="s">
        <v>1</v>
      </c>
      <c r="D2056" s="33">
        <v>0.2</v>
      </c>
      <c r="E2056" s="34">
        <v>3</v>
      </c>
      <c r="F2056" s="35" t="str">
        <f>VLOOKUP(Tableau5[[#This Row],[Code APE]],[1]!Tableau9[#All],2,FALSE)</f>
        <v>Réparation de machines et équipements mécaniques</v>
      </c>
      <c r="G2056" s="36" t="str">
        <f>IFERROR(Tableau5[[#This Row],[Code APE]]&amp;" - "&amp;Tableau5[[#This Row],[Désignation APE]],Tableau5[[#This Row],[Code APE]])</f>
        <v>33.12Z - Réparation de machines et équipements mécaniques</v>
      </c>
    </row>
    <row r="2057" spans="1:7" ht="15.95" customHeight="1" x14ac:dyDescent="0.25">
      <c r="A2057" s="31" t="str">
        <f>Tableau5[[#This Row],[Code APE]]&amp;Tableau5[[#This Row],[Chapitres]]&amp;Tableau5[[#This Row],[Tranche]]</f>
        <v>33.12ZOutils0,4</v>
      </c>
      <c r="B2057" s="17" t="s">
        <v>29</v>
      </c>
      <c r="C2057" s="32" t="s">
        <v>1</v>
      </c>
      <c r="D2057" s="33">
        <v>0.4</v>
      </c>
      <c r="E2057" s="34">
        <v>7</v>
      </c>
      <c r="F2057" s="35" t="str">
        <f>VLOOKUP(Tableau5[[#This Row],[Code APE]],[1]!Tableau9[#All],2,FALSE)</f>
        <v>Réparation de machines et équipements mécaniques</v>
      </c>
      <c r="G2057" s="36" t="str">
        <f>IFERROR(Tableau5[[#This Row],[Code APE]]&amp;" - "&amp;Tableau5[[#This Row],[Désignation APE]],Tableau5[[#This Row],[Code APE]])</f>
        <v>33.12Z - Réparation de machines et équipements mécaniques</v>
      </c>
    </row>
    <row r="2058" spans="1:7" ht="15.95" customHeight="1" x14ac:dyDescent="0.25">
      <c r="A2058" s="31" t="str">
        <f>Tableau5[[#This Row],[Code APE]]&amp;Tableau5[[#This Row],[Chapitres]]&amp;Tableau5[[#This Row],[Tranche]]</f>
        <v>33.12ZOutils0,6</v>
      </c>
      <c r="B2058" s="17" t="s">
        <v>29</v>
      </c>
      <c r="C2058" s="32" t="s">
        <v>1</v>
      </c>
      <c r="D2058" s="33">
        <v>0.6</v>
      </c>
      <c r="E2058" s="34">
        <v>36</v>
      </c>
      <c r="F2058" s="35" t="str">
        <f>VLOOKUP(Tableau5[[#This Row],[Code APE]],[1]!Tableau9[#All],2,FALSE)</f>
        <v>Réparation de machines et équipements mécaniques</v>
      </c>
      <c r="G2058" s="36" t="str">
        <f>IFERROR(Tableau5[[#This Row],[Code APE]]&amp;" - "&amp;Tableau5[[#This Row],[Désignation APE]],Tableau5[[#This Row],[Code APE]])</f>
        <v>33.12Z - Réparation de machines et équipements mécaniques</v>
      </c>
    </row>
    <row r="2059" spans="1:7" ht="15.95" customHeight="1" x14ac:dyDescent="0.25">
      <c r="A2059" s="31" t="str">
        <f>Tableau5[[#This Row],[Code APE]]&amp;Tableau5[[#This Row],[Chapitres]]&amp;Tableau5[[#This Row],[Tranche]]</f>
        <v>33.12ZOutils0,8</v>
      </c>
      <c r="B2059" s="17" t="s">
        <v>29</v>
      </c>
      <c r="C2059" s="32" t="s">
        <v>1</v>
      </c>
      <c r="D2059" s="33">
        <v>0.8</v>
      </c>
      <c r="E2059" s="34">
        <v>94</v>
      </c>
      <c r="F2059" s="35" t="str">
        <f>VLOOKUP(Tableau5[[#This Row],[Code APE]],[1]!Tableau9[#All],2,FALSE)</f>
        <v>Réparation de machines et équipements mécaniques</v>
      </c>
      <c r="G2059" s="36" t="str">
        <f>IFERROR(Tableau5[[#This Row],[Code APE]]&amp;" - "&amp;Tableau5[[#This Row],[Désignation APE]],Tableau5[[#This Row],[Code APE]])</f>
        <v>33.12Z - Réparation de machines et équipements mécaniques</v>
      </c>
    </row>
    <row r="2060" spans="1:7" ht="15.95" customHeight="1" x14ac:dyDescent="0.25">
      <c r="A2060" s="31" t="str">
        <f>Tableau5[[#This Row],[Code APE]]&amp;Tableau5[[#This Row],[Chapitres]]&amp;Tableau5[[#This Row],[Tranche]]</f>
        <v>33.12ZOutils1</v>
      </c>
      <c r="B2060" s="17" t="s">
        <v>29</v>
      </c>
      <c r="C2060" s="32" t="s">
        <v>1</v>
      </c>
      <c r="D2060" s="33">
        <v>1</v>
      </c>
      <c r="E2060" s="34">
        <v>157</v>
      </c>
      <c r="F2060" s="35" t="str">
        <f>VLOOKUP(Tableau5[[#This Row],[Code APE]],[1]!Tableau9[#All],2,FALSE)</f>
        <v>Réparation de machines et équipements mécaniques</v>
      </c>
      <c r="G2060" s="36" t="str">
        <f>IFERROR(Tableau5[[#This Row],[Code APE]]&amp;" - "&amp;Tableau5[[#This Row],[Désignation APE]],Tableau5[[#This Row],[Code APE]])</f>
        <v>33.12Z - Réparation de machines et équipements mécaniques</v>
      </c>
    </row>
    <row r="2061" spans="1:7" ht="15.95" customHeight="1" x14ac:dyDescent="0.25">
      <c r="A2061" s="31" t="str">
        <f>Tableau5[[#This Row],[Code APE]]&amp;Tableau5[[#This Row],[Chapitres]]&amp;Tableau5[[#This Row],[Tranche]]</f>
        <v>33.11ZOutils1</v>
      </c>
      <c r="B2061" s="17" t="s">
        <v>29</v>
      </c>
      <c r="C2061" s="32" t="s">
        <v>190</v>
      </c>
      <c r="D2061" s="33">
        <v>1</v>
      </c>
      <c r="E2061" s="34">
        <v>1</v>
      </c>
      <c r="F2061" s="35" t="str">
        <f>VLOOKUP(Tableau5[[#This Row],[Code APE]],[1]!Tableau9[#All],2,FALSE)</f>
        <v>Réparation d'ouvrages en métaux</v>
      </c>
      <c r="G2061" s="36" t="str">
        <f>IFERROR(Tableau5[[#This Row],[Code APE]]&amp;" - "&amp;Tableau5[[#This Row],[Désignation APE]],Tableau5[[#This Row],[Code APE]])</f>
        <v>33.11Z - Réparation d'ouvrages en métaux</v>
      </c>
    </row>
    <row r="2062" spans="1:7" ht="15.95" customHeight="1" x14ac:dyDescent="0.25">
      <c r="A2062" s="31" t="str">
        <f>Tableau5[[#This Row],[Code APE]]&amp;Tableau5[[#This Row],[Chapitres]]&amp;Tableau5[[#This Row],[Tranche]]</f>
        <v>32.21BOutils0,8</v>
      </c>
      <c r="B2062" s="17" t="s">
        <v>29</v>
      </c>
      <c r="C2062" s="32" t="s">
        <v>189</v>
      </c>
      <c r="D2062" s="33">
        <v>0.8</v>
      </c>
      <c r="E2062" s="34">
        <v>1</v>
      </c>
      <c r="F2062" s="35" t="e">
        <f>VLOOKUP(Tableau5[[#This Row],[Code APE]],[1]!Tableau9[#All],2,FALSE)</f>
        <v>#N/A</v>
      </c>
      <c r="G2062" s="36" t="str">
        <f>IFERROR(Tableau5[[#This Row],[Code APE]]&amp;" - "&amp;Tableau5[[#This Row],[Désignation APE]],Tableau5[[#This Row],[Code APE]])</f>
        <v>32.21B</v>
      </c>
    </row>
    <row r="2063" spans="1:7" ht="15.95" customHeight="1" x14ac:dyDescent="0.25">
      <c r="A2063" s="31" t="str">
        <f>Tableau5[[#This Row],[Code APE]]&amp;Tableau5[[#This Row],[Chapitres]]&amp;Tableau5[[#This Row],[Tranche]]</f>
        <v>32.20AOutils0,6</v>
      </c>
      <c r="B2063" s="17" t="s">
        <v>29</v>
      </c>
      <c r="C2063" s="32" t="s">
        <v>79</v>
      </c>
      <c r="D2063" s="33">
        <v>0.6</v>
      </c>
      <c r="E2063" s="34">
        <v>1</v>
      </c>
      <c r="F2063" s="35" t="e">
        <f>VLOOKUP(Tableau5[[#This Row],[Code APE]],[1]!Tableau9[#All],2,FALSE)</f>
        <v>#N/A</v>
      </c>
      <c r="G2063" s="36" t="str">
        <f>IFERROR(Tableau5[[#This Row],[Code APE]]&amp;" - "&amp;Tableau5[[#This Row],[Désignation APE]],Tableau5[[#This Row],[Code APE]])</f>
        <v>32.20A</v>
      </c>
    </row>
    <row r="2064" spans="1:7" ht="15.95" customHeight="1" x14ac:dyDescent="0.25">
      <c r="A2064" s="31" t="str">
        <f>Tableau5[[#This Row],[Code APE]]&amp;Tableau5[[#This Row],[Chapitres]]&amp;Tableau5[[#This Row],[Tranche]]</f>
        <v>32.20AOutils0,8</v>
      </c>
      <c r="B2064" s="17" t="s">
        <v>29</v>
      </c>
      <c r="C2064" s="32" t="s">
        <v>79</v>
      </c>
      <c r="D2064" s="33">
        <v>0.8</v>
      </c>
      <c r="E2064" s="34">
        <v>6</v>
      </c>
      <c r="F2064" s="35" t="e">
        <f>VLOOKUP(Tableau5[[#This Row],[Code APE]],[1]!Tableau9[#All],2,FALSE)</f>
        <v>#N/A</v>
      </c>
      <c r="G2064" s="36" t="str">
        <f>IFERROR(Tableau5[[#This Row],[Code APE]]&amp;" - "&amp;Tableau5[[#This Row],[Désignation APE]],Tableau5[[#This Row],[Code APE]])</f>
        <v>32.20A</v>
      </c>
    </row>
    <row r="2065" spans="1:7" ht="15.95" customHeight="1" x14ac:dyDescent="0.25">
      <c r="A2065" s="31" t="str">
        <f>Tableau5[[#This Row],[Code APE]]&amp;Tableau5[[#This Row],[Chapitres]]&amp;Tableau5[[#This Row],[Tranche]]</f>
        <v>32.20AOutils1</v>
      </c>
      <c r="B2065" s="17" t="s">
        <v>29</v>
      </c>
      <c r="C2065" s="32" t="s">
        <v>79</v>
      </c>
      <c r="D2065" s="33">
        <v>1</v>
      </c>
      <c r="E2065" s="34">
        <v>12</v>
      </c>
      <c r="F2065" s="35" t="e">
        <f>VLOOKUP(Tableau5[[#This Row],[Code APE]],[1]!Tableau9[#All],2,FALSE)</f>
        <v>#N/A</v>
      </c>
      <c r="G2065" s="36" t="str">
        <f>IFERROR(Tableau5[[#This Row],[Code APE]]&amp;" - "&amp;Tableau5[[#This Row],[Désignation APE]],Tableau5[[#This Row],[Code APE]])</f>
        <v>32.20A</v>
      </c>
    </row>
    <row r="2066" spans="1:7" ht="15.95" customHeight="1" x14ac:dyDescent="0.25">
      <c r="A2066" s="31" t="str">
        <f>Tableau5[[#This Row],[Code APE]]&amp;Tableau5[[#This Row],[Chapitres]]&amp;Tableau5[[#This Row],[Tranche]]</f>
        <v>32.12ZOutils0,6</v>
      </c>
      <c r="B2066" s="17" t="s">
        <v>29</v>
      </c>
      <c r="C2066" s="32" t="s">
        <v>78</v>
      </c>
      <c r="D2066" s="33">
        <v>0.6</v>
      </c>
      <c r="E2066" s="34">
        <v>4</v>
      </c>
      <c r="F2066" s="35" t="str">
        <f>VLOOKUP(Tableau5[[#This Row],[Code APE]],[1]!Tableau9[#All],2,FALSE)</f>
        <v>Fabrication d'articles de joaillerie et bijouterie</v>
      </c>
      <c r="G2066" s="36" t="str">
        <f>IFERROR(Tableau5[[#This Row],[Code APE]]&amp;" - "&amp;Tableau5[[#This Row],[Désignation APE]],Tableau5[[#This Row],[Code APE]])</f>
        <v>32.12Z - Fabrication d'articles de joaillerie et bijouterie</v>
      </c>
    </row>
    <row r="2067" spans="1:7" ht="15.95" customHeight="1" x14ac:dyDescent="0.25">
      <c r="A2067" s="31" t="str">
        <f>Tableau5[[#This Row],[Code APE]]&amp;Tableau5[[#This Row],[Chapitres]]&amp;Tableau5[[#This Row],[Tranche]]</f>
        <v>32.12ZOutils0,8</v>
      </c>
      <c r="B2067" s="17" t="s">
        <v>29</v>
      </c>
      <c r="C2067" s="32" t="s">
        <v>78</v>
      </c>
      <c r="D2067" s="33">
        <v>0.8</v>
      </c>
      <c r="E2067" s="34">
        <v>4</v>
      </c>
      <c r="F2067" s="35" t="str">
        <f>VLOOKUP(Tableau5[[#This Row],[Code APE]],[1]!Tableau9[#All],2,FALSE)</f>
        <v>Fabrication d'articles de joaillerie et bijouterie</v>
      </c>
      <c r="G2067" s="36" t="str">
        <f>IFERROR(Tableau5[[#This Row],[Code APE]]&amp;" - "&amp;Tableau5[[#This Row],[Désignation APE]],Tableau5[[#This Row],[Code APE]])</f>
        <v>32.12Z - Fabrication d'articles de joaillerie et bijouterie</v>
      </c>
    </row>
    <row r="2068" spans="1:7" ht="15.95" customHeight="1" x14ac:dyDescent="0.25">
      <c r="A2068" s="31" t="str">
        <f>Tableau5[[#This Row],[Code APE]]&amp;Tableau5[[#This Row],[Chapitres]]&amp;Tableau5[[#This Row],[Tranche]]</f>
        <v>32.12ZOutils1</v>
      </c>
      <c r="B2068" s="17" t="s">
        <v>29</v>
      </c>
      <c r="C2068" s="32" t="s">
        <v>78</v>
      </c>
      <c r="D2068" s="33">
        <v>1</v>
      </c>
      <c r="E2068" s="34">
        <v>16</v>
      </c>
      <c r="F2068" s="35" t="str">
        <f>VLOOKUP(Tableau5[[#This Row],[Code APE]],[1]!Tableau9[#All],2,FALSE)</f>
        <v>Fabrication d'articles de joaillerie et bijouterie</v>
      </c>
      <c r="G2068" s="36" t="str">
        <f>IFERROR(Tableau5[[#This Row],[Code APE]]&amp;" - "&amp;Tableau5[[#This Row],[Désignation APE]],Tableau5[[#This Row],[Code APE]])</f>
        <v>32.12Z - Fabrication d'articles de joaillerie et bijouterie</v>
      </c>
    </row>
    <row r="2069" spans="1:7" ht="15.95" customHeight="1" x14ac:dyDescent="0.25">
      <c r="A2069" s="31" t="str">
        <f>Tableau5[[#This Row],[Code APE]]&amp;Tableau5[[#This Row],[Chapitres]]&amp;Tableau5[[#This Row],[Tranche]]</f>
        <v>28.99AOutils0,8</v>
      </c>
      <c r="B2069" s="17" t="s">
        <v>29</v>
      </c>
      <c r="C2069" s="32" t="s">
        <v>77</v>
      </c>
      <c r="D2069" s="33">
        <v>0.8</v>
      </c>
      <c r="E2069" s="34">
        <v>1</v>
      </c>
      <c r="F2069" s="35" t="str">
        <f>VLOOKUP(Tableau5[[#This Row],[Code APE]],[1]!Tableau9[#All],2,FALSE)</f>
        <v>Fabrication de machines d'imprimerie</v>
      </c>
      <c r="G2069" s="36" t="str">
        <f>IFERROR(Tableau5[[#This Row],[Code APE]]&amp;" - "&amp;Tableau5[[#This Row],[Désignation APE]],Tableau5[[#This Row],[Code APE]])</f>
        <v>28.99A - Fabrication de machines d'imprimerie</v>
      </c>
    </row>
    <row r="2070" spans="1:7" ht="15.95" customHeight="1" x14ac:dyDescent="0.25">
      <c r="A2070" s="31" t="str">
        <f>Tableau5[[#This Row],[Code APE]]&amp;Tableau5[[#This Row],[Chapitres]]&amp;Tableau5[[#This Row],[Tranche]]</f>
        <v>28.99AOutils1</v>
      </c>
      <c r="B2070" s="17" t="s">
        <v>29</v>
      </c>
      <c r="C2070" s="32" t="s">
        <v>77</v>
      </c>
      <c r="D2070" s="33">
        <v>1</v>
      </c>
      <c r="E2070" s="34">
        <v>4</v>
      </c>
      <c r="F2070" s="35" t="str">
        <f>VLOOKUP(Tableau5[[#This Row],[Code APE]],[1]!Tableau9[#All],2,FALSE)</f>
        <v>Fabrication de machines d'imprimerie</v>
      </c>
      <c r="G2070" s="36" t="str">
        <f>IFERROR(Tableau5[[#This Row],[Code APE]]&amp;" - "&amp;Tableau5[[#This Row],[Désignation APE]],Tableau5[[#This Row],[Code APE]])</f>
        <v>28.99A - Fabrication de machines d'imprimerie</v>
      </c>
    </row>
    <row r="2071" spans="1:7" ht="15.95" customHeight="1" x14ac:dyDescent="0.25">
      <c r="A2071" s="31" t="str">
        <f>Tableau5[[#This Row],[Code APE]]&amp;Tableau5[[#This Row],[Chapitres]]&amp;Tableau5[[#This Row],[Tranche]]</f>
        <v>28.92ZOutils0,8</v>
      </c>
      <c r="B2071" s="17" t="s">
        <v>29</v>
      </c>
      <c r="C2071" s="32" t="s">
        <v>76</v>
      </c>
      <c r="D2071" s="33">
        <v>0.8</v>
      </c>
      <c r="E2071" s="34">
        <v>7</v>
      </c>
      <c r="F2071" s="35" t="str">
        <f>VLOOKUP(Tableau5[[#This Row],[Code APE]],[1]!Tableau9[#All],2,FALSE)</f>
        <v>Fabrication de machines pour l'extraction ou la construction</v>
      </c>
      <c r="G2071" s="36" t="str">
        <f>IFERROR(Tableau5[[#This Row],[Code APE]]&amp;" - "&amp;Tableau5[[#This Row],[Désignation APE]],Tableau5[[#This Row],[Code APE]])</f>
        <v>28.92Z - Fabrication de machines pour l'extraction ou la construction</v>
      </c>
    </row>
    <row r="2072" spans="1:7" ht="15.95" customHeight="1" x14ac:dyDescent="0.25">
      <c r="A2072" s="31" t="str">
        <f>Tableau5[[#This Row],[Code APE]]&amp;Tableau5[[#This Row],[Chapitres]]&amp;Tableau5[[#This Row],[Tranche]]</f>
        <v>28.92ZOutils1</v>
      </c>
      <c r="B2072" s="17" t="s">
        <v>29</v>
      </c>
      <c r="C2072" s="32" t="s">
        <v>76</v>
      </c>
      <c r="D2072" s="33">
        <v>1</v>
      </c>
      <c r="E2072" s="34">
        <v>12</v>
      </c>
      <c r="F2072" s="35" t="str">
        <f>VLOOKUP(Tableau5[[#This Row],[Code APE]],[1]!Tableau9[#All],2,FALSE)</f>
        <v>Fabrication de machines pour l'extraction ou la construction</v>
      </c>
      <c r="G2072" s="36" t="str">
        <f>IFERROR(Tableau5[[#This Row],[Code APE]]&amp;" - "&amp;Tableau5[[#This Row],[Désignation APE]],Tableau5[[#This Row],[Code APE]])</f>
        <v>28.92Z - Fabrication de machines pour l'extraction ou la construction</v>
      </c>
    </row>
    <row r="2073" spans="1:7" ht="15.95" customHeight="1" x14ac:dyDescent="0.25">
      <c r="A2073" s="31" t="str">
        <f>Tableau5[[#This Row],[Code APE]]&amp;Tableau5[[#This Row],[Chapitres]]&amp;Tableau5[[#This Row],[Tranche]]</f>
        <v>28.29AOutils1</v>
      </c>
      <c r="B2073" s="17" t="s">
        <v>29</v>
      </c>
      <c r="C2073" s="32" t="s">
        <v>214</v>
      </c>
      <c r="D2073" s="33">
        <v>1</v>
      </c>
      <c r="E2073" s="34">
        <v>1</v>
      </c>
      <c r="F2073" s="35" t="str">
        <f>VLOOKUP(Tableau5[[#This Row],[Code APE]],[1]!Tableau9[#All],2,FALSE)</f>
        <v>Fabrication d'équipements d'emballage, de conditionnement et de pesage</v>
      </c>
      <c r="G2073" s="36" t="str">
        <f>IFERROR(Tableau5[[#This Row],[Code APE]]&amp;" - "&amp;Tableau5[[#This Row],[Désignation APE]],Tableau5[[#This Row],[Code APE]])</f>
        <v>28.29A - Fabrication d'équipements d'emballage, de conditionnement et de pesage</v>
      </c>
    </row>
    <row r="2074" spans="1:7" ht="15.95" customHeight="1" x14ac:dyDescent="0.25">
      <c r="A2074" s="31" t="str">
        <f>Tableau5[[#This Row],[Code APE]]&amp;Tableau5[[#This Row],[Chapitres]]&amp;Tableau5[[#This Row],[Tranche]]</f>
        <v>28.21ZOutils0,8</v>
      </c>
      <c r="B2074" s="17" t="s">
        <v>29</v>
      </c>
      <c r="C2074" s="32" t="s">
        <v>74</v>
      </c>
      <c r="D2074" s="33">
        <v>0.8</v>
      </c>
      <c r="E2074" s="34">
        <v>1</v>
      </c>
      <c r="F2074" s="35" t="str">
        <f>VLOOKUP(Tableau5[[#This Row],[Code APE]],[1]!Tableau9[#All],2,FALSE)</f>
        <v>Fabrication de fours et brûleurs</v>
      </c>
      <c r="G2074" s="36" t="str">
        <f>IFERROR(Tableau5[[#This Row],[Code APE]]&amp;" - "&amp;Tableau5[[#This Row],[Désignation APE]],Tableau5[[#This Row],[Code APE]])</f>
        <v>28.21Z - Fabrication de fours et brûleurs</v>
      </c>
    </row>
    <row r="2075" spans="1:7" ht="15.95" customHeight="1" x14ac:dyDescent="0.25">
      <c r="A2075" s="31" t="str">
        <f>Tableau5[[#This Row],[Code APE]]&amp;Tableau5[[#This Row],[Chapitres]]&amp;Tableau5[[#This Row],[Tranche]]</f>
        <v>28.15ZOutils0,8</v>
      </c>
      <c r="B2075" s="17" t="s">
        <v>29</v>
      </c>
      <c r="C2075" s="32" t="s">
        <v>73</v>
      </c>
      <c r="D2075" s="33">
        <v>0.8</v>
      </c>
      <c r="E2075" s="34">
        <v>2</v>
      </c>
      <c r="F2075" s="35" t="str">
        <f>VLOOKUP(Tableau5[[#This Row],[Code APE]],[1]!Tableau9[#All],2,FALSE)</f>
        <v>Fabrication d'engrenages et d'organes mécaniques de transmission</v>
      </c>
      <c r="G2075" s="36" t="str">
        <f>IFERROR(Tableau5[[#This Row],[Code APE]]&amp;" - "&amp;Tableau5[[#This Row],[Désignation APE]],Tableau5[[#This Row],[Code APE]])</f>
        <v>28.15Z - Fabrication d'engrenages et d'organes mécaniques de transmission</v>
      </c>
    </row>
    <row r="2076" spans="1:7" ht="15.95" customHeight="1" x14ac:dyDescent="0.25">
      <c r="A2076" s="31" t="str">
        <f>Tableau5[[#This Row],[Code APE]]&amp;Tableau5[[#This Row],[Chapitres]]&amp;Tableau5[[#This Row],[Tranche]]</f>
        <v>28.14ZOutils0,4</v>
      </c>
      <c r="B2076" s="17" t="s">
        <v>29</v>
      </c>
      <c r="C2076" s="32" t="s">
        <v>72</v>
      </c>
      <c r="D2076" s="33">
        <v>0.4</v>
      </c>
      <c r="E2076" s="34">
        <v>1</v>
      </c>
      <c r="F2076" s="35" t="str">
        <f>VLOOKUP(Tableau5[[#This Row],[Code APE]],[1]!Tableau9[#All],2,FALSE)</f>
        <v>Fabrication d'autres articles de robinetterie</v>
      </c>
      <c r="G2076" s="36" t="str">
        <f>IFERROR(Tableau5[[#This Row],[Code APE]]&amp;" - "&amp;Tableau5[[#This Row],[Désignation APE]],Tableau5[[#This Row],[Code APE]])</f>
        <v>28.14Z - Fabrication d'autres articles de robinetterie</v>
      </c>
    </row>
    <row r="2077" spans="1:7" ht="15.95" customHeight="1" x14ac:dyDescent="0.25">
      <c r="A2077" s="31" t="str">
        <f>Tableau5[[#This Row],[Code APE]]&amp;Tableau5[[#This Row],[Chapitres]]&amp;Tableau5[[#This Row],[Tranche]]</f>
        <v>28.14ZOutils0,6</v>
      </c>
      <c r="B2077" s="17" t="s">
        <v>29</v>
      </c>
      <c r="C2077" s="32" t="s">
        <v>72</v>
      </c>
      <c r="D2077" s="33">
        <v>0.6</v>
      </c>
      <c r="E2077" s="34">
        <v>1</v>
      </c>
      <c r="F2077" s="35" t="str">
        <f>VLOOKUP(Tableau5[[#This Row],[Code APE]],[1]!Tableau9[#All],2,FALSE)</f>
        <v>Fabrication d'autres articles de robinetterie</v>
      </c>
      <c r="G2077" s="36" t="str">
        <f>IFERROR(Tableau5[[#This Row],[Code APE]]&amp;" - "&amp;Tableau5[[#This Row],[Désignation APE]],Tableau5[[#This Row],[Code APE]])</f>
        <v>28.14Z - Fabrication d'autres articles de robinetterie</v>
      </c>
    </row>
    <row r="2078" spans="1:7" ht="15.95" customHeight="1" x14ac:dyDescent="0.25">
      <c r="A2078" s="31" t="str">
        <f>Tableau5[[#This Row],[Code APE]]&amp;Tableau5[[#This Row],[Chapitres]]&amp;Tableau5[[#This Row],[Tranche]]</f>
        <v>28.14ZOutils0,8</v>
      </c>
      <c r="B2078" s="17" t="s">
        <v>29</v>
      </c>
      <c r="C2078" s="32" t="s">
        <v>72</v>
      </c>
      <c r="D2078" s="33">
        <v>0.8</v>
      </c>
      <c r="E2078" s="34">
        <v>11</v>
      </c>
      <c r="F2078" s="35" t="str">
        <f>VLOOKUP(Tableau5[[#This Row],[Code APE]],[1]!Tableau9[#All],2,FALSE)</f>
        <v>Fabrication d'autres articles de robinetterie</v>
      </c>
      <c r="G2078" s="36" t="str">
        <f>IFERROR(Tableau5[[#This Row],[Code APE]]&amp;" - "&amp;Tableau5[[#This Row],[Désignation APE]],Tableau5[[#This Row],[Code APE]])</f>
        <v>28.14Z - Fabrication d'autres articles de robinetterie</v>
      </c>
    </row>
    <row r="2079" spans="1:7" ht="15.95" customHeight="1" x14ac:dyDescent="0.25">
      <c r="A2079" s="31" t="str">
        <f>Tableau5[[#This Row],[Code APE]]&amp;Tableau5[[#This Row],[Chapitres]]&amp;Tableau5[[#This Row],[Tranche]]</f>
        <v>28.14ZOutils1</v>
      </c>
      <c r="B2079" s="17" t="s">
        <v>29</v>
      </c>
      <c r="C2079" s="32" t="s">
        <v>72</v>
      </c>
      <c r="D2079" s="33">
        <v>1</v>
      </c>
      <c r="E2079" s="34">
        <v>23</v>
      </c>
      <c r="F2079" s="35" t="str">
        <f>VLOOKUP(Tableau5[[#This Row],[Code APE]],[1]!Tableau9[#All],2,FALSE)</f>
        <v>Fabrication d'autres articles de robinetterie</v>
      </c>
      <c r="G2079" s="36" t="str">
        <f>IFERROR(Tableau5[[#This Row],[Code APE]]&amp;" - "&amp;Tableau5[[#This Row],[Désignation APE]],Tableau5[[#This Row],[Code APE]])</f>
        <v>28.14Z - Fabrication d'autres articles de robinetterie</v>
      </c>
    </row>
    <row r="2080" spans="1:7" ht="15.95" customHeight="1" x14ac:dyDescent="0.25">
      <c r="A2080" s="31" t="str">
        <f>Tableau5[[#This Row],[Code APE]]&amp;Tableau5[[#This Row],[Chapitres]]&amp;Tableau5[[#This Row],[Tranche]]</f>
        <v>25.99BOutils0,4</v>
      </c>
      <c r="B2080" s="17" t="s">
        <v>29</v>
      </c>
      <c r="C2080" s="32" t="s">
        <v>71</v>
      </c>
      <c r="D2080" s="33">
        <v>0.4</v>
      </c>
      <c r="E2080" s="34">
        <v>1</v>
      </c>
      <c r="F2080" s="35" t="str">
        <f>VLOOKUP(Tableau5[[#This Row],[Code APE]],[1]!Tableau9[#All],2,FALSE)</f>
        <v>Fabrication d'autres articles métalliques</v>
      </c>
      <c r="G2080" s="36" t="str">
        <f>IFERROR(Tableau5[[#This Row],[Code APE]]&amp;" - "&amp;Tableau5[[#This Row],[Désignation APE]],Tableau5[[#This Row],[Code APE]])</f>
        <v>25.99B - Fabrication d'autres articles métalliques</v>
      </c>
    </row>
    <row r="2081" spans="1:7" ht="15.95" customHeight="1" x14ac:dyDescent="0.25">
      <c r="A2081" s="31" t="str">
        <f>Tableau5[[#This Row],[Code APE]]&amp;Tableau5[[#This Row],[Chapitres]]&amp;Tableau5[[#This Row],[Tranche]]</f>
        <v>25.99BOutils0,6</v>
      </c>
      <c r="B2081" s="17" t="s">
        <v>29</v>
      </c>
      <c r="C2081" s="32" t="s">
        <v>71</v>
      </c>
      <c r="D2081" s="33">
        <v>0.6</v>
      </c>
      <c r="E2081" s="34">
        <v>12</v>
      </c>
      <c r="F2081" s="35" t="str">
        <f>VLOOKUP(Tableau5[[#This Row],[Code APE]],[1]!Tableau9[#All],2,FALSE)</f>
        <v>Fabrication d'autres articles métalliques</v>
      </c>
      <c r="G2081" s="36" t="str">
        <f>IFERROR(Tableau5[[#This Row],[Code APE]]&amp;" - "&amp;Tableau5[[#This Row],[Désignation APE]],Tableau5[[#This Row],[Code APE]])</f>
        <v>25.99B - Fabrication d'autres articles métalliques</v>
      </c>
    </row>
    <row r="2082" spans="1:7" ht="15.95" customHeight="1" x14ac:dyDescent="0.25">
      <c r="A2082" s="31" t="str">
        <f>Tableau5[[#This Row],[Code APE]]&amp;Tableau5[[#This Row],[Chapitres]]&amp;Tableau5[[#This Row],[Tranche]]</f>
        <v>25.99BOutils0,8</v>
      </c>
      <c r="B2082" s="17" t="s">
        <v>29</v>
      </c>
      <c r="C2082" s="32" t="s">
        <v>71</v>
      </c>
      <c r="D2082" s="33">
        <v>0.8</v>
      </c>
      <c r="E2082" s="34">
        <v>15</v>
      </c>
      <c r="F2082" s="35" t="str">
        <f>VLOOKUP(Tableau5[[#This Row],[Code APE]],[1]!Tableau9[#All],2,FALSE)</f>
        <v>Fabrication d'autres articles métalliques</v>
      </c>
      <c r="G2082" s="36" t="str">
        <f>IFERROR(Tableau5[[#This Row],[Code APE]]&amp;" - "&amp;Tableau5[[#This Row],[Désignation APE]],Tableau5[[#This Row],[Code APE]])</f>
        <v>25.99B - Fabrication d'autres articles métalliques</v>
      </c>
    </row>
    <row r="2083" spans="1:7" ht="15.95" customHeight="1" x14ac:dyDescent="0.25">
      <c r="A2083" s="31" t="str">
        <f>Tableau5[[#This Row],[Code APE]]&amp;Tableau5[[#This Row],[Chapitres]]&amp;Tableau5[[#This Row],[Tranche]]</f>
        <v>25.99BOutils1</v>
      </c>
      <c r="B2083" s="17" t="s">
        <v>29</v>
      </c>
      <c r="C2083" s="32" t="s">
        <v>71</v>
      </c>
      <c r="D2083" s="33">
        <v>1</v>
      </c>
      <c r="E2083" s="34">
        <v>12</v>
      </c>
      <c r="F2083" s="35" t="str">
        <f>VLOOKUP(Tableau5[[#This Row],[Code APE]],[1]!Tableau9[#All],2,FALSE)</f>
        <v>Fabrication d'autres articles métalliques</v>
      </c>
      <c r="G2083" s="36" t="str">
        <f>IFERROR(Tableau5[[#This Row],[Code APE]]&amp;" - "&amp;Tableau5[[#This Row],[Désignation APE]],Tableau5[[#This Row],[Code APE]])</f>
        <v>25.99B - Fabrication d'autres articles métalliques</v>
      </c>
    </row>
    <row r="2084" spans="1:7" ht="15.95" customHeight="1" x14ac:dyDescent="0.25">
      <c r="A2084" s="31" t="str">
        <f>Tableau5[[#This Row],[Code APE]]&amp;Tableau5[[#This Row],[Chapitres]]&amp;Tableau5[[#This Row],[Tranche]]</f>
        <v>25.93ZOutils0,4</v>
      </c>
      <c r="B2084" s="17" t="s">
        <v>29</v>
      </c>
      <c r="C2084" s="32" t="s">
        <v>70</v>
      </c>
      <c r="D2084" s="33">
        <v>0.4</v>
      </c>
      <c r="E2084" s="34">
        <v>2</v>
      </c>
      <c r="F2084" s="35" t="str">
        <f>VLOOKUP(Tableau5[[#This Row],[Code APE]],[1]!Tableau9[#All],2,FALSE)</f>
        <v>Fabrication d'articles en fils métalliques, de chaînes et de ressorts</v>
      </c>
      <c r="G2084" s="36" t="str">
        <f>IFERROR(Tableau5[[#This Row],[Code APE]]&amp;" - "&amp;Tableau5[[#This Row],[Désignation APE]],Tableau5[[#This Row],[Code APE]])</f>
        <v>25.93Z - Fabrication d'articles en fils métalliques, de chaînes et de ressorts</v>
      </c>
    </row>
    <row r="2085" spans="1:7" ht="15.95" customHeight="1" x14ac:dyDescent="0.25">
      <c r="A2085" s="31" t="str">
        <f>Tableau5[[#This Row],[Code APE]]&amp;Tableau5[[#This Row],[Chapitres]]&amp;Tableau5[[#This Row],[Tranche]]</f>
        <v>25.93ZOutils0,6</v>
      </c>
      <c r="B2085" s="17" t="s">
        <v>29</v>
      </c>
      <c r="C2085" s="32" t="s">
        <v>70</v>
      </c>
      <c r="D2085" s="33">
        <v>0.6</v>
      </c>
      <c r="E2085" s="34">
        <v>2</v>
      </c>
      <c r="F2085" s="35" t="str">
        <f>VLOOKUP(Tableau5[[#This Row],[Code APE]],[1]!Tableau9[#All],2,FALSE)</f>
        <v>Fabrication d'articles en fils métalliques, de chaînes et de ressorts</v>
      </c>
      <c r="G2085" s="36" t="str">
        <f>IFERROR(Tableau5[[#This Row],[Code APE]]&amp;" - "&amp;Tableau5[[#This Row],[Désignation APE]],Tableau5[[#This Row],[Code APE]])</f>
        <v>25.93Z - Fabrication d'articles en fils métalliques, de chaînes et de ressorts</v>
      </c>
    </row>
    <row r="2086" spans="1:7" ht="15.95" customHeight="1" x14ac:dyDescent="0.25">
      <c r="A2086" s="31" t="str">
        <f>Tableau5[[#This Row],[Code APE]]&amp;Tableau5[[#This Row],[Chapitres]]&amp;Tableau5[[#This Row],[Tranche]]</f>
        <v>25.93ZOutils0,8</v>
      </c>
      <c r="B2086" s="17" t="s">
        <v>29</v>
      </c>
      <c r="C2086" s="32" t="s">
        <v>70</v>
      </c>
      <c r="D2086" s="33">
        <v>0.8</v>
      </c>
      <c r="E2086" s="34">
        <v>4</v>
      </c>
      <c r="F2086" s="35" t="str">
        <f>VLOOKUP(Tableau5[[#This Row],[Code APE]],[1]!Tableau9[#All],2,FALSE)</f>
        <v>Fabrication d'articles en fils métalliques, de chaînes et de ressorts</v>
      </c>
      <c r="G2086" s="36" t="str">
        <f>IFERROR(Tableau5[[#This Row],[Code APE]]&amp;" - "&amp;Tableau5[[#This Row],[Désignation APE]],Tableau5[[#This Row],[Code APE]])</f>
        <v>25.93Z - Fabrication d'articles en fils métalliques, de chaînes et de ressorts</v>
      </c>
    </row>
    <row r="2087" spans="1:7" ht="15.95" customHeight="1" x14ac:dyDescent="0.25">
      <c r="A2087" s="31" t="str">
        <f>Tableau5[[#This Row],[Code APE]]&amp;Tableau5[[#This Row],[Chapitres]]&amp;Tableau5[[#This Row],[Tranche]]</f>
        <v>25.93ZOutils1</v>
      </c>
      <c r="B2087" s="17" t="s">
        <v>29</v>
      </c>
      <c r="C2087" s="32" t="s">
        <v>70</v>
      </c>
      <c r="D2087" s="33">
        <v>1</v>
      </c>
      <c r="E2087" s="34">
        <v>7</v>
      </c>
      <c r="F2087" s="35" t="str">
        <f>VLOOKUP(Tableau5[[#This Row],[Code APE]],[1]!Tableau9[#All],2,FALSE)</f>
        <v>Fabrication d'articles en fils métalliques, de chaînes et de ressorts</v>
      </c>
      <c r="G2087" s="36" t="str">
        <f>IFERROR(Tableau5[[#This Row],[Code APE]]&amp;" - "&amp;Tableau5[[#This Row],[Désignation APE]],Tableau5[[#This Row],[Code APE]])</f>
        <v>25.93Z - Fabrication d'articles en fils métalliques, de chaînes et de ressorts</v>
      </c>
    </row>
    <row r="2088" spans="1:7" ht="15.95" customHeight="1" x14ac:dyDescent="0.25">
      <c r="A2088" s="31" t="str">
        <f>Tableau5[[#This Row],[Code APE]]&amp;Tableau5[[#This Row],[Chapitres]]&amp;Tableau5[[#This Row],[Tranche]]</f>
        <v>25.62BOutils0,6</v>
      </c>
      <c r="B2088" s="17" t="s">
        <v>29</v>
      </c>
      <c r="C2088" s="32" t="s">
        <v>69</v>
      </c>
      <c r="D2088" s="33">
        <v>0.6</v>
      </c>
      <c r="E2088" s="34">
        <v>2</v>
      </c>
      <c r="F2088" s="35" t="str">
        <f>VLOOKUP(Tableau5[[#This Row],[Code APE]],[1]!Tableau9[#All],2,FALSE)</f>
        <v>Mécanique industrielle</v>
      </c>
      <c r="G2088" s="36" t="str">
        <f>IFERROR(Tableau5[[#This Row],[Code APE]]&amp;" - "&amp;Tableau5[[#This Row],[Désignation APE]],Tableau5[[#This Row],[Code APE]])</f>
        <v>25.62B - Mécanique industrielle</v>
      </c>
    </row>
    <row r="2089" spans="1:7" ht="15.95" customHeight="1" x14ac:dyDescent="0.25">
      <c r="A2089" s="31" t="str">
        <f>Tableau5[[#This Row],[Code APE]]&amp;Tableau5[[#This Row],[Chapitres]]&amp;Tableau5[[#This Row],[Tranche]]</f>
        <v>25.62BOutils0,8</v>
      </c>
      <c r="B2089" s="17" t="s">
        <v>29</v>
      </c>
      <c r="C2089" s="32" t="s">
        <v>69</v>
      </c>
      <c r="D2089" s="33">
        <v>0.8</v>
      </c>
      <c r="E2089" s="34">
        <v>8</v>
      </c>
      <c r="F2089" s="35" t="str">
        <f>VLOOKUP(Tableau5[[#This Row],[Code APE]],[1]!Tableau9[#All],2,FALSE)</f>
        <v>Mécanique industrielle</v>
      </c>
      <c r="G2089" s="36" t="str">
        <f>IFERROR(Tableau5[[#This Row],[Code APE]]&amp;" - "&amp;Tableau5[[#This Row],[Désignation APE]],Tableau5[[#This Row],[Code APE]])</f>
        <v>25.62B - Mécanique industrielle</v>
      </c>
    </row>
    <row r="2090" spans="1:7" ht="15.95" customHeight="1" x14ac:dyDescent="0.25">
      <c r="A2090" s="31" t="str">
        <f>Tableau5[[#This Row],[Code APE]]&amp;Tableau5[[#This Row],[Chapitres]]&amp;Tableau5[[#This Row],[Tranche]]</f>
        <v>25.62BOutils1</v>
      </c>
      <c r="B2090" s="17" t="s">
        <v>29</v>
      </c>
      <c r="C2090" s="32" t="s">
        <v>69</v>
      </c>
      <c r="D2090" s="33">
        <v>1</v>
      </c>
      <c r="E2090" s="34">
        <v>8</v>
      </c>
      <c r="F2090" s="35" t="str">
        <f>VLOOKUP(Tableau5[[#This Row],[Code APE]],[1]!Tableau9[#All],2,FALSE)</f>
        <v>Mécanique industrielle</v>
      </c>
      <c r="G2090" s="36" t="str">
        <f>IFERROR(Tableau5[[#This Row],[Code APE]]&amp;" - "&amp;Tableau5[[#This Row],[Désignation APE]],Tableau5[[#This Row],[Code APE]])</f>
        <v>25.62B - Mécanique industrielle</v>
      </c>
    </row>
    <row r="2091" spans="1:7" ht="15.95" customHeight="1" x14ac:dyDescent="0.25">
      <c r="A2091" s="31" t="str">
        <f>Tableau5[[#This Row],[Code APE]]&amp;Tableau5[[#This Row],[Chapitres]]&amp;Tableau5[[#This Row],[Tranche]]</f>
        <v>25.61ZOutils0,6</v>
      </c>
      <c r="B2091" s="17" t="s">
        <v>29</v>
      </c>
      <c r="C2091" s="32" t="s">
        <v>68</v>
      </c>
      <c r="D2091" s="33">
        <v>0.6</v>
      </c>
      <c r="E2091" s="34">
        <v>8</v>
      </c>
      <c r="F2091" s="35" t="str">
        <f>VLOOKUP(Tableau5[[#This Row],[Code APE]],[1]!Tableau9[#All],2,FALSE)</f>
        <v>Traitement et revêtement des métaux</v>
      </c>
      <c r="G2091" s="36" t="str">
        <f>IFERROR(Tableau5[[#This Row],[Code APE]]&amp;" - "&amp;Tableau5[[#This Row],[Désignation APE]],Tableau5[[#This Row],[Code APE]])</f>
        <v>25.61Z - Traitement et revêtement des métaux</v>
      </c>
    </row>
    <row r="2092" spans="1:7" ht="15.95" customHeight="1" x14ac:dyDescent="0.25">
      <c r="A2092" s="31" t="str">
        <f>Tableau5[[#This Row],[Code APE]]&amp;Tableau5[[#This Row],[Chapitres]]&amp;Tableau5[[#This Row],[Tranche]]</f>
        <v>25.61ZOutils0,8</v>
      </c>
      <c r="B2092" s="17" t="s">
        <v>29</v>
      </c>
      <c r="C2092" s="32" t="s">
        <v>68</v>
      </c>
      <c r="D2092" s="33">
        <v>0.8</v>
      </c>
      <c r="E2092" s="34">
        <v>14</v>
      </c>
      <c r="F2092" s="35" t="str">
        <f>VLOOKUP(Tableau5[[#This Row],[Code APE]],[1]!Tableau9[#All],2,FALSE)</f>
        <v>Traitement et revêtement des métaux</v>
      </c>
      <c r="G2092" s="36" t="str">
        <f>IFERROR(Tableau5[[#This Row],[Code APE]]&amp;" - "&amp;Tableau5[[#This Row],[Désignation APE]],Tableau5[[#This Row],[Code APE]])</f>
        <v>25.61Z - Traitement et revêtement des métaux</v>
      </c>
    </row>
    <row r="2093" spans="1:7" ht="15.95" customHeight="1" x14ac:dyDescent="0.25">
      <c r="A2093" s="31" t="str">
        <f>Tableau5[[#This Row],[Code APE]]&amp;Tableau5[[#This Row],[Chapitres]]&amp;Tableau5[[#This Row],[Tranche]]</f>
        <v>25.61ZOutils1</v>
      </c>
      <c r="B2093" s="17" t="s">
        <v>29</v>
      </c>
      <c r="C2093" s="32" t="s">
        <v>68</v>
      </c>
      <c r="D2093" s="33">
        <v>1</v>
      </c>
      <c r="E2093" s="34">
        <v>14</v>
      </c>
      <c r="F2093" s="35" t="str">
        <f>VLOOKUP(Tableau5[[#This Row],[Code APE]],[1]!Tableau9[#All],2,FALSE)</f>
        <v>Traitement et revêtement des métaux</v>
      </c>
      <c r="G2093" s="36" t="str">
        <f>IFERROR(Tableau5[[#This Row],[Code APE]]&amp;" - "&amp;Tableau5[[#This Row],[Désignation APE]],Tableau5[[#This Row],[Code APE]])</f>
        <v>25.61Z - Traitement et revêtement des métaux</v>
      </c>
    </row>
    <row r="2094" spans="1:7" ht="15.95" customHeight="1" x14ac:dyDescent="0.25">
      <c r="A2094" s="31" t="str">
        <f>Tableau5[[#This Row],[Code APE]]&amp;Tableau5[[#This Row],[Chapitres]]&amp;Tableau5[[#This Row],[Tranche]]</f>
        <v>25.30ZOutils0,6</v>
      </c>
      <c r="B2094" s="17" t="s">
        <v>29</v>
      </c>
      <c r="C2094" s="32" t="s">
        <v>67</v>
      </c>
      <c r="D2094" s="33">
        <v>0.6</v>
      </c>
      <c r="E2094" s="34">
        <v>2</v>
      </c>
      <c r="F2094" s="35" t="str">
        <f>VLOOKUP(Tableau5[[#This Row],[Code APE]],[1]!Tableau9[#All],2,FALSE)</f>
        <v>Fabrication de générateurs de vapeur, à l'exception des chaudières pour le chauffage central</v>
      </c>
      <c r="G2094" s="36" t="str">
        <f>IFERROR(Tableau5[[#This Row],[Code APE]]&amp;" - "&amp;Tableau5[[#This Row],[Désignation APE]],Tableau5[[#This Row],[Code APE]])</f>
        <v>25.30Z - Fabrication de générateurs de vapeur, à l'exception des chaudières pour le chauffage central</v>
      </c>
    </row>
    <row r="2095" spans="1:7" ht="15.95" customHeight="1" x14ac:dyDescent="0.25">
      <c r="A2095" s="31" t="str">
        <f>Tableau5[[#This Row],[Code APE]]&amp;Tableau5[[#This Row],[Chapitres]]&amp;Tableau5[[#This Row],[Tranche]]</f>
        <v>25.30ZOutils0,8</v>
      </c>
      <c r="B2095" s="17" t="s">
        <v>29</v>
      </c>
      <c r="C2095" s="32" t="s">
        <v>67</v>
      </c>
      <c r="D2095" s="33">
        <v>0.8</v>
      </c>
      <c r="E2095" s="34">
        <v>4</v>
      </c>
      <c r="F2095" s="35" t="str">
        <f>VLOOKUP(Tableau5[[#This Row],[Code APE]],[1]!Tableau9[#All],2,FALSE)</f>
        <v>Fabrication de générateurs de vapeur, à l'exception des chaudières pour le chauffage central</v>
      </c>
      <c r="G2095" s="36" t="str">
        <f>IFERROR(Tableau5[[#This Row],[Code APE]]&amp;" - "&amp;Tableau5[[#This Row],[Désignation APE]],Tableau5[[#This Row],[Code APE]])</f>
        <v>25.30Z - Fabrication de générateurs de vapeur, à l'exception des chaudières pour le chauffage central</v>
      </c>
    </row>
    <row r="2096" spans="1:7" ht="15.95" customHeight="1" x14ac:dyDescent="0.25">
      <c r="A2096" s="31" t="str">
        <f>Tableau5[[#This Row],[Code APE]]&amp;Tableau5[[#This Row],[Chapitres]]&amp;Tableau5[[#This Row],[Tranche]]</f>
        <v>25.30ZOutils1</v>
      </c>
      <c r="B2096" s="17" t="s">
        <v>29</v>
      </c>
      <c r="C2096" s="32" t="s">
        <v>67</v>
      </c>
      <c r="D2096" s="33">
        <v>1</v>
      </c>
      <c r="E2096" s="34">
        <v>18</v>
      </c>
      <c r="F2096" s="35" t="str">
        <f>VLOOKUP(Tableau5[[#This Row],[Code APE]],[1]!Tableau9[#All],2,FALSE)</f>
        <v>Fabrication de générateurs de vapeur, à l'exception des chaudières pour le chauffage central</v>
      </c>
      <c r="G2096" s="36" t="str">
        <f>IFERROR(Tableau5[[#This Row],[Code APE]]&amp;" - "&amp;Tableau5[[#This Row],[Désignation APE]],Tableau5[[#This Row],[Code APE]])</f>
        <v>25.30Z - Fabrication de générateurs de vapeur, à l'exception des chaudières pour le chauffage central</v>
      </c>
    </row>
    <row r="2097" spans="1:7" ht="15.95" customHeight="1" x14ac:dyDescent="0.25">
      <c r="A2097" s="31" t="str">
        <f>Tableau5[[#This Row],[Code APE]]&amp;Tableau5[[#This Row],[Chapitres]]&amp;Tableau5[[#This Row],[Tranche]]</f>
        <v>25.12ZOutils0,8</v>
      </c>
      <c r="B2097" s="17" t="s">
        <v>29</v>
      </c>
      <c r="C2097" s="32" t="s">
        <v>66</v>
      </c>
      <c r="D2097" s="33">
        <v>0.8</v>
      </c>
      <c r="E2097" s="34">
        <v>1</v>
      </c>
      <c r="F2097" s="35" t="str">
        <f>VLOOKUP(Tableau5[[#This Row],[Code APE]],[1]!Tableau9[#All],2,FALSE)</f>
        <v>Fabrication de portes et fenêtres en métal</v>
      </c>
      <c r="G2097" s="36" t="str">
        <f>IFERROR(Tableau5[[#This Row],[Code APE]]&amp;" - "&amp;Tableau5[[#This Row],[Désignation APE]],Tableau5[[#This Row],[Code APE]])</f>
        <v>25.12Z - Fabrication de portes et fenêtres en métal</v>
      </c>
    </row>
    <row r="2098" spans="1:7" ht="15.95" customHeight="1" x14ac:dyDescent="0.25">
      <c r="A2098" s="31" t="str">
        <f>Tableau5[[#This Row],[Code APE]]&amp;Tableau5[[#This Row],[Chapitres]]&amp;Tableau5[[#This Row],[Tranche]]</f>
        <v>25.12ZOutils1</v>
      </c>
      <c r="B2098" s="17" t="s">
        <v>29</v>
      </c>
      <c r="C2098" s="32" t="s">
        <v>66</v>
      </c>
      <c r="D2098" s="33">
        <v>1</v>
      </c>
      <c r="E2098" s="34">
        <v>1</v>
      </c>
      <c r="F2098" s="35" t="str">
        <f>VLOOKUP(Tableau5[[#This Row],[Code APE]],[1]!Tableau9[#All],2,FALSE)</f>
        <v>Fabrication de portes et fenêtres en métal</v>
      </c>
      <c r="G2098" s="36" t="str">
        <f>IFERROR(Tableau5[[#This Row],[Code APE]]&amp;" - "&amp;Tableau5[[#This Row],[Désignation APE]],Tableau5[[#This Row],[Code APE]])</f>
        <v>25.12Z - Fabrication de portes et fenêtres en métal</v>
      </c>
    </row>
    <row r="2099" spans="1:7" ht="15.95" customHeight="1" x14ac:dyDescent="0.25">
      <c r="A2099" s="31" t="str">
        <f>Tableau5[[#This Row],[Code APE]]&amp;Tableau5[[#This Row],[Chapitres]]&amp;Tableau5[[#This Row],[Tranche]]</f>
        <v>25.11ZOutils0,4</v>
      </c>
      <c r="B2099" s="17" t="s">
        <v>29</v>
      </c>
      <c r="C2099" s="32" t="s">
        <v>65</v>
      </c>
      <c r="D2099" s="33">
        <v>0.4</v>
      </c>
      <c r="E2099" s="34">
        <v>2</v>
      </c>
      <c r="F2099" s="35" t="str">
        <f>VLOOKUP(Tableau5[[#This Row],[Code APE]],[1]!Tableau9[#All],2,FALSE)</f>
        <v>Fabrication de structures métalliques et de parties de structures</v>
      </c>
      <c r="G2099" s="36" t="str">
        <f>IFERROR(Tableau5[[#This Row],[Code APE]]&amp;" - "&amp;Tableau5[[#This Row],[Désignation APE]],Tableau5[[#This Row],[Code APE]])</f>
        <v>25.11Z - Fabrication de structures métalliques et de parties de structures</v>
      </c>
    </row>
    <row r="2100" spans="1:7" ht="15.95" customHeight="1" x14ac:dyDescent="0.25">
      <c r="A2100" s="31" t="str">
        <f>Tableau5[[#This Row],[Code APE]]&amp;Tableau5[[#This Row],[Chapitres]]&amp;Tableau5[[#This Row],[Tranche]]</f>
        <v>25.11ZOutils0,6</v>
      </c>
      <c r="B2100" s="17" t="s">
        <v>29</v>
      </c>
      <c r="C2100" s="32" t="s">
        <v>65</v>
      </c>
      <c r="D2100" s="33">
        <v>0.6</v>
      </c>
      <c r="E2100" s="34">
        <v>6</v>
      </c>
      <c r="F2100" s="35" t="str">
        <f>VLOOKUP(Tableau5[[#This Row],[Code APE]],[1]!Tableau9[#All],2,FALSE)</f>
        <v>Fabrication de structures métalliques et de parties de structures</v>
      </c>
      <c r="G2100" s="36" t="str">
        <f>IFERROR(Tableau5[[#This Row],[Code APE]]&amp;" - "&amp;Tableau5[[#This Row],[Désignation APE]],Tableau5[[#This Row],[Code APE]])</f>
        <v>25.11Z - Fabrication de structures métalliques et de parties de structures</v>
      </c>
    </row>
    <row r="2101" spans="1:7" ht="15.95" customHeight="1" x14ac:dyDescent="0.25">
      <c r="A2101" s="31" t="str">
        <f>Tableau5[[#This Row],[Code APE]]&amp;Tableau5[[#This Row],[Chapitres]]&amp;Tableau5[[#This Row],[Tranche]]</f>
        <v>25.11ZOutils0,8</v>
      </c>
      <c r="B2101" s="17" t="s">
        <v>29</v>
      </c>
      <c r="C2101" s="32" t="s">
        <v>65</v>
      </c>
      <c r="D2101" s="33">
        <v>0.8</v>
      </c>
      <c r="E2101" s="34">
        <v>14</v>
      </c>
      <c r="F2101" s="35" t="str">
        <f>VLOOKUP(Tableau5[[#This Row],[Code APE]],[1]!Tableau9[#All],2,FALSE)</f>
        <v>Fabrication de structures métalliques et de parties de structures</v>
      </c>
      <c r="G2101" s="36" t="str">
        <f>IFERROR(Tableau5[[#This Row],[Code APE]]&amp;" - "&amp;Tableau5[[#This Row],[Désignation APE]],Tableau5[[#This Row],[Code APE]])</f>
        <v>25.11Z - Fabrication de structures métalliques et de parties de structures</v>
      </c>
    </row>
    <row r="2102" spans="1:7" ht="15.95" customHeight="1" x14ac:dyDescent="0.25">
      <c r="A2102" s="31" t="str">
        <f>Tableau5[[#This Row],[Code APE]]&amp;Tableau5[[#This Row],[Chapitres]]&amp;Tableau5[[#This Row],[Tranche]]</f>
        <v>25.11ZOutils1</v>
      </c>
      <c r="B2102" s="17" t="s">
        <v>29</v>
      </c>
      <c r="C2102" s="32" t="s">
        <v>65</v>
      </c>
      <c r="D2102" s="33">
        <v>1</v>
      </c>
      <c r="E2102" s="34">
        <v>17</v>
      </c>
      <c r="F2102" s="35" t="str">
        <f>VLOOKUP(Tableau5[[#This Row],[Code APE]],[1]!Tableau9[#All],2,FALSE)</f>
        <v>Fabrication de structures métalliques et de parties de structures</v>
      </c>
      <c r="G2102" s="36" t="str">
        <f>IFERROR(Tableau5[[#This Row],[Code APE]]&amp;" - "&amp;Tableau5[[#This Row],[Désignation APE]],Tableau5[[#This Row],[Code APE]])</f>
        <v>25.11Z - Fabrication de structures métalliques et de parties de structures</v>
      </c>
    </row>
    <row r="2103" spans="1:7" ht="15.95" customHeight="1" x14ac:dyDescent="0.25">
      <c r="A2103" s="31" t="str">
        <f>Tableau5[[#This Row],[Code APE]]&amp;Tableau5[[#This Row],[Chapitres]]&amp;Tableau5[[#This Row],[Tranche]]</f>
        <v>24.33ZOutils0,4</v>
      </c>
      <c r="B2103" s="17" t="s">
        <v>29</v>
      </c>
      <c r="C2103" s="32" t="s">
        <v>64</v>
      </c>
      <c r="D2103" s="33">
        <v>0.4</v>
      </c>
      <c r="E2103" s="34">
        <v>1</v>
      </c>
      <c r="F2103" s="35" t="str">
        <f>VLOOKUP(Tableau5[[#This Row],[Code APE]],[1]!Tableau9[#All],2,FALSE)</f>
        <v>Profilage à froid par formage ou pliage</v>
      </c>
      <c r="G2103" s="36" t="str">
        <f>IFERROR(Tableau5[[#This Row],[Code APE]]&amp;" - "&amp;Tableau5[[#This Row],[Désignation APE]],Tableau5[[#This Row],[Code APE]])</f>
        <v>24.33Z - Profilage à froid par formage ou pliage</v>
      </c>
    </row>
    <row r="2104" spans="1:7" ht="15.95" customHeight="1" x14ac:dyDescent="0.25">
      <c r="A2104" s="31" t="str">
        <f>Tableau5[[#This Row],[Code APE]]&amp;Tableau5[[#This Row],[Chapitres]]&amp;Tableau5[[#This Row],[Tranche]]</f>
        <v>24.33ZOutils0,6</v>
      </c>
      <c r="B2104" s="17" t="s">
        <v>29</v>
      </c>
      <c r="C2104" s="32" t="s">
        <v>64</v>
      </c>
      <c r="D2104" s="33">
        <v>0.6</v>
      </c>
      <c r="E2104" s="34">
        <v>1</v>
      </c>
      <c r="F2104" s="35" t="str">
        <f>VLOOKUP(Tableau5[[#This Row],[Code APE]],[1]!Tableau9[#All],2,FALSE)</f>
        <v>Profilage à froid par formage ou pliage</v>
      </c>
      <c r="G2104" s="36" t="str">
        <f>IFERROR(Tableau5[[#This Row],[Code APE]]&amp;" - "&amp;Tableau5[[#This Row],[Désignation APE]],Tableau5[[#This Row],[Code APE]])</f>
        <v>24.33Z - Profilage à froid par formage ou pliage</v>
      </c>
    </row>
    <row r="2105" spans="1:7" ht="15.95" customHeight="1" x14ac:dyDescent="0.25">
      <c r="A2105" s="31" t="str">
        <f>Tableau5[[#This Row],[Code APE]]&amp;Tableau5[[#This Row],[Chapitres]]&amp;Tableau5[[#This Row],[Tranche]]</f>
        <v>24.33ZOutils0,8</v>
      </c>
      <c r="B2105" s="17" t="s">
        <v>29</v>
      </c>
      <c r="C2105" s="32" t="s">
        <v>64</v>
      </c>
      <c r="D2105" s="33">
        <v>0.8</v>
      </c>
      <c r="E2105" s="34">
        <v>3</v>
      </c>
      <c r="F2105" s="35" t="str">
        <f>VLOOKUP(Tableau5[[#This Row],[Code APE]],[1]!Tableau9[#All],2,FALSE)</f>
        <v>Profilage à froid par formage ou pliage</v>
      </c>
      <c r="G2105" s="36" t="str">
        <f>IFERROR(Tableau5[[#This Row],[Code APE]]&amp;" - "&amp;Tableau5[[#This Row],[Désignation APE]],Tableau5[[#This Row],[Code APE]])</f>
        <v>24.33Z - Profilage à froid par formage ou pliage</v>
      </c>
    </row>
    <row r="2106" spans="1:7" ht="15.95" customHeight="1" x14ac:dyDescent="0.25">
      <c r="A2106" s="31" t="str">
        <f>Tableau5[[#This Row],[Code APE]]&amp;Tableau5[[#This Row],[Chapitres]]&amp;Tableau5[[#This Row],[Tranche]]</f>
        <v>24.33ZOutils1</v>
      </c>
      <c r="B2106" s="17" t="s">
        <v>29</v>
      </c>
      <c r="C2106" s="32" t="s">
        <v>64</v>
      </c>
      <c r="D2106" s="33">
        <v>1</v>
      </c>
      <c r="E2106" s="34">
        <v>3</v>
      </c>
      <c r="F2106" s="35" t="str">
        <f>VLOOKUP(Tableau5[[#This Row],[Code APE]],[1]!Tableau9[#All],2,FALSE)</f>
        <v>Profilage à froid par formage ou pliage</v>
      </c>
      <c r="G2106" s="36" t="str">
        <f>IFERROR(Tableau5[[#This Row],[Code APE]]&amp;" - "&amp;Tableau5[[#This Row],[Désignation APE]],Tableau5[[#This Row],[Code APE]])</f>
        <v>24.33Z - Profilage à froid par formage ou pliage</v>
      </c>
    </row>
    <row r="2107" spans="1:7" ht="15.95" customHeight="1" x14ac:dyDescent="0.25">
      <c r="A2107" s="31" t="str">
        <f>Tableau5[[#This Row],[Code APE]]&amp;Tableau5[[#This Row],[Chapitres]]&amp;Tableau5[[#This Row],[Tranche]]</f>
        <v>23.63ZOutils0,2</v>
      </c>
      <c r="B2107" s="17" t="s">
        <v>29</v>
      </c>
      <c r="C2107" s="32" t="s">
        <v>63</v>
      </c>
      <c r="D2107" s="33">
        <v>0.2</v>
      </c>
      <c r="E2107" s="34">
        <v>1</v>
      </c>
      <c r="F2107" s="35" t="str">
        <f>VLOOKUP(Tableau5[[#This Row],[Code APE]],[1]!Tableau9[#All],2,FALSE)</f>
        <v>Fabrication de béton prêt à l'emploi</v>
      </c>
      <c r="G2107" s="36" t="str">
        <f>IFERROR(Tableau5[[#This Row],[Code APE]]&amp;" - "&amp;Tableau5[[#This Row],[Désignation APE]],Tableau5[[#This Row],[Code APE]])</f>
        <v>23.63Z - Fabrication de béton prêt à l'emploi</v>
      </c>
    </row>
    <row r="2108" spans="1:7" ht="15.95" customHeight="1" x14ac:dyDescent="0.25">
      <c r="A2108" s="31" t="str">
        <f>Tableau5[[#This Row],[Code APE]]&amp;Tableau5[[#This Row],[Chapitres]]&amp;Tableau5[[#This Row],[Tranche]]</f>
        <v>23.63ZOutils0,6</v>
      </c>
      <c r="B2108" s="17" t="s">
        <v>29</v>
      </c>
      <c r="C2108" s="32" t="s">
        <v>63</v>
      </c>
      <c r="D2108" s="33">
        <v>0.6</v>
      </c>
      <c r="E2108" s="34">
        <v>1</v>
      </c>
      <c r="F2108" s="35" t="str">
        <f>VLOOKUP(Tableau5[[#This Row],[Code APE]],[1]!Tableau9[#All],2,FALSE)</f>
        <v>Fabrication de béton prêt à l'emploi</v>
      </c>
      <c r="G2108" s="36" t="str">
        <f>IFERROR(Tableau5[[#This Row],[Code APE]]&amp;" - "&amp;Tableau5[[#This Row],[Désignation APE]],Tableau5[[#This Row],[Code APE]])</f>
        <v>23.63Z - Fabrication de béton prêt à l'emploi</v>
      </c>
    </row>
    <row r="2109" spans="1:7" ht="15.95" customHeight="1" x14ac:dyDescent="0.25">
      <c r="A2109" s="31" t="str">
        <f>Tableau5[[#This Row],[Code APE]]&amp;Tableau5[[#This Row],[Chapitres]]&amp;Tableau5[[#This Row],[Tranche]]</f>
        <v>23.63ZOutils0,8</v>
      </c>
      <c r="B2109" s="17" t="s">
        <v>29</v>
      </c>
      <c r="C2109" s="32" t="s">
        <v>63</v>
      </c>
      <c r="D2109" s="33">
        <v>0.8</v>
      </c>
      <c r="E2109" s="34">
        <v>5</v>
      </c>
      <c r="F2109" s="35" t="str">
        <f>VLOOKUP(Tableau5[[#This Row],[Code APE]],[1]!Tableau9[#All],2,FALSE)</f>
        <v>Fabrication de béton prêt à l'emploi</v>
      </c>
      <c r="G2109" s="36" t="str">
        <f>IFERROR(Tableau5[[#This Row],[Code APE]]&amp;" - "&amp;Tableau5[[#This Row],[Désignation APE]],Tableau5[[#This Row],[Code APE]])</f>
        <v>23.63Z - Fabrication de béton prêt à l'emploi</v>
      </c>
    </row>
    <row r="2110" spans="1:7" ht="15.95" customHeight="1" x14ac:dyDescent="0.25">
      <c r="A2110" s="31" t="str">
        <f>Tableau5[[#This Row],[Code APE]]&amp;Tableau5[[#This Row],[Chapitres]]&amp;Tableau5[[#This Row],[Tranche]]</f>
        <v>23.63ZOutils1</v>
      </c>
      <c r="B2110" s="17" t="s">
        <v>29</v>
      </c>
      <c r="C2110" s="32" t="s">
        <v>63</v>
      </c>
      <c r="D2110" s="33">
        <v>1</v>
      </c>
      <c r="E2110" s="34">
        <v>12</v>
      </c>
      <c r="F2110" s="35" t="str">
        <f>VLOOKUP(Tableau5[[#This Row],[Code APE]],[1]!Tableau9[#All],2,FALSE)</f>
        <v>Fabrication de béton prêt à l'emploi</v>
      </c>
      <c r="G2110" s="36" t="str">
        <f>IFERROR(Tableau5[[#This Row],[Code APE]]&amp;" - "&amp;Tableau5[[#This Row],[Désignation APE]],Tableau5[[#This Row],[Code APE]])</f>
        <v>23.63Z - Fabrication de béton prêt à l'emploi</v>
      </c>
    </row>
    <row r="2111" spans="1:7" ht="15.95" customHeight="1" x14ac:dyDescent="0.25">
      <c r="A2111" s="31" t="str">
        <f>Tableau5[[#This Row],[Code APE]]&amp;Tableau5[[#This Row],[Chapitres]]&amp;Tableau5[[#This Row],[Tranche]]</f>
        <v>23.51ZOutils0,6</v>
      </c>
      <c r="B2111" s="17" t="s">
        <v>29</v>
      </c>
      <c r="C2111" s="32" t="s">
        <v>187</v>
      </c>
      <c r="D2111" s="33">
        <v>0.6</v>
      </c>
      <c r="E2111" s="34">
        <v>1</v>
      </c>
      <c r="F2111" s="35" t="str">
        <f>VLOOKUP(Tableau5[[#This Row],[Code APE]],[1]!Tableau9[#All],2,FALSE)</f>
        <v>Fabrication de ciment</v>
      </c>
      <c r="G2111" s="36" t="str">
        <f>IFERROR(Tableau5[[#This Row],[Code APE]]&amp;" - "&amp;Tableau5[[#This Row],[Désignation APE]],Tableau5[[#This Row],[Code APE]])</f>
        <v>23.51Z - Fabrication de ciment</v>
      </c>
    </row>
    <row r="2112" spans="1:7" ht="15.95" customHeight="1" x14ac:dyDescent="0.25">
      <c r="A2112" s="31" t="str">
        <f>Tableau5[[#This Row],[Code APE]]&amp;Tableau5[[#This Row],[Chapitres]]&amp;Tableau5[[#This Row],[Tranche]]</f>
        <v>23.51ZOutils1</v>
      </c>
      <c r="B2112" s="17" t="s">
        <v>29</v>
      </c>
      <c r="C2112" s="32" t="s">
        <v>187</v>
      </c>
      <c r="D2112" s="33">
        <v>1</v>
      </c>
      <c r="E2112" s="34">
        <v>4</v>
      </c>
      <c r="F2112" s="35" t="str">
        <f>VLOOKUP(Tableau5[[#This Row],[Code APE]],[1]!Tableau9[#All],2,FALSE)</f>
        <v>Fabrication de ciment</v>
      </c>
      <c r="G2112" s="36" t="str">
        <f>IFERROR(Tableau5[[#This Row],[Code APE]]&amp;" - "&amp;Tableau5[[#This Row],[Désignation APE]],Tableau5[[#This Row],[Code APE]])</f>
        <v>23.51Z - Fabrication de ciment</v>
      </c>
    </row>
    <row r="2113" spans="1:7" ht="15.95" customHeight="1" x14ac:dyDescent="0.25">
      <c r="A2113" s="31" t="str">
        <f>Tableau5[[#This Row],[Code APE]]&amp;Tableau5[[#This Row],[Chapitres]]&amp;Tableau5[[#This Row],[Tranche]]</f>
        <v>22.23ZOutils1</v>
      </c>
      <c r="B2113" s="17" t="s">
        <v>29</v>
      </c>
      <c r="C2113" s="32" t="s">
        <v>62</v>
      </c>
      <c r="D2113" s="33">
        <v>1</v>
      </c>
      <c r="E2113" s="34">
        <v>6</v>
      </c>
      <c r="F2113" s="35" t="str">
        <f>VLOOKUP(Tableau5[[#This Row],[Code APE]],[1]!Tableau9[#All],2,FALSE)</f>
        <v>Fabrication d'éléments en matières plastiques pour la construction</v>
      </c>
      <c r="G2113" s="36" t="str">
        <f>IFERROR(Tableau5[[#This Row],[Code APE]]&amp;" - "&amp;Tableau5[[#This Row],[Désignation APE]],Tableau5[[#This Row],[Code APE]])</f>
        <v>22.23Z - Fabrication d'éléments en matières plastiques pour la construction</v>
      </c>
    </row>
    <row r="2114" spans="1:7" ht="15.95" customHeight="1" x14ac:dyDescent="0.25">
      <c r="A2114" s="31" t="str">
        <f>Tableau5[[#This Row],[Code APE]]&amp;Tableau5[[#This Row],[Chapitres]]&amp;Tableau5[[#This Row],[Tranche]]</f>
        <v>22.21ZOutils0,6</v>
      </c>
      <c r="B2114" s="17" t="s">
        <v>29</v>
      </c>
      <c r="C2114" s="32" t="s">
        <v>186</v>
      </c>
      <c r="D2114" s="33">
        <v>0.6</v>
      </c>
      <c r="E2114" s="34">
        <v>1</v>
      </c>
      <c r="F2114" s="35" t="str">
        <f>VLOOKUP(Tableau5[[#This Row],[Code APE]],[1]!Tableau9[#All],2,FALSE)</f>
        <v>Fabrication de plaques, feuilles, tubes et profilés en matières plastiques</v>
      </c>
      <c r="G2114" s="36" t="str">
        <f>IFERROR(Tableau5[[#This Row],[Code APE]]&amp;" - "&amp;Tableau5[[#This Row],[Désignation APE]],Tableau5[[#This Row],[Code APE]])</f>
        <v>22.21Z - Fabrication de plaques, feuilles, tubes et profilés en matières plastiques</v>
      </c>
    </row>
    <row r="2115" spans="1:7" ht="15.95" customHeight="1" x14ac:dyDescent="0.25">
      <c r="A2115" s="31" t="str">
        <f>Tableau5[[#This Row],[Code APE]]&amp;Tableau5[[#This Row],[Chapitres]]&amp;Tableau5[[#This Row],[Tranche]]</f>
        <v>22.11ZOutils0,4</v>
      </c>
      <c r="B2115" s="17" t="s">
        <v>29</v>
      </c>
      <c r="C2115" s="32" t="s">
        <v>61</v>
      </c>
      <c r="D2115" s="33">
        <v>0.4</v>
      </c>
      <c r="E2115" s="34">
        <v>1</v>
      </c>
      <c r="F2115" s="35" t="str">
        <f>VLOOKUP(Tableau5[[#This Row],[Code APE]],[1]!Tableau9[#All],2,FALSE)</f>
        <v>Fabrication et rechapage de pneumatiques</v>
      </c>
      <c r="G2115" s="36" t="str">
        <f>IFERROR(Tableau5[[#This Row],[Code APE]]&amp;" - "&amp;Tableau5[[#This Row],[Désignation APE]],Tableau5[[#This Row],[Code APE]])</f>
        <v>22.11Z - Fabrication et rechapage de pneumatiques</v>
      </c>
    </row>
    <row r="2116" spans="1:7" ht="15.95" customHeight="1" x14ac:dyDescent="0.25">
      <c r="A2116" s="31" t="str">
        <f>Tableau5[[#This Row],[Code APE]]&amp;Tableau5[[#This Row],[Chapitres]]&amp;Tableau5[[#This Row],[Tranche]]</f>
        <v>22.11ZOutils0,6</v>
      </c>
      <c r="B2116" s="17" t="s">
        <v>29</v>
      </c>
      <c r="C2116" s="32" t="s">
        <v>61</v>
      </c>
      <c r="D2116" s="33">
        <v>0.6</v>
      </c>
      <c r="E2116" s="34">
        <v>3</v>
      </c>
      <c r="F2116" s="35" t="str">
        <f>VLOOKUP(Tableau5[[#This Row],[Code APE]],[1]!Tableau9[#All],2,FALSE)</f>
        <v>Fabrication et rechapage de pneumatiques</v>
      </c>
      <c r="G2116" s="36" t="str">
        <f>IFERROR(Tableau5[[#This Row],[Code APE]]&amp;" - "&amp;Tableau5[[#This Row],[Désignation APE]],Tableau5[[#This Row],[Code APE]])</f>
        <v>22.11Z - Fabrication et rechapage de pneumatiques</v>
      </c>
    </row>
    <row r="2117" spans="1:7" ht="15.95" customHeight="1" x14ac:dyDescent="0.25">
      <c r="A2117" s="31" t="str">
        <f>Tableau5[[#This Row],[Code APE]]&amp;Tableau5[[#This Row],[Chapitres]]&amp;Tableau5[[#This Row],[Tranche]]</f>
        <v>22.11ZOutils0,8</v>
      </c>
      <c r="B2117" s="17" t="s">
        <v>29</v>
      </c>
      <c r="C2117" s="32" t="s">
        <v>61</v>
      </c>
      <c r="D2117" s="33">
        <v>0.8</v>
      </c>
      <c r="E2117" s="34">
        <v>12</v>
      </c>
      <c r="F2117" s="35" t="str">
        <f>VLOOKUP(Tableau5[[#This Row],[Code APE]],[1]!Tableau9[#All],2,FALSE)</f>
        <v>Fabrication et rechapage de pneumatiques</v>
      </c>
      <c r="G2117" s="36" t="str">
        <f>IFERROR(Tableau5[[#This Row],[Code APE]]&amp;" - "&amp;Tableau5[[#This Row],[Désignation APE]],Tableau5[[#This Row],[Code APE]])</f>
        <v>22.11Z - Fabrication et rechapage de pneumatiques</v>
      </c>
    </row>
    <row r="2118" spans="1:7" ht="15.95" customHeight="1" x14ac:dyDescent="0.25">
      <c r="A2118" s="31" t="str">
        <f>Tableau5[[#This Row],[Code APE]]&amp;Tableau5[[#This Row],[Chapitres]]&amp;Tableau5[[#This Row],[Tranche]]</f>
        <v>22.11ZOutils1</v>
      </c>
      <c r="B2118" s="17" t="s">
        <v>29</v>
      </c>
      <c r="C2118" s="32" t="s">
        <v>61</v>
      </c>
      <c r="D2118" s="33">
        <v>1</v>
      </c>
      <c r="E2118" s="34">
        <v>12</v>
      </c>
      <c r="F2118" s="35" t="str">
        <f>VLOOKUP(Tableau5[[#This Row],[Code APE]],[1]!Tableau9[#All],2,FALSE)</f>
        <v>Fabrication et rechapage de pneumatiques</v>
      </c>
      <c r="G2118" s="36" t="str">
        <f>IFERROR(Tableau5[[#This Row],[Code APE]]&amp;" - "&amp;Tableau5[[#This Row],[Désignation APE]],Tableau5[[#This Row],[Code APE]])</f>
        <v>22.11Z - Fabrication et rechapage de pneumatiques</v>
      </c>
    </row>
    <row r="2119" spans="1:7" ht="15.95" customHeight="1" x14ac:dyDescent="0.25">
      <c r="A2119" s="31" t="str">
        <f>Tableau5[[#This Row],[Code APE]]&amp;Tableau5[[#This Row],[Chapitres]]&amp;Tableau5[[#This Row],[Tranche]]</f>
        <v>21.20ZOutils1</v>
      </c>
      <c r="B2119" s="17" t="s">
        <v>29</v>
      </c>
      <c r="C2119" s="32" t="s">
        <v>213</v>
      </c>
      <c r="D2119" s="33">
        <v>1</v>
      </c>
      <c r="E2119" s="34">
        <v>1</v>
      </c>
      <c r="F2119" s="35" t="str">
        <f>VLOOKUP(Tableau5[[#This Row],[Code APE]],[1]!Tableau9[#All],2,FALSE)</f>
        <v>Fabrication de préparations pharmaceutiques</v>
      </c>
      <c r="G2119" s="36" t="str">
        <f>IFERROR(Tableau5[[#This Row],[Code APE]]&amp;" - "&amp;Tableau5[[#This Row],[Désignation APE]],Tableau5[[#This Row],[Code APE]])</f>
        <v>21.20Z - Fabrication de préparations pharmaceutiques</v>
      </c>
    </row>
    <row r="2120" spans="1:7" ht="15.95" customHeight="1" x14ac:dyDescent="0.25">
      <c r="A2120" s="31" t="str">
        <f>Tableau5[[#This Row],[Code APE]]&amp;Tableau5[[#This Row],[Chapitres]]&amp;Tableau5[[#This Row],[Tranche]]</f>
        <v>20.13BOutils0,4</v>
      </c>
      <c r="B2120" s="17" t="s">
        <v>29</v>
      </c>
      <c r="C2120" s="32" t="s">
        <v>60</v>
      </c>
      <c r="D2120" s="33">
        <v>0.4</v>
      </c>
      <c r="E2120" s="34">
        <v>2</v>
      </c>
      <c r="F2120" s="35" t="str">
        <f>VLOOKUP(Tableau5[[#This Row],[Code APE]],[1]!Tableau9[#All],2,FALSE)</f>
        <v>Fabrication d'autres produits chimiques inorganiques de base n.c.a.</v>
      </c>
      <c r="G2120" s="36" t="str">
        <f>IFERROR(Tableau5[[#This Row],[Code APE]]&amp;" - "&amp;Tableau5[[#This Row],[Désignation APE]],Tableau5[[#This Row],[Code APE]])</f>
        <v>20.13B - Fabrication d'autres produits chimiques inorganiques de base n.c.a.</v>
      </c>
    </row>
    <row r="2121" spans="1:7" ht="15.95" customHeight="1" x14ac:dyDescent="0.25">
      <c r="A2121" s="31" t="str">
        <f>Tableau5[[#This Row],[Code APE]]&amp;Tableau5[[#This Row],[Chapitres]]&amp;Tableau5[[#This Row],[Tranche]]</f>
        <v>20.13BOutils0,6</v>
      </c>
      <c r="B2121" s="17" t="s">
        <v>29</v>
      </c>
      <c r="C2121" s="32" t="s">
        <v>60</v>
      </c>
      <c r="D2121" s="33">
        <v>0.6</v>
      </c>
      <c r="E2121" s="34">
        <v>1</v>
      </c>
      <c r="F2121" s="35" t="str">
        <f>VLOOKUP(Tableau5[[#This Row],[Code APE]],[1]!Tableau9[#All],2,FALSE)</f>
        <v>Fabrication d'autres produits chimiques inorganiques de base n.c.a.</v>
      </c>
      <c r="G2121" s="36" t="str">
        <f>IFERROR(Tableau5[[#This Row],[Code APE]]&amp;" - "&amp;Tableau5[[#This Row],[Désignation APE]],Tableau5[[#This Row],[Code APE]])</f>
        <v>20.13B - Fabrication d'autres produits chimiques inorganiques de base n.c.a.</v>
      </c>
    </row>
    <row r="2122" spans="1:7" ht="15.95" customHeight="1" x14ac:dyDescent="0.25">
      <c r="A2122" s="31" t="str">
        <f>Tableau5[[#This Row],[Code APE]]&amp;Tableau5[[#This Row],[Chapitres]]&amp;Tableau5[[#This Row],[Tranche]]</f>
        <v>20.13BOutils0,8</v>
      </c>
      <c r="B2122" s="17" t="s">
        <v>29</v>
      </c>
      <c r="C2122" s="32" t="s">
        <v>60</v>
      </c>
      <c r="D2122" s="33">
        <v>0.8</v>
      </c>
      <c r="E2122" s="34">
        <v>4</v>
      </c>
      <c r="F2122" s="35" t="str">
        <f>VLOOKUP(Tableau5[[#This Row],[Code APE]],[1]!Tableau9[#All],2,FALSE)</f>
        <v>Fabrication d'autres produits chimiques inorganiques de base n.c.a.</v>
      </c>
      <c r="G2122" s="36" t="str">
        <f>IFERROR(Tableau5[[#This Row],[Code APE]]&amp;" - "&amp;Tableau5[[#This Row],[Désignation APE]],Tableau5[[#This Row],[Code APE]])</f>
        <v>20.13B - Fabrication d'autres produits chimiques inorganiques de base n.c.a.</v>
      </c>
    </row>
    <row r="2123" spans="1:7" ht="15.95" customHeight="1" x14ac:dyDescent="0.25">
      <c r="A2123" s="31" t="str">
        <f>Tableau5[[#This Row],[Code APE]]&amp;Tableau5[[#This Row],[Chapitres]]&amp;Tableau5[[#This Row],[Tranche]]</f>
        <v>20.13BOutils1</v>
      </c>
      <c r="B2123" s="17" t="s">
        <v>29</v>
      </c>
      <c r="C2123" s="32" t="s">
        <v>60</v>
      </c>
      <c r="D2123" s="33">
        <v>1</v>
      </c>
      <c r="E2123" s="34">
        <v>7</v>
      </c>
      <c r="F2123" s="35" t="str">
        <f>VLOOKUP(Tableau5[[#This Row],[Code APE]],[1]!Tableau9[#All],2,FALSE)</f>
        <v>Fabrication d'autres produits chimiques inorganiques de base n.c.a.</v>
      </c>
      <c r="G2123" s="36" t="str">
        <f>IFERROR(Tableau5[[#This Row],[Code APE]]&amp;" - "&amp;Tableau5[[#This Row],[Désignation APE]],Tableau5[[#This Row],[Code APE]])</f>
        <v>20.13B - Fabrication d'autres produits chimiques inorganiques de base n.c.a.</v>
      </c>
    </row>
    <row r="2124" spans="1:7" ht="15.95" customHeight="1" x14ac:dyDescent="0.25">
      <c r="A2124" s="31" t="str">
        <f>Tableau5[[#This Row],[Code APE]]&amp;Tableau5[[#This Row],[Chapitres]]&amp;Tableau5[[#This Row],[Tranche]]</f>
        <v>20.11ZOutils0,6</v>
      </c>
      <c r="B2124" s="17" t="s">
        <v>29</v>
      </c>
      <c r="C2124" s="32" t="s">
        <v>185</v>
      </c>
      <c r="D2124" s="33">
        <v>0.6</v>
      </c>
      <c r="E2124" s="34">
        <v>1</v>
      </c>
      <c r="F2124" s="35" t="str">
        <f>VLOOKUP(Tableau5[[#This Row],[Code APE]],[1]!Tableau9[#All],2,FALSE)</f>
        <v>Fabrication de gaz industriels</v>
      </c>
      <c r="G2124" s="36" t="str">
        <f>IFERROR(Tableau5[[#This Row],[Code APE]]&amp;" - "&amp;Tableau5[[#This Row],[Désignation APE]],Tableau5[[#This Row],[Code APE]])</f>
        <v>20.11Z - Fabrication de gaz industriels</v>
      </c>
    </row>
    <row r="2125" spans="1:7" ht="15.95" customHeight="1" x14ac:dyDescent="0.25">
      <c r="A2125" s="31" t="str">
        <f>Tableau5[[#This Row],[Code APE]]&amp;Tableau5[[#This Row],[Chapitres]]&amp;Tableau5[[#This Row],[Tranche]]</f>
        <v>20.11ZOutils0,8</v>
      </c>
      <c r="B2125" s="17" t="s">
        <v>29</v>
      </c>
      <c r="C2125" s="32" t="s">
        <v>185</v>
      </c>
      <c r="D2125" s="33">
        <v>0.8</v>
      </c>
      <c r="E2125" s="34">
        <v>1</v>
      </c>
      <c r="F2125" s="35" t="str">
        <f>VLOOKUP(Tableau5[[#This Row],[Code APE]],[1]!Tableau9[#All],2,FALSE)</f>
        <v>Fabrication de gaz industriels</v>
      </c>
      <c r="G2125" s="36" t="str">
        <f>IFERROR(Tableau5[[#This Row],[Code APE]]&amp;" - "&amp;Tableau5[[#This Row],[Désignation APE]],Tableau5[[#This Row],[Code APE]])</f>
        <v>20.11Z - Fabrication de gaz industriels</v>
      </c>
    </row>
    <row r="2126" spans="1:7" ht="15.95" customHeight="1" x14ac:dyDescent="0.25">
      <c r="A2126" s="31" t="str">
        <f>Tableau5[[#This Row],[Code APE]]&amp;Tableau5[[#This Row],[Chapitres]]&amp;Tableau5[[#This Row],[Tranche]]</f>
        <v>20.11ZOutils1</v>
      </c>
      <c r="B2126" s="17" t="s">
        <v>29</v>
      </c>
      <c r="C2126" s="32" t="s">
        <v>185</v>
      </c>
      <c r="D2126" s="33">
        <v>1</v>
      </c>
      <c r="E2126" s="34">
        <v>3</v>
      </c>
      <c r="F2126" s="35" t="str">
        <f>VLOOKUP(Tableau5[[#This Row],[Code APE]],[1]!Tableau9[#All],2,FALSE)</f>
        <v>Fabrication de gaz industriels</v>
      </c>
      <c r="G2126" s="36" t="str">
        <f>IFERROR(Tableau5[[#This Row],[Code APE]]&amp;" - "&amp;Tableau5[[#This Row],[Désignation APE]],Tableau5[[#This Row],[Code APE]])</f>
        <v>20.11Z - Fabrication de gaz industriels</v>
      </c>
    </row>
    <row r="2127" spans="1:7" ht="15.95" customHeight="1" x14ac:dyDescent="0.25">
      <c r="A2127" s="31" t="str">
        <f>Tableau5[[#This Row],[Code APE]]&amp;Tableau5[[#This Row],[Chapitres]]&amp;Tableau5[[#This Row],[Tranche]]</f>
        <v>12.32COutils0,8</v>
      </c>
      <c r="B2127" s="17" t="s">
        <v>29</v>
      </c>
      <c r="C2127" s="32" t="s">
        <v>59</v>
      </c>
      <c r="D2127" s="33">
        <v>0.8</v>
      </c>
      <c r="E2127" s="34">
        <v>1</v>
      </c>
      <c r="F2127" s="35" t="e">
        <f>VLOOKUP(Tableau5[[#This Row],[Code APE]],[1]!Tableau9[#All],2,FALSE)</f>
        <v>#N/A</v>
      </c>
      <c r="G2127" s="36" t="str">
        <f>IFERROR(Tableau5[[#This Row],[Code APE]]&amp;" - "&amp;Tableau5[[#This Row],[Désignation APE]],Tableau5[[#This Row],[Code APE]])</f>
        <v>12.32C</v>
      </c>
    </row>
    <row r="2128" spans="1:7" ht="15.95" customHeight="1" x14ac:dyDescent="0.25">
      <c r="A2128" s="31" t="str">
        <f>Tableau5[[#This Row],[Code APE]]&amp;Tableau5[[#This Row],[Chapitres]]&amp;Tableau5[[#This Row],[Tranche]]</f>
        <v>10.41ZOutils0,6</v>
      </c>
      <c r="B2128" s="17" t="s">
        <v>29</v>
      </c>
      <c r="C2128" s="32" t="s">
        <v>57</v>
      </c>
      <c r="D2128" s="33">
        <v>0.6</v>
      </c>
      <c r="E2128" s="34">
        <v>4</v>
      </c>
      <c r="F2128" s="35" t="e">
        <f>VLOOKUP(Tableau5[[#This Row],[Code APE]],[1]!Tableau9[#All],2,FALSE)</f>
        <v>#N/A</v>
      </c>
      <c r="G2128" s="36" t="str">
        <f>IFERROR(Tableau5[[#This Row],[Code APE]]&amp;" - "&amp;Tableau5[[#This Row],[Désignation APE]],Tableau5[[#This Row],[Code APE]])</f>
        <v>10.41Z</v>
      </c>
    </row>
    <row r="2129" spans="1:7" ht="15.95" customHeight="1" x14ac:dyDescent="0.25">
      <c r="A2129" s="31" t="str">
        <f>Tableau5[[#This Row],[Code APE]]&amp;Tableau5[[#This Row],[Chapitres]]&amp;Tableau5[[#This Row],[Tranche]]</f>
        <v>10.41ZOutils0,8</v>
      </c>
      <c r="B2129" s="17" t="s">
        <v>29</v>
      </c>
      <c r="C2129" s="32" t="s">
        <v>57</v>
      </c>
      <c r="D2129" s="33">
        <v>0.8</v>
      </c>
      <c r="E2129" s="34">
        <v>3</v>
      </c>
      <c r="F2129" s="35" t="e">
        <f>VLOOKUP(Tableau5[[#This Row],[Code APE]],[1]!Tableau9[#All],2,FALSE)</f>
        <v>#N/A</v>
      </c>
      <c r="G2129" s="36" t="str">
        <f>IFERROR(Tableau5[[#This Row],[Code APE]]&amp;" - "&amp;Tableau5[[#This Row],[Désignation APE]],Tableau5[[#This Row],[Code APE]])</f>
        <v>10.41Z</v>
      </c>
    </row>
    <row r="2130" spans="1:7" ht="15.95" customHeight="1" x14ac:dyDescent="0.25">
      <c r="A2130" s="31" t="str">
        <f>Tableau5[[#This Row],[Code APE]]&amp;Tableau5[[#This Row],[Chapitres]]&amp;Tableau5[[#This Row],[Tranche]]</f>
        <v>10.41ZOutils1</v>
      </c>
      <c r="B2130" s="17" t="s">
        <v>29</v>
      </c>
      <c r="C2130" s="32" t="s">
        <v>57</v>
      </c>
      <c r="D2130" s="33">
        <v>1</v>
      </c>
      <c r="E2130" s="34">
        <v>5</v>
      </c>
      <c r="F2130" s="35" t="e">
        <f>VLOOKUP(Tableau5[[#This Row],[Code APE]],[1]!Tableau9[#All],2,FALSE)</f>
        <v>#N/A</v>
      </c>
      <c r="G2130" s="36" t="str">
        <f>IFERROR(Tableau5[[#This Row],[Code APE]]&amp;" - "&amp;Tableau5[[#This Row],[Désignation APE]],Tableau5[[#This Row],[Code APE]])</f>
        <v>10.41Z</v>
      </c>
    </row>
    <row r="2131" spans="1:7" ht="15.95" customHeight="1" x14ac:dyDescent="0.25">
      <c r="A2131" s="31" t="str">
        <f>Tableau5[[#This Row],[Code APE]]&amp;Tableau5[[#This Row],[Chapitres]]&amp;Tableau5[[#This Row],[Tranche]]</f>
        <v>09.90ZOutils0,4</v>
      </c>
      <c r="B2131" s="17" t="s">
        <v>29</v>
      </c>
      <c r="C2131" s="32" t="s">
        <v>56</v>
      </c>
      <c r="D2131" s="33">
        <v>0.4</v>
      </c>
      <c r="E2131" s="34">
        <v>1</v>
      </c>
      <c r="F2131" s="35" t="str">
        <f>VLOOKUP(Tableau5[[#This Row],[Code APE]],[1]!Tableau9[#All],2,FALSE)</f>
        <v>Activités de soutien aux autres industries extractives</v>
      </c>
      <c r="G2131" s="36" t="str">
        <f>IFERROR(Tableau5[[#This Row],[Code APE]]&amp;" - "&amp;Tableau5[[#This Row],[Désignation APE]],Tableau5[[#This Row],[Code APE]])</f>
        <v>09.90Z - Activités de soutien aux autres industries extractives</v>
      </c>
    </row>
    <row r="2132" spans="1:7" ht="15.95" customHeight="1" x14ac:dyDescent="0.25">
      <c r="A2132" s="31" t="str">
        <f>Tableau5[[#This Row],[Code APE]]&amp;Tableau5[[#This Row],[Chapitres]]&amp;Tableau5[[#This Row],[Tranche]]</f>
        <v>09.90ZOutils0,6</v>
      </c>
      <c r="B2132" s="17" t="s">
        <v>29</v>
      </c>
      <c r="C2132" s="32" t="s">
        <v>56</v>
      </c>
      <c r="D2132" s="33">
        <v>0.6</v>
      </c>
      <c r="E2132" s="34">
        <v>5</v>
      </c>
      <c r="F2132" s="35" t="str">
        <f>VLOOKUP(Tableau5[[#This Row],[Code APE]],[1]!Tableau9[#All],2,FALSE)</f>
        <v>Activités de soutien aux autres industries extractives</v>
      </c>
      <c r="G2132" s="36" t="str">
        <f>IFERROR(Tableau5[[#This Row],[Code APE]]&amp;" - "&amp;Tableau5[[#This Row],[Désignation APE]],Tableau5[[#This Row],[Code APE]])</f>
        <v>09.90Z - Activités de soutien aux autres industries extractives</v>
      </c>
    </row>
    <row r="2133" spans="1:7" ht="15.95" customHeight="1" x14ac:dyDescent="0.25">
      <c r="A2133" s="31" t="str">
        <f>Tableau5[[#This Row],[Code APE]]&amp;Tableau5[[#This Row],[Chapitres]]&amp;Tableau5[[#This Row],[Tranche]]</f>
        <v>09.90ZOutils0,8</v>
      </c>
      <c r="B2133" s="17" t="s">
        <v>29</v>
      </c>
      <c r="C2133" s="32" t="s">
        <v>56</v>
      </c>
      <c r="D2133" s="33">
        <v>0.8</v>
      </c>
      <c r="E2133" s="34">
        <v>15</v>
      </c>
      <c r="F2133" s="35" t="str">
        <f>VLOOKUP(Tableau5[[#This Row],[Code APE]],[1]!Tableau9[#All],2,FALSE)</f>
        <v>Activités de soutien aux autres industries extractives</v>
      </c>
      <c r="G2133" s="36" t="str">
        <f>IFERROR(Tableau5[[#This Row],[Code APE]]&amp;" - "&amp;Tableau5[[#This Row],[Désignation APE]],Tableau5[[#This Row],[Code APE]])</f>
        <v>09.90Z - Activités de soutien aux autres industries extractives</v>
      </c>
    </row>
    <row r="2134" spans="1:7" ht="15.95" customHeight="1" x14ac:dyDescent="0.25">
      <c r="A2134" s="31" t="str">
        <f>Tableau5[[#This Row],[Code APE]]&amp;Tableau5[[#This Row],[Chapitres]]&amp;Tableau5[[#This Row],[Tranche]]</f>
        <v>09.90ZOutils1</v>
      </c>
      <c r="B2134" s="17" t="s">
        <v>29</v>
      </c>
      <c r="C2134" s="32" t="s">
        <v>56</v>
      </c>
      <c r="D2134" s="33">
        <v>1</v>
      </c>
      <c r="E2134" s="34">
        <v>27</v>
      </c>
      <c r="F2134" s="35" t="str">
        <f>VLOOKUP(Tableau5[[#This Row],[Code APE]],[1]!Tableau9[#All],2,FALSE)</f>
        <v>Activités de soutien aux autres industries extractives</v>
      </c>
      <c r="G2134" s="36" t="str">
        <f>IFERROR(Tableau5[[#This Row],[Code APE]]&amp;" - "&amp;Tableau5[[#This Row],[Désignation APE]],Tableau5[[#This Row],[Code APE]])</f>
        <v>09.90Z - Activités de soutien aux autres industries extractives</v>
      </c>
    </row>
    <row r="2135" spans="1:7" ht="15.95" customHeight="1" x14ac:dyDescent="0.25">
      <c r="A2135" s="31" t="str">
        <f>Tableau5[[#This Row],[Code APE]]&amp;Tableau5[[#This Row],[Chapitres]]&amp;Tableau5[[#This Row],[Tranche]]</f>
        <v>08.12ZOutils0,6</v>
      </c>
      <c r="B2135" s="17" t="s">
        <v>29</v>
      </c>
      <c r="C2135" s="32" t="s">
        <v>55</v>
      </c>
      <c r="D2135" s="33">
        <v>0.6</v>
      </c>
      <c r="E2135" s="34">
        <v>3</v>
      </c>
      <c r="F2135" s="35" t="str">
        <f>VLOOKUP(Tableau5[[#This Row],[Code APE]],[1]!Tableau9[#All],2,FALSE)</f>
        <v>Exploitation de gravières et sablières, extraction d'argiles et de kaolin</v>
      </c>
      <c r="G2135" s="36" t="str">
        <f>IFERROR(Tableau5[[#This Row],[Code APE]]&amp;" - "&amp;Tableau5[[#This Row],[Désignation APE]],Tableau5[[#This Row],[Code APE]])</f>
        <v>08.12Z - Exploitation de gravières et sablières, extraction d'argiles et de kaolin</v>
      </c>
    </row>
    <row r="2136" spans="1:7" ht="15.95" customHeight="1" x14ac:dyDescent="0.25">
      <c r="A2136" s="31" t="str">
        <f>Tableau5[[#This Row],[Code APE]]&amp;Tableau5[[#This Row],[Chapitres]]&amp;Tableau5[[#This Row],[Tranche]]</f>
        <v>08.12ZOutils0,8</v>
      </c>
      <c r="B2136" s="17" t="s">
        <v>29</v>
      </c>
      <c r="C2136" s="32" t="s">
        <v>55</v>
      </c>
      <c r="D2136" s="33">
        <v>0.8</v>
      </c>
      <c r="E2136" s="34">
        <v>3</v>
      </c>
      <c r="F2136" s="35" t="str">
        <f>VLOOKUP(Tableau5[[#This Row],[Code APE]],[1]!Tableau9[#All],2,FALSE)</f>
        <v>Exploitation de gravières et sablières, extraction d'argiles et de kaolin</v>
      </c>
      <c r="G2136" s="36" t="str">
        <f>IFERROR(Tableau5[[#This Row],[Code APE]]&amp;" - "&amp;Tableau5[[#This Row],[Désignation APE]],Tableau5[[#This Row],[Code APE]])</f>
        <v>08.12Z - Exploitation de gravières et sablières, extraction d'argiles et de kaolin</v>
      </c>
    </row>
    <row r="2137" spans="1:7" ht="15.95" customHeight="1" x14ac:dyDescent="0.25">
      <c r="A2137" s="31" t="str">
        <f>Tableau5[[#This Row],[Code APE]]&amp;Tableau5[[#This Row],[Chapitres]]&amp;Tableau5[[#This Row],[Tranche]]</f>
        <v>08.12ZOutils1</v>
      </c>
      <c r="B2137" s="17" t="s">
        <v>29</v>
      </c>
      <c r="C2137" s="32" t="s">
        <v>55</v>
      </c>
      <c r="D2137" s="33">
        <v>1</v>
      </c>
      <c r="E2137" s="34">
        <v>15</v>
      </c>
      <c r="F2137" s="35" t="str">
        <f>VLOOKUP(Tableau5[[#This Row],[Code APE]],[1]!Tableau9[#All],2,FALSE)</f>
        <v>Exploitation de gravières et sablières, extraction d'argiles et de kaolin</v>
      </c>
      <c r="G2137" s="36" t="str">
        <f>IFERROR(Tableau5[[#This Row],[Code APE]]&amp;" - "&amp;Tableau5[[#This Row],[Désignation APE]],Tableau5[[#This Row],[Code APE]])</f>
        <v>08.12Z - Exploitation de gravières et sablières, extraction d'argiles et de kaolin</v>
      </c>
    </row>
    <row r="2138" spans="1:7" ht="15.95" customHeight="1" x14ac:dyDescent="0.25">
      <c r="A2138" s="31" t="str">
        <f>Tableau5[[#This Row],[Code APE]]&amp;Tableau5[[#This Row],[Chapitres]]&amp;Tableau5[[#This Row],[Tranche]]</f>
        <v>08.04COutils1</v>
      </c>
      <c r="B2138" s="17" t="s">
        <v>29</v>
      </c>
      <c r="C2138" s="32" t="s">
        <v>54</v>
      </c>
      <c r="D2138" s="33">
        <v>1</v>
      </c>
      <c r="E2138" s="34">
        <v>1</v>
      </c>
      <c r="F2138" s="35" t="e">
        <f>VLOOKUP(Tableau5[[#This Row],[Code APE]],[1]!Tableau9[#All],2,FALSE)</f>
        <v>#N/A</v>
      </c>
      <c r="G2138" s="36" t="str">
        <f>IFERROR(Tableau5[[#This Row],[Code APE]]&amp;" - "&amp;Tableau5[[#This Row],[Désignation APE]],Tableau5[[#This Row],[Code APE]])</f>
        <v>08.04C</v>
      </c>
    </row>
    <row r="2139" spans="1:7" ht="15.95" customHeight="1" x14ac:dyDescent="0.25">
      <c r="A2139" s="31" t="str">
        <f>Tableau5[[#This Row],[Code APE]]&amp;Tableau5[[#This Row],[Chapitres]]&amp;Tableau5[[#This Row],[Tranche]]</f>
        <v>07.47ZOutils1</v>
      </c>
      <c r="B2139" s="17" t="s">
        <v>29</v>
      </c>
      <c r="C2139" s="32" t="s">
        <v>53</v>
      </c>
      <c r="D2139" s="33">
        <v>1</v>
      </c>
      <c r="E2139" s="34">
        <v>1</v>
      </c>
      <c r="F2139" s="35" t="e">
        <f>VLOOKUP(Tableau5[[#This Row],[Code APE]],[1]!Tableau9[#All],2,FALSE)</f>
        <v>#N/A</v>
      </c>
      <c r="G2139" s="36" t="str">
        <f>IFERROR(Tableau5[[#This Row],[Code APE]]&amp;" - "&amp;Tableau5[[#This Row],[Désignation APE]],Tableau5[[#This Row],[Code APE]])</f>
        <v>07.47Z</v>
      </c>
    </row>
    <row r="2140" spans="1:7" ht="15.95" customHeight="1" x14ac:dyDescent="0.25">
      <c r="A2140" s="31" t="str">
        <f>Tableau5[[#This Row],[Code APE]]&amp;Tableau5[[#This Row],[Chapitres]]&amp;Tableau5[[#This Row],[Tranche]]</f>
        <v>07.42BOutils1</v>
      </c>
      <c r="B2140" s="17" t="s">
        <v>29</v>
      </c>
      <c r="C2140" s="32" t="s">
        <v>184</v>
      </c>
      <c r="D2140" s="33">
        <v>1</v>
      </c>
      <c r="E2140" s="34">
        <v>1</v>
      </c>
      <c r="F2140" s="35" t="e">
        <f>VLOOKUP(Tableau5[[#This Row],[Code APE]],[1]!Tableau9[#All],2,FALSE)</f>
        <v>#N/A</v>
      </c>
      <c r="G2140" s="36" t="str">
        <f>IFERROR(Tableau5[[#This Row],[Code APE]]&amp;" - "&amp;Tableau5[[#This Row],[Désignation APE]],Tableau5[[#This Row],[Code APE]])</f>
        <v>07.42B</v>
      </c>
    </row>
    <row r="2141" spans="1:7" ht="15.95" customHeight="1" x14ac:dyDescent="0.25">
      <c r="A2141" s="31" t="str">
        <f>Tableau5[[#This Row],[Code APE]]&amp;Tableau5[[#This Row],[Chapitres]]&amp;Tableau5[[#This Row],[Tranche]]</f>
        <v>07.29ZOutils0,4</v>
      </c>
      <c r="B2141" s="17" t="s">
        <v>29</v>
      </c>
      <c r="C2141" s="32" t="s">
        <v>52</v>
      </c>
      <c r="D2141" s="33">
        <v>0.4</v>
      </c>
      <c r="E2141" s="34">
        <v>2</v>
      </c>
      <c r="F2141" s="35" t="str">
        <f>VLOOKUP(Tableau5[[#This Row],[Code APE]],[1]!Tableau9[#All],2,FALSE)</f>
        <v>Extraction d'autres minerais de métaux non ferreux</v>
      </c>
      <c r="G2141" s="36" t="str">
        <f>IFERROR(Tableau5[[#This Row],[Code APE]]&amp;" - "&amp;Tableau5[[#This Row],[Désignation APE]],Tableau5[[#This Row],[Code APE]])</f>
        <v>07.29Z - Extraction d'autres minerais de métaux non ferreux</v>
      </c>
    </row>
    <row r="2142" spans="1:7" ht="15.95" customHeight="1" x14ac:dyDescent="0.25">
      <c r="A2142" s="31" t="str">
        <f>Tableau5[[#This Row],[Code APE]]&amp;Tableau5[[#This Row],[Chapitres]]&amp;Tableau5[[#This Row],[Tranche]]</f>
        <v>07.29ZOutils0,6</v>
      </c>
      <c r="B2142" s="17" t="s">
        <v>29</v>
      </c>
      <c r="C2142" s="32" t="s">
        <v>52</v>
      </c>
      <c r="D2142" s="33">
        <v>0.6</v>
      </c>
      <c r="E2142" s="34">
        <v>4</v>
      </c>
      <c r="F2142" s="35" t="str">
        <f>VLOOKUP(Tableau5[[#This Row],[Code APE]],[1]!Tableau9[#All],2,FALSE)</f>
        <v>Extraction d'autres minerais de métaux non ferreux</v>
      </c>
      <c r="G2142" s="36" t="str">
        <f>IFERROR(Tableau5[[#This Row],[Code APE]]&amp;" - "&amp;Tableau5[[#This Row],[Désignation APE]],Tableau5[[#This Row],[Code APE]])</f>
        <v>07.29Z - Extraction d'autres minerais de métaux non ferreux</v>
      </c>
    </row>
    <row r="2143" spans="1:7" ht="15.95" customHeight="1" x14ac:dyDescent="0.25">
      <c r="A2143" s="31" t="str">
        <f>Tableau5[[#This Row],[Code APE]]&amp;Tableau5[[#This Row],[Chapitres]]&amp;Tableau5[[#This Row],[Tranche]]</f>
        <v>07.29ZOutils0,8</v>
      </c>
      <c r="B2143" s="17" t="s">
        <v>29</v>
      </c>
      <c r="C2143" s="32" t="s">
        <v>52</v>
      </c>
      <c r="D2143" s="33">
        <v>0.8</v>
      </c>
      <c r="E2143" s="34">
        <v>4</v>
      </c>
      <c r="F2143" s="35" t="str">
        <f>VLOOKUP(Tableau5[[#This Row],[Code APE]],[1]!Tableau9[#All],2,FALSE)</f>
        <v>Extraction d'autres minerais de métaux non ferreux</v>
      </c>
      <c r="G2143" s="36" t="str">
        <f>IFERROR(Tableau5[[#This Row],[Code APE]]&amp;" - "&amp;Tableau5[[#This Row],[Désignation APE]],Tableau5[[#This Row],[Code APE]])</f>
        <v>07.29Z - Extraction d'autres minerais de métaux non ferreux</v>
      </c>
    </row>
    <row r="2144" spans="1:7" ht="15.95" customHeight="1" x14ac:dyDescent="0.25">
      <c r="A2144" s="31" t="str">
        <f>Tableau5[[#This Row],[Code APE]]&amp;Tableau5[[#This Row],[Chapitres]]&amp;Tableau5[[#This Row],[Tranche]]</f>
        <v>07.29ZOutils1</v>
      </c>
      <c r="B2144" s="17" t="s">
        <v>29</v>
      </c>
      <c r="C2144" s="32" t="s">
        <v>52</v>
      </c>
      <c r="D2144" s="33">
        <v>1</v>
      </c>
      <c r="E2144" s="34">
        <v>12</v>
      </c>
      <c r="F2144" s="35" t="str">
        <f>VLOOKUP(Tableau5[[#This Row],[Code APE]],[1]!Tableau9[#All],2,FALSE)</f>
        <v>Extraction d'autres minerais de métaux non ferreux</v>
      </c>
      <c r="G2144" s="36" t="str">
        <f>IFERROR(Tableau5[[#This Row],[Code APE]]&amp;" - "&amp;Tableau5[[#This Row],[Désignation APE]],Tableau5[[#This Row],[Code APE]])</f>
        <v>07.29Z - Extraction d'autres minerais de métaux non ferreux</v>
      </c>
    </row>
    <row r="2145" spans="1:7" ht="15.95" customHeight="1" x14ac:dyDescent="0.25">
      <c r="A2145" s="31" t="str">
        <f>Tableau5[[#This Row],[Code APE]]&amp;Tableau5[[#This Row],[Chapitres]]&amp;Tableau5[[#This Row],[Tranche]]</f>
        <v>06.34COutils0,8</v>
      </c>
      <c r="B2145" s="17" t="s">
        <v>29</v>
      </c>
      <c r="C2145" s="32" t="s">
        <v>183</v>
      </c>
      <c r="D2145" s="33">
        <v>0.8</v>
      </c>
      <c r="E2145" s="34">
        <v>2</v>
      </c>
      <c r="F2145" s="35" t="e">
        <f>VLOOKUP(Tableau5[[#This Row],[Code APE]],[1]!Tableau9[#All],2,FALSE)</f>
        <v>#N/A</v>
      </c>
      <c r="G2145" s="36" t="str">
        <f>IFERROR(Tableau5[[#This Row],[Code APE]]&amp;" - "&amp;Tableau5[[#This Row],[Désignation APE]],Tableau5[[#This Row],[Code APE]])</f>
        <v>06.34C</v>
      </c>
    </row>
    <row r="2146" spans="1:7" ht="15.95" customHeight="1" x14ac:dyDescent="0.25">
      <c r="A2146" s="31" t="str">
        <f>Tableau5[[#This Row],[Code APE]]&amp;Tableau5[[#This Row],[Chapitres]]&amp;Tableau5[[#This Row],[Tranche]]</f>
        <v>06.34COutils1</v>
      </c>
      <c r="B2146" s="17" t="s">
        <v>29</v>
      </c>
      <c r="C2146" s="32" t="s">
        <v>183</v>
      </c>
      <c r="D2146" s="33">
        <v>1</v>
      </c>
      <c r="E2146" s="34">
        <v>1</v>
      </c>
      <c r="F2146" s="35" t="e">
        <f>VLOOKUP(Tableau5[[#This Row],[Code APE]],[1]!Tableau9[#All],2,FALSE)</f>
        <v>#N/A</v>
      </c>
      <c r="G2146" s="36" t="str">
        <f>IFERROR(Tableau5[[#This Row],[Code APE]]&amp;" - "&amp;Tableau5[[#This Row],[Désignation APE]],Tableau5[[#This Row],[Code APE]])</f>
        <v>06.34C</v>
      </c>
    </row>
    <row r="2147" spans="1:7" ht="15.95" customHeight="1" x14ac:dyDescent="0.25">
      <c r="A2147" s="31" t="str">
        <f>Tableau5[[#This Row],[Code APE]]&amp;Tableau5[[#This Row],[Chapitres]]&amp;Tableau5[[#This Row],[Tranche]]</f>
        <v>04.54COutils0,6</v>
      </c>
      <c r="B2147" s="17" t="s">
        <v>29</v>
      </c>
      <c r="C2147" s="32" t="s">
        <v>51</v>
      </c>
      <c r="D2147" s="33">
        <v>0.6</v>
      </c>
      <c r="E2147" s="34">
        <v>2</v>
      </c>
      <c r="F2147" s="35" t="e">
        <f>VLOOKUP(Tableau5[[#This Row],[Code APE]],[1]!Tableau9[#All],2,FALSE)</f>
        <v>#N/A</v>
      </c>
      <c r="G2147" s="36" t="str">
        <f>IFERROR(Tableau5[[#This Row],[Code APE]]&amp;" - "&amp;Tableau5[[#This Row],[Désignation APE]],Tableau5[[#This Row],[Code APE]])</f>
        <v>04.54C</v>
      </c>
    </row>
    <row r="2148" spans="1:7" ht="15.95" customHeight="1" x14ac:dyDescent="0.25">
      <c r="A2148" s="31" t="str">
        <f>Tableau5[[#This Row],[Code APE]]&amp;Tableau5[[#This Row],[Chapitres]]&amp;Tableau5[[#This Row],[Tranche]]</f>
        <v>04.54COutils1</v>
      </c>
      <c r="B2148" s="17" t="s">
        <v>29</v>
      </c>
      <c r="C2148" s="32" t="s">
        <v>51</v>
      </c>
      <c r="D2148" s="33">
        <v>1</v>
      </c>
      <c r="E2148" s="34">
        <v>1</v>
      </c>
      <c r="F2148" s="35" t="e">
        <f>VLOOKUP(Tableau5[[#This Row],[Code APE]],[1]!Tableau9[#All],2,FALSE)</f>
        <v>#N/A</v>
      </c>
      <c r="G2148" s="36" t="str">
        <f>IFERROR(Tableau5[[#This Row],[Code APE]]&amp;" - "&amp;Tableau5[[#This Row],[Désignation APE]],Tableau5[[#This Row],[Code APE]])</f>
        <v>04.54C</v>
      </c>
    </row>
    <row r="2149" spans="1:7" ht="15.95" customHeight="1" x14ac:dyDescent="0.25">
      <c r="A2149" s="31" t="str">
        <f>Tableau5[[#This Row],[Code APE]]&amp;Tableau5[[#This Row],[Chapitres]]&amp;Tableau5[[#This Row],[Tranche]]</f>
        <v>03.11ZOutils1</v>
      </c>
      <c r="B2149" s="17" t="s">
        <v>29</v>
      </c>
      <c r="C2149" s="32" t="s">
        <v>182</v>
      </c>
      <c r="D2149" s="33">
        <v>1</v>
      </c>
      <c r="E2149" s="34">
        <v>2</v>
      </c>
      <c r="F2149" s="35" t="str">
        <f>VLOOKUP(Tableau5[[#This Row],[Code APE]],[1]!Tableau9[#All],2,FALSE)</f>
        <v>Pêche en mer</v>
      </c>
      <c r="G2149" s="36" t="str">
        <f>IFERROR(Tableau5[[#This Row],[Code APE]]&amp;" - "&amp;Tableau5[[#This Row],[Désignation APE]],Tableau5[[#This Row],[Code APE]])</f>
        <v>03.11Z - Pêche en mer</v>
      </c>
    </row>
    <row r="2150" spans="1:7" ht="15.95" customHeight="1" x14ac:dyDescent="0.25">
      <c r="A2150" s="31" t="str">
        <f>Tableau5[[#This Row],[Code APE]]&amp;Tableau5[[#This Row],[Chapitres]]&amp;Tableau5[[#This Row],[Tranche]]</f>
        <v>02.10ZOutils0,6</v>
      </c>
      <c r="B2150" s="17" t="s">
        <v>29</v>
      </c>
      <c r="C2150" s="32" t="s">
        <v>50</v>
      </c>
      <c r="D2150" s="33">
        <v>0.6</v>
      </c>
      <c r="E2150" s="34">
        <v>4</v>
      </c>
      <c r="F2150" s="35" t="str">
        <f>VLOOKUP(Tableau5[[#This Row],[Code APE]],[1]!Tableau9[#All],2,FALSE)</f>
        <v>Sylviculture et autres activités forestières</v>
      </c>
      <c r="G2150" s="36" t="str">
        <f>IFERROR(Tableau5[[#This Row],[Code APE]]&amp;" - "&amp;Tableau5[[#This Row],[Désignation APE]],Tableau5[[#This Row],[Code APE]])</f>
        <v>02.10Z - Sylviculture et autres activités forestières</v>
      </c>
    </row>
    <row r="2151" spans="1:7" ht="15.95" customHeight="1" x14ac:dyDescent="0.25">
      <c r="A2151" s="31" t="str">
        <f>Tableau5[[#This Row],[Code APE]]&amp;Tableau5[[#This Row],[Chapitres]]&amp;Tableau5[[#This Row],[Tranche]]</f>
        <v>02.10ZOutils0,8</v>
      </c>
      <c r="B2151" s="17" t="s">
        <v>29</v>
      </c>
      <c r="C2151" s="32" t="s">
        <v>50</v>
      </c>
      <c r="D2151" s="33">
        <v>0.8</v>
      </c>
      <c r="E2151" s="34">
        <v>13</v>
      </c>
      <c r="F2151" s="35" t="str">
        <f>VLOOKUP(Tableau5[[#This Row],[Code APE]],[1]!Tableau9[#All],2,FALSE)</f>
        <v>Sylviculture et autres activités forestières</v>
      </c>
      <c r="G2151" s="36" t="str">
        <f>IFERROR(Tableau5[[#This Row],[Code APE]]&amp;" - "&amp;Tableau5[[#This Row],[Désignation APE]],Tableau5[[#This Row],[Code APE]])</f>
        <v>02.10Z - Sylviculture et autres activités forestières</v>
      </c>
    </row>
    <row r="2152" spans="1:7" ht="15.95" customHeight="1" x14ac:dyDescent="0.25">
      <c r="A2152" s="31" t="str">
        <f>Tableau5[[#This Row],[Code APE]]&amp;Tableau5[[#This Row],[Chapitres]]&amp;Tableau5[[#This Row],[Tranche]]</f>
        <v>02.10ZOutils1</v>
      </c>
      <c r="B2152" s="17" t="s">
        <v>29</v>
      </c>
      <c r="C2152" s="32" t="s">
        <v>50</v>
      </c>
      <c r="D2152" s="33">
        <v>1</v>
      </c>
      <c r="E2152" s="34">
        <v>8</v>
      </c>
      <c r="F2152" s="35" t="str">
        <f>VLOOKUP(Tableau5[[#This Row],[Code APE]],[1]!Tableau9[#All],2,FALSE)</f>
        <v>Sylviculture et autres activités forestières</v>
      </c>
      <c r="G2152" s="36" t="str">
        <f>IFERROR(Tableau5[[#This Row],[Code APE]]&amp;" - "&amp;Tableau5[[#This Row],[Désignation APE]],Tableau5[[#This Row],[Code APE]])</f>
        <v>02.10Z - Sylviculture et autres activités forestières</v>
      </c>
    </row>
    <row r="2153" spans="1:7" ht="15.95" customHeight="1" x14ac:dyDescent="0.25">
      <c r="A2153" s="31" t="str">
        <f>Tableau5[[#This Row],[Code APE]]&amp;Tableau5[[#This Row],[Chapitres]]&amp;Tableau5[[#This Row],[Tranche]]</f>
        <v>01.50ZOutils0,6</v>
      </c>
      <c r="B2153" s="17" t="s">
        <v>29</v>
      </c>
      <c r="C2153" s="32" t="s">
        <v>49</v>
      </c>
      <c r="D2153" s="33">
        <v>0.6</v>
      </c>
      <c r="E2153" s="34">
        <v>1</v>
      </c>
      <c r="F2153" s="35" t="str">
        <f>VLOOKUP(Tableau5[[#This Row],[Code APE]],[1]!Tableau9[#All],2,FALSE)</f>
        <v>Culture et élevage associés</v>
      </c>
      <c r="G2153" s="36" t="str">
        <f>IFERROR(Tableau5[[#This Row],[Code APE]]&amp;" - "&amp;Tableau5[[#This Row],[Désignation APE]],Tableau5[[#This Row],[Code APE]])</f>
        <v>01.50Z - Culture et élevage associés</v>
      </c>
    </row>
    <row r="2154" spans="1:7" ht="15.95" customHeight="1" x14ac:dyDescent="0.25">
      <c r="A2154" s="31" t="str">
        <f>Tableau5[[#This Row],[Code APE]]&amp;Tableau5[[#This Row],[Chapitres]]&amp;Tableau5[[#This Row],[Tranche]]</f>
        <v>01.50ZOutils0,8</v>
      </c>
      <c r="B2154" s="17" t="s">
        <v>29</v>
      </c>
      <c r="C2154" s="32" t="s">
        <v>49</v>
      </c>
      <c r="D2154" s="33">
        <v>0.8</v>
      </c>
      <c r="E2154" s="34">
        <v>1</v>
      </c>
      <c r="F2154" s="35" t="str">
        <f>VLOOKUP(Tableau5[[#This Row],[Code APE]],[1]!Tableau9[#All],2,FALSE)</f>
        <v>Culture et élevage associés</v>
      </c>
      <c r="G2154" s="36" t="str">
        <f>IFERROR(Tableau5[[#This Row],[Code APE]]&amp;" - "&amp;Tableau5[[#This Row],[Désignation APE]],Tableau5[[#This Row],[Code APE]])</f>
        <v>01.50Z - Culture et élevage associés</v>
      </c>
    </row>
    <row r="2155" spans="1:7" ht="15.95" customHeight="1" x14ac:dyDescent="0.25">
      <c r="A2155" s="31" t="str">
        <f>Tableau5[[#This Row],[Code APE]]&amp;Tableau5[[#This Row],[Chapitres]]&amp;Tableau5[[#This Row],[Tranche]]</f>
        <v>01.50ZOutils1</v>
      </c>
      <c r="B2155" s="17" t="s">
        <v>29</v>
      </c>
      <c r="C2155" s="32" t="s">
        <v>49</v>
      </c>
      <c r="D2155" s="33">
        <v>1</v>
      </c>
      <c r="E2155" s="34">
        <v>1</v>
      </c>
      <c r="F2155" s="35" t="str">
        <f>VLOOKUP(Tableau5[[#This Row],[Code APE]],[1]!Tableau9[#All],2,FALSE)</f>
        <v>Culture et élevage associés</v>
      </c>
      <c r="G2155" s="36" t="str">
        <f>IFERROR(Tableau5[[#This Row],[Code APE]]&amp;" - "&amp;Tableau5[[#This Row],[Désignation APE]],Tableau5[[#This Row],[Code APE]])</f>
        <v>01.50Z - Culture et élevage associés</v>
      </c>
    </row>
    <row r="2156" spans="1:7" ht="15.95" customHeight="1" x14ac:dyDescent="0.25">
      <c r="A2156" s="31" t="str">
        <f>Tableau5[[#This Row],[Code APE]]&amp;Tableau5[[#This Row],[Chapitres]]&amp;Tableau5[[#This Row],[Tranche]]</f>
        <v>01.42ZOutils0,4</v>
      </c>
      <c r="B2156" s="17" t="s">
        <v>29</v>
      </c>
      <c r="C2156" s="32" t="s">
        <v>48</v>
      </c>
      <c r="D2156" s="33">
        <v>0.4</v>
      </c>
      <c r="E2156" s="34">
        <v>4</v>
      </c>
      <c r="F2156" s="35" t="str">
        <f>VLOOKUP(Tableau5[[#This Row],[Code APE]],[1]!Tableau9[#All],2,FALSE)</f>
        <v>Élevage d'autres bovins et de buffles</v>
      </c>
      <c r="G2156" s="36" t="str">
        <f>IFERROR(Tableau5[[#This Row],[Code APE]]&amp;" - "&amp;Tableau5[[#This Row],[Désignation APE]],Tableau5[[#This Row],[Code APE]])</f>
        <v>01.42Z - Élevage d'autres bovins et de buffles</v>
      </c>
    </row>
    <row r="2157" spans="1:7" ht="15.95" customHeight="1" x14ac:dyDescent="0.25">
      <c r="A2157" s="31" t="str">
        <f>Tableau5[[#This Row],[Code APE]]&amp;Tableau5[[#This Row],[Chapitres]]&amp;Tableau5[[#This Row],[Tranche]]</f>
        <v>01.42ZOutils0,6</v>
      </c>
      <c r="B2157" s="17" t="s">
        <v>29</v>
      </c>
      <c r="C2157" s="32" t="s">
        <v>48</v>
      </c>
      <c r="D2157" s="33">
        <v>0.6</v>
      </c>
      <c r="E2157" s="34">
        <v>2</v>
      </c>
      <c r="F2157" s="35" t="str">
        <f>VLOOKUP(Tableau5[[#This Row],[Code APE]],[1]!Tableau9[#All],2,FALSE)</f>
        <v>Élevage d'autres bovins et de buffles</v>
      </c>
      <c r="G2157" s="36" t="str">
        <f>IFERROR(Tableau5[[#This Row],[Code APE]]&amp;" - "&amp;Tableau5[[#This Row],[Désignation APE]],Tableau5[[#This Row],[Code APE]])</f>
        <v>01.42Z - Élevage d'autres bovins et de buffles</v>
      </c>
    </row>
    <row r="2158" spans="1:7" ht="15.95" customHeight="1" x14ac:dyDescent="0.25">
      <c r="A2158" s="31" t="str">
        <f>Tableau5[[#This Row],[Code APE]]&amp;Tableau5[[#This Row],[Chapitres]]&amp;Tableau5[[#This Row],[Tranche]]</f>
        <v>01.42ZOutils0,8</v>
      </c>
      <c r="B2158" s="17" t="s">
        <v>29</v>
      </c>
      <c r="C2158" s="32" t="s">
        <v>48</v>
      </c>
      <c r="D2158" s="33">
        <v>0.8</v>
      </c>
      <c r="E2158" s="34">
        <v>2</v>
      </c>
      <c r="F2158" s="35" t="str">
        <f>VLOOKUP(Tableau5[[#This Row],[Code APE]],[1]!Tableau9[#All],2,FALSE)</f>
        <v>Élevage d'autres bovins et de buffles</v>
      </c>
      <c r="G2158" s="36" t="str">
        <f>IFERROR(Tableau5[[#This Row],[Code APE]]&amp;" - "&amp;Tableau5[[#This Row],[Désignation APE]],Tableau5[[#This Row],[Code APE]])</f>
        <v>01.42Z - Élevage d'autres bovins et de buffles</v>
      </c>
    </row>
    <row r="2159" spans="1:7" ht="15.95" customHeight="1" x14ac:dyDescent="0.25">
      <c r="A2159" s="31" t="str">
        <f>Tableau5[[#This Row],[Code APE]]&amp;Tableau5[[#This Row],[Chapitres]]&amp;Tableau5[[#This Row],[Tranche]]</f>
        <v>01.30ZOutils0,6</v>
      </c>
      <c r="B2159" s="17" t="s">
        <v>29</v>
      </c>
      <c r="C2159" s="32" t="s">
        <v>47</v>
      </c>
      <c r="D2159" s="33">
        <v>0.6</v>
      </c>
      <c r="E2159" s="34">
        <v>1</v>
      </c>
      <c r="F2159" s="35" t="str">
        <f>VLOOKUP(Tableau5[[#This Row],[Code APE]],[1]!Tableau9[#All],2,FALSE)</f>
        <v>Reproduction de plantes</v>
      </c>
      <c r="G2159" s="36" t="str">
        <f>IFERROR(Tableau5[[#This Row],[Code APE]]&amp;" - "&amp;Tableau5[[#This Row],[Désignation APE]],Tableau5[[#This Row],[Code APE]])</f>
        <v>01.30Z - Reproduction de plantes</v>
      </c>
    </row>
    <row r="2160" spans="1:7" ht="15.95" customHeight="1" x14ac:dyDescent="0.25">
      <c r="A2160" s="31" t="str">
        <f>Tableau5[[#This Row],[Code APE]]&amp;Tableau5[[#This Row],[Chapitres]]&amp;Tableau5[[#This Row],[Tranche]]</f>
        <v>01.30ZOutils0,8</v>
      </c>
      <c r="B2160" s="17" t="s">
        <v>29</v>
      </c>
      <c r="C2160" s="32" t="s">
        <v>47</v>
      </c>
      <c r="D2160" s="33">
        <v>0.8</v>
      </c>
      <c r="E2160" s="34">
        <v>3</v>
      </c>
      <c r="F2160" s="35" t="str">
        <f>VLOOKUP(Tableau5[[#This Row],[Code APE]],[1]!Tableau9[#All],2,FALSE)</f>
        <v>Reproduction de plantes</v>
      </c>
      <c r="G2160" s="36" t="str">
        <f>IFERROR(Tableau5[[#This Row],[Code APE]]&amp;" - "&amp;Tableau5[[#This Row],[Désignation APE]],Tableau5[[#This Row],[Code APE]])</f>
        <v>01.30Z - Reproduction de plantes</v>
      </c>
    </row>
    <row r="2161" spans="1:7" ht="15.95" customHeight="1" x14ac:dyDescent="0.25">
      <c r="A2161" s="31" t="str">
        <f>Tableau5[[#This Row],[Code APE]]&amp;Tableau5[[#This Row],[Chapitres]]&amp;Tableau5[[#This Row],[Tranche]]</f>
        <v>01.30ZOutils1</v>
      </c>
      <c r="B2161" s="17" t="s">
        <v>29</v>
      </c>
      <c r="C2161" s="32" t="s">
        <v>47</v>
      </c>
      <c r="D2161" s="33">
        <v>1</v>
      </c>
      <c r="E2161" s="34">
        <v>11</v>
      </c>
      <c r="F2161" s="35" t="str">
        <f>VLOOKUP(Tableau5[[#This Row],[Code APE]],[1]!Tableau9[#All],2,FALSE)</f>
        <v>Reproduction de plantes</v>
      </c>
      <c r="G2161" s="36" t="str">
        <f>IFERROR(Tableau5[[#This Row],[Code APE]]&amp;" - "&amp;Tableau5[[#This Row],[Désignation APE]],Tableau5[[#This Row],[Code APE]])</f>
        <v>01.30Z - Reproduction de plantes</v>
      </c>
    </row>
    <row r="2162" spans="1:7" ht="15.95" customHeight="1" x14ac:dyDescent="0.25">
      <c r="A2162" s="31" t="str">
        <f>Tableau5[[#This Row],[Code APE]]&amp;Tableau5[[#This Row],[Chapitres]]&amp;Tableau5[[#This Row],[Tranche]]</f>
        <v>00.00ZOutils1</v>
      </c>
      <c r="B2162" s="17" t="s">
        <v>29</v>
      </c>
      <c r="C2162" s="32" t="s">
        <v>46</v>
      </c>
      <c r="D2162" s="33">
        <v>1</v>
      </c>
      <c r="E2162" s="34">
        <v>1</v>
      </c>
      <c r="F2162" s="35" t="e">
        <f>VLOOKUP(Tableau5[[#This Row],[Code APE]],[1]!Tableau9[#All],2,FALSE)</f>
        <v>#N/A</v>
      </c>
      <c r="G2162" s="36" t="str">
        <f>IFERROR(Tableau5[[#This Row],[Code APE]]&amp;" - "&amp;Tableau5[[#This Row],[Désignation APE]],Tableau5[[#This Row],[Code APE]])</f>
        <v>00.00Z</v>
      </c>
    </row>
    <row r="2163" spans="1:7" ht="15.95" customHeight="1" x14ac:dyDescent="0.25">
      <c r="A2163" s="31" t="str">
        <f>Tableau5[[#This Row],[Code APE]]&amp;Tableau5[[#This Row],[Chapitres]]&amp;Tableau5[[#This Row],[Tranche]]</f>
        <v>00.00AOutils0,4</v>
      </c>
      <c r="B2163" s="17" t="s">
        <v>29</v>
      </c>
      <c r="C2163" s="32" t="s">
        <v>45</v>
      </c>
      <c r="D2163" s="33">
        <v>0.4</v>
      </c>
      <c r="E2163" s="34">
        <v>1</v>
      </c>
      <c r="F2163" s="35" t="e">
        <f>VLOOKUP(Tableau5[[#This Row],[Code APE]],[1]!Tableau9[#All],2,FALSE)</f>
        <v>#N/A</v>
      </c>
      <c r="G2163" s="36" t="str">
        <f>IFERROR(Tableau5[[#This Row],[Code APE]]&amp;" - "&amp;Tableau5[[#This Row],[Désignation APE]],Tableau5[[#This Row],[Code APE]])</f>
        <v>00.00A</v>
      </c>
    </row>
    <row r="2164" spans="1:7" ht="15.95" customHeight="1" x14ac:dyDescent="0.25">
      <c r="A2164" s="31" t="str">
        <f>Tableau5[[#This Row],[Code APE]]&amp;Tableau5[[#This Row],[Chapitres]]&amp;Tableau5[[#This Row],[Tranche]]</f>
        <v>00.00AOutils0,6</v>
      </c>
      <c r="B2164" s="17" t="s">
        <v>29</v>
      </c>
      <c r="C2164" s="32" t="s">
        <v>45</v>
      </c>
      <c r="D2164" s="33">
        <v>0.6</v>
      </c>
      <c r="E2164" s="34">
        <v>1</v>
      </c>
      <c r="F2164" s="35" t="e">
        <f>VLOOKUP(Tableau5[[#This Row],[Code APE]],[1]!Tableau9[#All],2,FALSE)</f>
        <v>#N/A</v>
      </c>
      <c r="G2164" s="36" t="str">
        <f>IFERROR(Tableau5[[#This Row],[Code APE]]&amp;" - "&amp;Tableau5[[#This Row],[Désignation APE]],Tableau5[[#This Row],[Code APE]])</f>
        <v>00.00A</v>
      </c>
    </row>
    <row r="2165" spans="1:7" ht="15.95" customHeight="1" x14ac:dyDescent="0.25">
      <c r="A2165" s="31" t="str">
        <f>Tableau5[[#This Row],[Code APE]]&amp;Tableau5[[#This Row],[Chapitres]]&amp;Tableau5[[#This Row],[Tranche]]</f>
        <v>00.00AOutils0,8</v>
      </c>
      <c r="B2165" s="17" t="s">
        <v>29</v>
      </c>
      <c r="C2165" s="32" t="s">
        <v>45</v>
      </c>
      <c r="D2165" s="33">
        <v>0.8</v>
      </c>
      <c r="E2165" s="34">
        <v>8</v>
      </c>
      <c r="F2165" s="35" t="e">
        <f>VLOOKUP(Tableau5[[#This Row],[Code APE]],[1]!Tableau9[#All],2,FALSE)</f>
        <v>#N/A</v>
      </c>
      <c r="G2165" s="36" t="str">
        <f>IFERROR(Tableau5[[#This Row],[Code APE]]&amp;" - "&amp;Tableau5[[#This Row],[Désignation APE]],Tableau5[[#This Row],[Code APE]])</f>
        <v>00.00A</v>
      </c>
    </row>
    <row r="2166" spans="1:7" ht="15.95" customHeight="1" x14ac:dyDescent="0.25">
      <c r="A2166" s="31" t="str">
        <f>Tableau5[[#This Row],[Code APE]]&amp;Tableau5[[#This Row],[Chapitres]]&amp;Tableau5[[#This Row],[Tranche]]</f>
        <v>00.00AOutils1</v>
      </c>
      <c r="B2166" s="17" t="s">
        <v>29</v>
      </c>
      <c r="C2166" s="32" t="s">
        <v>45</v>
      </c>
      <c r="D2166" s="33">
        <v>1</v>
      </c>
      <c r="E2166" s="34">
        <v>4</v>
      </c>
      <c r="F2166" s="35" t="e">
        <f>VLOOKUP(Tableau5[[#This Row],[Code APE]],[1]!Tableau9[#All],2,FALSE)</f>
        <v>#N/A</v>
      </c>
      <c r="G2166" s="36" t="str">
        <f>IFERROR(Tableau5[[#This Row],[Code APE]]&amp;" - "&amp;Tableau5[[#This Row],[Désignation APE]],Tableau5[[#This Row],[Code APE]])</f>
        <v>00.00A</v>
      </c>
    </row>
    <row r="2167" spans="1:7" ht="15.95" customHeight="1" x14ac:dyDescent="0.25">
      <c r="A2167" s="31" t="str">
        <f>Tableau5[[#This Row],[Code APE]]&amp;Tableau5[[#This Row],[Chapitres]]&amp;Tableau5[[#This Row],[Tranche]]</f>
        <v>Outils1</v>
      </c>
      <c r="B2167" s="17" t="s">
        <v>29</v>
      </c>
      <c r="C2167" s="32"/>
      <c r="D2167" s="33">
        <v>1</v>
      </c>
      <c r="E2167" s="34">
        <v>4</v>
      </c>
      <c r="F2167" s="35" t="e">
        <f>VLOOKUP(Tableau5[[#This Row],[Code APE]],[1]!Tableau9[#All],2,FALSE)</f>
        <v>#N/A</v>
      </c>
      <c r="G2167" s="36">
        <f>IFERROR(Tableau5[[#This Row],[Code APE]]&amp;" - "&amp;Tableau5[[#This Row],[Désignation APE]],Tableau5[[#This Row],[Code APE]])</f>
        <v>0</v>
      </c>
    </row>
    <row r="2168" spans="1:7" ht="15.95" customHeight="1" x14ac:dyDescent="0.25">
      <c r="A2168" s="31" t="str">
        <f>Tableau5[[#This Row],[Code APE]]&amp;Tableau5[[#This Row],[Chapitres]]&amp;Tableau5[[#This Row],[Tranche]]</f>
        <v>Outils0,4</v>
      </c>
      <c r="B2168" s="17" t="s">
        <v>29</v>
      </c>
      <c r="C2168" s="32"/>
      <c r="D2168" s="33">
        <v>0.4</v>
      </c>
      <c r="E2168" s="34">
        <v>2</v>
      </c>
      <c r="F2168" s="35" t="e">
        <f>VLOOKUP(Tableau5[[#This Row],[Code APE]],[1]!Tableau9[#All],2,FALSE)</f>
        <v>#N/A</v>
      </c>
      <c r="G2168" s="36">
        <f>IFERROR(Tableau5[[#This Row],[Code APE]]&amp;" - "&amp;Tableau5[[#This Row],[Désignation APE]],Tableau5[[#This Row],[Code APE]])</f>
        <v>0</v>
      </c>
    </row>
    <row r="2169" spans="1:7" ht="15.95" customHeight="1" x14ac:dyDescent="0.25">
      <c r="A2169" s="31" t="str">
        <f>Tableau5[[#This Row],[Code APE]]&amp;Tableau5[[#This Row],[Chapitres]]&amp;Tableau5[[#This Row],[Tranche]]</f>
        <v>Outils0,6</v>
      </c>
      <c r="B2169" s="17" t="s">
        <v>29</v>
      </c>
      <c r="C2169" s="32"/>
      <c r="D2169" s="33">
        <v>0.6</v>
      </c>
      <c r="E2169" s="34">
        <v>7</v>
      </c>
      <c r="F2169" s="35" t="e">
        <f>VLOOKUP(Tableau5[[#This Row],[Code APE]],[1]!Tableau9[#All],2,FALSE)</f>
        <v>#N/A</v>
      </c>
      <c r="G2169" s="36">
        <f>IFERROR(Tableau5[[#This Row],[Code APE]]&amp;" - "&amp;Tableau5[[#This Row],[Désignation APE]],Tableau5[[#This Row],[Code APE]])</f>
        <v>0</v>
      </c>
    </row>
    <row r="2170" spans="1:7" ht="15.95" customHeight="1" x14ac:dyDescent="0.25">
      <c r="A2170" s="31" t="str">
        <f>Tableau5[[#This Row],[Code APE]]&amp;Tableau5[[#This Row],[Chapitres]]&amp;Tableau5[[#This Row],[Tranche]]</f>
        <v>Outils0,8</v>
      </c>
      <c r="B2170" s="17" t="s">
        <v>29</v>
      </c>
      <c r="C2170" s="32"/>
      <c r="D2170" s="33">
        <v>0.8</v>
      </c>
      <c r="E2170" s="34">
        <v>8</v>
      </c>
      <c r="F2170" s="35" t="e">
        <f>VLOOKUP(Tableau5[[#This Row],[Code APE]],[1]!Tableau9[#All],2,FALSE)</f>
        <v>#N/A</v>
      </c>
      <c r="G2170" s="36">
        <f>IFERROR(Tableau5[[#This Row],[Code APE]]&amp;" - "&amp;Tableau5[[#This Row],[Désignation APE]],Tableau5[[#This Row],[Code APE]])</f>
        <v>0</v>
      </c>
    </row>
    <row r="2171" spans="1:7" ht="15.95" customHeight="1" x14ac:dyDescent="0.25">
      <c r="A2171" s="31" t="str">
        <f>Tableau5[[#This Row],[Code APE]]&amp;Tableau5[[#This Row],[Chapitres]]&amp;Tableau5[[#This Row],[Tranche]]</f>
        <v>Outils1</v>
      </c>
      <c r="B2171" s="17" t="s">
        <v>29</v>
      </c>
      <c r="C2171" s="32"/>
      <c r="D2171" s="33">
        <v>1</v>
      </c>
      <c r="E2171" s="34">
        <v>23</v>
      </c>
      <c r="F2171" s="35" t="e">
        <f>VLOOKUP(Tableau5[[#This Row],[Code APE]],[1]!Tableau9[#All],2,FALSE)</f>
        <v>#N/A</v>
      </c>
      <c r="G2171" s="36">
        <f>IFERROR(Tableau5[[#This Row],[Code APE]]&amp;" - "&amp;Tableau5[[#This Row],[Désignation APE]],Tableau5[[#This Row],[Code APE]])</f>
        <v>0</v>
      </c>
    </row>
    <row r="2172" spans="1:7" ht="15.95" customHeight="1" x14ac:dyDescent="0.25">
      <c r="A2172" s="31" t="str">
        <f>Tableau5[[#This Row],[Code APE]]&amp;Tableau5[[#This Row],[Chapitres]]&amp;Tableau5[[#This Row],[Tranche]]</f>
        <v>95.21ZPré-requis1</v>
      </c>
      <c r="B2172" s="17" t="s">
        <v>30</v>
      </c>
      <c r="C2172" s="32" t="s">
        <v>179</v>
      </c>
      <c r="D2172" s="33">
        <v>1</v>
      </c>
      <c r="E2172" s="34">
        <v>3</v>
      </c>
      <c r="F2172" s="35" t="str">
        <f>VLOOKUP(Tableau5[[#This Row],[Code APE]],[1]!Tableau9[#All],2,FALSE)</f>
        <v>Réparation de produits électroniques grand public</v>
      </c>
      <c r="G2172" s="36" t="str">
        <f>IFERROR(Tableau5[[#This Row],[Code APE]]&amp;" - "&amp;Tableau5[[#This Row],[Désignation APE]],Tableau5[[#This Row],[Code APE]])</f>
        <v>95.21Z - Réparation de produits électroniques grand public</v>
      </c>
    </row>
    <row r="2173" spans="1:7" ht="15.95" customHeight="1" x14ac:dyDescent="0.25">
      <c r="A2173" s="31" t="str">
        <f>Tableau5[[#This Row],[Code APE]]&amp;Tableau5[[#This Row],[Chapitres]]&amp;Tableau5[[#This Row],[Tranche]]</f>
        <v>94.99ZPré-requis0,1</v>
      </c>
      <c r="B2173" s="17" t="s">
        <v>30</v>
      </c>
      <c r="C2173" s="32" t="s">
        <v>178</v>
      </c>
      <c r="D2173" s="33">
        <v>0.1</v>
      </c>
      <c r="E2173" s="34">
        <v>3</v>
      </c>
      <c r="F2173" s="35" t="str">
        <f>VLOOKUP(Tableau5[[#This Row],[Code APE]],[1]!Tableau9[#All],2,FALSE)</f>
        <v>Autres organisations fonctionnant par adhésion volontaire</v>
      </c>
      <c r="G2173" s="36" t="str">
        <f>IFERROR(Tableau5[[#This Row],[Code APE]]&amp;" - "&amp;Tableau5[[#This Row],[Désignation APE]],Tableau5[[#This Row],[Code APE]])</f>
        <v>94.99Z - Autres organisations fonctionnant par adhésion volontaire</v>
      </c>
    </row>
    <row r="2174" spans="1:7" ht="15.95" customHeight="1" x14ac:dyDescent="0.25">
      <c r="A2174" s="31" t="str">
        <f>Tableau5[[#This Row],[Code APE]]&amp;Tableau5[[#This Row],[Chapitres]]&amp;Tableau5[[#This Row],[Tranche]]</f>
        <v>94.99ZPré-requis0,6</v>
      </c>
      <c r="B2174" s="17" t="s">
        <v>30</v>
      </c>
      <c r="C2174" s="32" t="s">
        <v>178</v>
      </c>
      <c r="D2174" s="33">
        <v>0.6</v>
      </c>
      <c r="E2174" s="34">
        <v>1</v>
      </c>
      <c r="F2174" s="35" t="str">
        <f>VLOOKUP(Tableau5[[#This Row],[Code APE]],[1]!Tableau9[#All],2,FALSE)</f>
        <v>Autres organisations fonctionnant par adhésion volontaire</v>
      </c>
      <c r="G2174" s="36" t="str">
        <f>IFERROR(Tableau5[[#This Row],[Code APE]]&amp;" - "&amp;Tableau5[[#This Row],[Désignation APE]],Tableau5[[#This Row],[Code APE]])</f>
        <v>94.99Z - Autres organisations fonctionnant par adhésion volontaire</v>
      </c>
    </row>
    <row r="2175" spans="1:7" ht="15.95" customHeight="1" x14ac:dyDescent="0.25">
      <c r="A2175" s="31" t="str">
        <f>Tableau5[[#This Row],[Code APE]]&amp;Tableau5[[#This Row],[Chapitres]]&amp;Tableau5[[#This Row],[Tranche]]</f>
        <v>94.99ZPré-requis1</v>
      </c>
      <c r="B2175" s="17" t="s">
        <v>30</v>
      </c>
      <c r="C2175" s="32" t="s">
        <v>178</v>
      </c>
      <c r="D2175" s="33">
        <v>1</v>
      </c>
      <c r="E2175" s="34">
        <v>9</v>
      </c>
      <c r="F2175" s="35" t="str">
        <f>VLOOKUP(Tableau5[[#This Row],[Code APE]],[1]!Tableau9[#All],2,FALSE)</f>
        <v>Autres organisations fonctionnant par adhésion volontaire</v>
      </c>
      <c r="G2175" s="36" t="str">
        <f>IFERROR(Tableau5[[#This Row],[Code APE]]&amp;" - "&amp;Tableau5[[#This Row],[Désignation APE]],Tableau5[[#This Row],[Code APE]])</f>
        <v>94.99Z - Autres organisations fonctionnant par adhésion volontaire</v>
      </c>
    </row>
    <row r="2176" spans="1:7" ht="15.95" customHeight="1" x14ac:dyDescent="0.25">
      <c r="A2176" s="31" t="str">
        <f>Tableau5[[#This Row],[Code APE]]&amp;Tableau5[[#This Row],[Chapitres]]&amp;Tableau5[[#This Row],[Tranche]]</f>
        <v>85.89BPré-requis0,8</v>
      </c>
      <c r="B2176" s="17" t="s">
        <v>30</v>
      </c>
      <c r="C2176" s="32" t="s">
        <v>203</v>
      </c>
      <c r="D2176" s="33">
        <v>0.8</v>
      </c>
      <c r="E2176" s="34">
        <v>1</v>
      </c>
      <c r="F2176" s="35" t="e">
        <f>VLOOKUP(Tableau5[[#This Row],[Code APE]],[1]!Tableau9[#All],2,FALSE)</f>
        <v>#N/A</v>
      </c>
      <c r="G2176" s="36" t="str">
        <f>IFERROR(Tableau5[[#This Row],[Code APE]]&amp;" - "&amp;Tableau5[[#This Row],[Désignation APE]],Tableau5[[#This Row],[Code APE]])</f>
        <v>85.89B</v>
      </c>
    </row>
    <row r="2177" spans="1:7" ht="15.95" customHeight="1" x14ac:dyDescent="0.25">
      <c r="A2177" s="31" t="str">
        <f>Tableau5[[#This Row],[Code APE]]&amp;Tableau5[[#This Row],[Chapitres]]&amp;Tableau5[[#This Row],[Tranche]]</f>
        <v>85.89BPré-requis1</v>
      </c>
      <c r="B2177" s="17" t="s">
        <v>30</v>
      </c>
      <c r="C2177" s="32" t="s">
        <v>203</v>
      </c>
      <c r="D2177" s="33">
        <v>1</v>
      </c>
      <c r="E2177" s="34">
        <v>1</v>
      </c>
      <c r="F2177" s="35" t="e">
        <f>VLOOKUP(Tableau5[[#This Row],[Code APE]],[1]!Tableau9[#All],2,FALSE)</f>
        <v>#N/A</v>
      </c>
      <c r="G2177" s="36" t="str">
        <f>IFERROR(Tableau5[[#This Row],[Code APE]]&amp;" - "&amp;Tableau5[[#This Row],[Désignation APE]],Tableau5[[#This Row],[Code APE]])</f>
        <v>85.89B</v>
      </c>
    </row>
    <row r="2178" spans="1:7" ht="15.95" customHeight="1" x14ac:dyDescent="0.25">
      <c r="A2178" s="31" t="str">
        <f>Tableau5[[#This Row],[Code APE]]&amp;Tableau5[[#This Row],[Chapitres]]&amp;Tableau5[[#This Row],[Tranche]]</f>
        <v>85.59BPré-requis1</v>
      </c>
      <c r="B2178" s="17" t="s">
        <v>30</v>
      </c>
      <c r="C2178" s="32" t="s">
        <v>177</v>
      </c>
      <c r="D2178" s="33">
        <v>1</v>
      </c>
      <c r="E2178" s="34">
        <v>3</v>
      </c>
      <c r="F2178" s="35" t="str">
        <f>VLOOKUP(Tableau5[[#This Row],[Code APE]],[1]!Tableau9[#All],2,FALSE)</f>
        <v>Autres enseignements</v>
      </c>
      <c r="G2178" s="36" t="str">
        <f>IFERROR(Tableau5[[#This Row],[Code APE]]&amp;" - "&amp;Tableau5[[#This Row],[Désignation APE]],Tableau5[[#This Row],[Code APE]])</f>
        <v>85.59B - Autres enseignements</v>
      </c>
    </row>
    <row r="2179" spans="1:7" ht="15.95" customHeight="1" x14ac:dyDescent="0.25">
      <c r="A2179" s="31" t="str">
        <f>Tableau5[[#This Row],[Code APE]]&amp;Tableau5[[#This Row],[Chapitres]]&amp;Tableau5[[#This Row],[Tranche]]</f>
        <v>85.59APré-requis0,6</v>
      </c>
      <c r="B2179" s="17" t="s">
        <v>30</v>
      </c>
      <c r="C2179" s="32" t="s">
        <v>176</v>
      </c>
      <c r="D2179" s="33">
        <v>0.6</v>
      </c>
      <c r="E2179" s="34">
        <v>1</v>
      </c>
      <c r="F2179" s="35" t="str">
        <f>VLOOKUP(Tableau5[[#This Row],[Code APE]],[1]!Tableau9[#All],2,FALSE)</f>
        <v>Formation continue d'adultes</v>
      </c>
      <c r="G2179" s="36" t="str">
        <f>IFERROR(Tableau5[[#This Row],[Code APE]]&amp;" - "&amp;Tableau5[[#This Row],[Désignation APE]],Tableau5[[#This Row],[Code APE]])</f>
        <v>85.59A - Formation continue d'adultes</v>
      </c>
    </row>
    <row r="2180" spans="1:7" ht="15.95" customHeight="1" x14ac:dyDescent="0.25">
      <c r="A2180" s="31" t="str">
        <f>Tableau5[[#This Row],[Code APE]]&amp;Tableau5[[#This Row],[Chapitres]]&amp;Tableau5[[#This Row],[Tranche]]</f>
        <v>85.59APré-requis0,8</v>
      </c>
      <c r="B2180" s="17" t="s">
        <v>30</v>
      </c>
      <c r="C2180" s="32" t="s">
        <v>176</v>
      </c>
      <c r="D2180" s="33">
        <v>0.8</v>
      </c>
      <c r="E2180" s="34">
        <v>2</v>
      </c>
      <c r="F2180" s="35" t="str">
        <f>VLOOKUP(Tableau5[[#This Row],[Code APE]],[1]!Tableau9[#All],2,FALSE)</f>
        <v>Formation continue d'adultes</v>
      </c>
      <c r="G2180" s="36" t="str">
        <f>IFERROR(Tableau5[[#This Row],[Code APE]]&amp;" - "&amp;Tableau5[[#This Row],[Désignation APE]],Tableau5[[#This Row],[Code APE]])</f>
        <v>85.59A - Formation continue d'adultes</v>
      </c>
    </row>
    <row r="2181" spans="1:7" ht="15.95" customHeight="1" x14ac:dyDescent="0.25">
      <c r="A2181" s="31" t="str">
        <f>Tableau5[[#This Row],[Code APE]]&amp;Tableau5[[#This Row],[Chapitres]]&amp;Tableau5[[#This Row],[Tranche]]</f>
        <v>85.59APré-requis1</v>
      </c>
      <c r="B2181" s="17" t="s">
        <v>30</v>
      </c>
      <c r="C2181" s="32" t="s">
        <v>176</v>
      </c>
      <c r="D2181" s="33">
        <v>1</v>
      </c>
      <c r="E2181" s="34">
        <v>16</v>
      </c>
      <c r="F2181" s="35" t="str">
        <f>VLOOKUP(Tableau5[[#This Row],[Code APE]],[1]!Tableau9[#All],2,FALSE)</f>
        <v>Formation continue d'adultes</v>
      </c>
      <c r="G2181" s="36" t="str">
        <f>IFERROR(Tableau5[[#This Row],[Code APE]]&amp;" - "&amp;Tableau5[[#This Row],[Désignation APE]],Tableau5[[#This Row],[Code APE]])</f>
        <v>85.59A - Formation continue d'adultes</v>
      </c>
    </row>
    <row r="2182" spans="1:7" ht="15.95" customHeight="1" x14ac:dyDescent="0.25">
      <c r="A2182" s="31" t="str">
        <f>Tableau5[[#This Row],[Code APE]]&amp;Tableau5[[#This Row],[Chapitres]]&amp;Tableau5[[#This Row],[Tranche]]</f>
        <v>85.51ZPré-requis0,8</v>
      </c>
      <c r="B2182" s="17" t="s">
        <v>30</v>
      </c>
      <c r="C2182" s="32" t="s">
        <v>222</v>
      </c>
      <c r="D2182" s="33">
        <v>0.8</v>
      </c>
      <c r="E2182" s="34">
        <v>1</v>
      </c>
      <c r="F2182" s="35" t="str">
        <f>VLOOKUP(Tableau5[[#This Row],[Code APE]],[1]!Tableau9[#All],2,FALSE)</f>
        <v>Enseignement de disciplines sportives et d'activités de loisirs</v>
      </c>
      <c r="G2182" s="36" t="str">
        <f>IFERROR(Tableau5[[#This Row],[Code APE]]&amp;" - "&amp;Tableau5[[#This Row],[Désignation APE]],Tableau5[[#This Row],[Code APE]])</f>
        <v>85.51Z - Enseignement de disciplines sportives et d'activités de loisirs</v>
      </c>
    </row>
    <row r="2183" spans="1:7" ht="15.95" customHeight="1" x14ac:dyDescent="0.25">
      <c r="A2183" s="31" t="str">
        <f>Tableau5[[#This Row],[Code APE]]&amp;Tableau5[[#This Row],[Chapitres]]&amp;Tableau5[[#This Row],[Tranche]]</f>
        <v>84.30APré-requis0,6</v>
      </c>
      <c r="B2183" s="17" t="s">
        <v>30</v>
      </c>
      <c r="C2183" s="32" t="s">
        <v>175</v>
      </c>
      <c r="D2183" s="33">
        <v>0.6</v>
      </c>
      <c r="E2183" s="34">
        <v>1</v>
      </c>
      <c r="F2183" s="35" t="str">
        <f>VLOOKUP(Tableau5[[#This Row],[Code APE]],[1]!Tableau9[#All],2,FALSE)</f>
        <v>Activités générales de sécurité sociale</v>
      </c>
      <c r="G2183" s="36" t="str">
        <f>IFERROR(Tableau5[[#This Row],[Code APE]]&amp;" - "&amp;Tableau5[[#This Row],[Désignation APE]],Tableau5[[#This Row],[Code APE]])</f>
        <v>84.30A - Activités générales de sécurité sociale</v>
      </c>
    </row>
    <row r="2184" spans="1:7" ht="15.95" customHeight="1" x14ac:dyDescent="0.25">
      <c r="A2184" s="31" t="str">
        <f>Tableau5[[#This Row],[Code APE]]&amp;Tableau5[[#This Row],[Chapitres]]&amp;Tableau5[[#This Row],[Tranche]]</f>
        <v>84.30APré-requis1</v>
      </c>
      <c r="B2184" s="17" t="s">
        <v>30</v>
      </c>
      <c r="C2184" s="32" t="s">
        <v>175</v>
      </c>
      <c r="D2184" s="33">
        <v>1</v>
      </c>
      <c r="E2184" s="34">
        <v>7</v>
      </c>
      <c r="F2184" s="35" t="str">
        <f>VLOOKUP(Tableau5[[#This Row],[Code APE]],[1]!Tableau9[#All],2,FALSE)</f>
        <v>Activités générales de sécurité sociale</v>
      </c>
      <c r="G2184" s="36" t="str">
        <f>IFERROR(Tableau5[[#This Row],[Code APE]]&amp;" - "&amp;Tableau5[[#This Row],[Désignation APE]],Tableau5[[#This Row],[Code APE]])</f>
        <v>84.30A - Activités générales de sécurité sociale</v>
      </c>
    </row>
    <row r="2185" spans="1:7" ht="15.95" customHeight="1" x14ac:dyDescent="0.25">
      <c r="A2185" s="31" t="str">
        <f>Tableau5[[#This Row],[Code APE]]&amp;Tableau5[[#This Row],[Chapitres]]&amp;Tableau5[[#This Row],[Tranche]]</f>
        <v>82.99ZPré-requis0,6</v>
      </c>
      <c r="B2185" s="17" t="s">
        <v>30</v>
      </c>
      <c r="C2185" s="32" t="s">
        <v>174</v>
      </c>
      <c r="D2185" s="33">
        <v>0.6</v>
      </c>
      <c r="E2185" s="34">
        <v>3</v>
      </c>
      <c r="F2185" s="35" t="str">
        <f>VLOOKUP(Tableau5[[#This Row],[Code APE]],[1]!Tableau9[#All],2,FALSE)</f>
        <v>Autres activités de soutien aux entreprises n.c.a.</v>
      </c>
      <c r="G2185" s="36" t="str">
        <f>IFERROR(Tableau5[[#This Row],[Code APE]]&amp;" - "&amp;Tableau5[[#This Row],[Désignation APE]],Tableau5[[#This Row],[Code APE]])</f>
        <v>82.99Z - Autres activités de soutien aux entreprises n.c.a.</v>
      </c>
    </row>
    <row r="2186" spans="1:7" ht="15.95" customHeight="1" x14ac:dyDescent="0.25">
      <c r="A2186" s="31" t="str">
        <f>Tableau5[[#This Row],[Code APE]]&amp;Tableau5[[#This Row],[Chapitres]]&amp;Tableau5[[#This Row],[Tranche]]</f>
        <v>82.99ZPré-requis0,8</v>
      </c>
      <c r="B2186" s="17" t="s">
        <v>30</v>
      </c>
      <c r="C2186" s="32" t="s">
        <v>174</v>
      </c>
      <c r="D2186" s="33">
        <v>0.8</v>
      </c>
      <c r="E2186" s="34">
        <v>7</v>
      </c>
      <c r="F2186" s="35" t="str">
        <f>VLOOKUP(Tableau5[[#This Row],[Code APE]],[1]!Tableau9[#All],2,FALSE)</f>
        <v>Autres activités de soutien aux entreprises n.c.a.</v>
      </c>
      <c r="G2186" s="36" t="str">
        <f>IFERROR(Tableau5[[#This Row],[Code APE]]&amp;" - "&amp;Tableau5[[#This Row],[Désignation APE]],Tableau5[[#This Row],[Code APE]])</f>
        <v>82.99Z - Autres activités de soutien aux entreprises n.c.a.</v>
      </c>
    </row>
    <row r="2187" spans="1:7" ht="15.95" customHeight="1" x14ac:dyDescent="0.25">
      <c r="A2187" s="31" t="str">
        <f>Tableau5[[#This Row],[Code APE]]&amp;Tableau5[[#This Row],[Chapitres]]&amp;Tableau5[[#This Row],[Tranche]]</f>
        <v>82.99ZPré-requis1</v>
      </c>
      <c r="B2187" s="17" t="s">
        <v>30</v>
      </c>
      <c r="C2187" s="32" t="s">
        <v>174</v>
      </c>
      <c r="D2187" s="33">
        <v>1</v>
      </c>
      <c r="E2187" s="34">
        <v>7</v>
      </c>
      <c r="F2187" s="35" t="str">
        <f>VLOOKUP(Tableau5[[#This Row],[Code APE]],[1]!Tableau9[#All],2,FALSE)</f>
        <v>Autres activités de soutien aux entreprises n.c.a.</v>
      </c>
      <c r="G2187" s="36" t="str">
        <f>IFERROR(Tableau5[[#This Row],[Code APE]]&amp;" - "&amp;Tableau5[[#This Row],[Désignation APE]],Tableau5[[#This Row],[Code APE]])</f>
        <v>82.99Z - Autres activités de soutien aux entreprises n.c.a.</v>
      </c>
    </row>
    <row r="2188" spans="1:7" ht="15.95" customHeight="1" x14ac:dyDescent="0.25">
      <c r="A2188" s="31" t="str">
        <f>Tableau5[[#This Row],[Code APE]]&amp;Tableau5[[#This Row],[Chapitres]]&amp;Tableau5[[#This Row],[Tranche]]</f>
        <v>82.19ZPré-requis1</v>
      </c>
      <c r="B2188" s="17" t="s">
        <v>30</v>
      </c>
      <c r="C2188" s="32" t="s">
        <v>221</v>
      </c>
      <c r="D2188" s="33">
        <v>1</v>
      </c>
      <c r="E2188" s="34">
        <v>1</v>
      </c>
      <c r="F2188" s="35" t="str">
        <f>VLOOKUP(Tableau5[[#This Row],[Code APE]],[1]!Tableau9[#All],2,FALSE)</f>
        <v>Photocopie, préparation de documents et autres activités spécialisées de soutien de bureau</v>
      </c>
      <c r="G2188" s="36" t="str">
        <f>IFERROR(Tableau5[[#This Row],[Code APE]]&amp;" - "&amp;Tableau5[[#This Row],[Désignation APE]],Tableau5[[#This Row],[Code APE]])</f>
        <v>82.19Z - Photocopie, préparation de documents et autres activités spécialisées de soutien de bureau</v>
      </c>
    </row>
    <row r="2189" spans="1:7" ht="15.95" customHeight="1" x14ac:dyDescent="0.25">
      <c r="A2189" s="31" t="str">
        <f>Tableau5[[#This Row],[Code APE]]&amp;Tableau5[[#This Row],[Chapitres]]&amp;Tableau5[[#This Row],[Tranche]]</f>
        <v>82.11ZPré-requis1</v>
      </c>
      <c r="B2189" s="17" t="s">
        <v>30</v>
      </c>
      <c r="C2189" s="32" t="s">
        <v>220</v>
      </c>
      <c r="D2189" s="33">
        <v>1</v>
      </c>
      <c r="E2189" s="34">
        <v>1</v>
      </c>
      <c r="F2189" s="35" t="str">
        <f>VLOOKUP(Tableau5[[#This Row],[Code APE]],[1]!Tableau9[#All],2,FALSE)</f>
        <v>Services administratifs combinés de bureau</v>
      </c>
      <c r="G2189" s="36" t="str">
        <f>IFERROR(Tableau5[[#This Row],[Code APE]]&amp;" - "&amp;Tableau5[[#This Row],[Désignation APE]],Tableau5[[#This Row],[Code APE]])</f>
        <v>82.11Z - Services administratifs combinés de bureau</v>
      </c>
    </row>
    <row r="2190" spans="1:7" ht="15.95" customHeight="1" x14ac:dyDescent="0.25">
      <c r="A2190" s="31" t="str">
        <f>Tableau5[[#This Row],[Code APE]]&amp;Tableau5[[#This Row],[Chapitres]]&amp;Tableau5[[#This Row],[Tranche]]</f>
        <v>81.30ZPré-requis0,6</v>
      </c>
      <c r="B2190" s="17" t="s">
        <v>30</v>
      </c>
      <c r="C2190" s="32" t="s">
        <v>173</v>
      </c>
      <c r="D2190" s="33">
        <v>0.6</v>
      </c>
      <c r="E2190" s="34">
        <v>4</v>
      </c>
      <c r="F2190" s="35" t="str">
        <f>VLOOKUP(Tableau5[[#This Row],[Code APE]],[1]!Tableau9[#All],2,FALSE)</f>
        <v>Services d'aménagement paysager</v>
      </c>
      <c r="G2190" s="36" t="str">
        <f>IFERROR(Tableau5[[#This Row],[Code APE]]&amp;" - "&amp;Tableau5[[#This Row],[Désignation APE]],Tableau5[[#This Row],[Code APE]])</f>
        <v>81.30Z - Services d'aménagement paysager</v>
      </c>
    </row>
    <row r="2191" spans="1:7" ht="15.95" customHeight="1" x14ac:dyDescent="0.25">
      <c r="A2191" s="31" t="str">
        <f>Tableau5[[#This Row],[Code APE]]&amp;Tableau5[[#This Row],[Chapitres]]&amp;Tableau5[[#This Row],[Tranche]]</f>
        <v>81.30ZPré-requis0,8</v>
      </c>
      <c r="B2191" s="17" t="s">
        <v>30</v>
      </c>
      <c r="C2191" s="32" t="s">
        <v>173</v>
      </c>
      <c r="D2191" s="33">
        <v>0.8</v>
      </c>
      <c r="E2191" s="34">
        <v>2</v>
      </c>
      <c r="F2191" s="35" t="str">
        <f>VLOOKUP(Tableau5[[#This Row],[Code APE]],[1]!Tableau9[#All],2,FALSE)</f>
        <v>Services d'aménagement paysager</v>
      </c>
      <c r="G2191" s="36" t="str">
        <f>IFERROR(Tableau5[[#This Row],[Code APE]]&amp;" - "&amp;Tableau5[[#This Row],[Désignation APE]],Tableau5[[#This Row],[Code APE]])</f>
        <v>81.30Z - Services d'aménagement paysager</v>
      </c>
    </row>
    <row r="2192" spans="1:7" ht="15.95" customHeight="1" x14ac:dyDescent="0.25">
      <c r="A2192" s="31" t="str">
        <f>Tableau5[[#This Row],[Code APE]]&amp;Tableau5[[#This Row],[Chapitres]]&amp;Tableau5[[#This Row],[Tranche]]</f>
        <v>81.30ZPré-requis1</v>
      </c>
      <c r="B2192" s="17" t="s">
        <v>30</v>
      </c>
      <c r="C2192" s="32" t="s">
        <v>173</v>
      </c>
      <c r="D2192" s="33">
        <v>1</v>
      </c>
      <c r="E2192" s="34">
        <v>10</v>
      </c>
      <c r="F2192" s="35" t="str">
        <f>VLOOKUP(Tableau5[[#This Row],[Code APE]],[1]!Tableau9[#All],2,FALSE)</f>
        <v>Services d'aménagement paysager</v>
      </c>
      <c r="G2192" s="36" t="str">
        <f>IFERROR(Tableau5[[#This Row],[Code APE]]&amp;" - "&amp;Tableau5[[#This Row],[Désignation APE]],Tableau5[[#This Row],[Code APE]])</f>
        <v>81.30Z - Services d'aménagement paysager</v>
      </c>
    </row>
    <row r="2193" spans="1:7" ht="15.95" customHeight="1" x14ac:dyDescent="0.25">
      <c r="A2193" s="31" t="str">
        <f>Tableau5[[#This Row],[Code APE]]&amp;Tableau5[[#This Row],[Chapitres]]&amp;Tableau5[[#This Row],[Tranche]]</f>
        <v>81.29BPré-requis0,6</v>
      </c>
      <c r="B2193" s="17" t="s">
        <v>30</v>
      </c>
      <c r="C2193" s="32" t="s">
        <v>172</v>
      </c>
      <c r="D2193" s="33">
        <v>0.6</v>
      </c>
      <c r="E2193" s="34">
        <v>1</v>
      </c>
      <c r="F2193" s="35" t="str">
        <f>VLOOKUP(Tableau5[[#This Row],[Code APE]],[1]!Tableau9[#All],2,FALSE)</f>
        <v>Autres activités de nettoyage n.c.a.</v>
      </c>
      <c r="G2193" s="36" t="str">
        <f>IFERROR(Tableau5[[#This Row],[Code APE]]&amp;" - "&amp;Tableau5[[#This Row],[Désignation APE]],Tableau5[[#This Row],[Code APE]])</f>
        <v>81.29B - Autres activités de nettoyage n.c.a.</v>
      </c>
    </row>
    <row r="2194" spans="1:7" ht="15.95" customHeight="1" x14ac:dyDescent="0.25">
      <c r="A2194" s="31" t="str">
        <f>Tableau5[[#This Row],[Code APE]]&amp;Tableau5[[#This Row],[Chapitres]]&amp;Tableau5[[#This Row],[Tranche]]</f>
        <v>81.29BPré-requis0,8</v>
      </c>
      <c r="B2194" s="17" t="s">
        <v>30</v>
      </c>
      <c r="C2194" s="32" t="s">
        <v>172</v>
      </c>
      <c r="D2194" s="33">
        <v>0.8</v>
      </c>
      <c r="E2194" s="34">
        <v>1</v>
      </c>
      <c r="F2194" s="35" t="str">
        <f>VLOOKUP(Tableau5[[#This Row],[Code APE]],[1]!Tableau9[#All],2,FALSE)</f>
        <v>Autres activités de nettoyage n.c.a.</v>
      </c>
      <c r="G2194" s="36" t="str">
        <f>IFERROR(Tableau5[[#This Row],[Code APE]]&amp;" - "&amp;Tableau5[[#This Row],[Désignation APE]],Tableau5[[#This Row],[Code APE]])</f>
        <v>81.29B - Autres activités de nettoyage n.c.a.</v>
      </c>
    </row>
    <row r="2195" spans="1:7" ht="15.95" customHeight="1" x14ac:dyDescent="0.25">
      <c r="A2195" s="31" t="str">
        <f>Tableau5[[#This Row],[Code APE]]&amp;Tableau5[[#This Row],[Chapitres]]&amp;Tableau5[[#This Row],[Tranche]]</f>
        <v>81.29BPré-requis1</v>
      </c>
      <c r="B2195" s="17" t="s">
        <v>30</v>
      </c>
      <c r="C2195" s="32" t="s">
        <v>172</v>
      </c>
      <c r="D2195" s="33">
        <v>1</v>
      </c>
      <c r="E2195" s="34">
        <v>1</v>
      </c>
      <c r="F2195" s="35" t="str">
        <f>VLOOKUP(Tableau5[[#This Row],[Code APE]],[1]!Tableau9[#All],2,FALSE)</f>
        <v>Autres activités de nettoyage n.c.a.</v>
      </c>
      <c r="G2195" s="36" t="str">
        <f>IFERROR(Tableau5[[#This Row],[Code APE]]&amp;" - "&amp;Tableau5[[#This Row],[Désignation APE]],Tableau5[[#This Row],[Code APE]])</f>
        <v>81.29B - Autres activités de nettoyage n.c.a.</v>
      </c>
    </row>
    <row r="2196" spans="1:7" ht="15.95" customHeight="1" x14ac:dyDescent="0.25">
      <c r="A2196" s="31" t="str">
        <f>Tableau5[[#This Row],[Code APE]]&amp;Tableau5[[#This Row],[Chapitres]]&amp;Tableau5[[#This Row],[Tranche]]</f>
        <v>81.29APré-requis1</v>
      </c>
      <c r="B2196" s="17" t="s">
        <v>30</v>
      </c>
      <c r="C2196" s="32" t="s">
        <v>171</v>
      </c>
      <c r="D2196" s="33">
        <v>1</v>
      </c>
      <c r="E2196" s="34">
        <v>5</v>
      </c>
      <c r="F2196" s="35" t="str">
        <f>VLOOKUP(Tableau5[[#This Row],[Code APE]],[1]!Tableau9[#All],2,FALSE)</f>
        <v>Désinfection, désinsectisation, dératisation</v>
      </c>
      <c r="G2196" s="36" t="str">
        <f>IFERROR(Tableau5[[#This Row],[Code APE]]&amp;" - "&amp;Tableau5[[#This Row],[Désignation APE]],Tableau5[[#This Row],[Code APE]])</f>
        <v>81.29A - Désinfection, désinsectisation, dératisation</v>
      </c>
    </row>
    <row r="2197" spans="1:7" ht="15.95" customHeight="1" x14ac:dyDescent="0.25">
      <c r="A2197" s="31" t="str">
        <f>Tableau5[[#This Row],[Code APE]]&amp;Tableau5[[#This Row],[Chapitres]]&amp;Tableau5[[#This Row],[Tranche]]</f>
        <v>81.22ZPré-requis0,2</v>
      </c>
      <c r="B2197" s="17" t="s">
        <v>30</v>
      </c>
      <c r="C2197" s="32" t="s">
        <v>170</v>
      </c>
      <c r="D2197" s="33">
        <v>0.2</v>
      </c>
      <c r="E2197" s="34">
        <v>1</v>
      </c>
      <c r="F2197" s="35" t="str">
        <f>VLOOKUP(Tableau5[[#This Row],[Code APE]],[1]!Tableau9[#All],2,FALSE)</f>
        <v>Autres activités de nettoyage des bâtiments et nettoyage industriel</v>
      </c>
      <c r="G2197" s="36" t="str">
        <f>IFERROR(Tableau5[[#This Row],[Code APE]]&amp;" - "&amp;Tableau5[[#This Row],[Désignation APE]],Tableau5[[#This Row],[Code APE]])</f>
        <v>81.22Z - Autres activités de nettoyage des bâtiments et nettoyage industriel</v>
      </c>
    </row>
    <row r="2198" spans="1:7" ht="15.95" customHeight="1" x14ac:dyDescent="0.25">
      <c r="A2198" s="31" t="str">
        <f>Tableau5[[#This Row],[Code APE]]&amp;Tableau5[[#This Row],[Chapitres]]&amp;Tableau5[[#This Row],[Tranche]]</f>
        <v>81.22ZPré-requis0,4</v>
      </c>
      <c r="B2198" s="17" t="s">
        <v>30</v>
      </c>
      <c r="C2198" s="32" t="s">
        <v>170</v>
      </c>
      <c r="D2198" s="33">
        <v>0.4</v>
      </c>
      <c r="E2198" s="34">
        <v>1</v>
      </c>
      <c r="F2198" s="35" t="str">
        <f>VLOOKUP(Tableau5[[#This Row],[Code APE]],[1]!Tableau9[#All],2,FALSE)</f>
        <v>Autres activités de nettoyage des bâtiments et nettoyage industriel</v>
      </c>
      <c r="G2198" s="36" t="str">
        <f>IFERROR(Tableau5[[#This Row],[Code APE]]&amp;" - "&amp;Tableau5[[#This Row],[Désignation APE]],Tableau5[[#This Row],[Code APE]])</f>
        <v>81.22Z - Autres activités de nettoyage des bâtiments et nettoyage industriel</v>
      </c>
    </row>
    <row r="2199" spans="1:7" ht="15.95" customHeight="1" x14ac:dyDescent="0.25">
      <c r="A2199" s="31" t="str">
        <f>Tableau5[[#This Row],[Code APE]]&amp;Tableau5[[#This Row],[Chapitres]]&amp;Tableau5[[#This Row],[Tranche]]</f>
        <v>81.22ZPré-requis0,6</v>
      </c>
      <c r="B2199" s="17" t="s">
        <v>30</v>
      </c>
      <c r="C2199" s="32" t="s">
        <v>170</v>
      </c>
      <c r="D2199" s="33">
        <v>0.6</v>
      </c>
      <c r="E2199" s="34">
        <v>1</v>
      </c>
      <c r="F2199" s="35" t="str">
        <f>VLOOKUP(Tableau5[[#This Row],[Code APE]],[1]!Tableau9[#All],2,FALSE)</f>
        <v>Autres activités de nettoyage des bâtiments et nettoyage industriel</v>
      </c>
      <c r="G2199" s="36" t="str">
        <f>IFERROR(Tableau5[[#This Row],[Code APE]]&amp;" - "&amp;Tableau5[[#This Row],[Désignation APE]],Tableau5[[#This Row],[Code APE]])</f>
        <v>81.22Z - Autres activités de nettoyage des bâtiments et nettoyage industriel</v>
      </c>
    </row>
    <row r="2200" spans="1:7" ht="15.95" customHeight="1" x14ac:dyDescent="0.25">
      <c r="A2200" s="31" t="str">
        <f>Tableau5[[#This Row],[Code APE]]&amp;Tableau5[[#This Row],[Chapitres]]&amp;Tableau5[[#This Row],[Tranche]]</f>
        <v>81.22ZPré-requis0,8</v>
      </c>
      <c r="B2200" s="17" t="s">
        <v>30</v>
      </c>
      <c r="C2200" s="32" t="s">
        <v>170</v>
      </c>
      <c r="D2200" s="33">
        <v>0.8</v>
      </c>
      <c r="E2200" s="34">
        <v>12</v>
      </c>
      <c r="F2200" s="35" t="str">
        <f>VLOOKUP(Tableau5[[#This Row],[Code APE]],[1]!Tableau9[#All],2,FALSE)</f>
        <v>Autres activités de nettoyage des bâtiments et nettoyage industriel</v>
      </c>
      <c r="G2200" s="36" t="str">
        <f>IFERROR(Tableau5[[#This Row],[Code APE]]&amp;" - "&amp;Tableau5[[#This Row],[Désignation APE]],Tableau5[[#This Row],[Code APE]])</f>
        <v>81.22Z - Autres activités de nettoyage des bâtiments et nettoyage industriel</v>
      </c>
    </row>
    <row r="2201" spans="1:7" ht="15.95" customHeight="1" x14ac:dyDescent="0.25">
      <c r="A2201" s="31" t="str">
        <f>Tableau5[[#This Row],[Code APE]]&amp;Tableau5[[#This Row],[Chapitres]]&amp;Tableau5[[#This Row],[Tranche]]</f>
        <v>81.22ZPré-requis1</v>
      </c>
      <c r="B2201" s="17" t="s">
        <v>30</v>
      </c>
      <c r="C2201" s="32" t="s">
        <v>170</v>
      </c>
      <c r="D2201" s="33">
        <v>1</v>
      </c>
      <c r="E2201" s="34">
        <v>28</v>
      </c>
      <c r="F2201" s="35" t="str">
        <f>VLOOKUP(Tableau5[[#This Row],[Code APE]],[1]!Tableau9[#All],2,FALSE)</f>
        <v>Autres activités de nettoyage des bâtiments et nettoyage industriel</v>
      </c>
      <c r="G2201" s="36" t="str">
        <f>IFERROR(Tableau5[[#This Row],[Code APE]]&amp;" - "&amp;Tableau5[[#This Row],[Désignation APE]],Tableau5[[#This Row],[Code APE]])</f>
        <v>81.22Z - Autres activités de nettoyage des bâtiments et nettoyage industriel</v>
      </c>
    </row>
    <row r="2202" spans="1:7" ht="15.95" customHeight="1" x14ac:dyDescent="0.25">
      <c r="A2202" s="31" t="str">
        <f>Tableau5[[#This Row],[Code APE]]&amp;Tableau5[[#This Row],[Chapitres]]&amp;Tableau5[[#This Row],[Tranche]]</f>
        <v>81.21ZPré-requis0,4</v>
      </c>
      <c r="B2202" s="17" t="s">
        <v>30</v>
      </c>
      <c r="C2202" s="32" t="s">
        <v>169</v>
      </c>
      <c r="D2202" s="33">
        <v>0.4</v>
      </c>
      <c r="E2202" s="34">
        <v>2</v>
      </c>
      <c r="F2202" s="35" t="str">
        <f>VLOOKUP(Tableau5[[#This Row],[Code APE]],[1]!Tableau9[#All],2,FALSE)</f>
        <v>Nettoyage courant des bâtiments</v>
      </c>
      <c r="G2202" s="36" t="str">
        <f>IFERROR(Tableau5[[#This Row],[Code APE]]&amp;" - "&amp;Tableau5[[#This Row],[Désignation APE]],Tableau5[[#This Row],[Code APE]])</f>
        <v>81.21Z - Nettoyage courant des bâtiments</v>
      </c>
    </row>
    <row r="2203" spans="1:7" ht="15.95" customHeight="1" x14ac:dyDescent="0.25">
      <c r="A2203" s="31" t="str">
        <f>Tableau5[[#This Row],[Code APE]]&amp;Tableau5[[#This Row],[Chapitres]]&amp;Tableau5[[#This Row],[Tranche]]</f>
        <v>81.21ZPré-requis0,6</v>
      </c>
      <c r="B2203" s="17" t="s">
        <v>30</v>
      </c>
      <c r="C2203" s="32" t="s">
        <v>169</v>
      </c>
      <c r="D2203" s="33">
        <v>0.6</v>
      </c>
      <c r="E2203" s="34">
        <v>11</v>
      </c>
      <c r="F2203" s="35" t="str">
        <f>VLOOKUP(Tableau5[[#This Row],[Code APE]],[1]!Tableau9[#All],2,FALSE)</f>
        <v>Nettoyage courant des bâtiments</v>
      </c>
      <c r="G2203" s="36" t="str">
        <f>IFERROR(Tableau5[[#This Row],[Code APE]]&amp;" - "&amp;Tableau5[[#This Row],[Désignation APE]],Tableau5[[#This Row],[Code APE]])</f>
        <v>81.21Z - Nettoyage courant des bâtiments</v>
      </c>
    </row>
    <row r="2204" spans="1:7" ht="15.95" customHeight="1" x14ac:dyDescent="0.25">
      <c r="A2204" s="31" t="str">
        <f>Tableau5[[#This Row],[Code APE]]&amp;Tableau5[[#This Row],[Chapitres]]&amp;Tableau5[[#This Row],[Tranche]]</f>
        <v>81.21ZPré-requis0,8</v>
      </c>
      <c r="B2204" s="17" t="s">
        <v>30</v>
      </c>
      <c r="C2204" s="32" t="s">
        <v>169</v>
      </c>
      <c r="D2204" s="33">
        <v>0.8</v>
      </c>
      <c r="E2204" s="34">
        <v>39</v>
      </c>
      <c r="F2204" s="35" t="str">
        <f>VLOOKUP(Tableau5[[#This Row],[Code APE]],[1]!Tableau9[#All],2,FALSE)</f>
        <v>Nettoyage courant des bâtiments</v>
      </c>
      <c r="G2204" s="36" t="str">
        <f>IFERROR(Tableau5[[#This Row],[Code APE]]&amp;" - "&amp;Tableau5[[#This Row],[Désignation APE]],Tableau5[[#This Row],[Code APE]])</f>
        <v>81.21Z - Nettoyage courant des bâtiments</v>
      </c>
    </row>
    <row r="2205" spans="1:7" ht="15.95" customHeight="1" x14ac:dyDescent="0.25">
      <c r="A2205" s="31" t="str">
        <f>Tableau5[[#This Row],[Code APE]]&amp;Tableau5[[#This Row],[Chapitres]]&amp;Tableau5[[#This Row],[Tranche]]</f>
        <v>81.21ZPré-requis1</v>
      </c>
      <c r="B2205" s="17" t="s">
        <v>30</v>
      </c>
      <c r="C2205" s="32" t="s">
        <v>169</v>
      </c>
      <c r="D2205" s="33">
        <v>1</v>
      </c>
      <c r="E2205" s="34">
        <v>46</v>
      </c>
      <c r="F2205" s="35" t="str">
        <f>VLOOKUP(Tableau5[[#This Row],[Code APE]],[1]!Tableau9[#All],2,FALSE)</f>
        <v>Nettoyage courant des bâtiments</v>
      </c>
      <c r="G2205" s="36" t="str">
        <f>IFERROR(Tableau5[[#This Row],[Code APE]]&amp;" - "&amp;Tableau5[[#This Row],[Désignation APE]],Tableau5[[#This Row],[Code APE]])</f>
        <v>81.21Z - Nettoyage courant des bâtiments</v>
      </c>
    </row>
    <row r="2206" spans="1:7" ht="15.95" customHeight="1" x14ac:dyDescent="0.25">
      <c r="A2206" s="31" t="str">
        <f>Tableau5[[#This Row],[Code APE]]&amp;Tableau5[[#This Row],[Chapitres]]&amp;Tableau5[[#This Row],[Tranche]]</f>
        <v>80.20ZPré-requis0,6</v>
      </c>
      <c r="B2206" s="17" t="s">
        <v>30</v>
      </c>
      <c r="C2206" s="32" t="s">
        <v>168</v>
      </c>
      <c r="D2206" s="33">
        <v>0.6</v>
      </c>
      <c r="E2206" s="34">
        <v>1</v>
      </c>
      <c r="F2206" s="35" t="str">
        <f>VLOOKUP(Tableau5[[#This Row],[Code APE]],[1]!Tableau9[#All],2,FALSE)</f>
        <v>Activités liées aux systèmes de sécurité</v>
      </c>
      <c r="G2206" s="36" t="str">
        <f>IFERROR(Tableau5[[#This Row],[Code APE]]&amp;" - "&amp;Tableau5[[#This Row],[Désignation APE]],Tableau5[[#This Row],[Code APE]])</f>
        <v>80.20Z - Activités liées aux systèmes de sécurité</v>
      </c>
    </row>
    <row r="2207" spans="1:7" ht="15.95" customHeight="1" x14ac:dyDescent="0.25">
      <c r="A2207" s="31" t="str">
        <f>Tableau5[[#This Row],[Code APE]]&amp;Tableau5[[#This Row],[Chapitres]]&amp;Tableau5[[#This Row],[Tranche]]</f>
        <v>80.20ZPré-requis0,8</v>
      </c>
      <c r="B2207" s="17" t="s">
        <v>30</v>
      </c>
      <c r="C2207" s="32" t="s">
        <v>168</v>
      </c>
      <c r="D2207" s="33">
        <v>0.8</v>
      </c>
      <c r="E2207" s="34">
        <v>3</v>
      </c>
      <c r="F2207" s="35" t="str">
        <f>VLOOKUP(Tableau5[[#This Row],[Code APE]],[1]!Tableau9[#All],2,FALSE)</f>
        <v>Activités liées aux systèmes de sécurité</v>
      </c>
      <c r="G2207" s="36" t="str">
        <f>IFERROR(Tableau5[[#This Row],[Code APE]]&amp;" - "&amp;Tableau5[[#This Row],[Désignation APE]],Tableau5[[#This Row],[Code APE]])</f>
        <v>80.20Z - Activités liées aux systèmes de sécurité</v>
      </c>
    </row>
    <row r="2208" spans="1:7" ht="15.95" customHeight="1" x14ac:dyDescent="0.25">
      <c r="A2208" s="31" t="str">
        <f>Tableau5[[#This Row],[Code APE]]&amp;Tableau5[[#This Row],[Chapitres]]&amp;Tableau5[[#This Row],[Tranche]]</f>
        <v>80.20ZPré-requis1</v>
      </c>
      <c r="B2208" s="17" t="s">
        <v>30</v>
      </c>
      <c r="C2208" s="32" t="s">
        <v>168</v>
      </c>
      <c r="D2208" s="33">
        <v>1</v>
      </c>
      <c r="E2208" s="34">
        <v>4</v>
      </c>
      <c r="F2208" s="35" t="str">
        <f>VLOOKUP(Tableau5[[#This Row],[Code APE]],[1]!Tableau9[#All],2,FALSE)</f>
        <v>Activités liées aux systèmes de sécurité</v>
      </c>
      <c r="G2208" s="36" t="str">
        <f>IFERROR(Tableau5[[#This Row],[Code APE]]&amp;" - "&amp;Tableau5[[#This Row],[Désignation APE]],Tableau5[[#This Row],[Code APE]])</f>
        <v>80.20Z - Activités liées aux systèmes de sécurité</v>
      </c>
    </row>
    <row r="2209" spans="1:7" ht="15.95" customHeight="1" x14ac:dyDescent="0.25">
      <c r="A2209" s="31" t="str">
        <f>Tableau5[[#This Row],[Code APE]]&amp;Tableau5[[#This Row],[Chapitres]]&amp;Tableau5[[#This Row],[Tranche]]</f>
        <v>80.10ZPré-requis0,1</v>
      </c>
      <c r="B2209" s="17" t="s">
        <v>30</v>
      </c>
      <c r="C2209" s="32" t="s">
        <v>167</v>
      </c>
      <c r="D2209" s="33">
        <v>0.1</v>
      </c>
      <c r="E2209" s="34">
        <v>1</v>
      </c>
      <c r="F2209" s="35" t="str">
        <f>VLOOKUP(Tableau5[[#This Row],[Code APE]],[1]!Tableau9[#All],2,FALSE)</f>
        <v>Activités de sécurité privée</v>
      </c>
      <c r="G2209" s="36" t="str">
        <f>IFERROR(Tableau5[[#This Row],[Code APE]]&amp;" - "&amp;Tableau5[[#This Row],[Désignation APE]],Tableau5[[#This Row],[Code APE]])</f>
        <v>80.10Z - Activités de sécurité privée</v>
      </c>
    </row>
    <row r="2210" spans="1:7" ht="15.95" customHeight="1" x14ac:dyDescent="0.25">
      <c r="A2210" s="31" t="str">
        <f>Tableau5[[#This Row],[Code APE]]&amp;Tableau5[[#This Row],[Chapitres]]&amp;Tableau5[[#This Row],[Tranche]]</f>
        <v>80.10ZPré-requis0,2</v>
      </c>
      <c r="B2210" s="17" t="s">
        <v>30</v>
      </c>
      <c r="C2210" s="32" t="s">
        <v>167</v>
      </c>
      <c r="D2210" s="33">
        <v>0.2</v>
      </c>
      <c r="E2210" s="34">
        <v>1</v>
      </c>
      <c r="F2210" s="35" t="str">
        <f>VLOOKUP(Tableau5[[#This Row],[Code APE]],[1]!Tableau9[#All],2,FALSE)</f>
        <v>Activités de sécurité privée</v>
      </c>
      <c r="G2210" s="36" t="str">
        <f>IFERROR(Tableau5[[#This Row],[Code APE]]&amp;" - "&amp;Tableau5[[#This Row],[Désignation APE]],Tableau5[[#This Row],[Code APE]])</f>
        <v>80.10Z - Activités de sécurité privée</v>
      </c>
    </row>
    <row r="2211" spans="1:7" ht="15.95" customHeight="1" x14ac:dyDescent="0.25">
      <c r="A2211" s="31" t="str">
        <f>Tableau5[[#This Row],[Code APE]]&amp;Tableau5[[#This Row],[Chapitres]]&amp;Tableau5[[#This Row],[Tranche]]</f>
        <v>80.10ZPré-requis0,4</v>
      </c>
      <c r="B2211" s="17" t="s">
        <v>30</v>
      </c>
      <c r="C2211" s="32" t="s">
        <v>167</v>
      </c>
      <c r="D2211" s="33">
        <v>0.4</v>
      </c>
      <c r="E2211" s="34">
        <v>3</v>
      </c>
      <c r="F2211" s="35" t="str">
        <f>VLOOKUP(Tableau5[[#This Row],[Code APE]],[1]!Tableau9[#All],2,FALSE)</f>
        <v>Activités de sécurité privée</v>
      </c>
      <c r="G2211" s="36" t="str">
        <f>IFERROR(Tableau5[[#This Row],[Code APE]]&amp;" - "&amp;Tableau5[[#This Row],[Désignation APE]],Tableau5[[#This Row],[Code APE]])</f>
        <v>80.10Z - Activités de sécurité privée</v>
      </c>
    </row>
    <row r="2212" spans="1:7" ht="15.95" customHeight="1" x14ac:dyDescent="0.25">
      <c r="A2212" s="31" t="str">
        <f>Tableau5[[#This Row],[Code APE]]&amp;Tableau5[[#This Row],[Chapitres]]&amp;Tableau5[[#This Row],[Tranche]]</f>
        <v>80.10ZPré-requis0,6</v>
      </c>
      <c r="B2212" s="17" t="s">
        <v>30</v>
      </c>
      <c r="C2212" s="32" t="s">
        <v>167</v>
      </c>
      <c r="D2212" s="33">
        <v>0.6</v>
      </c>
      <c r="E2212" s="34">
        <v>23</v>
      </c>
      <c r="F2212" s="35" t="str">
        <f>VLOOKUP(Tableau5[[#This Row],[Code APE]],[1]!Tableau9[#All],2,FALSE)</f>
        <v>Activités de sécurité privée</v>
      </c>
      <c r="G2212" s="36" t="str">
        <f>IFERROR(Tableau5[[#This Row],[Code APE]]&amp;" - "&amp;Tableau5[[#This Row],[Désignation APE]],Tableau5[[#This Row],[Code APE]])</f>
        <v>80.10Z - Activités de sécurité privée</v>
      </c>
    </row>
    <row r="2213" spans="1:7" ht="15.95" customHeight="1" x14ac:dyDescent="0.25">
      <c r="A2213" s="31" t="str">
        <f>Tableau5[[#This Row],[Code APE]]&amp;Tableau5[[#This Row],[Chapitres]]&amp;Tableau5[[#This Row],[Tranche]]</f>
        <v>80.10ZPré-requis0,8</v>
      </c>
      <c r="B2213" s="17" t="s">
        <v>30</v>
      </c>
      <c r="C2213" s="32" t="s">
        <v>167</v>
      </c>
      <c r="D2213" s="33">
        <v>0.8</v>
      </c>
      <c r="E2213" s="34">
        <v>32</v>
      </c>
      <c r="F2213" s="35" t="str">
        <f>VLOOKUP(Tableau5[[#This Row],[Code APE]],[1]!Tableau9[#All],2,FALSE)</f>
        <v>Activités de sécurité privée</v>
      </c>
      <c r="G2213" s="36" t="str">
        <f>IFERROR(Tableau5[[#This Row],[Code APE]]&amp;" - "&amp;Tableau5[[#This Row],[Désignation APE]],Tableau5[[#This Row],[Code APE]])</f>
        <v>80.10Z - Activités de sécurité privée</v>
      </c>
    </row>
    <row r="2214" spans="1:7" ht="15.95" customHeight="1" x14ac:dyDescent="0.25">
      <c r="A2214" s="31" t="str">
        <f>Tableau5[[#This Row],[Code APE]]&amp;Tableau5[[#This Row],[Chapitres]]&amp;Tableau5[[#This Row],[Tranche]]</f>
        <v>80.10ZPré-requis1</v>
      </c>
      <c r="B2214" s="17" t="s">
        <v>30</v>
      </c>
      <c r="C2214" s="32" t="s">
        <v>167</v>
      </c>
      <c r="D2214" s="33">
        <v>1</v>
      </c>
      <c r="E2214" s="34">
        <v>23</v>
      </c>
      <c r="F2214" s="35" t="str">
        <f>VLOOKUP(Tableau5[[#This Row],[Code APE]],[1]!Tableau9[#All],2,FALSE)</f>
        <v>Activités de sécurité privée</v>
      </c>
      <c r="G2214" s="36" t="str">
        <f>IFERROR(Tableau5[[#This Row],[Code APE]]&amp;" - "&amp;Tableau5[[#This Row],[Désignation APE]],Tableau5[[#This Row],[Code APE]])</f>
        <v>80.10Z - Activités de sécurité privée</v>
      </c>
    </row>
    <row r="2215" spans="1:7" ht="15.95" customHeight="1" x14ac:dyDescent="0.25">
      <c r="A2215" s="31" t="str">
        <f>Tableau5[[#This Row],[Code APE]]&amp;Tableau5[[#This Row],[Chapitres]]&amp;Tableau5[[#This Row],[Tranche]]</f>
        <v>78.20ZPré-requis0,1</v>
      </c>
      <c r="B2215" s="17" t="s">
        <v>30</v>
      </c>
      <c r="C2215" s="32" t="s">
        <v>166</v>
      </c>
      <c r="D2215" s="33">
        <v>0.1</v>
      </c>
      <c r="E2215" s="34">
        <v>1</v>
      </c>
      <c r="F2215" s="35" t="str">
        <f>VLOOKUP(Tableau5[[#This Row],[Code APE]],[1]!Tableau9[#All],2,FALSE)</f>
        <v>Activités des agences de travail temporaire</v>
      </c>
      <c r="G2215" s="36" t="str">
        <f>IFERROR(Tableau5[[#This Row],[Code APE]]&amp;" - "&amp;Tableau5[[#This Row],[Désignation APE]],Tableau5[[#This Row],[Code APE]])</f>
        <v>78.20Z - Activités des agences de travail temporaire</v>
      </c>
    </row>
    <row r="2216" spans="1:7" ht="15.95" customHeight="1" x14ac:dyDescent="0.25">
      <c r="A2216" s="31" t="str">
        <f>Tableau5[[#This Row],[Code APE]]&amp;Tableau5[[#This Row],[Chapitres]]&amp;Tableau5[[#This Row],[Tranche]]</f>
        <v>78.20ZPré-requis0,2</v>
      </c>
      <c r="B2216" s="17" t="s">
        <v>30</v>
      </c>
      <c r="C2216" s="32" t="s">
        <v>166</v>
      </c>
      <c r="D2216" s="33">
        <v>0.2</v>
      </c>
      <c r="E2216" s="34">
        <v>6</v>
      </c>
      <c r="F2216" s="35" t="str">
        <f>VLOOKUP(Tableau5[[#This Row],[Code APE]],[1]!Tableau9[#All],2,FALSE)</f>
        <v>Activités des agences de travail temporaire</v>
      </c>
      <c r="G2216" s="36" t="str">
        <f>IFERROR(Tableau5[[#This Row],[Code APE]]&amp;" - "&amp;Tableau5[[#This Row],[Désignation APE]],Tableau5[[#This Row],[Code APE]])</f>
        <v>78.20Z - Activités des agences de travail temporaire</v>
      </c>
    </row>
    <row r="2217" spans="1:7" ht="15.95" customHeight="1" x14ac:dyDescent="0.25">
      <c r="A2217" s="31" t="str">
        <f>Tableau5[[#This Row],[Code APE]]&amp;Tableau5[[#This Row],[Chapitres]]&amp;Tableau5[[#This Row],[Tranche]]</f>
        <v>78.20ZPré-requis0,4</v>
      </c>
      <c r="B2217" s="17" t="s">
        <v>30</v>
      </c>
      <c r="C2217" s="32" t="s">
        <v>166</v>
      </c>
      <c r="D2217" s="33">
        <v>0.4</v>
      </c>
      <c r="E2217" s="34">
        <v>39</v>
      </c>
      <c r="F2217" s="35" t="str">
        <f>VLOOKUP(Tableau5[[#This Row],[Code APE]],[1]!Tableau9[#All],2,FALSE)</f>
        <v>Activités des agences de travail temporaire</v>
      </c>
      <c r="G2217" s="36" t="str">
        <f>IFERROR(Tableau5[[#This Row],[Code APE]]&amp;" - "&amp;Tableau5[[#This Row],[Désignation APE]],Tableau5[[#This Row],[Code APE]])</f>
        <v>78.20Z - Activités des agences de travail temporaire</v>
      </c>
    </row>
    <row r="2218" spans="1:7" ht="15.95" customHeight="1" x14ac:dyDescent="0.25">
      <c r="A2218" s="31" t="str">
        <f>Tableau5[[#This Row],[Code APE]]&amp;Tableau5[[#This Row],[Chapitres]]&amp;Tableau5[[#This Row],[Tranche]]</f>
        <v>78.20ZPré-requis0,6</v>
      </c>
      <c r="B2218" s="17" t="s">
        <v>30</v>
      </c>
      <c r="C2218" s="32" t="s">
        <v>166</v>
      </c>
      <c r="D2218" s="33">
        <v>0.6</v>
      </c>
      <c r="E2218" s="34">
        <v>98</v>
      </c>
      <c r="F2218" s="35" t="str">
        <f>VLOOKUP(Tableau5[[#This Row],[Code APE]],[1]!Tableau9[#All],2,FALSE)</f>
        <v>Activités des agences de travail temporaire</v>
      </c>
      <c r="G2218" s="36" t="str">
        <f>IFERROR(Tableau5[[#This Row],[Code APE]]&amp;" - "&amp;Tableau5[[#This Row],[Désignation APE]],Tableau5[[#This Row],[Code APE]])</f>
        <v>78.20Z - Activités des agences de travail temporaire</v>
      </c>
    </row>
    <row r="2219" spans="1:7" ht="15.95" customHeight="1" x14ac:dyDescent="0.25">
      <c r="A2219" s="31" t="str">
        <f>Tableau5[[#This Row],[Code APE]]&amp;Tableau5[[#This Row],[Chapitres]]&amp;Tableau5[[#This Row],[Tranche]]</f>
        <v>78.20ZPré-requis0,7</v>
      </c>
      <c r="B2219" s="17" t="s">
        <v>30</v>
      </c>
      <c r="C2219" s="32" t="s">
        <v>166</v>
      </c>
      <c r="D2219" s="33">
        <v>0.7</v>
      </c>
      <c r="E2219" s="34">
        <v>1</v>
      </c>
      <c r="F2219" s="35" t="str">
        <f>VLOOKUP(Tableau5[[#This Row],[Code APE]],[1]!Tableau9[#All],2,FALSE)</f>
        <v>Activités des agences de travail temporaire</v>
      </c>
      <c r="G2219" s="36" t="str">
        <f>IFERROR(Tableau5[[#This Row],[Code APE]]&amp;" - "&amp;Tableau5[[#This Row],[Désignation APE]],Tableau5[[#This Row],[Code APE]])</f>
        <v>78.20Z - Activités des agences de travail temporaire</v>
      </c>
    </row>
    <row r="2220" spans="1:7" ht="15.95" customHeight="1" x14ac:dyDescent="0.25">
      <c r="A2220" s="31" t="str">
        <f>Tableau5[[#This Row],[Code APE]]&amp;Tableau5[[#This Row],[Chapitres]]&amp;Tableau5[[#This Row],[Tranche]]</f>
        <v>78.20ZPré-requis0,8</v>
      </c>
      <c r="B2220" s="17" t="s">
        <v>30</v>
      </c>
      <c r="C2220" s="32" t="s">
        <v>166</v>
      </c>
      <c r="D2220" s="33">
        <v>0.8</v>
      </c>
      <c r="E2220" s="34">
        <v>214</v>
      </c>
      <c r="F2220" s="35" t="str">
        <f>VLOOKUP(Tableau5[[#This Row],[Code APE]],[1]!Tableau9[#All],2,FALSE)</f>
        <v>Activités des agences de travail temporaire</v>
      </c>
      <c r="G2220" s="36" t="str">
        <f>IFERROR(Tableau5[[#This Row],[Code APE]]&amp;" - "&amp;Tableau5[[#This Row],[Désignation APE]],Tableau5[[#This Row],[Code APE]])</f>
        <v>78.20Z - Activités des agences de travail temporaire</v>
      </c>
    </row>
    <row r="2221" spans="1:7" ht="15.95" customHeight="1" x14ac:dyDescent="0.25">
      <c r="A2221" s="31" t="str">
        <f>Tableau5[[#This Row],[Code APE]]&amp;Tableau5[[#This Row],[Chapitres]]&amp;Tableau5[[#This Row],[Tranche]]</f>
        <v>78.20ZPré-requis1</v>
      </c>
      <c r="B2221" s="17" t="s">
        <v>30</v>
      </c>
      <c r="C2221" s="32" t="s">
        <v>166</v>
      </c>
      <c r="D2221" s="33">
        <v>1</v>
      </c>
      <c r="E2221" s="34">
        <v>308</v>
      </c>
      <c r="F2221" s="35" t="str">
        <f>VLOOKUP(Tableau5[[#This Row],[Code APE]],[1]!Tableau9[#All],2,FALSE)</f>
        <v>Activités des agences de travail temporaire</v>
      </c>
      <c r="G2221" s="36" t="str">
        <f>IFERROR(Tableau5[[#This Row],[Code APE]]&amp;" - "&amp;Tableau5[[#This Row],[Désignation APE]],Tableau5[[#This Row],[Code APE]])</f>
        <v>78.20Z - Activités des agences de travail temporaire</v>
      </c>
    </row>
    <row r="2222" spans="1:7" ht="15.95" customHeight="1" x14ac:dyDescent="0.25">
      <c r="A2222" s="31" t="str">
        <f>Tableau5[[#This Row],[Code APE]]&amp;Tableau5[[#This Row],[Chapitres]]&amp;Tableau5[[#This Row],[Tranche]]</f>
        <v>77.39ZPré-requis0,8</v>
      </c>
      <c r="B2222" s="17" t="s">
        <v>30</v>
      </c>
      <c r="C2222" s="32" t="s">
        <v>165</v>
      </c>
      <c r="D2222" s="33">
        <v>0.8</v>
      </c>
      <c r="E2222" s="34">
        <v>14</v>
      </c>
      <c r="F2222" s="35" t="str">
        <f>VLOOKUP(Tableau5[[#This Row],[Code APE]],[1]!Tableau9[#All],2,FALSE)</f>
        <v>Location et location-bail d'autres machines, équipements et biens matériels n.c.a.</v>
      </c>
      <c r="G2222" s="36" t="str">
        <f>IFERROR(Tableau5[[#This Row],[Code APE]]&amp;" - "&amp;Tableau5[[#This Row],[Désignation APE]],Tableau5[[#This Row],[Code APE]])</f>
        <v>77.39Z - Location et location-bail d'autres machines, équipements et biens matériels n.c.a.</v>
      </c>
    </row>
    <row r="2223" spans="1:7" ht="15.95" customHeight="1" x14ac:dyDescent="0.25">
      <c r="A2223" s="31" t="str">
        <f>Tableau5[[#This Row],[Code APE]]&amp;Tableau5[[#This Row],[Chapitres]]&amp;Tableau5[[#This Row],[Tranche]]</f>
        <v>77.39ZPré-requis1</v>
      </c>
      <c r="B2223" s="17" t="s">
        <v>30</v>
      </c>
      <c r="C2223" s="32" t="s">
        <v>165</v>
      </c>
      <c r="D2223" s="33">
        <v>1</v>
      </c>
      <c r="E2223" s="34">
        <v>17</v>
      </c>
      <c r="F2223" s="35" t="str">
        <f>VLOOKUP(Tableau5[[#This Row],[Code APE]],[1]!Tableau9[#All],2,FALSE)</f>
        <v>Location et location-bail d'autres machines, équipements et biens matériels n.c.a.</v>
      </c>
      <c r="G2223" s="36" t="str">
        <f>IFERROR(Tableau5[[#This Row],[Code APE]]&amp;" - "&amp;Tableau5[[#This Row],[Désignation APE]],Tableau5[[#This Row],[Code APE]])</f>
        <v>77.39Z - Location et location-bail d'autres machines, équipements et biens matériels n.c.a.</v>
      </c>
    </row>
    <row r="2224" spans="1:7" ht="15.95" customHeight="1" x14ac:dyDescent="0.25">
      <c r="A2224" s="31" t="str">
        <f>Tableau5[[#This Row],[Code APE]]&amp;Tableau5[[#This Row],[Chapitres]]&amp;Tableau5[[#This Row],[Tranche]]</f>
        <v>77.32ZPré-requis0,6</v>
      </c>
      <c r="B2224" s="17" t="s">
        <v>30</v>
      </c>
      <c r="C2224" s="32" t="s">
        <v>164</v>
      </c>
      <c r="D2224" s="33">
        <v>0.6</v>
      </c>
      <c r="E2224" s="34">
        <v>2</v>
      </c>
      <c r="F2224" s="35" t="str">
        <f>VLOOKUP(Tableau5[[#This Row],[Code APE]],[1]!Tableau9[#All],2,FALSE)</f>
        <v>Location et location-bail de machines et équipements pour la construction</v>
      </c>
      <c r="G2224" s="36" t="str">
        <f>IFERROR(Tableau5[[#This Row],[Code APE]]&amp;" - "&amp;Tableau5[[#This Row],[Désignation APE]],Tableau5[[#This Row],[Code APE]])</f>
        <v>77.32Z - Location et location-bail de machines et équipements pour la construction</v>
      </c>
    </row>
    <row r="2225" spans="1:7" ht="15.95" customHeight="1" x14ac:dyDescent="0.25">
      <c r="A2225" s="31" t="str">
        <f>Tableau5[[#This Row],[Code APE]]&amp;Tableau5[[#This Row],[Chapitres]]&amp;Tableau5[[#This Row],[Tranche]]</f>
        <v>77.32ZPré-requis0,8</v>
      </c>
      <c r="B2225" s="17" t="s">
        <v>30</v>
      </c>
      <c r="C2225" s="32" t="s">
        <v>164</v>
      </c>
      <c r="D2225" s="33">
        <v>0.8</v>
      </c>
      <c r="E2225" s="34">
        <v>5</v>
      </c>
      <c r="F2225" s="35" t="str">
        <f>VLOOKUP(Tableau5[[#This Row],[Code APE]],[1]!Tableau9[#All],2,FALSE)</f>
        <v>Location et location-bail de machines et équipements pour la construction</v>
      </c>
      <c r="G2225" s="36" t="str">
        <f>IFERROR(Tableau5[[#This Row],[Code APE]]&amp;" - "&amp;Tableau5[[#This Row],[Désignation APE]],Tableau5[[#This Row],[Code APE]])</f>
        <v>77.32Z - Location et location-bail de machines et équipements pour la construction</v>
      </c>
    </row>
    <row r="2226" spans="1:7" ht="15.95" customHeight="1" x14ac:dyDescent="0.25">
      <c r="A2226" s="31" t="str">
        <f>Tableau5[[#This Row],[Code APE]]&amp;Tableau5[[#This Row],[Chapitres]]&amp;Tableau5[[#This Row],[Tranche]]</f>
        <v>77.32ZPré-requis1</v>
      </c>
      <c r="B2226" s="17" t="s">
        <v>30</v>
      </c>
      <c r="C2226" s="32" t="s">
        <v>164</v>
      </c>
      <c r="D2226" s="33">
        <v>1</v>
      </c>
      <c r="E2226" s="34">
        <v>9</v>
      </c>
      <c r="F2226" s="35" t="str">
        <f>VLOOKUP(Tableau5[[#This Row],[Code APE]],[1]!Tableau9[#All],2,FALSE)</f>
        <v>Location et location-bail de machines et équipements pour la construction</v>
      </c>
      <c r="G2226" s="36" t="str">
        <f>IFERROR(Tableau5[[#This Row],[Code APE]]&amp;" - "&amp;Tableau5[[#This Row],[Désignation APE]],Tableau5[[#This Row],[Code APE]])</f>
        <v>77.32Z - Location et location-bail de machines et équipements pour la construction</v>
      </c>
    </row>
    <row r="2227" spans="1:7" ht="15.95" customHeight="1" x14ac:dyDescent="0.25">
      <c r="A2227" s="31" t="str">
        <f>Tableau5[[#This Row],[Code APE]]&amp;Tableau5[[#This Row],[Chapitres]]&amp;Tableau5[[#This Row],[Tranche]]</f>
        <v>77.11APré-requis0,8</v>
      </c>
      <c r="B2227" s="17" t="s">
        <v>30</v>
      </c>
      <c r="C2227" s="32" t="s">
        <v>163</v>
      </c>
      <c r="D2227" s="33">
        <v>0.8</v>
      </c>
      <c r="E2227" s="34">
        <v>1</v>
      </c>
      <c r="F2227" s="35" t="str">
        <f>VLOOKUP(Tableau5[[#This Row],[Code APE]],[1]!Tableau9[#All],2,FALSE)</f>
        <v>Location de courte durée de voitures et de véhicules automobiles légers</v>
      </c>
      <c r="G2227" s="36" t="str">
        <f>IFERROR(Tableau5[[#This Row],[Code APE]]&amp;" - "&amp;Tableau5[[#This Row],[Désignation APE]],Tableau5[[#This Row],[Code APE]])</f>
        <v>77.11A - Location de courte durée de voitures et de véhicules automobiles légers</v>
      </c>
    </row>
    <row r="2228" spans="1:7" ht="15.95" customHeight="1" x14ac:dyDescent="0.25">
      <c r="A2228" s="31" t="str">
        <f>Tableau5[[#This Row],[Code APE]]&amp;Tableau5[[#This Row],[Chapitres]]&amp;Tableau5[[#This Row],[Tranche]]</f>
        <v>77.11APré-requis1</v>
      </c>
      <c r="B2228" s="17" t="s">
        <v>30</v>
      </c>
      <c r="C2228" s="32" t="s">
        <v>163</v>
      </c>
      <c r="D2228" s="33">
        <v>1</v>
      </c>
      <c r="E2228" s="34">
        <v>1</v>
      </c>
      <c r="F2228" s="35" t="str">
        <f>VLOOKUP(Tableau5[[#This Row],[Code APE]],[1]!Tableau9[#All],2,FALSE)</f>
        <v>Location de courte durée de voitures et de véhicules automobiles légers</v>
      </c>
      <c r="G2228" s="36" t="str">
        <f>IFERROR(Tableau5[[#This Row],[Code APE]]&amp;" - "&amp;Tableau5[[#This Row],[Désignation APE]],Tableau5[[#This Row],[Code APE]])</f>
        <v>77.11A - Location de courte durée de voitures et de véhicules automobiles légers</v>
      </c>
    </row>
    <row r="2229" spans="1:7" ht="15.95" customHeight="1" x14ac:dyDescent="0.25">
      <c r="A2229" s="31" t="str">
        <f>Tableau5[[#This Row],[Code APE]]&amp;Tableau5[[#This Row],[Chapitres]]&amp;Tableau5[[#This Row],[Tranche]]</f>
        <v>75.00ZPré-requis1</v>
      </c>
      <c r="B2229" s="17" t="s">
        <v>30</v>
      </c>
      <c r="C2229" s="32" t="s">
        <v>202</v>
      </c>
      <c r="D2229" s="33">
        <v>1</v>
      </c>
      <c r="E2229" s="34">
        <v>1</v>
      </c>
      <c r="F2229" s="35" t="str">
        <f>VLOOKUP(Tableau5[[#This Row],[Code APE]],[1]!Tableau9[#All],2,FALSE)</f>
        <v>Activités vétérinaires</v>
      </c>
      <c r="G2229" s="36" t="str">
        <f>IFERROR(Tableau5[[#This Row],[Code APE]]&amp;" - "&amp;Tableau5[[#This Row],[Désignation APE]],Tableau5[[#This Row],[Code APE]])</f>
        <v>75.00Z - Activités vétérinaires</v>
      </c>
    </row>
    <row r="2230" spans="1:7" ht="15.95" customHeight="1" x14ac:dyDescent="0.25">
      <c r="A2230" s="31" t="str">
        <f>Tableau5[[#This Row],[Code APE]]&amp;Tableau5[[#This Row],[Chapitres]]&amp;Tableau5[[#This Row],[Tranche]]</f>
        <v>74.90EPré-requis0,8</v>
      </c>
      <c r="B2230" s="17" t="s">
        <v>30</v>
      </c>
      <c r="C2230" s="32" t="s">
        <v>162</v>
      </c>
      <c r="D2230" s="33">
        <v>0.8</v>
      </c>
      <c r="E2230" s="34">
        <v>1</v>
      </c>
      <c r="F2230" s="35" t="e">
        <f>VLOOKUP(Tableau5[[#This Row],[Code APE]],[1]!Tableau9[#All],2,FALSE)</f>
        <v>#N/A</v>
      </c>
      <c r="G2230" s="36" t="str">
        <f>IFERROR(Tableau5[[#This Row],[Code APE]]&amp;" - "&amp;Tableau5[[#This Row],[Désignation APE]],Tableau5[[#This Row],[Code APE]])</f>
        <v>74.90E</v>
      </c>
    </row>
    <row r="2231" spans="1:7" ht="15.95" customHeight="1" x14ac:dyDescent="0.25">
      <c r="A2231" s="31" t="str">
        <f>Tableau5[[#This Row],[Code APE]]&amp;Tableau5[[#This Row],[Chapitres]]&amp;Tableau5[[#This Row],[Tranche]]</f>
        <v>74.90EPré-requis1</v>
      </c>
      <c r="B2231" s="17" t="s">
        <v>30</v>
      </c>
      <c r="C2231" s="32" t="s">
        <v>162</v>
      </c>
      <c r="D2231" s="33">
        <v>1</v>
      </c>
      <c r="E2231" s="34">
        <v>1</v>
      </c>
      <c r="F2231" s="35" t="e">
        <f>VLOOKUP(Tableau5[[#This Row],[Code APE]],[1]!Tableau9[#All],2,FALSE)</f>
        <v>#N/A</v>
      </c>
      <c r="G2231" s="36" t="str">
        <f>IFERROR(Tableau5[[#This Row],[Code APE]]&amp;" - "&amp;Tableau5[[#This Row],[Désignation APE]],Tableau5[[#This Row],[Code APE]])</f>
        <v>74.90E</v>
      </c>
    </row>
    <row r="2232" spans="1:7" ht="15.95" customHeight="1" x14ac:dyDescent="0.25">
      <c r="A2232" s="31" t="str">
        <f>Tableau5[[#This Row],[Code APE]]&amp;Tableau5[[#This Row],[Chapitres]]&amp;Tableau5[[#This Row],[Tranche]]</f>
        <v>74.90BPré-requis0,6</v>
      </c>
      <c r="B2232" s="17" t="s">
        <v>30</v>
      </c>
      <c r="C2232" s="32" t="s">
        <v>161</v>
      </c>
      <c r="D2232" s="33">
        <v>0.6</v>
      </c>
      <c r="E2232" s="34">
        <v>2</v>
      </c>
      <c r="F2232" s="35" t="str">
        <f>VLOOKUP(Tableau5[[#This Row],[Code APE]],[1]!Tableau9[#All],2,FALSE)</f>
        <v>Activités spécialisées, scientifiques et techniques diverses</v>
      </c>
      <c r="G2232" s="36" t="str">
        <f>IFERROR(Tableau5[[#This Row],[Code APE]]&amp;" - "&amp;Tableau5[[#This Row],[Désignation APE]],Tableau5[[#This Row],[Code APE]])</f>
        <v>74.90B - Activités spécialisées, scientifiques et techniques diverses</v>
      </c>
    </row>
    <row r="2233" spans="1:7" ht="15.95" customHeight="1" x14ac:dyDescent="0.25">
      <c r="A2233" s="31" t="str">
        <f>Tableau5[[#This Row],[Code APE]]&amp;Tableau5[[#This Row],[Chapitres]]&amp;Tableau5[[#This Row],[Tranche]]</f>
        <v>74.90BPré-requis0,8</v>
      </c>
      <c r="B2233" s="17" t="s">
        <v>30</v>
      </c>
      <c r="C2233" s="32" t="s">
        <v>161</v>
      </c>
      <c r="D2233" s="33">
        <v>0.8</v>
      </c>
      <c r="E2233" s="34">
        <v>11</v>
      </c>
      <c r="F2233" s="35" t="str">
        <f>VLOOKUP(Tableau5[[#This Row],[Code APE]],[1]!Tableau9[#All],2,FALSE)</f>
        <v>Activités spécialisées, scientifiques et techniques diverses</v>
      </c>
      <c r="G2233" s="36" t="str">
        <f>IFERROR(Tableau5[[#This Row],[Code APE]]&amp;" - "&amp;Tableau5[[#This Row],[Désignation APE]],Tableau5[[#This Row],[Code APE]])</f>
        <v>74.90B - Activités spécialisées, scientifiques et techniques diverses</v>
      </c>
    </row>
    <row r="2234" spans="1:7" ht="15.95" customHeight="1" x14ac:dyDescent="0.25">
      <c r="A2234" s="31" t="str">
        <f>Tableau5[[#This Row],[Code APE]]&amp;Tableau5[[#This Row],[Chapitres]]&amp;Tableau5[[#This Row],[Tranche]]</f>
        <v>74.90BPré-requis1</v>
      </c>
      <c r="B2234" s="17" t="s">
        <v>30</v>
      </c>
      <c r="C2234" s="32" t="s">
        <v>161</v>
      </c>
      <c r="D2234" s="33">
        <v>1</v>
      </c>
      <c r="E2234" s="34">
        <v>26</v>
      </c>
      <c r="F2234" s="35" t="str">
        <f>VLOOKUP(Tableau5[[#This Row],[Code APE]],[1]!Tableau9[#All],2,FALSE)</f>
        <v>Activités spécialisées, scientifiques et techniques diverses</v>
      </c>
      <c r="G2234" s="36" t="str">
        <f>IFERROR(Tableau5[[#This Row],[Code APE]]&amp;" - "&amp;Tableau5[[#This Row],[Désignation APE]],Tableau5[[#This Row],[Code APE]])</f>
        <v>74.90B - Activités spécialisées, scientifiques et techniques diverses</v>
      </c>
    </row>
    <row r="2235" spans="1:7" ht="15.95" customHeight="1" x14ac:dyDescent="0.25">
      <c r="A2235" s="31" t="str">
        <f>Tableau5[[#This Row],[Code APE]]&amp;Tableau5[[#This Row],[Chapitres]]&amp;Tableau5[[#This Row],[Tranche]]</f>
        <v>74.90APré-requis0,2</v>
      </c>
      <c r="B2235" s="17" t="s">
        <v>30</v>
      </c>
      <c r="C2235" s="32" t="s">
        <v>160</v>
      </c>
      <c r="D2235" s="33">
        <v>0.2</v>
      </c>
      <c r="E2235" s="34">
        <v>1</v>
      </c>
      <c r="F2235" s="35" t="str">
        <f>VLOOKUP(Tableau5[[#This Row],[Code APE]],[1]!Tableau9[#All],2,FALSE)</f>
        <v>Activité des économistes de la construction</v>
      </c>
      <c r="G2235" s="36" t="str">
        <f>IFERROR(Tableau5[[#This Row],[Code APE]]&amp;" - "&amp;Tableau5[[#This Row],[Désignation APE]],Tableau5[[#This Row],[Code APE]])</f>
        <v>74.90A - Activité des économistes de la construction</v>
      </c>
    </row>
    <row r="2236" spans="1:7" ht="15.95" customHeight="1" x14ac:dyDescent="0.25">
      <c r="A2236" s="31" t="str">
        <f>Tableau5[[#This Row],[Code APE]]&amp;Tableau5[[#This Row],[Chapitres]]&amp;Tableau5[[#This Row],[Tranche]]</f>
        <v>74.90APré-requis0,4</v>
      </c>
      <c r="B2236" s="17" t="s">
        <v>30</v>
      </c>
      <c r="C2236" s="32" t="s">
        <v>160</v>
      </c>
      <c r="D2236" s="33">
        <v>0.4</v>
      </c>
      <c r="E2236" s="34">
        <v>2</v>
      </c>
      <c r="F2236" s="35" t="str">
        <f>VLOOKUP(Tableau5[[#This Row],[Code APE]],[1]!Tableau9[#All],2,FALSE)</f>
        <v>Activité des économistes de la construction</v>
      </c>
      <c r="G2236" s="36" t="str">
        <f>IFERROR(Tableau5[[#This Row],[Code APE]]&amp;" - "&amp;Tableau5[[#This Row],[Désignation APE]],Tableau5[[#This Row],[Code APE]])</f>
        <v>74.90A - Activité des économistes de la construction</v>
      </c>
    </row>
    <row r="2237" spans="1:7" ht="15.95" customHeight="1" x14ac:dyDescent="0.25">
      <c r="A2237" s="31" t="str">
        <f>Tableau5[[#This Row],[Code APE]]&amp;Tableau5[[#This Row],[Chapitres]]&amp;Tableau5[[#This Row],[Tranche]]</f>
        <v>74.90APré-requis0,6</v>
      </c>
      <c r="B2237" s="17" t="s">
        <v>30</v>
      </c>
      <c r="C2237" s="32" t="s">
        <v>160</v>
      </c>
      <c r="D2237" s="33">
        <v>0.6</v>
      </c>
      <c r="E2237" s="34">
        <v>12</v>
      </c>
      <c r="F2237" s="35" t="str">
        <f>VLOOKUP(Tableau5[[#This Row],[Code APE]],[1]!Tableau9[#All],2,FALSE)</f>
        <v>Activité des économistes de la construction</v>
      </c>
      <c r="G2237" s="36" t="str">
        <f>IFERROR(Tableau5[[#This Row],[Code APE]]&amp;" - "&amp;Tableau5[[#This Row],[Désignation APE]],Tableau5[[#This Row],[Code APE]])</f>
        <v>74.90A - Activité des économistes de la construction</v>
      </c>
    </row>
    <row r="2238" spans="1:7" ht="15.95" customHeight="1" x14ac:dyDescent="0.25">
      <c r="A2238" s="31" t="str">
        <f>Tableau5[[#This Row],[Code APE]]&amp;Tableau5[[#This Row],[Chapitres]]&amp;Tableau5[[#This Row],[Tranche]]</f>
        <v>74.90APré-requis0,8</v>
      </c>
      <c r="B2238" s="17" t="s">
        <v>30</v>
      </c>
      <c r="C2238" s="32" t="s">
        <v>160</v>
      </c>
      <c r="D2238" s="33">
        <v>0.8</v>
      </c>
      <c r="E2238" s="34">
        <v>24</v>
      </c>
      <c r="F2238" s="35" t="str">
        <f>VLOOKUP(Tableau5[[#This Row],[Code APE]],[1]!Tableau9[#All],2,FALSE)</f>
        <v>Activité des économistes de la construction</v>
      </c>
      <c r="G2238" s="36" t="str">
        <f>IFERROR(Tableau5[[#This Row],[Code APE]]&amp;" - "&amp;Tableau5[[#This Row],[Désignation APE]],Tableau5[[#This Row],[Code APE]])</f>
        <v>74.90A - Activité des économistes de la construction</v>
      </c>
    </row>
    <row r="2239" spans="1:7" ht="15.95" customHeight="1" x14ac:dyDescent="0.25">
      <c r="A2239" s="31" t="str">
        <f>Tableau5[[#This Row],[Code APE]]&amp;Tableau5[[#This Row],[Chapitres]]&amp;Tableau5[[#This Row],[Tranche]]</f>
        <v>74.90APré-requis1</v>
      </c>
      <c r="B2239" s="17" t="s">
        <v>30</v>
      </c>
      <c r="C2239" s="32" t="s">
        <v>160</v>
      </c>
      <c r="D2239" s="33">
        <v>1</v>
      </c>
      <c r="E2239" s="34">
        <v>35</v>
      </c>
      <c r="F2239" s="35" t="str">
        <f>VLOOKUP(Tableau5[[#This Row],[Code APE]],[1]!Tableau9[#All],2,FALSE)</f>
        <v>Activité des économistes de la construction</v>
      </c>
      <c r="G2239" s="36" t="str">
        <f>IFERROR(Tableau5[[#This Row],[Code APE]]&amp;" - "&amp;Tableau5[[#This Row],[Désignation APE]],Tableau5[[#This Row],[Code APE]])</f>
        <v>74.90A - Activité des économistes de la construction</v>
      </c>
    </row>
    <row r="2240" spans="1:7" ht="15.95" customHeight="1" x14ac:dyDescent="0.25">
      <c r="A2240" s="31" t="str">
        <f>Tableau5[[#This Row],[Code APE]]&amp;Tableau5[[#This Row],[Chapitres]]&amp;Tableau5[[#This Row],[Tranche]]</f>
        <v>74.70ZPré-requis0,1</v>
      </c>
      <c r="B2240" s="17" t="s">
        <v>30</v>
      </c>
      <c r="C2240" s="32" t="s">
        <v>159</v>
      </c>
      <c r="D2240" s="33">
        <v>0.1</v>
      </c>
      <c r="E2240" s="34">
        <v>1</v>
      </c>
      <c r="F2240" s="35" t="e">
        <f>VLOOKUP(Tableau5[[#This Row],[Code APE]],[1]!Tableau9[#All],2,FALSE)</f>
        <v>#N/A</v>
      </c>
      <c r="G2240" s="36" t="str">
        <f>IFERROR(Tableau5[[#This Row],[Code APE]]&amp;" - "&amp;Tableau5[[#This Row],[Désignation APE]],Tableau5[[#This Row],[Code APE]])</f>
        <v>74.70Z</v>
      </c>
    </row>
    <row r="2241" spans="1:7" ht="15.95" customHeight="1" x14ac:dyDescent="0.25">
      <c r="A2241" s="31" t="str">
        <f>Tableau5[[#This Row],[Code APE]]&amp;Tableau5[[#This Row],[Chapitres]]&amp;Tableau5[[#This Row],[Tranche]]</f>
        <v>74.70ZPré-requis0,4</v>
      </c>
      <c r="B2241" s="17" t="s">
        <v>30</v>
      </c>
      <c r="C2241" s="32" t="s">
        <v>159</v>
      </c>
      <c r="D2241" s="33">
        <v>0.4</v>
      </c>
      <c r="E2241" s="34">
        <v>1</v>
      </c>
      <c r="F2241" s="35" t="e">
        <f>VLOOKUP(Tableau5[[#This Row],[Code APE]],[1]!Tableau9[#All],2,FALSE)</f>
        <v>#N/A</v>
      </c>
      <c r="G2241" s="36" t="str">
        <f>IFERROR(Tableau5[[#This Row],[Code APE]]&amp;" - "&amp;Tableau5[[#This Row],[Désignation APE]],Tableau5[[#This Row],[Code APE]])</f>
        <v>74.70Z</v>
      </c>
    </row>
    <row r="2242" spans="1:7" ht="15.95" customHeight="1" x14ac:dyDescent="0.25">
      <c r="A2242" s="31" t="str">
        <f>Tableau5[[#This Row],[Code APE]]&amp;Tableau5[[#This Row],[Chapitres]]&amp;Tableau5[[#This Row],[Tranche]]</f>
        <v>74.70ZPré-requis0,6</v>
      </c>
      <c r="B2242" s="17" t="s">
        <v>30</v>
      </c>
      <c r="C2242" s="32" t="s">
        <v>159</v>
      </c>
      <c r="D2242" s="33">
        <v>0.6</v>
      </c>
      <c r="E2242" s="34">
        <v>2</v>
      </c>
      <c r="F2242" s="35" t="e">
        <f>VLOOKUP(Tableau5[[#This Row],[Code APE]],[1]!Tableau9[#All],2,FALSE)</f>
        <v>#N/A</v>
      </c>
      <c r="G2242" s="36" t="str">
        <f>IFERROR(Tableau5[[#This Row],[Code APE]]&amp;" - "&amp;Tableau5[[#This Row],[Désignation APE]],Tableau5[[#This Row],[Code APE]])</f>
        <v>74.70Z</v>
      </c>
    </row>
    <row r="2243" spans="1:7" ht="15.95" customHeight="1" x14ac:dyDescent="0.25">
      <c r="A2243" s="31" t="str">
        <f>Tableau5[[#This Row],[Code APE]]&amp;Tableau5[[#This Row],[Chapitres]]&amp;Tableau5[[#This Row],[Tranche]]</f>
        <v>74.70ZPré-requis0,8</v>
      </c>
      <c r="B2243" s="17" t="s">
        <v>30</v>
      </c>
      <c r="C2243" s="32" t="s">
        <v>159</v>
      </c>
      <c r="D2243" s="33">
        <v>0.8</v>
      </c>
      <c r="E2243" s="34">
        <v>8</v>
      </c>
      <c r="F2243" s="35" t="e">
        <f>VLOOKUP(Tableau5[[#This Row],[Code APE]],[1]!Tableau9[#All],2,FALSE)</f>
        <v>#N/A</v>
      </c>
      <c r="G2243" s="36" t="str">
        <f>IFERROR(Tableau5[[#This Row],[Code APE]]&amp;" - "&amp;Tableau5[[#This Row],[Désignation APE]],Tableau5[[#This Row],[Code APE]])</f>
        <v>74.70Z</v>
      </c>
    </row>
    <row r="2244" spans="1:7" ht="15.95" customHeight="1" x14ac:dyDescent="0.25">
      <c r="A2244" s="31" t="str">
        <f>Tableau5[[#This Row],[Code APE]]&amp;Tableau5[[#This Row],[Chapitres]]&amp;Tableau5[[#This Row],[Tranche]]</f>
        <v>74.70ZPré-requis1</v>
      </c>
      <c r="B2244" s="17" t="s">
        <v>30</v>
      </c>
      <c r="C2244" s="32" t="s">
        <v>159</v>
      </c>
      <c r="D2244" s="33">
        <v>1</v>
      </c>
      <c r="E2244" s="34">
        <v>8</v>
      </c>
      <c r="F2244" s="35" t="e">
        <f>VLOOKUP(Tableau5[[#This Row],[Code APE]],[1]!Tableau9[#All],2,FALSE)</f>
        <v>#N/A</v>
      </c>
      <c r="G2244" s="36" t="str">
        <f>IFERROR(Tableau5[[#This Row],[Code APE]]&amp;" - "&amp;Tableau5[[#This Row],[Désignation APE]],Tableau5[[#This Row],[Code APE]])</f>
        <v>74.70Z</v>
      </c>
    </row>
    <row r="2245" spans="1:7" ht="15.95" customHeight="1" x14ac:dyDescent="0.25">
      <c r="A2245" s="31" t="str">
        <f>Tableau5[[#This Row],[Code APE]]&amp;Tableau5[[#This Row],[Chapitres]]&amp;Tableau5[[#This Row],[Tranche]]</f>
        <v>74.30BPré-requis0,6</v>
      </c>
      <c r="B2245" s="17" t="s">
        <v>30</v>
      </c>
      <c r="C2245" s="32" t="s">
        <v>158</v>
      </c>
      <c r="D2245" s="33">
        <v>0.6</v>
      </c>
      <c r="E2245" s="34">
        <v>1</v>
      </c>
      <c r="F2245" s="35" t="e">
        <f>VLOOKUP(Tableau5[[#This Row],[Code APE]],[1]!Tableau9[#All],2,FALSE)</f>
        <v>#N/A</v>
      </c>
      <c r="G2245" s="36" t="str">
        <f>IFERROR(Tableau5[[#This Row],[Code APE]]&amp;" - "&amp;Tableau5[[#This Row],[Désignation APE]],Tableau5[[#This Row],[Code APE]])</f>
        <v>74.30B</v>
      </c>
    </row>
    <row r="2246" spans="1:7" ht="15.95" customHeight="1" x14ac:dyDescent="0.25">
      <c r="A2246" s="31" t="str">
        <f>Tableau5[[#This Row],[Code APE]]&amp;Tableau5[[#This Row],[Chapitres]]&amp;Tableau5[[#This Row],[Tranche]]</f>
        <v>74.30BPré-requis0,8</v>
      </c>
      <c r="B2246" s="17" t="s">
        <v>30</v>
      </c>
      <c r="C2246" s="32" t="s">
        <v>158</v>
      </c>
      <c r="D2246" s="33">
        <v>0.8</v>
      </c>
      <c r="E2246" s="34">
        <v>3</v>
      </c>
      <c r="F2246" s="35" t="e">
        <f>VLOOKUP(Tableau5[[#This Row],[Code APE]],[1]!Tableau9[#All],2,FALSE)</f>
        <v>#N/A</v>
      </c>
      <c r="G2246" s="36" t="str">
        <f>IFERROR(Tableau5[[#This Row],[Code APE]]&amp;" - "&amp;Tableau5[[#This Row],[Désignation APE]],Tableau5[[#This Row],[Code APE]])</f>
        <v>74.30B</v>
      </c>
    </row>
    <row r="2247" spans="1:7" ht="15.95" customHeight="1" x14ac:dyDescent="0.25">
      <c r="A2247" s="31" t="str">
        <f>Tableau5[[#This Row],[Code APE]]&amp;Tableau5[[#This Row],[Chapitres]]&amp;Tableau5[[#This Row],[Tranche]]</f>
        <v>74.30BPré-requis1</v>
      </c>
      <c r="B2247" s="17" t="s">
        <v>30</v>
      </c>
      <c r="C2247" s="32" t="s">
        <v>158</v>
      </c>
      <c r="D2247" s="33">
        <v>1</v>
      </c>
      <c r="E2247" s="34">
        <v>4</v>
      </c>
      <c r="F2247" s="35" t="e">
        <f>VLOOKUP(Tableau5[[#This Row],[Code APE]],[1]!Tableau9[#All],2,FALSE)</f>
        <v>#N/A</v>
      </c>
      <c r="G2247" s="36" t="str">
        <f>IFERROR(Tableau5[[#This Row],[Code APE]]&amp;" - "&amp;Tableau5[[#This Row],[Désignation APE]],Tableau5[[#This Row],[Code APE]])</f>
        <v>74.30B</v>
      </c>
    </row>
    <row r="2248" spans="1:7" ht="15.95" customHeight="1" x14ac:dyDescent="0.25">
      <c r="A2248" s="31" t="str">
        <f>Tableau5[[#This Row],[Code APE]]&amp;Tableau5[[#This Row],[Chapitres]]&amp;Tableau5[[#This Row],[Tranche]]</f>
        <v>74.20ZPré-requis0,8</v>
      </c>
      <c r="B2248" s="17" t="s">
        <v>30</v>
      </c>
      <c r="C2248" s="32" t="s">
        <v>157</v>
      </c>
      <c r="D2248" s="33">
        <v>0.8</v>
      </c>
      <c r="E2248" s="34">
        <v>3</v>
      </c>
      <c r="F2248" s="35" t="str">
        <f>VLOOKUP(Tableau5[[#This Row],[Code APE]],[1]!Tableau9[#All],2,FALSE)</f>
        <v>Activités photographiques</v>
      </c>
      <c r="G2248" s="36" t="str">
        <f>IFERROR(Tableau5[[#This Row],[Code APE]]&amp;" - "&amp;Tableau5[[#This Row],[Désignation APE]],Tableau5[[#This Row],[Code APE]])</f>
        <v>74.20Z - Activités photographiques</v>
      </c>
    </row>
    <row r="2249" spans="1:7" ht="15.95" customHeight="1" x14ac:dyDescent="0.25">
      <c r="A2249" s="31" t="str">
        <f>Tableau5[[#This Row],[Code APE]]&amp;Tableau5[[#This Row],[Chapitres]]&amp;Tableau5[[#This Row],[Tranche]]</f>
        <v>74.20ZPré-requis1</v>
      </c>
      <c r="B2249" s="17" t="s">
        <v>30</v>
      </c>
      <c r="C2249" s="32" t="s">
        <v>157</v>
      </c>
      <c r="D2249" s="33">
        <v>1</v>
      </c>
      <c r="E2249" s="34">
        <v>2</v>
      </c>
      <c r="F2249" s="35" t="str">
        <f>VLOOKUP(Tableau5[[#This Row],[Code APE]],[1]!Tableau9[#All],2,FALSE)</f>
        <v>Activités photographiques</v>
      </c>
      <c r="G2249" s="36" t="str">
        <f>IFERROR(Tableau5[[#This Row],[Code APE]]&amp;" - "&amp;Tableau5[[#This Row],[Désignation APE]],Tableau5[[#This Row],[Code APE]])</f>
        <v>74.20Z - Activités photographiques</v>
      </c>
    </row>
    <row r="2250" spans="1:7" ht="15.95" customHeight="1" x14ac:dyDescent="0.25">
      <c r="A2250" s="31" t="str">
        <f>Tableau5[[#This Row],[Code APE]]&amp;Tableau5[[#This Row],[Chapitres]]&amp;Tableau5[[#This Row],[Tranche]]</f>
        <v>72.19ZPré-requis0,8</v>
      </c>
      <c r="B2250" s="17" t="s">
        <v>30</v>
      </c>
      <c r="C2250" s="32" t="s">
        <v>156</v>
      </c>
      <c r="D2250" s="33">
        <v>0.8</v>
      </c>
      <c r="E2250" s="34">
        <v>5</v>
      </c>
      <c r="F2250" s="35" t="str">
        <f>VLOOKUP(Tableau5[[#This Row],[Code APE]],[1]!Tableau9[#All],2,FALSE)</f>
        <v>Recherche-développement en autres sciences physiques et naturelles</v>
      </c>
      <c r="G2250" s="36" t="str">
        <f>IFERROR(Tableau5[[#This Row],[Code APE]]&amp;" - "&amp;Tableau5[[#This Row],[Désignation APE]],Tableau5[[#This Row],[Code APE]])</f>
        <v>72.19Z - Recherche-développement en autres sciences physiques et naturelles</v>
      </c>
    </row>
    <row r="2251" spans="1:7" ht="15.95" customHeight="1" x14ac:dyDescent="0.25">
      <c r="A2251" s="31" t="str">
        <f>Tableau5[[#This Row],[Code APE]]&amp;Tableau5[[#This Row],[Chapitres]]&amp;Tableau5[[#This Row],[Tranche]]</f>
        <v>72.19ZPré-requis1</v>
      </c>
      <c r="B2251" s="17" t="s">
        <v>30</v>
      </c>
      <c r="C2251" s="32" t="s">
        <v>156</v>
      </c>
      <c r="D2251" s="33">
        <v>1</v>
      </c>
      <c r="E2251" s="34">
        <v>22</v>
      </c>
      <c r="F2251" s="35" t="str">
        <f>VLOOKUP(Tableau5[[#This Row],[Code APE]],[1]!Tableau9[#All],2,FALSE)</f>
        <v>Recherche-développement en autres sciences physiques et naturelles</v>
      </c>
      <c r="G2251" s="36" t="str">
        <f>IFERROR(Tableau5[[#This Row],[Code APE]]&amp;" - "&amp;Tableau5[[#This Row],[Désignation APE]],Tableau5[[#This Row],[Code APE]])</f>
        <v>72.19Z - Recherche-développement en autres sciences physiques et naturelles</v>
      </c>
    </row>
    <row r="2252" spans="1:7" ht="15.95" customHeight="1" x14ac:dyDescent="0.25">
      <c r="A2252" s="31" t="str">
        <f>Tableau5[[#This Row],[Code APE]]&amp;Tableau5[[#This Row],[Chapitres]]&amp;Tableau5[[#This Row],[Tranche]]</f>
        <v>71.20BPré-requis0,6</v>
      </c>
      <c r="B2252" s="17" t="s">
        <v>30</v>
      </c>
      <c r="C2252" s="32" t="s">
        <v>155</v>
      </c>
      <c r="D2252" s="33">
        <v>0.6</v>
      </c>
      <c r="E2252" s="34">
        <v>3</v>
      </c>
      <c r="F2252" s="35" t="str">
        <f>VLOOKUP(Tableau5[[#This Row],[Code APE]],[1]!Tableau9[#All],2,FALSE)</f>
        <v>Analyses, essais et inspections techniques</v>
      </c>
      <c r="G2252" s="36" t="str">
        <f>IFERROR(Tableau5[[#This Row],[Code APE]]&amp;" - "&amp;Tableau5[[#This Row],[Désignation APE]],Tableau5[[#This Row],[Code APE]])</f>
        <v>71.20B - Analyses, essais et inspections techniques</v>
      </c>
    </row>
    <row r="2253" spans="1:7" ht="15.95" customHeight="1" x14ac:dyDescent="0.25">
      <c r="A2253" s="31" t="str">
        <f>Tableau5[[#This Row],[Code APE]]&amp;Tableau5[[#This Row],[Chapitres]]&amp;Tableau5[[#This Row],[Tranche]]</f>
        <v>71.20BPré-requis0,8</v>
      </c>
      <c r="B2253" s="17" t="s">
        <v>30</v>
      </c>
      <c r="C2253" s="32" t="s">
        <v>155</v>
      </c>
      <c r="D2253" s="33">
        <v>0.8</v>
      </c>
      <c r="E2253" s="34">
        <v>12</v>
      </c>
      <c r="F2253" s="35" t="str">
        <f>VLOOKUP(Tableau5[[#This Row],[Code APE]],[1]!Tableau9[#All],2,FALSE)</f>
        <v>Analyses, essais et inspections techniques</v>
      </c>
      <c r="G2253" s="36" t="str">
        <f>IFERROR(Tableau5[[#This Row],[Code APE]]&amp;" - "&amp;Tableau5[[#This Row],[Désignation APE]],Tableau5[[#This Row],[Code APE]])</f>
        <v>71.20B - Analyses, essais et inspections techniques</v>
      </c>
    </row>
    <row r="2254" spans="1:7" ht="15.95" customHeight="1" x14ac:dyDescent="0.25">
      <c r="A2254" s="31" t="str">
        <f>Tableau5[[#This Row],[Code APE]]&amp;Tableau5[[#This Row],[Chapitres]]&amp;Tableau5[[#This Row],[Tranche]]</f>
        <v>71.20BPré-requis1</v>
      </c>
      <c r="B2254" s="17" t="s">
        <v>30</v>
      </c>
      <c r="C2254" s="32" t="s">
        <v>155</v>
      </c>
      <c r="D2254" s="33">
        <v>1</v>
      </c>
      <c r="E2254" s="34">
        <v>26</v>
      </c>
      <c r="F2254" s="35" t="str">
        <f>VLOOKUP(Tableau5[[#This Row],[Code APE]],[1]!Tableau9[#All],2,FALSE)</f>
        <v>Analyses, essais et inspections techniques</v>
      </c>
      <c r="G2254" s="36" t="str">
        <f>IFERROR(Tableau5[[#This Row],[Code APE]]&amp;" - "&amp;Tableau5[[#This Row],[Désignation APE]],Tableau5[[#This Row],[Code APE]])</f>
        <v>71.20B - Analyses, essais et inspections techniques</v>
      </c>
    </row>
    <row r="2255" spans="1:7" ht="15.95" customHeight="1" x14ac:dyDescent="0.25">
      <c r="A2255" s="31" t="str">
        <f>Tableau5[[#This Row],[Code APE]]&amp;Tableau5[[#This Row],[Chapitres]]&amp;Tableau5[[#This Row],[Tranche]]</f>
        <v>71.20APré-requis1</v>
      </c>
      <c r="B2255" s="17" t="s">
        <v>30</v>
      </c>
      <c r="C2255" s="32" t="s">
        <v>154</v>
      </c>
      <c r="D2255" s="33">
        <v>1</v>
      </c>
      <c r="E2255" s="34">
        <v>1</v>
      </c>
      <c r="F2255" s="35" t="str">
        <f>VLOOKUP(Tableau5[[#This Row],[Code APE]],[1]!Tableau9[#All],2,FALSE)</f>
        <v>Contrôle technique automobile</v>
      </c>
      <c r="G2255" s="36" t="str">
        <f>IFERROR(Tableau5[[#This Row],[Code APE]]&amp;" - "&amp;Tableau5[[#This Row],[Désignation APE]],Tableau5[[#This Row],[Code APE]])</f>
        <v>71.20A - Contrôle technique automobile</v>
      </c>
    </row>
    <row r="2256" spans="1:7" ht="15.95" customHeight="1" x14ac:dyDescent="0.25">
      <c r="A2256" s="31" t="str">
        <f>Tableau5[[#This Row],[Code APE]]&amp;Tableau5[[#This Row],[Chapitres]]&amp;Tableau5[[#This Row],[Tranche]]</f>
        <v>71.12BPré-requis0,1</v>
      </c>
      <c r="B2256" s="17" t="s">
        <v>30</v>
      </c>
      <c r="C2256" s="32" t="s">
        <v>153</v>
      </c>
      <c r="D2256" s="33">
        <v>0.1</v>
      </c>
      <c r="E2256" s="34">
        <v>1</v>
      </c>
      <c r="F2256" s="35" t="str">
        <f>VLOOKUP(Tableau5[[#This Row],[Code APE]],[1]!Tableau9[#All],2,FALSE)</f>
        <v>Ingénierie, études techniques</v>
      </c>
      <c r="G2256" s="36" t="str">
        <f>IFERROR(Tableau5[[#This Row],[Code APE]]&amp;" - "&amp;Tableau5[[#This Row],[Désignation APE]],Tableau5[[#This Row],[Code APE]])</f>
        <v>71.12B - Ingénierie, études techniques</v>
      </c>
    </row>
    <row r="2257" spans="1:7" ht="15.95" customHeight="1" x14ac:dyDescent="0.25">
      <c r="A2257" s="31" t="str">
        <f>Tableau5[[#This Row],[Code APE]]&amp;Tableau5[[#This Row],[Chapitres]]&amp;Tableau5[[#This Row],[Tranche]]</f>
        <v>71.12BPré-requis0,2</v>
      </c>
      <c r="B2257" s="17" t="s">
        <v>30</v>
      </c>
      <c r="C2257" s="32" t="s">
        <v>153</v>
      </c>
      <c r="D2257" s="33">
        <v>0.2</v>
      </c>
      <c r="E2257" s="34">
        <v>1</v>
      </c>
      <c r="F2257" s="35" t="str">
        <f>VLOOKUP(Tableau5[[#This Row],[Code APE]],[1]!Tableau9[#All],2,FALSE)</f>
        <v>Ingénierie, études techniques</v>
      </c>
      <c r="G2257" s="36" t="str">
        <f>IFERROR(Tableau5[[#This Row],[Code APE]]&amp;" - "&amp;Tableau5[[#This Row],[Désignation APE]],Tableau5[[#This Row],[Code APE]])</f>
        <v>71.12B - Ingénierie, études techniques</v>
      </c>
    </row>
    <row r="2258" spans="1:7" ht="15.95" customHeight="1" x14ac:dyDescent="0.25">
      <c r="A2258" s="31" t="str">
        <f>Tableau5[[#This Row],[Code APE]]&amp;Tableau5[[#This Row],[Chapitres]]&amp;Tableau5[[#This Row],[Tranche]]</f>
        <v>71.12BPré-requis0,4</v>
      </c>
      <c r="B2258" s="17" t="s">
        <v>30</v>
      </c>
      <c r="C2258" s="32" t="s">
        <v>153</v>
      </c>
      <c r="D2258" s="33">
        <v>0.4</v>
      </c>
      <c r="E2258" s="34">
        <v>3</v>
      </c>
      <c r="F2258" s="35" t="str">
        <f>VLOOKUP(Tableau5[[#This Row],[Code APE]],[1]!Tableau9[#All],2,FALSE)</f>
        <v>Ingénierie, études techniques</v>
      </c>
      <c r="G2258" s="36" t="str">
        <f>IFERROR(Tableau5[[#This Row],[Code APE]]&amp;" - "&amp;Tableau5[[#This Row],[Désignation APE]],Tableau5[[#This Row],[Code APE]])</f>
        <v>71.12B - Ingénierie, études techniques</v>
      </c>
    </row>
    <row r="2259" spans="1:7" ht="15.95" customHeight="1" x14ac:dyDescent="0.25">
      <c r="A2259" s="31" t="str">
        <f>Tableau5[[#This Row],[Code APE]]&amp;Tableau5[[#This Row],[Chapitres]]&amp;Tableau5[[#This Row],[Tranche]]</f>
        <v>71.12BPré-requis0,6</v>
      </c>
      <c r="B2259" s="17" t="s">
        <v>30</v>
      </c>
      <c r="C2259" s="32" t="s">
        <v>153</v>
      </c>
      <c r="D2259" s="33">
        <v>0.6</v>
      </c>
      <c r="E2259" s="34">
        <v>9</v>
      </c>
      <c r="F2259" s="35" t="str">
        <f>VLOOKUP(Tableau5[[#This Row],[Code APE]],[1]!Tableau9[#All],2,FALSE)</f>
        <v>Ingénierie, études techniques</v>
      </c>
      <c r="G2259" s="36" t="str">
        <f>IFERROR(Tableau5[[#This Row],[Code APE]]&amp;" - "&amp;Tableau5[[#This Row],[Désignation APE]],Tableau5[[#This Row],[Code APE]])</f>
        <v>71.12B - Ingénierie, études techniques</v>
      </c>
    </row>
    <row r="2260" spans="1:7" ht="15.95" customHeight="1" x14ac:dyDescent="0.25">
      <c r="A2260" s="31" t="str">
        <f>Tableau5[[#This Row],[Code APE]]&amp;Tableau5[[#This Row],[Chapitres]]&amp;Tableau5[[#This Row],[Tranche]]</f>
        <v>71.12BPré-requis0,8</v>
      </c>
      <c r="B2260" s="17" t="s">
        <v>30</v>
      </c>
      <c r="C2260" s="32" t="s">
        <v>153</v>
      </c>
      <c r="D2260" s="33">
        <v>0.8</v>
      </c>
      <c r="E2260" s="34">
        <v>51</v>
      </c>
      <c r="F2260" s="35" t="str">
        <f>VLOOKUP(Tableau5[[#This Row],[Code APE]],[1]!Tableau9[#All],2,FALSE)</f>
        <v>Ingénierie, études techniques</v>
      </c>
      <c r="G2260" s="36" t="str">
        <f>IFERROR(Tableau5[[#This Row],[Code APE]]&amp;" - "&amp;Tableau5[[#This Row],[Désignation APE]],Tableau5[[#This Row],[Code APE]])</f>
        <v>71.12B - Ingénierie, études techniques</v>
      </c>
    </row>
    <row r="2261" spans="1:7" ht="15.95" customHeight="1" x14ac:dyDescent="0.25">
      <c r="A2261" s="31" t="str">
        <f>Tableau5[[#This Row],[Code APE]]&amp;Tableau5[[#This Row],[Chapitres]]&amp;Tableau5[[#This Row],[Tranche]]</f>
        <v>71.12BPré-requis1</v>
      </c>
      <c r="B2261" s="17" t="s">
        <v>30</v>
      </c>
      <c r="C2261" s="32" t="s">
        <v>153</v>
      </c>
      <c r="D2261" s="33">
        <v>1</v>
      </c>
      <c r="E2261" s="34">
        <v>131</v>
      </c>
      <c r="F2261" s="35" t="str">
        <f>VLOOKUP(Tableau5[[#This Row],[Code APE]],[1]!Tableau9[#All],2,FALSE)</f>
        <v>Ingénierie, études techniques</v>
      </c>
      <c r="G2261" s="36" t="str">
        <f>IFERROR(Tableau5[[#This Row],[Code APE]]&amp;" - "&amp;Tableau5[[#This Row],[Désignation APE]],Tableau5[[#This Row],[Code APE]])</f>
        <v>71.12B - Ingénierie, études techniques</v>
      </c>
    </row>
    <row r="2262" spans="1:7" ht="15.95" customHeight="1" x14ac:dyDescent="0.25">
      <c r="A2262" s="31" t="str">
        <f>Tableau5[[#This Row],[Code APE]]&amp;Tableau5[[#This Row],[Chapitres]]&amp;Tableau5[[#This Row],[Tranche]]</f>
        <v>71.12APré-requis0,8</v>
      </c>
      <c r="B2262" s="17" t="s">
        <v>30</v>
      </c>
      <c r="C2262" s="32" t="s">
        <v>152</v>
      </c>
      <c r="D2262" s="33">
        <v>0.8</v>
      </c>
      <c r="E2262" s="34">
        <v>1</v>
      </c>
      <c r="F2262" s="35" t="str">
        <f>VLOOKUP(Tableau5[[#This Row],[Code APE]],[1]!Tableau9[#All],2,FALSE)</f>
        <v>Activité des géomètres</v>
      </c>
      <c r="G2262" s="36" t="str">
        <f>IFERROR(Tableau5[[#This Row],[Code APE]]&amp;" - "&amp;Tableau5[[#This Row],[Désignation APE]],Tableau5[[#This Row],[Code APE]])</f>
        <v>71.12A - Activité des géomètres</v>
      </c>
    </row>
    <row r="2263" spans="1:7" ht="15.95" customHeight="1" x14ac:dyDescent="0.25">
      <c r="A2263" s="31" t="str">
        <f>Tableau5[[#This Row],[Code APE]]&amp;Tableau5[[#This Row],[Chapitres]]&amp;Tableau5[[#This Row],[Tranche]]</f>
        <v>71.12APré-requis1</v>
      </c>
      <c r="B2263" s="17" t="s">
        <v>30</v>
      </c>
      <c r="C2263" s="32" t="s">
        <v>152</v>
      </c>
      <c r="D2263" s="33">
        <v>1</v>
      </c>
      <c r="E2263" s="34">
        <v>3</v>
      </c>
      <c r="F2263" s="35" t="str">
        <f>VLOOKUP(Tableau5[[#This Row],[Code APE]],[1]!Tableau9[#All],2,FALSE)</f>
        <v>Activité des géomètres</v>
      </c>
      <c r="G2263" s="36" t="str">
        <f>IFERROR(Tableau5[[#This Row],[Code APE]]&amp;" - "&amp;Tableau5[[#This Row],[Désignation APE]],Tableau5[[#This Row],[Code APE]])</f>
        <v>71.12A - Activité des géomètres</v>
      </c>
    </row>
    <row r="2264" spans="1:7" ht="15.95" customHeight="1" x14ac:dyDescent="0.25">
      <c r="A2264" s="31" t="str">
        <f>Tableau5[[#This Row],[Code APE]]&amp;Tableau5[[#This Row],[Chapitres]]&amp;Tableau5[[#This Row],[Tranche]]</f>
        <v>70.90BPré-requis1</v>
      </c>
      <c r="B2264" s="17" t="s">
        <v>30</v>
      </c>
      <c r="C2264" s="32" t="s">
        <v>201</v>
      </c>
      <c r="D2264" s="33">
        <v>1</v>
      </c>
      <c r="E2264" s="34">
        <v>1</v>
      </c>
      <c r="F2264" s="35" t="e">
        <f>VLOOKUP(Tableau5[[#This Row],[Code APE]],[1]!Tableau9[#All],2,FALSE)</f>
        <v>#N/A</v>
      </c>
      <c r="G2264" s="36" t="str">
        <f>IFERROR(Tableau5[[#This Row],[Code APE]]&amp;" - "&amp;Tableau5[[#This Row],[Désignation APE]],Tableau5[[#This Row],[Code APE]])</f>
        <v>70.90B</v>
      </c>
    </row>
    <row r="2265" spans="1:7" ht="15.95" customHeight="1" x14ac:dyDescent="0.25">
      <c r="A2265" s="31" t="str">
        <f>Tableau5[[#This Row],[Code APE]]&amp;Tableau5[[#This Row],[Chapitres]]&amp;Tableau5[[#This Row],[Tranche]]</f>
        <v>70.22ZPré-requis0,8</v>
      </c>
      <c r="B2265" s="17" t="s">
        <v>30</v>
      </c>
      <c r="C2265" s="32" t="s">
        <v>200</v>
      </c>
      <c r="D2265" s="33">
        <v>0.8</v>
      </c>
      <c r="E2265" s="34">
        <v>1</v>
      </c>
      <c r="F2265" s="35" t="str">
        <f>VLOOKUP(Tableau5[[#This Row],[Code APE]],[1]!Tableau9[#All],2,FALSE)</f>
        <v>Conseil pour les affaires et autres conseils de gestion</v>
      </c>
      <c r="G2265" s="36" t="str">
        <f>IFERROR(Tableau5[[#This Row],[Code APE]]&amp;" - "&amp;Tableau5[[#This Row],[Désignation APE]],Tableau5[[#This Row],[Code APE]])</f>
        <v>70.22Z - Conseil pour les affaires et autres conseils de gestion</v>
      </c>
    </row>
    <row r="2266" spans="1:7" ht="15.95" customHeight="1" x14ac:dyDescent="0.25">
      <c r="A2266" s="31" t="str">
        <f>Tableau5[[#This Row],[Code APE]]&amp;Tableau5[[#This Row],[Chapitres]]&amp;Tableau5[[#This Row],[Tranche]]</f>
        <v>70.22ZPré-requis1</v>
      </c>
      <c r="B2266" s="17" t="s">
        <v>30</v>
      </c>
      <c r="C2266" s="32" t="s">
        <v>200</v>
      </c>
      <c r="D2266" s="33">
        <v>1</v>
      </c>
      <c r="E2266" s="34">
        <v>4</v>
      </c>
      <c r="F2266" s="35" t="str">
        <f>VLOOKUP(Tableau5[[#This Row],[Code APE]],[1]!Tableau9[#All],2,FALSE)</f>
        <v>Conseil pour les affaires et autres conseils de gestion</v>
      </c>
      <c r="G2266" s="36" t="str">
        <f>IFERROR(Tableau5[[#This Row],[Code APE]]&amp;" - "&amp;Tableau5[[#This Row],[Désignation APE]],Tableau5[[#This Row],[Code APE]])</f>
        <v>70.22Z - Conseil pour les affaires et autres conseils de gestion</v>
      </c>
    </row>
    <row r="2267" spans="1:7" ht="15.95" customHeight="1" x14ac:dyDescent="0.25">
      <c r="A2267" s="31" t="str">
        <f>Tableau5[[#This Row],[Code APE]]&amp;Tableau5[[#This Row],[Chapitres]]&amp;Tableau5[[#This Row],[Tranche]]</f>
        <v>70.10ZPré-requis1</v>
      </c>
      <c r="B2267" s="17" t="s">
        <v>30</v>
      </c>
      <c r="C2267" s="32" t="s">
        <v>151</v>
      </c>
      <c r="D2267" s="33">
        <v>1</v>
      </c>
      <c r="E2267" s="34">
        <v>2</v>
      </c>
      <c r="F2267" s="35" t="str">
        <f>VLOOKUP(Tableau5[[#This Row],[Code APE]],[1]!Tableau9[#All],2,FALSE)</f>
        <v>Activités des sièges sociaux</v>
      </c>
      <c r="G2267" s="36" t="str">
        <f>IFERROR(Tableau5[[#This Row],[Code APE]]&amp;" - "&amp;Tableau5[[#This Row],[Désignation APE]],Tableau5[[#This Row],[Code APE]])</f>
        <v>70.10Z - Activités des sièges sociaux</v>
      </c>
    </row>
    <row r="2268" spans="1:7" ht="15.95" customHeight="1" x14ac:dyDescent="0.25">
      <c r="A2268" s="31" t="str">
        <f>Tableau5[[#This Row],[Code APE]]&amp;Tableau5[[#This Row],[Chapitres]]&amp;Tableau5[[#This Row],[Tranche]]</f>
        <v>69.20ZPré-requis0,8</v>
      </c>
      <c r="B2268" s="17" t="s">
        <v>30</v>
      </c>
      <c r="C2268" s="32" t="s">
        <v>150</v>
      </c>
      <c r="D2268" s="33">
        <v>0.8</v>
      </c>
      <c r="E2268" s="34">
        <v>1</v>
      </c>
      <c r="F2268" s="35" t="str">
        <f>VLOOKUP(Tableau5[[#This Row],[Code APE]],[1]!Tableau9[#All],2,FALSE)</f>
        <v>Activités comptables</v>
      </c>
      <c r="G2268" s="36" t="str">
        <f>IFERROR(Tableau5[[#This Row],[Code APE]]&amp;" - "&amp;Tableau5[[#This Row],[Désignation APE]],Tableau5[[#This Row],[Code APE]])</f>
        <v>69.20Z - Activités comptables</v>
      </c>
    </row>
    <row r="2269" spans="1:7" ht="15.95" customHeight="1" x14ac:dyDescent="0.25">
      <c r="A2269" s="31" t="str">
        <f>Tableau5[[#This Row],[Code APE]]&amp;Tableau5[[#This Row],[Chapitres]]&amp;Tableau5[[#This Row],[Tranche]]</f>
        <v>69.20ZPré-requis1</v>
      </c>
      <c r="B2269" s="17" t="s">
        <v>30</v>
      </c>
      <c r="C2269" s="32" t="s">
        <v>150</v>
      </c>
      <c r="D2269" s="33">
        <v>1</v>
      </c>
      <c r="E2269" s="34">
        <v>1</v>
      </c>
      <c r="F2269" s="35" t="str">
        <f>VLOOKUP(Tableau5[[#This Row],[Code APE]],[1]!Tableau9[#All],2,FALSE)</f>
        <v>Activités comptables</v>
      </c>
      <c r="G2269" s="36" t="str">
        <f>IFERROR(Tableau5[[#This Row],[Code APE]]&amp;" - "&amp;Tableau5[[#This Row],[Désignation APE]],Tableau5[[#This Row],[Code APE]])</f>
        <v>69.20Z - Activités comptables</v>
      </c>
    </row>
    <row r="2270" spans="1:7" ht="15.95" customHeight="1" x14ac:dyDescent="0.25">
      <c r="A2270" s="31" t="str">
        <f>Tableau5[[#This Row],[Code APE]]&amp;Tableau5[[#This Row],[Chapitres]]&amp;Tableau5[[#This Row],[Tranche]]</f>
        <v>64.20ZPré-requis0,6</v>
      </c>
      <c r="B2270" s="17" t="s">
        <v>30</v>
      </c>
      <c r="C2270" s="32" t="s">
        <v>149</v>
      </c>
      <c r="D2270" s="33">
        <v>0.6</v>
      </c>
      <c r="E2270" s="34">
        <v>2</v>
      </c>
      <c r="F2270" s="35" t="str">
        <f>VLOOKUP(Tableau5[[#This Row],[Code APE]],[1]!Tableau9[#All],2,FALSE)</f>
        <v>Activités des sociétés holding</v>
      </c>
      <c r="G2270" s="36" t="str">
        <f>IFERROR(Tableau5[[#This Row],[Code APE]]&amp;" - "&amp;Tableau5[[#This Row],[Désignation APE]],Tableau5[[#This Row],[Code APE]])</f>
        <v>64.20Z - Activités des sociétés holding</v>
      </c>
    </row>
    <row r="2271" spans="1:7" ht="15.95" customHeight="1" x14ac:dyDescent="0.25">
      <c r="A2271" s="31" t="str">
        <f>Tableau5[[#This Row],[Code APE]]&amp;Tableau5[[#This Row],[Chapitres]]&amp;Tableau5[[#This Row],[Tranche]]</f>
        <v>64.20ZPré-requis0,8</v>
      </c>
      <c r="B2271" s="17" t="s">
        <v>30</v>
      </c>
      <c r="C2271" s="32" t="s">
        <v>149</v>
      </c>
      <c r="D2271" s="33">
        <v>0.8</v>
      </c>
      <c r="E2271" s="34">
        <v>3</v>
      </c>
      <c r="F2271" s="35" t="str">
        <f>VLOOKUP(Tableau5[[#This Row],[Code APE]],[1]!Tableau9[#All],2,FALSE)</f>
        <v>Activités des sociétés holding</v>
      </c>
      <c r="G2271" s="36" t="str">
        <f>IFERROR(Tableau5[[#This Row],[Code APE]]&amp;" - "&amp;Tableau5[[#This Row],[Désignation APE]],Tableau5[[#This Row],[Code APE]])</f>
        <v>64.20Z - Activités des sociétés holding</v>
      </c>
    </row>
    <row r="2272" spans="1:7" ht="15.95" customHeight="1" x14ac:dyDescent="0.25">
      <c r="A2272" s="31" t="str">
        <f>Tableau5[[#This Row],[Code APE]]&amp;Tableau5[[#This Row],[Chapitres]]&amp;Tableau5[[#This Row],[Tranche]]</f>
        <v>64.20ZPré-requis1</v>
      </c>
      <c r="B2272" s="17" t="s">
        <v>30</v>
      </c>
      <c r="C2272" s="32" t="s">
        <v>149</v>
      </c>
      <c r="D2272" s="33">
        <v>1</v>
      </c>
      <c r="E2272" s="34">
        <v>7</v>
      </c>
      <c r="F2272" s="35" t="str">
        <f>VLOOKUP(Tableau5[[#This Row],[Code APE]],[1]!Tableau9[#All],2,FALSE)</f>
        <v>Activités des sociétés holding</v>
      </c>
      <c r="G2272" s="36" t="str">
        <f>IFERROR(Tableau5[[#This Row],[Code APE]]&amp;" - "&amp;Tableau5[[#This Row],[Désignation APE]],Tableau5[[#This Row],[Code APE]])</f>
        <v>64.20Z - Activités des sociétés holding</v>
      </c>
    </row>
    <row r="2273" spans="1:7" ht="15.95" customHeight="1" x14ac:dyDescent="0.25">
      <c r="A2273" s="31" t="str">
        <f>Tableau5[[#This Row],[Code APE]]&amp;Tableau5[[#This Row],[Chapitres]]&amp;Tableau5[[#This Row],[Tranche]]</f>
        <v>62.09ZPré-requis0,6</v>
      </c>
      <c r="B2273" s="17" t="s">
        <v>30</v>
      </c>
      <c r="C2273" s="32" t="s">
        <v>148</v>
      </c>
      <c r="D2273" s="33">
        <v>0.6</v>
      </c>
      <c r="E2273" s="34">
        <v>1</v>
      </c>
      <c r="F2273" s="35" t="str">
        <f>VLOOKUP(Tableau5[[#This Row],[Code APE]],[1]!Tableau9[#All],2,FALSE)</f>
        <v>Autres activités informatiques</v>
      </c>
      <c r="G2273" s="36" t="str">
        <f>IFERROR(Tableau5[[#This Row],[Code APE]]&amp;" - "&amp;Tableau5[[#This Row],[Désignation APE]],Tableau5[[#This Row],[Code APE]])</f>
        <v>62.09Z - Autres activités informatiques</v>
      </c>
    </row>
    <row r="2274" spans="1:7" ht="15.95" customHeight="1" x14ac:dyDescent="0.25">
      <c r="A2274" s="31" t="str">
        <f>Tableau5[[#This Row],[Code APE]]&amp;Tableau5[[#This Row],[Chapitres]]&amp;Tableau5[[#This Row],[Tranche]]</f>
        <v>62.09ZPré-requis1</v>
      </c>
      <c r="B2274" s="17" t="s">
        <v>30</v>
      </c>
      <c r="C2274" s="32" t="s">
        <v>148</v>
      </c>
      <c r="D2274" s="33">
        <v>1</v>
      </c>
      <c r="E2274" s="34">
        <v>1</v>
      </c>
      <c r="F2274" s="35" t="str">
        <f>VLOOKUP(Tableau5[[#This Row],[Code APE]],[1]!Tableau9[#All],2,FALSE)</f>
        <v>Autres activités informatiques</v>
      </c>
      <c r="G2274" s="36" t="str">
        <f>IFERROR(Tableau5[[#This Row],[Code APE]]&amp;" - "&amp;Tableau5[[#This Row],[Désignation APE]],Tableau5[[#This Row],[Code APE]])</f>
        <v>62.09Z - Autres activités informatiques</v>
      </c>
    </row>
    <row r="2275" spans="1:7" ht="15.95" customHeight="1" x14ac:dyDescent="0.25">
      <c r="A2275" s="31" t="str">
        <f>Tableau5[[#This Row],[Code APE]]&amp;Tableau5[[#This Row],[Chapitres]]&amp;Tableau5[[#This Row],[Tranche]]</f>
        <v>62.02APré-requis1</v>
      </c>
      <c r="B2275" s="17" t="s">
        <v>30</v>
      </c>
      <c r="C2275" s="32" t="s">
        <v>147</v>
      </c>
      <c r="D2275" s="33">
        <v>1</v>
      </c>
      <c r="E2275" s="34">
        <v>5</v>
      </c>
      <c r="F2275" s="35" t="str">
        <f>VLOOKUP(Tableau5[[#This Row],[Code APE]],[1]!Tableau9[#All],2,FALSE)</f>
        <v>Conseil en systèmes et logiciels informatiques</v>
      </c>
      <c r="G2275" s="36" t="str">
        <f>IFERROR(Tableau5[[#This Row],[Code APE]]&amp;" - "&amp;Tableau5[[#This Row],[Désignation APE]],Tableau5[[#This Row],[Code APE]])</f>
        <v>62.02A - Conseil en systèmes et logiciels informatiques</v>
      </c>
    </row>
    <row r="2276" spans="1:7" ht="15.95" customHeight="1" x14ac:dyDescent="0.25">
      <c r="A2276" s="31" t="str">
        <f>Tableau5[[#This Row],[Code APE]]&amp;Tableau5[[#This Row],[Chapitres]]&amp;Tableau5[[#This Row],[Tranche]]</f>
        <v>62.01ZPré-requis1</v>
      </c>
      <c r="B2276" s="17" t="s">
        <v>30</v>
      </c>
      <c r="C2276" s="32" t="s">
        <v>198</v>
      </c>
      <c r="D2276" s="33">
        <v>1</v>
      </c>
      <c r="E2276" s="34">
        <v>8</v>
      </c>
      <c r="F2276" s="35" t="str">
        <f>VLOOKUP(Tableau5[[#This Row],[Code APE]],[1]!Tableau9[#All],2,FALSE)</f>
        <v>Programmation informatique</v>
      </c>
      <c r="G2276" s="36" t="str">
        <f>IFERROR(Tableau5[[#This Row],[Code APE]]&amp;" - "&amp;Tableau5[[#This Row],[Désignation APE]],Tableau5[[#This Row],[Code APE]])</f>
        <v>62.01Z - Programmation informatique</v>
      </c>
    </row>
    <row r="2277" spans="1:7" ht="15.95" customHeight="1" x14ac:dyDescent="0.25">
      <c r="A2277" s="31" t="str">
        <f>Tableau5[[#This Row],[Code APE]]&amp;Tableau5[[#This Row],[Chapitres]]&amp;Tableau5[[#This Row],[Tranche]]</f>
        <v>56.29BPré-requis0,4</v>
      </c>
      <c r="B2277" s="17" t="s">
        <v>30</v>
      </c>
      <c r="C2277" s="32" t="s">
        <v>146</v>
      </c>
      <c r="D2277" s="33">
        <v>0.4</v>
      </c>
      <c r="E2277" s="34">
        <v>1</v>
      </c>
      <c r="F2277" s="35" t="str">
        <f>VLOOKUP(Tableau5[[#This Row],[Code APE]],[1]!Tableau9[#All],2,FALSE)</f>
        <v>Autres services de restauration n.c.a.</v>
      </c>
      <c r="G2277" s="36" t="str">
        <f>IFERROR(Tableau5[[#This Row],[Code APE]]&amp;" - "&amp;Tableau5[[#This Row],[Désignation APE]],Tableau5[[#This Row],[Code APE]])</f>
        <v>56.29B - Autres services de restauration n.c.a.</v>
      </c>
    </row>
    <row r="2278" spans="1:7" ht="15.95" customHeight="1" x14ac:dyDescent="0.25">
      <c r="A2278" s="31" t="str">
        <f>Tableau5[[#This Row],[Code APE]]&amp;Tableau5[[#This Row],[Chapitres]]&amp;Tableau5[[#This Row],[Tranche]]</f>
        <v>56.29BPré-requis0,6</v>
      </c>
      <c r="B2278" s="17" t="s">
        <v>30</v>
      </c>
      <c r="C2278" s="32" t="s">
        <v>146</v>
      </c>
      <c r="D2278" s="33">
        <v>0.6</v>
      </c>
      <c r="E2278" s="34">
        <v>3</v>
      </c>
      <c r="F2278" s="35" t="str">
        <f>VLOOKUP(Tableau5[[#This Row],[Code APE]],[1]!Tableau9[#All],2,FALSE)</f>
        <v>Autres services de restauration n.c.a.</v>
      </c>
      <c r="G2278" s="36" t="str">
        <f>IFERROR(Tableau5[[#This Row],[Code APE]]&amp;" - "&amp;Tableau5[[#This Row],[Désignation APE]],Tableau5[[#This Row],[Code APE]])</f>
        <v>56.29B - Autres services de restauration n.c.a.</v>
      </c>
    </row>
    <row r="2279" spans="1:7" ht="15.95" customHeight="1" x14ac:dyDescent="0.25">
      <c r="A2279" s="31" t="str">
        <f>Tableau5[[#This Row],[Code APE]]&amp;Tableau5[[#This Row],[Chapitres]]&amp;Tableau5[[#This Row],[Tranche]]</f>
        <v>56.29BPré-requis0,8</v>
      </c>
      <c r="B2279" s="17" t="s">
        <v>30</v>
      </c>
      <c r="C2279" s="32" t="s">
        <v>146</v>
      </c>
      <c r="D2279" s="33">
        <v>0.8</v>
      </c>
      <c r="E2279" s="34">
        <v>5</v>
      </c>
      <c r="F2279" s="35" t="str">
        <f>VLOOKUP(Tableau5[[#This Row],[Code APE]],[1]!Tableau9[#All],2,FALSE)</f>
        <v>Autres services de restauration n.c.a.</v>
      </c>
      <c r="G2279" s="36" t="str">
        <f>IFERROR(Tableau5[[#This Row],[Code APE]]&amp;" - "&amp;Tableau5[[#This Row],[Désignation APE]],Tableau5[[#This Row],[Code APE]])</f>
        <v>56.29B - Autres services de restauration n.c.a.</v>
      </c>
    </row>
    <row r="2280" spans="1:7" ht="15.95" customHeight="1" x14ac:dyDescent="0.25">
      <c r="A2280" s="31" t="str">
        <f>Tableau5[[#This Row],[Code APE]]&amp;Tableau5[[#This Row],[Chapitres]]&amp;Tableau5[[#This Row],[Tranche]]</f>
        <v>56.29BPré-requis1</v>
      </c>
      <c r="B2280" s="17" t="s">
        <v>30</v>
      </c>
      <c r="C2280" s="32" t="s">
        <v>146</v>
      </c>
      <c r="D2280" s="33">
        <v>1</v>
      </c>
      <c r="E2280" s="34">
        <v>8</v>
      </c>
      <c r="F2280" s="35" t="str">
        <f>VLOOKUP(Tableau5[[#This Row],[Code APE]],[1]!Tableau9[#All],2,FALSE)</f>
        <v>Autres services de restauration n.c.a.</v>
      </c>
      <c r="G2280" s="36" t="str">
        <f>IFERROR(Tableau5[[#This Row],[Code APE]]&amp;" - "&amp;Tableau5[[#This Row],[Désignation APE]],Tableau5[[#This Row],[Code APE]])</f>
        <v>56.29B - Autres services de restauration n.c.a.</v>
      </c>
    </row>
    <row r="2281" spans="1:7" ht="15.95" customHeight="1" x14ac:dyDescent="0.25">
      <c r="A2281" s="31" t="str">
        <f>Tableau5[[#This Row],[Code APE]]&amp;Tableau5[[#This Row],[Chapitres]]&amp;Tableau5[[#This Row],[Tranche]]</f>
        <v>52.22ZPré-requis0,4</v>
      </c>
      <c r="B2281" s="17" t="s">
        <v>30</v>
      </c>
      <c r="C2281" s="32" t="s">
        <v>145</v>
      </c>
      <c r="D2281" s="33">
        <v>0.4</v>
      </c>
      <c r="E2281" s="34">
        <v>1</v>
      </c>
      <c r="F2281" s="35" t="str">
        <f>VLOOKUP(Tableau5[[#This Row],[Code APE]],[1]!Tableau9[#All],2,FALSE)</f>
        <v>Services auxiliaires des transports par eau</v>
      </c>
      <c r="G2281" s="36" t="str">
        <f>IFERROR(Tableau5[[#This Row],[Code APE]]&amp;" - "&amp;Tableau5[[#This Row],[Désignation APE]],Tableau5[[#This Row],[Code APE]])</f>
        <v>52.22Z - Services auxiliaires des transports par eau</v>
      </c>
    </row>
    <row r="2282" spans="1:7" ht="15.95" customHeight="1" x14ac:dyDescent="0.25">
      <c r="A2282" s="31" t="str">
        <f>Tableau5[[#This Row],[Code APE]]&amp;Tableau5[[#This Row],[Chapitres]]&amp;Tableau5[[#This Row],[Tranche]]</f>
        <v>52.22ZPré-requis0,8</v>
      </c>
      <c r="B2282" s="17" t="s">
        <v>30</v>
      </c>
      <c r="C2282" s="32" t="s">
        <v>145</v>
      </c>
      <c r="D2282" s="33">
        <v>0.8</v>
      </c>
      <c r="E2282" s="34">
        <v>11</v>
      </c>
      <c r="F2282" s="35" t="str">
        <f>VLOOKUP(Tableau5[[#This Row],[Code APE]],[1]!Tableau9[#All],2,FALSE)</f>
        <v>Services auxiliaires des transports par eau</v>
      </c>
      <c r="G2282" s="36" t="str">
        <f>IFERROR(Tableau5[[#This Row],[Code APE]]&amp;" - "&amp;Tableau5[[#This Row],[Désignation APE]],Tableau5[[#This Row],[Code APE]])</f>
        <v>52.22Z - Services auxiliaires des transports par eau</v>
      </c>
    </row>
    <row r="2283" spans="1:7" ht="15.95" customHeight="1" x14ac:dyDescent="0.25">
      <c r="A2283" s="31" t="str">
        <f>Tableau5[[#This Row],[Code APE]]&amp;Tableau5[[#This Row],[Chapitres]]&amp;Tableau5[[#This Row],[Tranche]]</f>
        <v>52.22ZPré-requis1</v>
      </c>
      <c r="B2283" s="17" t="s">
        <v>30</v>
      </c>
      <c r="C2283" s="32" t="s">
        <v>145</v>
      </c>
      <c r="D2283" s="33">
        <v>1</v>
      </c>
      <c r="E2283" s="34">
        <v>11</v>
      </c>
      <c r="F2283" s="35" t="str">
        <f>VLOOKUP(Tableau5[[#This Row],[Code APE]],[1]!Tableau9[#All],2,FALSE)</f>
        <v>Services auxiliaires des transports par eau</v>
      </c>
      <c r="G2283" s="36" t="str">
        <f>IFERROR(Tableau5[[#This Row],[Code APE]]&amp;" - "&amp;Tableau5[[#This Row],[Désignation APE]],Tableau5[[#This Row],[Code APE]])</f>
        <v>52.22Z - Services auxiliaires des transports par eau</v>
      </c>
    </row>
    <row r="2284" spans="1:7" ht="15.95" customHeight="1" x14ac:dyDescent="0.25">
      <c r="A2284" s="31" t="str">
        <f>Tableau5[[#This Row],[Code APE]]&amp;Tableau5[[#This Row],[Chapitres]]&amp;Tableau5[[#This Row],[Tranche]]</f>
        <v>52.10BPré-requis1</v>
      </c>
      <c r="B2284" s="17" t="s">
        <v>30</v>
      </c>
      <c r="C2284" s="32" t="s">
        <v>197</v>
      </c>
      <c r="D2284" s="33">
        <v>1</v>
      </c>
      <c r="E2284" s="34">
        <v>1</v>
      </c>
      <c r="F2284" s="35" t="str">
        <f>VLOOKUP(Tableau5[[#This Row],[Code APE]],[1]!Tableau9[#All],2,FALSE)</f>
        <v>Entreposage et stockage non frigorifique</v>
      </c>
      <c r="G2284" s="36" t="str">
        <f>IFERROR(Tableau5[[#This Row],[Code APE]]&amp;" - "&amp;Tableau5[[#This Row],[Désignation APE]],Tableau5[[#This Row],[Code APE]])</f>
        <v>52.10B - Entreposage et stockage non frigorifique</v>
      </c>
    </row>
    <row r="2285" spans="1:7" ht="15.95" customHeight="1" x14ac:dyDescent="0.25">
      <c r="A2285" s="31" t="str">
        <f>Tableau5[[#This Row],[Code APE]]&amp;Tableau5[[#This Row],[Chapitres]]&amp;Tableau5[[#This Row],[Tranche]]</f>
        <v>50.20ZPré-requis0,8</v>
      </c>
      <c r="B2285" s="17" t="s">
        <v>30</v>
      </c>
      <c r="C2285" s="32" t="s">
        <v>144</v>
      </c>
      <c r="D2285" s="33">
        <v>0.8</v>
      </c>
      <c r="E2285" s="34">
        <v>3</v>
      </c>
      <c r="F2285" s="35" t="str">
        <f>VLOOKUP(Tableau5[[#This Row],[Code APE]],[1]!Tableau9[#All],2,FALSE)</f>
        <v>Transports maritimes et côtiers de fret</v>
      </c>
      <c r="G2285" s="36" t="str">
        <f>IFERROR(Tableau5[[#This Row],[Code APE]]&amp;" - "&amp;Tableau5[[#This Row],[Désignation APE]],Tableau5[[#This Row],[Code APE]])</f>
        <v>50.20Z - Transports maritimes et côtiers de fret</v>
      </c>
    </row>
    <row r="2286" spans="1:7" ht="15.95" customHeight="1" x14ac:dyDescent="0.25">
      <c r="A2286" s="31" t="str">
        <f>Tableau5[[#This Row],[Code APE]]&amp;Tableau5[[#This Row],[Chapitres]]&amp;Tableau5[[#This Row],[Tranche]]</f>
        <v>50.20ZPré-requis1</v>
      </c>
      <c r="B2286" s="17" t="s">
        <v>30</v>
      </c>
      <c r="C2286" s="32" t="s">
        <v>144</v>
      </c>
      <c r="D2286" s="33">
        <v>1</v>
      </c>
      <c r="E2286" s="34">
        <v>2</v>
      </c>
      <c r="F2286" s="35" t="str">
        <f>VLOOKUP(Tableau5[[#This Row],[Code APE]],[1]!Tableau9[#All],2,FALSE)</f>
        <v>Transports maritimes et côtiers de fret</v>
      </c>
      <c r="G2286" s="36" t="str">
        <f>IFERROR(Tableau5[[#This Row],[Code APE]]&amp;" - "&amp;Tableau5[[#This Row],[Désignation APE]],Tableau5[[#This Row],[Code APE]])</f>
        <v>50.20Z - Transports maritimes et côtiers de fret</v>
      </c>
    </row>
    <row r="2287" spans="1:7" ht="15.95" customHeight="1" x14ac:dyDescent="0.25">
      <c r="A2287" s="31" t="str">
        <f>Tableau5[[#This Row],[Code APE]]&amp;Tableau5[[#This Row],[Chapitres]]&amp;Tableau5[[#This Row],[Tranche]]</f>
        <v>50.10ZPré-requis0,1</v>
      </c>
      <c r="B2287" s="17" t="s">
        <v>30</v>
      </c>
      <c r="C2287" s="32" t="s">
        <v>143</v>
      </c>
      <c r="D2287" s="33">
        <v>0.1</v>
      </c>
      <c r="E2287" s="34">
        <v>1</v>
      </c>
      <c r="F2287" s="35" t="str">
        <f>VLOOKUP(Tableau5[[#This Row],[Code APE]],[1]!Tableau9[#All],2,FALSE)</f>
        <v>Transports maritimes et côtiers de passagers</v>
      </c>
      <c r="G2287" s="36" t="str">
        <f>IFERROR(Tableau5[[#This Row],[Code APE]]&amp;" - "&amp;Tableau5[[#This Row],[Désignation APE]],Tableau5[[#This Row],[Code APE]])</f>
        <v>50.10Z - Transports maritimes et côtiers de passagers</v>
      </c>
    </row>
    <row r="2288" spans="1:7" ht="15.95" customHeight="1" x14ac:dyDescent="0.25">
      <c r="A2288" s="31" t="str">
        <f>Tableau5[[#This Row],[Code APE]]&amp;Tableau5[[#This Row],[Chapitres]]&amp;Tableau5[[#This Row],[Tranche]]</f>
        <v>50.10ZPré-requis0,6</v>
      </c>
      <c r="B2288" s="17" t="s">
        <v>30</v>
      </c>
      <c r="C2288" s="32" t="s">
        <v>143</v>
      </c>
      <c r="D2288" s="33">
        <v>0.6</v>
      </c>
      <c r="E2288" s="34">
        <v>1</v>
      </c>
      <c r="F2288" s="35" t="str">
        <f>VLOOKUP(Tableau5[[#This Row],[Code APE]],[1]!Tableau9[#All],2,FALSE)</f>
        <v>Transports maritimes et côtiers de passagers</v>
      </c>
      <c r="G2288" s="36" t="str">
        <f>IFERROR(Tableau5[[#This Row],[Code APE]]&amp;" - "&amp;Tableau5[[#This Row],[Désignation APE]],Tableau5[[#This Row],[Code APE]])</f>
        <v>50.10Z - Transports maritimes et côtiers de passagers</v>
      </c>
    </row>
    <row r="2289" spans="1:7" ht="15.95" customHeight="1" x14ac:dyDescent="0.25">
      <c r="A2289" s="31" t="str">
        <f>Tableau5[[#This Row],[Code APE]]&amp;Tableau5[[#This Row],[Chapitres]]&amp;Tableau5[[#This Row],[Tranche]]</f>
        <v>50.10ZPré-requis0,8</v>
      </c>
      <c r="B2289" s="17" t="s">
        <v>30</v>
      </c>
      <c r="C2289" s="32" t="s">
        <v>143</v>
      </c>
      <c r="D2289" s="33">
        <v>0.8</v>
      </c>
      <c r="E2289" s="34">
        <v>4</v>
      </c>
      <c r="F2289" s="35" t="str">
        <f>VLOOKUP(Tableau5[[#This Row],[Code APE]],[1]!Tableau9[#All],2,FALSE)</f>
        <v>Transports maritimes et côtiers de passagers</v>
      </c>
      <c r="G2289" s="36" t="str">
        <f>IFERROR(Tableau5[[#This Row],[Code APE]]&amp;" - "&amp;Tableau5[[#This Row],[Désignation APE]],Tableau5[[#This Row],[Code APE]])</f>
        <v>50.10Z - Transports maritimes et côtiers de passagers</v>
      </c>
    </row>
    <row r="2290" spans="1:7" ht="15.95" customHeight="1" x14ac:dyDescent="0.25">
      <c r="A2290" s="31" t="str">
        <f>Tableau5[[#This Row],[Code APE]]&amp;Tableau5[[#This Row],[Chapitres]]&amp;Tableau5[[#This Row],[Tranche]]</f>
        <v>50.10ZPré-requis1</v>
      </c>
      <c r="B2290" s="17" t="s">
        <v>30</v>
      </c>
      <c r="C2290" s="32" t="s">
        <v>143</v>
      </c>
      <c r="D2290" s="33">
        <v>1</v>
      </c>
      <c r="E2290" s="34">
        <v>9</v>
      </c>
      <c r="F2290" s="35" t="str">
        <f>VLOOKUP(Tableau5[[#This Row],[Code APE]],[1]!Tableau9[#All],2,FALSE)</f>
        <v>Transports maritimes et côtiers de passagers</v>
      </c>
      <c r="G2290" s="36" t="str">
        <f>IFERROR(Tableau5[[#This Row],[Code APE]]&amp;" - "&amp;Tableau5[[#This Row],[Désignation APE]],Tableau5[[#This Row],[Code APE]])</f>
        <v>50.10Z - Transports maritimes et côtiers de passagers</v>
      </c>
    </row>
    <row r="2291" spans="1:7" ht="15.95" customHeight="1" x14ac:dyDescent="0.25">
      <c r="A2291" s="31" t="str">
        <f>Tableau5[[#This Row],[Code APE]]&amp;Tableau5[[#This Row],[Chapitres]]&amp;Tableau5[[#This Row],[Tranche]]</f>
        <v>49.91APré-requis0,8</v>
      </c>
      <c r="B2291" s="17" t="s">
        <v>30</v>
      </c>
      <c r="C2291" s="32" t="s">
        <v>142</v>
      </c>
      <c r="D2291" s="33">
        <v>0.8</v>
      </c>
      <c r="E2291" s="34">
        <v>5</v>
      </c>
      <c r="F2291" s="35" t="e">
        <f>VLOOKUP(Tableau5[[#This Row],[Code APE]],[1]!Tableau9[#All],2,FALSE)</f>
        <v>#N/A</v>
      </c>
      <c r="G2291" s="36" t="str">
        <f>IFERROR(Tableau5[[#This Row],[Code APE]]&amp;" - "&amp;Tableau5[[#This Row],[Désignation APE]],Tableau5[[#This Row],[Code APE]])</f>
        <v>49.91A</v>
      </c>
    </row>
    <row r="2292" spans="1:7" ht="15.95" customHeight="1" x14ac:dyDescent="0.25">
      <c r="A2292" s="31" t="str">
        <f>Tableau5[[#This Row],[Code APE]]&amp;Tableau5[[#This Row],[Chapitres]]&amp;Tableau5[[#This Row],[Tranche]]</f>
        <v>49.91APré-requis1</v>
      </c>
      <c r="B2292" s="17" t="s">
        <v>30</v>
      </c>
      <c r="C2292" s="32" t="s">
        <v>142</v>
      </c>
      <c r="D2292" s="33">
        <v>1</v>
      </c>
      <c r="E2292" s="34">
        <v>2</v>
      </c>
      <c r="F2292" s="35" t="e">
        <f>VLOOKUP(Tableau5[[#This Row],[Code APE]],[1]!Tableau9[#All],2,FALSE)</f>
        <v>#N/A</v>
      </c>
      <c r="G2292" s="36" t="str">
        <f>IFERROR(Tableau5[[#This Row],[Code APE]]&amp;" - "&amp;Tableau5[[#This Row],[Désignation APE]],Tableau5[[#This Row],[Code APE]])</f>
        <v>49.91A</v>
      </c>
    </row>
    <row r="2293" spans="1:7" ht="15.95" customHeight="1" x14ac:dyDescent="0.25">
      <c r="A2293" s="31" t="str">
        <f>Tableau5[[#This Row],[Code APE]]&amp;Tableau5[[#This Row],[Chapitres]]&amp;Tableau5[[#This Row],[Tranche]]</f>
        <v>49.41BPré-requis0,6</v>
      </c>
      <c r="B2293" s="17" t="s">
        <v>30</v>
      </c>
      <c r="C2293" s="32" t="s">
        <v>141</v>
      </c>
      <c r="D2293" s="33">
        <v>0.6</v>
      </c>
      <c r="E2293" s="34">
        <v>7</v>
      </c>
      <c r="F2293" s="35" t="str">
        <f>VLOOKUP(Tableau5[[#This Row],[Code APE]],[1]!Tableau9[#All],2,FALSE)</f>
        <v>Transports routiers de fret de proximité</v>
      </c>
      <c r="G2293" s="36" t="str">
        <f>IFERROR(Tableau5[[#This Row],[Code APE]]&amp;" - "&amp;Tableau5[[#This Row],[Désignation APE]],Tableau5[[#This Row],[Code APE]])</f>
        <v>49.41B - Transports routiers de fret de proximité</v>
      </c>
    </row>
    <row r="2294" spans="1:7" ht="15.95" customHeight="1" x14ac:dyDescent="0.25">
      <c r="A2294" s="31" t="str">
        <f>Tableau5[[#This Row],[Code APE]]&amp;Tableau5[[#This Row],[Chapitres]]&amp;Tableau5[[#This Row],[Tranche]]</f>
        <v>49.41BPré-requis0,8</v>
      </c>
      <c r="B2294" s="17" t="s">
        <v>30</v>
      </c>
      <c r="C2294" s="32" t="s">
        <v>141</v>
      </c>
      <c r="D2294" s="33">
        <v>0.8</v>
      </c>
      <c r="E2294" s="34">
        <v>18</v>
      </c>
      <c r="F2294" s="35" t="str">
        <f>VLOOKUP(Tableau5[[#This Row],[Code APE]],[1]!Tableau9[#All],2,FALSE)</f>
        <v>Transports routiers de fret de proximité</v>
      </c>
      <c r="G2294" s="36" t="str">
        <f>IFERROR(Tableau5[[#This Row],[Code APE]]&amp;" - "&amp;Tableau5[[#This Row],[Désignation APE]],Tableau5[[#This Row],[Code APE]])</f>
        <v>49.41B - Transports routiers de fret de proximité</v>
      </c>
    </row>
    <row r="2295" spans="1:7" ht="15.95" customHeight="1" x14ac:dyDescent="0.25">
      <c r="A2295" s="31" t="str">
        <f>Tableau5[[#This Row],[Code APE]]&amp;Tableau5[[#This Row],[Chapitres]]&amp;Tableau5[[#This Row],[Tranche]]</f>
        <v>49.41BPré-requis1</v>
      </c>
      <c r="B2295" s="17" t="s">
        <v>30</v>
      </c>
      <c r="C2295" s="32" t="s">
        <v>141</v>
      </c>
      <c r="D2295" s="33">
        <v>1</v>
      </c>
      <c r="E2295" s="34">
        <v>20</v>
      </c>
      <c r="F2295" s="35" t="str">
        <f>VLOOKUP(Tableau5[[#This Row],[Code APE]],[1]!Tableau9[#All],2,FALSE)</f>
        <v>Transports routiers de fret de proximité</v>
      </c>
      <c r="G2295" s="36" t="str">
        <f>IFERROR(Tableau5[[#This Row],[Code APE]]&amp;" - "&amp;Tableau5[[#This Row],[Désignation APE]],Tableau5[[#This Row],[Code APE]])</f>
        <v>49.41B - Transports routiers de fret de proximité</v>
      </c>
    </row>
    <row r="2296" spans="1:7" ht="15.95" customHeight="1" x14ac:dyDescent="0.25">
      <c r="A2296" s="31" t="str">
        <f>Tableau5[[#This Row],[Code APE]]&amp;Tableau5[[#This Row],[Chapitres]]&amp;Tableau5[[#This Row],[Tranche]]</f>
        <v>49.41APré-requis0,2</v>
      </c>
      <c r="B2296" s="17" t="s">
        <v>30</v>
      </c>
      <c r="C2296" s="32" t="s">
        <v>140</v>
      </c>
      <c r="D2296" s="33">
        <v>0.2</v>
      </c>
      <c r="E2296" s="34">
        <v>3</v>
      </c>
      <c r="F2296" s="35" t="str">
        <f>VLOOKUP(Tableau5[[#This Row],[Code APE]],[1]!Tableau9[#All],2,FALSE)</f>
        <v>Transports routiers de fret interurbains</v>
      </c>
      <c r="G2296" s="36" t="str">
        <f>IFERROR(Tableau5[[#This Row],[Code APE]]&amp;" - "&amp;Tableau5[[#This Row],[Désignation APE]],Tableau5[[#This Row],[Code APE]])</f>
        <v>49.41A - Transports routiers de fret interurbains</v>
      </c>
    </row>
    <row r="2297" spans="1:7" ht="15.95" customHeight="1" x14ac:dyDescent="0.25">
      <c r="A2297" s="31" t="str">
        <f>Tableau5[[#This Row],[Code APE]]&amp;Tableau5[[#This Row],[Chapitres]]&amp;Tableau5[[#This Row],[Tranche]]</f>
        <v>49.41APré-requis0,4</v>
      </c>
      <c r="B2297" s="17" t="s">
        <v>30</v>
      </c>
      <c r="C2297" s="32" t="s">
        <v>140</v>
      </c>
      <c r="D2297" s="33">
        <v>0.4</v>
      </c>
      <c r="E2297" s="34">
        <v>2</v>
      </c>
      <c r="F2297" s="35" t="str">
        <f>VLOOKUP(Tableau5[[#This Row],[Code APE]],[1]!Tableau9[#All],2,FALSE)</f>
        <v>Transports routiers de fret interurbains</v>
      </c>
      <c r="G2297" s="36" t="str">
        <f>IFERROR(Tableau5[[#This Row],[Code APE]]&amp;" - "&amp;Tableau5[[#This Row],[Désignation APE]],Tableau5[[#This Row],[Code APE]])</f>
        <v>49.41A - Transports routiers de fret interurbains</v>
      </c>
    </row>
    <row r="2298" spans="1:7" ht="15.95" customHeight="1" x14ac:dyDescent="0.25">
      <c r="A2298" s="31" t="str">
        <f>Tableau5[[#This Row],[Code APE]]&amp;Tableau5[[#This Row],[Chapitres]]&amp;Tableau5[[#This Row],[Tranche]]</f>
        <v>49.41APré-requis0,6</v>
      </c>
      <c r="B2298" s="17" t="s">
        <v>30</v>
      </c>
      <c r="C2298" s="32" t="s">
        <v>140</v>
      </c>
      <c r="D2298" s="33">
        <v>0.6</v>
      </c>
      <c r="E2298" s="34">
        <v>20</v>
      </c>
      <c r="F2298" s="35" t="str">
        <f>VLOOKUP(Tableau5[[#This Row],[Code APE]],[1]!Tableau9[#All],2,FALSE)</f>
        <v>Transports routiers de fret interurbains</v>
      </c>
      <c r="G2298" s="36" t="str">
        <f>IFERROR(Tableau5[[#This Row],[Code APE]]&amp;" - "&amp;Tableau5[[#This Row],[Désignation APE]],Tableau5[[#This Row],[Code APE]])</f>
        <v>49.41A - Transports routiers de fret interurbains</v>
      </c>
    </row>
    <row r="2299" spans="1:7" ht="15.95" customHeight="1" x14ac:dyDescent="0.25">
      <c r="A2299" s="31" t="str">
        <f>Tableau5[[#This Row],[Code APE]]&amp;Tableau5[[#This Row],[Chapitres]]&amp;Tableau5[[#This Row],[Tranche]]</f>
        <v>49.41APré-requis0,8</v>
      </c>
      <c r="B2299" s="17" t="s">
        <v>30</v>
      </c>
      <c r="C2299" s="32" t="s">
        <v>140</v>
      </c>
      <c r="D2299" s="33">
        <v>0.8</v>
      </c>
      <c r="E2299" s="34">
        <v>59</v>
      </c>
      <c r="F2299" s="35" t="str">
        <f>VLOOKUP(Tableau5[[#This Row],[Code APE]],[1]!Tableau9[#All],2,FALSE)</f>
        <v>Transports routiers de fret interurbains</v>
      </c>
      <c r="G2299" s="36" t="str">
        <f>IFERROR(Tableau5[[#This Row],[Code APE]]&amp;" - "&amp;Tableau5[[#This Row],[Désignation APE]],Tableau5[[#This Row],[Code APE]])</f>
        <v>49.41A - Transports routiers de fret interurbains</v>
      </c>
    </row>
    <row r="2300" spans="1:7" ht="15.95" customHeight="1" x14ac:dyDescent="0.25">
      <c r="A2300" s="31" t="str">
        <f>Tableau5[[#This Row],[Code APE]]&amp;Tableau5[[#This Row],[Chapitres]]&amp;Tableau5[[#This Row],[Tranche]]</f>
        <v>49.41APré-requis1</v>
      </c>
      <c r="B2300" s="17" t="s">
        <v>30</v>
      </c>
      <c r="C2300" s="32" t="s">
        <v>140</v>
      </c>
      <c r="D2300" s="33">
        <v>1</v>
      </c>
      <c r="E2300" s="34">
        <v>94</v>
      </c>
      <c r="F2300" s="35" t="str">
        <f>VLOOKUP(Tableau5[[#This Row],[Code APE]],[1]!Tableau9[#All],2,FALSE)</f>
        <v>Transports routiers de fret interurbains</v>
      </c>
      <c r="G2300" s="36" t="str">
        <f>IFERROR(Tableau5[[#This Row],[Code APE]]&amp;" - "&amp;Tableau5[[#This Row],[Désignation APE]],Tableau5[[#This Row],[Code APE]])</f>
        <v>49.41A - Transports routiers de fret interurbains</v>
      </c>
    </row>
    <row r="2301" spans="1:7" ht="15.95" customHeight="1" x14ac:dyDescent="0.25">
      <c r="A2301" s="31" t="str">
        <f>Tableau5[[#This Row],[Code APE]]&amp;Tableau5[[#This Row],[Chapitres]]&amp;Tableau5[[#This Row],[Tranche]]</f>
        <v>49.39BPré-requis0,2</v>
      </c>
      <c r="B2301" s="17" t="s">
        <v>30</v>
      </c>
      <c r="C2301" s="32" t="s">
        <v>139</v>
      </c>
      <c r="D2301" s="33">
        <v>0.2</v>
      </c>
      <c r="E2301" s="34">
        <v>3</v>
      </c>
      <c r="F2301" s="35" t="str">
        <f>VLOOKUP(Tableau5[[#This Row],[Code APE]],[1]!Tableau9[#All],2,FALSE)</f>
        <v>Autres transports routiers de voyageurs</v>
      </c>
      <c r="G2301" s="36" t="str">
        <f>IFERROR(Tableau5[[#This Row],[Code APE]]&amp;" - "&amp;Tableau5[[#This Row],[Désignation APE]],Tableau5[[#This Row],[Code APE]])</f>
        <v>49.39B - Autres transports routiers de voyageurs</v>
      </c>
    </row>
    <row r="2302" spans="1:7" ht="15.95" customHeight="1" x14ac:dyDescent="0.25">
      <c r="A2302" s="31" t="str">
        <f>Tableau5[[#This Row],[Code APE]]&amp;Tableau5[[#This Row],[Chapitres]]&amp;Tableau5[[#This Row],[Tranche]]</f>
        <v>49.39BPré-requis0,4</v>
      </c>
      <c r="B2302" s="17" t="s">
        <v>30</v>
      </c>
      <c r="C2302" s="32" t="s">
        <v>139</v>
      </c>
      <c r="D2302" s="33">
        <v>0.4</v>
      </c>
      <c r="E2302" s="34">
        <v>2</v>
      </c>
      <c r="F2302" s="35" t="str">
        <f>VLOOKUP(Tableau5[[#This Row],[Code APE]],[1]!Tableau9[#All],2,FALSE)</f>
        <v>Autres transports routiers de voyageurs</v>
      </c>
      <c r="G2302" s="36" t="str">
        <f>IFERROR(Tableau5[[#This Row],[Code APE]]&amp;" - "&amp;Tableau5[[#This Row],[Désignation APE]],Tableau5[[#This Row],[Code APE]])</f>
        <v>49.39B - Autres transports routiers de voyageurs</v>
      </c>
    </row>
    <row r="2303" spans="1:7" ht="15.95" customHeight="1" x14ac:dyDescent="0.25">
      <c r="A2303" s="31" t="str">
        <f>Tableau5[[#This Row],[Code APE]]&amp;Tableau5[[#This Row],[Chapitres]]&amp;Tableau5[[#This Row],[Tranche]]</f>
        <v>49.39BPré-requis0,6</v>
      </c>
      <c r="B2303" s="17" t="s">
        <v>30</v>
      </c>
      <c r="C2303" s="32" t="s">
        <v>139</v>
      </c>
      <c r="D2303" s="33">
        <v>0.6</v>
      </c>
      <c r="E2303" s="34">
        <v>2</v>
      </c>
      <c r="F2303" s="35" t="str">
        <f>VLOOKUP(Tableau5[[#This Row],[Code APE]],[1]!Tableau9[#All],2,FALSE)</f>
        <v>Autres transports routiers de voyageurs</v>
      </c>
      <c r="G2303" s="36" t="str">
        <f>IFERROR(Tableau5[[#This Row],[Code APE]]&amp;" - "&amp;Tableau5[[#This Row],[Désignation APE]],Tableau5[[#This Row],[Code APE]])</f>
        <v>49.39B - Autres transports routiers de voyageurs</v>
      </c>
    </row>
    <row r="2304" spans="1:7" ht="15.95" customHeight="1" x14ac:dyDescent="0.25">
      <c r="A2304" s="31" t="str">
        <f>Tableau5[[#This Row],[Code APE]]&amp;Tableau5[[#This Row],[Chapitres]]&amp;Tableau5[[#This Row],[Tranche]]</f>
        <v>49.39BPré-requis0,8</v>
      </c>
      <c r="B2304" s="17" t="s">
        <v>30</v>
      </c>
      <c r="C2304" s="32" t="s">
        <v>139</v>
      </c>
      <c r="D2304" s="33">
        <v>0.8</v>
      </c>
      <c r="E2304" s="34">
        <v>11</v>
      </c>
      <c r="F2304" s="35" t="str">
        <f>VLOOKUP(Tableau5[[#This Row],[Code APE]],[1]!Tableau9[#All],2,FALSE)</f>
        <v>Autres transports routiers de voyageurs</v>
      </c>
      <c r="G2304" s="36" t="str">
        <f>IFERROR(Tableau5[[#This Row],[Code APE]]&amp;" - "&amp;Tableau5[[#This Row],[Désignation APE]],Tableau5[[#This Row],[Code APE]])</f>
        <v>49.39B - Autres transports routiers de voyageurs</v>
      </c>
    </row>
    <row r="2305" spans="1:7" ht="15.95" customHeight="1" x14ac:dyDescent="0.25">
      <c r="A2305" s="31" t="str">
        <f>Tableau5[[#This Row],[Code APE]]&amp;Tableau5[[#This Row],[Chapitres]]&amp;Tableau5[[#This Row],[Tranche]]</f>
        <v>49.39BPré-requis1</v>
      </c>
      <c r="B2305" s="17" t="s">
        <v>30</v>
      </c>
      <c r="C2305" s="32" t="s">
        <v>139</v>
      </c>
      <c r="D2305" s="33">
        <v>1</v>
      </c>
      <c r="E2305" s="34">
        <v>11</v>
      </c>
      <c r="F2305" s="35" t="str">
        <f>VLOOKUP(Tableau5[[#This Row],[Code APE]],[1]!Tableau9[#All],2,FALSE)</f>
        <v>Autres transports routiers de voyageurs</v>
      </c>
      <c r="G2305" s="36" t="str">
        <f>IFERROR(Tableau5[[#This Row],[Code APE]]&amp;" - "&amp;Tableau5[[#This Row],[Désignation APE]],Tableau5[[#This Row],[Code APE]])</f>
        <v>49.39B - Autres transports routiers de voyageurs</v>
      </c>
    </row>
    <row r="2306" spans="1:7" ht="15.95" customHeight="1" x14ac:dyDescent="0.25">
      <c r="A2306" s="31" t="str">
        <f>Tableau5[[#This Row],[Code APE]]&amp;Tableau5[[#This Row],[Chapitres]]&amp;Tableau5[[#This Row],[Tranche]]</f>
        <v>49.39APré-requis0,4</v>
      </c>
      <c r="B2306" s="17" t="s">
        <v>30</v>
      </c>
      <c r="C2306" s="32" t="s">
        <v>138</v>
      </c>
      <c r="D2306" s="33">
        <v>0.4</v>
      </c>
      <c r="E2306" s="34">
        <v>4</v>
      </c>
      <c r="F2306" s="35" t="str">
        <f>VLOOKUP(Tableau5[[#This Row],[Code APE]],[1]!Tableau9[#All],2,FALSE)</f>
        <v>Transports routiers réguliers de voyageurs</v>
      </c>
      <c r="G2306" s="36" t="str">
        <f>IFERROR(Tableau5[[#This Row],[Code APE]]&amp;" - "&amp;Tableau5[[#This Row],[Désignation APE]],Tableau5[[#This Row],[Code APE]])</f>
        <v>49.39A - Transports routiers réguliers de voyageurs</v>
      </c>
    </row>
    <row r="2307" spans="1:7" ht="15.95" customHeight="1" x14ac:dyDescent="0.25">
      <c r="A2307" s="31" t="str">
        <f>Tableau5[[#This Row],[Code APE]]&amp;Tableau5[[#This Row],[Chapitres]]&amp;Tableau5[[#This Row],[Tranche]]</f>
        <v>49.39APré-requis0,6</v>
      </c>
      <c r="B2307" s="17" t="s">
        <v>30</v>
      </c>
      <c r="C2307" s="32" t="s">
        <v>138</v>
      </c>
      <c r="D2307" s="33">
        <v>0.6</v>
      </c>
      <c r="E2307" s="34">
        <v>11</v>
      </c>
      <c r="F2307" s="35" t="str">
        <f>VLOOKUP(Tableau5[[#This Row],[Code APE]],[1]!Tableau9[#All],2,FALSE)</f>
        <v>Transports routiers réguliers de voyageurs</v>
      </c>
      <c r="G2307" s="36" t="str">
        <f>IFERROR(Tableau5[[#This Row],[Code APE]]&amp;" - "&amp;Tableau5[[#This Row],[Désignation APE]],Tableau5[[#This Row],[Code APE]])</f>
        <v>49.39A - Transports routiers réguliers de voyageurs</v>
      </c>
    </row>
    <row r="2308" spans="1:7" ht="15.95" customHeight="1" x14ac:dyDescent="0.25">
      <c r="A2308" s="31" t="str">
        <f>Tableau5[[#This Row],[Code APE]]&amp;Tableau5[[#This Row],[Chapitres]]&amp;Tableau5[[#This Row],[Tranche]]</f>
        <v>49.39APré-requis0,8</v>
      </c>
      <c r="B2308" s="17" t="s">
        <v>30</v>
      </c>
      <c r="C2308" s="32" t="s">
        <v>138</v>
      </c>
      <c r="D2308" s="33">
        <v>0.8</v>
      </c>
      <c r="E2308" s="34">
        <v>27</v>
      </c>
      <c r="F2308" s="35" t="str">
        <f>VLOOKUP(Tableau5[[#This Row],[Code APE]],[1]!Tableau9[#All],2,FALSE)</f>
        <v>Transports routiers réguliers de voyageurs</v>
      </c>
      <c r="G2308" s="36" t="str">
        <f>IFERROR(Tableau5[[#This Row],[Code APE]]&amp;" - "&amp;Tableau5[[#This Row],[Désignation APE]],Tableau5[[#This Row],[Code APE]])</f>
        <v>49.39A - Transports routiers réguliers de voyageurs</v>
      </c>
    </row>
    <row r="2309" spans="1:7" ht="15.95" customHeight="1" x14ac:dyDescent="0.25">
      <c r="A2309" s="31" t="str">
        <f>Tableau5[[#This Row],[Code APE]]&amp;Tableau5[[#This Row],[Chapitres]]&amp;Tableau5[[#This Row],[Tranche]]</f>
        <v>49.39APré-requis1</v>
      </c>
      <c r="B2309" s="17" t="s">
        <v>30</v>
      </c>
      <c r="C2309" s="32" t="s">
        <v>138</v>
      </c>
      <c r="D2309" s="33">
        <v>1</v>
      </c>
      <c r="E2309" s="34">
        <v>27</v>
      </c>
      <c r="F2309" s="35" t="str">
        <f>VLOOKUP(Tableau5[[#This Row],[Code APE]],[1]!Tableau9[#All],2,FALSE)</f>
        <v>Transports routiers réguliers de voyageurs</v>
      </c>
      <c r="G2309" s="36" t="str">
        <f>IFERROR(Tableau5[[#This Row],[Code APE]]&amp;" - "&amp;Tableau5[[#This Row],[Désignation APE]],Tableau5[[#This Row],[Code APE]])</f>
        <v>49.39A - Transports routiers réguliers de voyageurs</v>
      </c>
    </row>
    <row r="2310" spans="1:7" ht="15.95" customHeight="1" x14ac:dyDescent="0.25">
      <c r="A2310" s="31" t="str">
        <f>Tableau5[[#This Row],[Code APE]]&amp;Tableau5[[#This Row],[Chapitres]]&amp;Tableau5[[#This Row],[Tranche]]</f>
        <v>49.31ZPré-requis0,8</v>
      </c>
      <c r="B2310" s="17" t="s">
        <v>30</v>
      </c>
      <c r="C2310" s="32" t="s">
        <v>137</v>
      </c>
      <c r="D2310" s="33">
        <v>0.8</v>
      </c>
      <c r="E2310" s="34">
        <v>6</v>
      </c>
      <c r="F2310" s="35" t="str">
        <f>VLOOKUP(Tableau5[[#This Row],[Code APE]],[1]!Tableau9[#All],2,FALSE)</f>
        <v>Transports urbains et suburbains de voyageurs</v>
      </c>
      <c r="G2310" s="36" t="str">
        <f>IFERROR(Tableau5[[#This Row],[Code APE]]&amp;" - "&amp;Tableau5[[#This Row],[Désignation APE]],Tableau5[[#This Row],[Code APE]])</f>
        <v>49.31Z - Transports urbains et suburbains de voyageurs</v>
      </c>
    </row>
    <row r="2311" spans="1:7" ht="15.95" customHeight="1" x14ac:dyDescent="0.25">
      <c r="A2311" s="31" t="str">
        <f>Tableau5[[#This Row],[Code APE]]&amp;Tableau5[[#This Row],[Chapitres]]&amp;Tableau5[[#This Row],[Tranche]]</f>
        <v>49.31ZPré-requis1</v>
      </c>
      <c r="B2311" s="17" t="s">
        <v>30</v>
      </c>
      <c r="C2311" s="32" t="s">
        <v>137</v>
      </c>
      <c r="D2311" s="33">
        <v>1</v>
      </c>
      <c r="E2311" s="34">
        <v>21</v>
      </c>
      <c r="F2311" s="35" t="str">
        <f>VLOOKUP(Tableau5[[#This Row],[Code APE]],[1]!Tableau9[#All],2,FALSE)</f>
        <v>Transports urbains et suburbains de voyageurs</v>
      </c>
      <c r="G2311" s="36" t="str">
        <f>IFERROR(Tableau5[[#This Row],[Code APE]]&amp;" - "&amp;Tableau5[[#This Row],[Désignation APE]],Tableau5[[#This Row],[Code APE]])</f>
        <v>49.31Z - Transports urbains et suburbains de voyageurs</v>
      </c>
    </row>
    <row r="2312" spans="1:7" ht="15.95" customHeight="1" x14ac:dyDescent="0.25">
      <c r="A2312" s="31" t="str">
        <f>Tableau5[[#This Row],[Code APE]]&amp;Tableau5[[#This Row],[Chapitres]]&amp;Tableau5[[#This Row],[Tranche]]</f>
        <v>47.99BPré-requis1</v>
      </c>
      <c r="B2312" s="17" t="s">
        <v>30</v>
      </c>
      <c r="C2312" s="32" t="s">
        <v>196</v>
      </c>
      <c r="D2312" s="33">
        <v>1</v>
      </c>
      <c r="E2312" s="34">
        <v>3</v>
      </c>
      <c r="F2312" s="35" t="str">
        <f>VLOOKUP(Tableau5[[#This Row],[Code APE]],[1]!Tableau9[#All],2,FALSE)</f>
        <v>Vente par automates et autres commerces de détail hors magasin, éventaires ou marchés n.c.a.</v>
      </c>
      <c r="G2312" s="36" t="str">
        <f>IFERROR(Tableau5[[#This Row],[Code APE]]&amp;" - "&amp;Tableau5[[#This Row],[Désignation APE]],Tableau5[[#This Row],[Code APE]])</f>
        <v>47.99B - Vente par automates et autres commerces de détail hors magasin, éventaires ou marchés n.c.a.</v>
      </c>
    </row>
    <row r="2313" spans="1:7" ht="15.95" customHeight="1" x14ac:dyDescent="0.25">
      <c r="A2313" s="31" t="str">
        <f>Tableau5[[#This Row],[Code APE]]&amp;Tableau5[[#This Row],[Chapitres]]&amp;Tableau5[[#This Row],[Tranche]]</f>
        <v>47.99APré-requis1</v>
      </c>
      <c r="B2313" s="17" t="s">
        <v>30</v>
      </c>
      <c r="C2313" s="32" t="s">
        <v>136</v>
      </c>
      <c r="D2313" s="33">
        <v>1</v>
      </c>
      <c r="E2313" s="34">
        <v>2</v>
      </c>
      <c r="F2313" s="35" t="str">
        <f>VLOOKUP(Tableau5[[#This Row],[Code APE]],[1]!Tableau9[#All],2,FALSE)</f>
        <v>Vente à domicile</v>
      </c>
      <c r="G2313" s="36" t="str">
        <f>IFERROR(Tableau5[[#This Row],[Code APE]]&amp;" - "&amp;Tableau5[[#This Row],[Désignation APE]],Tableau5[[#This Row],[Code APE]])</f>
        <v>47.99A - Vente à domicile</v>
      </c>
    </row>
    <row r="2314" spans="1:7" ht="15.95" customHeight="1" x14ac:dyDescent="0.25">
      <c r="A2314" s="31" t="str">
        <f>Tableau5[[#This Row],[Code APE]]&amp;Tableau5[[#This Row],[Chapitres]]&amp;Tableau5[[#This Row],[Tranche]]</f>
        <v>47.61ZPré-requis0,8</v>
      </c>
      <c r="B2314" s="17" t="s">
        <v>30</v>
      </c>
      <c r="C2314" s="32" t="s">
        <v>135</v>
      </c>
      <c r="D2314" s="33">
        <v>0.8</v>
      </c>
      <c r="E2314" s="34">
        <v>1</v>
      </c>
      <c r="F2314" s="35" t="str">
        <f>VLOOKUP(Tableau5[[#This Row],[Code APE]],[1]!Tableau9[#All],2,FALSE)</f>
        <v>Commerce de détail de livres en magasin spécialisé</v>
      </c>
      <c r="G2314" s="36" t="str">
        <f>IFERROR(Tableau5[[#This Row],[Code APE]]&amp;" - "&amp;Tableau5[[#This Row],[Désignation APE]],Tableau5[[#This Row],[Code APE]])</f>
        <v>47.61Z - Commerce de détail de livres en magasin spécialisé</v>
      </c>
    </row>
    <row r="2315" spans="1:7" ht="15.95" customHeight="1" x14ac:dyDescent="0.25">
      <c r="A2315" s="31" t="str">
        <f>Tableau5[[#This Row],[Code APE]]&amp;Tableau5[[#This Row],[Chapitres]]&amp;Tableau5[[#This Row],[Tranche]]</f>
        <v>47.43ZPré-requis0,8</v>
      </c>
      <c r="B2315" s="17" t="s">
        <v>30</v>
      </c>
      <c r="C2315" s="32" t="s">
        <v>195</v>
      </c>
      <c r="D2315" s="33">
        <v>0.8</v>
      </c>
      <c r="E2315" s="34">
        <v>1</v>
      </c>
      <c r="F2315" s="35" t="str">
        <f>VLOOKUP(Tableau5[[#This Row],[Code APE]],[1]!Tableau9[#All],2,FALSE)</f>
        <v>Commerce de détail de matériels audio et vidéo en magasin spécialisé</v>
      </c>
      <c r="G2315" s="36" t="str">
        <f>IFERROR(Tableau5[[#This Row],[Code APE]]&amp;" - "&amp;Tableau5[[#This Row],[Désignation APE]],Tableau5[[#This Row],[Code APE]])</f>
        <v>47.43Z - Commerce de détail de matériels audio et vidéo en magasin spécialisé</v>
      </c>
    </row>
    <row r="2316" spans="1:7" ht="15.95" customHeight="1" x14ac:dyDescent="0.25">
      <c r="A2316" s="31" t="str">
        <f>Tableau5[[#This Row],[Code APE]]&amp;Tableau5[[#This Row],[Chapitres]]&amp;Tableau5[[#This Row],[Tranche]]</f>
        <v>47.42BPré-requis0,8</v>
      </c>
      <c r="B2316" s="17" t="s">
        <v>30</v>
      </c>
      <c r="C2316" s="32" t="s">
        <v>134</v>
      </c>
      <c r="D2316" s="33">
        <v>0.8</v>
      </c>
      <c r="E2316" s="34">
        <v>1</v>
      </c>
      <c r="F2316" s="35" t="e">
        <f>VLOOKUP(Tableau5[[#This Row],[Code APE]],[1]!Tableau9[#All],2,FALSE)</f>
        <v>#N/A</v>
      </c>
      <c r="G2316" s="36" t="str">
        <f>IFERROR(Tableau5[[#This Row],[Code APE]]&amp;" - "&amp;Tableau5[[#This Row],[Désignation APE]],Tableau5[[#This Row],[Code APE]])</f>
        <v>47.42B</v>
      </c>
    </row>
    <row r="2317" spans="1:7" ht="15.95" customHeight="1" x14ac:dyDescent="0.25">
      <c r="A2317" s="31" t="str">
        <f>Tableau5[[#This Row],[Code APE]]&amp;Tableau5[[#This Row],[Chapitres]]&amp;Tableau5[[#This Row],[Tranche]]</f>
        <v>47.41ZPré-requis0,6</v>
      </c>
      <c r="B2317" s="17" t="s">
        <v>30</v>
      </c>
      <c r="C2317" s="32" t="s">
        <v>133</v>
      </c>
      <c r="D2317" s="33">
        <v>0.6</v>
      </c>
      <c r="E2317" s="34">
        <v>1</v>
      </c>
      <c r="F2317" s="35" t="str">
        <f>VLOOKUP(Tableau5[[#This Row],[Code APE]],[1]!Tableau9[#All],2,FALSE)</f>
        <v>Commerce de détail d'ordinateurs, d'unités périphériques et de logiciels en magasin spécialisé</v>
      </c>
      <c r="G2317" s="36" t="str">
        <f>IFERROR(Tableau5[[#This Row],[Code APE]]&amp;" - "&amp;Tableau5[[#This Row],[Désignation APE]],Tableau5[[#This Row],[Code APE]])</f>
        <v>47.41Z - Commerce de détail d'ordinateurs, d'unités périphériques et de logiciels en magasin spécialisé</v>
      </c>
    </row>
    <row r="2318" spans="1:7" ht="15.95" customHeight="1" x14ac:dyDescent="0.25">
      <c r="A2318" s="31" t="str">
        <f>Tableau5[[#This Row],[Code APE]]&amp;Tableau5[[#This Row],[Chapitres]]&amp;Tableau5[[#This Row],[Tranche]]</f>
        <v>47.41ZPré-requis0,8</v>
      </c>
      <c r="B2318" s="17" t="s">
        <v>30</v>
      </c>
      <c r="C2318" s="32" t="s">
        <v>133</v>
      </c>
      <c r="D2318" s="33">
        <v>0.8</v>
      </c>
      <c r="E2318" s="34">
        <v>3</v>
      </c>
      <c r="F2318" s="35" t="str">
        <f>VLOOKUP(Tableau5[[#This Row],[Code APE]],[1]!Tableau9[#All],2,FALSE)</f>
        <v>Commerce de détail d'ordinateurs, d'unités périphériques et de logiciels en magasin spécialisé</v>
      </c>
      <c r="G2318" s="36" t="str">
        <f>IFERROR(Tableau5[[#This Row],[Code APE]]&amp;" - "&amp;Tableau5[[#This Row],[Désignation APE]],Tableau5[[#This Row],[Code APE]])</f>
        <v>47.41Z - Commerce de détail d'ordinateurs, d'unités périphériques et de logiciels en magasin spécialisé</v>
      </c>
    </row>
    <row r="2319" spans="1:7" ht="15.95" customHeight="1" x14ac:dyDescent="0.25">
      <c r="A2319" s="31" t="str">
        <f>Tableau5[[#This Row],[Code APE]]&amp;Tableau5[[#This Row],[Chapitres]]&amp;Tableau5[[#This Row],[Tranche]]</f>
        <v>47.41ZPré-requis1</v>
      </c>
      <c r="B2319" s="17" t="s">
        <v>30</v>
      </c>
      <c r="C2319" s="32" t="s">
        <v>133</v>
      </c>
      <c r="D2319" s="33">
        <v>1</v>
      </c>
      <c r="E2319" s="34">
        <v>11</v>
      </c>
      <c r="F2319" s="35" t="str">
        <f>VLOOKUP(Tableau5[[#This Row],[Code APE]],[1]!Tableau9[#All],2,FALSE)</f>
        <v>Commerce de détail d'ordinateurs, d'unités périphériques et de logiciels en magasin spécialisé</v>
      </c>
      <c r="G2319" s="36" t="str">
        <f>IFERROR(Tableau5[[#This Row],[Code APE]]&amp;" - "&amp;Tableau5[[#This Row],[Désignation APE]],Tableau5[[#This Row],[Code APE]])</f>
        <v>47.41Z - Commerce de détail d'ordinateurs, d'unités périphériques et de logiciels en magasin spécialisé</v>
      </c>
    </row>
    <row r="2320" spans="1:7" ht="15.95" customHeight="1" x14ac:dyDescent="0.25">
      <c r="A2320" s="31" t="str">
        <f>Tableau5[[#This Row],[Code APE]]&amp;Tableau5[[#This Row],[Chapitres]]&amp;Tableau5[[#This Row],[Tranche]]</f>
        <v>47.11CPré-requis1</v>
      </c>
      <c r="B2320" s="17" t="s">
        <v>30</v>
      </c>
      <c r="C2320" s="32" t="s">
        <v>132</v>
      </c>
      <c r="D2320" s="33">
        <v>1</v>
      </c>
      <c r="E2320" s="34">
        <v>2</v>
      </c>
      <c r="F2320" s="35" t="str">
        <f>VLOOKUP(Tableau5[[#This Row],[Code APE]],[1]!Tableau9[#All],2,FALSE)</f>
        <v>Supérettes</v>
      </c>
      <c r="G2320" s="36" t="str">
        <f>IFERROR(Tableau5[[#This Row],[Code APE]]&amp;" - "&amp;Tableau5[[#This Row],[Désignation APE]],Tableau5[[#This Row],[Code APE]])</f>
        <v>47.11C - Supérettes</v>
      </c>
    </row>
    <row r="2321" spans="1:7" ht="15.95" customHeight="1" x14ac:dyDescent="0.25">
      <c r="A2321" s="31" t="str">
        <f>Tableau5[[#This Row],[Code APE]]&amp;Tableau5[[#This Row],[Chapitres]]&amp;Tableau5[[#This Row],[Tranche]]</f>
        <v>46.75ZPré-requis0,8</v>
      </c>
      <c r="B2321" s="17" t="s">
        <v>30</v>
      </c>
      <c r="C2321" s="32" t="s">
        <v>131</v>
      </c>
      <c r="D2321" s="33">
        <v>0.8</v>
      </c>
      <c r="E2321" s="34">
        <v>1</v>
      </c>
      <c r="F2321" s="35" t="str">
        <f>VLOOKUP(Tableau5[[#This Row],[Code APE]],[1]!Tableau9[#All],2,FALSE)</f>
        <v>Commerce de gros (commerce interentreprises) de produits chimiques</v>
      </c>
      <c r="G2321" s="36" t="str">
        <f>IFERROR(Tableau5[[#This Row],[Code APE]]&amp;" - "&amp;Tableau5[[#This Row],[Désignation APE]],Tableau5[[#This Row],[Code APE]])</f>
        <v>46.75Z - Commerce de gros (commerce interentreprises) de produits chimiques</v>
      </c>
    </row>
    <row r="2322" spans="1:7" ht="15.95" customHeight="1" x14ac:dyDescent="0.25">
      <c r="A2322" s="31" t="str">
        <f>Tableau5[[#This Row],[Code APE]]&amp;Tableau5[[#This Row],[Chapitres]]&amp;Tableau5[[#This Row],[Tranche]]</f>
        <v>46.75ZPré-requis1</v>
      </c>
      <c r="B2322" s="17" t="s">
        <v>30</v>
      </c>
      <c r="C2322" s="32" t="s">
        <v>131</v>
      </c>
      <c r="D2322" s="33">
        <v>1</v>
      </c>
      <c r="E2322" s="34">
        <v>4</v>
      </c>
      <c r="F2322" s="35" t="str">
        <f>VLOOKUP(Tableau5[[#This Row],[Code APE]],[1]!Tableau9[#All],2,FALSE)</f>
        <v>Commerce de gros (commerce interentreprises) de produits chimiques</v>
      </c>
      <c r="G2322" s="36" t="str">
        <f>IFERROR(Tableau5[[#This Row],[Code APE]]&amp;" - "&amp;Tableau5[[#This Row],[Désignation APE]],Tableau5[[#This Row],[Code APE]])</f>
        <v>46.75Z - Commerce de gros (commerce interentreprises) de produits chimiques</v>
      </c>
    </row>
    <row r="2323" spans="1:7" ht="15.95" customHeight="1" x14ac:dyDescent="0.25">
      <c r="A2323" s="31" t="str">
        <f>Tableau5[[#This Row],[Code APE]]&amp;Tableau5[[#This Row],[Chapitres]]&amp;Tableau5[[#This Row],[Tranche]]</f>
        <v>46.74APré-requis0,6</v>
      </c>
      <c r="B2323" s="17" t="s">
        <v>30</v>
      </c>
      <c r="C2323" s="32" t="s">
        <v>219</v>
      </c>
      <c r="D2323" s="33">
        <v>0.6</v>
      </c>
      <c r="E2323" s="34">
        <v>1</v>
      </c>
      <c r="F2323" s="35" t="str">
        <f>VLOOKUP(Tableau5[[#This Row],[Code APE]],[1]!Tableau9[#All],2,FALSE)</f>
        <v>Commerce de gros (commerce interentreprises) de quincaillerie</v>
      </c>
      <c r="G2323" s="36" t="str">
        <f>IFERROR(Tableau5[[#This Row],[Code APE]]&amp;" - "&amp;Tableau5[[#This Row],[Désignation APE]],Tableau5[[#This Row],[Code APE]])</f>
        <v>46.74A - Commerce de gros (commerce interentreprises) de quincaillerie</v>
      </c>
    </row>
    <row r="2324" spans="1:7" ht="15.95" customHeight="1" x14ac:dyDescent="0.25">
      <c r="A2324" s="31" t="str">
        <f>Tableau5[[#This Row],[Code APE]]&amp;Tableau5[[#This Row],[Chapitres]]&amp;Tableau5[[#This Row],[Tranche]]</f>
        <v>46.74APré-requis1</v>
      </c>
      <c r="B2324" s="17" t="s">
        <v>30</v>
      </c>
      <c r="C2324" s="32" t="s">
        <v>219</v>
      </c>
      <c r="D2324" s="33">
        <v>1</v>
      </c>
      <c r="E2324" s="34">
        <v>1</v>
      </c>
      <c r="F2324" s="35" t="str">
        <f>VLOOKUP(Tableau5[[#This Row],[Code APE]],[1]!Tableau9[#All],2,FALSE)</f>
        <v>Commerce de gros (commerce interentreprises) de quincaillerie</v>
      </c>
      <c r="G2324" s="36" t="str">
        <f>IFERROR(Tableau5[[#This Row],[Code APE]]&amp;" - "&amp;Tableau5[[#This Row],[Désignation APE]],Tableau5[[#This Row],[Code APE]])</f>
        <v>46.74A - Commerce de gros (commerce interentreprises) de quincaillerie</v>
      </c>
    </row>
    <row r="2325" spans="1:7" ht="15.95" customHeight="1" x14ac:dyDescent="0.25">
      <c r="A2325" s="31" t="str">
        <f>Tableau5[[#This Row],[Code APE]]&amp;Tableau5[[#This Row],[Chapitres]]&amp;Tableau5[[#This Row],[Tranche]]</f>
        <v>46.73APré-requis0,4</v>
      </c>
      <c r="B2325" s="17" t="s">
        <v>30</v>
      </c>
      <c r="C2325" s="32" t="s">
        <v>194</v>
      </c>
      <c r="D2325" s="33">
        <v>0.4</v>
      </c>
      <c r="E2325" s="34">
        <v>1</v>
      </c>
      <c r="F2325" s="35" t="str">
        <f>VLOOKUP(Tableau5[[#This Row],[Code APE]],[1]!Tableau9[#All],2,FALSE)</f>
        <v>Commerce de gros (commerce interentreprises) de bois et de matériaux de construction</v>
      </c>
      <c r="G2325" s="36" t="str">
        <f>IFERROR(Tableau5[[#This Row],[Code APE]]&amp;" - "&amp;Tableau5[[#This Row],[Désignation APE]],Tableau5[[#This Row],[Code APE]])</f>
        <v>46.73A - Commerce de gros (commerce interentreprises) de bois et de matériaux de construction</v>
      </c>
    </row>
    <row r="2326" spans="1:7" ht="15.95" customHeight="1" x14ac:dyDescent="0.25">
      <c r="A2326" s="31" t="str">
        <f>Tableau5[[#This Row],[Code APE]]&amp;Tableau5[[#This Row],[Chapitres]]&amp;Tableau5[[#This Row],[Tranche]]</f>
        <v>46.73APré-requis1</v>
      </c>
      <c r="B2326" s="17" t="s">
        <v>30</v>
      </c>
      <c r="C2326" s="32" t="s">
        <v>194</v>
      </c>
      <c r="D2326" s="33">
        <v>1</v>
      </c>
      <c r="E2326" s="34">
        <v>1</v>
      </c>
      <c r="F2326" s="35" t="str">
        <f>VLOOKUP(Tableau5[[#This Row],[Code APE]],[1]!Tableau9[#All],2,FALSE)</f>
        <v>Commerce de gros (commerce interentreprises) de bois et de matériaux de construction</v>
      </c>
      <c r="G2326" s="36" t="str">
        <f>IFERROR(Tableau5[[#This Row],[Code APE]]&amp;" - "&amp;Tableau5[[#This Row],[Désignation APE]],Tableau5[[#This Row],[Code APE]])</f>
        <v>46.73A - Commerce de gros (commerce interentreprises) de bois et de matériaux de construction</v>
      </c>
    </row>
    <row r="2327" spans="1:7" ht="15.95" customHeight="1" x14ac:dyDescent="0.25">
      <c r="A2327" s="31" t="str">
        <f>Tableau5[[#This Row],[Code APE]]&amp;Tableau5[[#This Row],[Chapitres]]&amp;Tableau5[[#This Row],[Tranche]]</f>
        <v>46.71ZPré-requis0,1</v>
      </c>
      <c r="B2327" s="17" t="s">
        <v>30</v>
      </c>
      <c r="C2327" s="32" t="s">
        <v>130</v>
      </c>
      <c r="D2327" s="33">
        <v>0.1</v>
      </c>
      <c r="E2327" s="34">
        <v>3</v>
      </c>
      <c r="F2327" s="35" t="str">
        <f>VLOOKUP(Tableau5[[#This Row],[Code APE]],[1]!Tableau9[#All],2,FALSE)</f>
        <v>Commerce de gros (commerce interentreprises) de combustibles et de produits annexes</v>
      </c>
      <c r="G2327" s="36" t="str">
        <f>IFERROR(Tableau5[[#This Row],[Code APE]]&amp;" - "&amp;Tableau5[[#This Row],[Désignation APE]],Tableau5[[#This Row],[Code APE]])</f>
        <v>46.71Z - Commerce de gros (commerce interentreprises) de combustibles et de produits annexes</v>
      </c>
    </row>
    <row r="2328" spans="1:7" ht="15.95" customHeight="1" x14ac:dyDescent="0.25">
      <c r="A2328" s="31" t="str">
        <f>Tableau5[[#This Row],[Code APE]]&amp;Tableau5[[#This Row],[Chapitres]]&amp;Tableau5[[#This Row],[Tranche]]</f>
        <v>46.71ZPré-requis0,2</v>
      </c>
      <c r="B2328" s="17" t="s">
        <v>30</v>
      </c>
      <c r="C2328" s="32" t="s">
        <v>130</v>
      </c>
      <c r="D2328" s="33">
        <v>0.2</v>
      </c>
      <c r="E2328" s="34">
        <v>11</v>
      </c>
      <c r="F2328" s="35" t="str">
        <f>VLOOKUP(Tableau5[[#This Row],[Code APE]],[1]!Tableau9[#All],2,FALSE)</f>
        <v>Commerce de gros (commerce interentreprises) de combustibles et de produits annexes</v>
      </c>
      <c r="G2328" s="36" t="str">
        <f>IFERROR(Tableau5[[#This Row],[Code APE]]&amp;" - "&amp;Tableau5[[#This Row],[Désignation APE]],Tableau5[[#This Row],[Code APE]])</f>
        <v>46.71Z - Commerce de gros (commerce interentreprises) de combustibles et de produits annexes</v>
      </c>
    </row>
    <row r="2329" spans="1:7" ht="15.95" customHeight="1" x14ac:dyDescent="0.25">
      <c r="A2329" s="31" t="str">
        <f>Tableau5[[#This Row],[Code APE]]&amp;Tableau5[[#This Row],[Chapitres]]&amp;Tableau5[[#This Row],[Tranche]]</f>
        <v>46.71ZPré-requis0,4</v>
      </c>
      <c r="B2329" s="17" t="s">
        <v>30</v>
      </c>
      <c r="C2329" s="32" t="s">
        <v>130</v>
      </c>
      <c r="D2329" s="33">
        <v>0.4</v>
      </c>
      <c r="E2329" s="34">
        <v>7</v>
      </c>
      <c r="F2329" s="35" t="str">
        <f>VLOOKUP(Tableau5[[#This Row],[Code APE]],[1]!Tableau9[#All],2,FALSE)</f>
        <v>Commerce de gros (commerce interentreprises) de combustibles et de produits annexes</v>
      </c>
      <c r="G2329" s="36" t="str">
        <f>IFERROR(Tableau5[[#This Row],[Code APE]]&amp;" - "&amp;Tableau5[[#This Row],[Désignation APE]],Tableau5[[#This Row],[Code APE]])</f>
        <v>46.71Z - Commerce de gros (commerce interentreprises) de combustibles et de produits annexes</v>
      </c>
    </row>
    <row r="2330" spans="1:7" ht="15.95" customHeight="1" x14ac:dyDescent="0.25">
      <c r="A2330" s="31" t="str">
        <f>Tableau5[[#This Row],[Code APE]]&amp;Tableau5[[#This Row],[Chapitres]]&amp;Tableau5[[#This Row],[Tranche]]</f>
        <v>46.71ZPré-requis0,6</v>
      </c>
      <c r="B2330" s="17" t="s">
        <v>30</v>
      </c>
      <c r="C2330" s="32" t="s">
        <v>130</v>
      </c>
      <c r="D2330" s="33">
        <v>0.6</v>
      </c>
      <c r="E2330" s="34">
        <v>9</v>
      </c>
      <c r="F2330" s="35" t="str">
        <f>VLOOKUP(Tableau5[[#This Row],[Code APE]],[1]!Tableau9[#All],2,FALSE)</f>
        <v>Commerce de gros (commerce interentreprises) de combustibles et de produits annexes</v>
      </c>
      <c r="G2330" s="36" t="str">
        <f>IFERROR(Tableau5[[#This Row],[Code APE]]&amp;" - "&amp;Tableau5[[#This Row],[Désignation APE]],Tableau5[[#This Row],[Code APE]])</f>
        <v>46.71Z - Commerce de gros (commerce interentreprises) de combustibles et de produits annexes</v>
      </c>
    </row>
    <row r="2331" spans="1:7" ht="15.95" customHeight="1" x14ac:dyDescent="0.25">
      <c r="A2331" s="31" t="str">
        <f>Tableau5[[#This Row],[Code APE]]&amp;Tableau5[[#This Row],[Chapitres]]&amp;Tableau5[[#This Row],[Tranche]]</f>
        <v>46.71ZPré-requis0,8</v>
      </c>
      <c r="B2331" s="17" t="s">
        <v>30</v>
      </c>
      <c r="C2331" s="32" t="s">
        <v>130</v>
      </c>
      <c r="D2331" s="33">
        <v>0.8</v>
      </c>
      <c r="E2331" s="34">
        <v>6</v>
      </c>
      <c r="F2331" s="35" t="str">
        <f>VLOOKUP(Tableau5[[#This Row],[Code APE]],[1]!Tableau9[#All],2,FALSE)</f>
        <v>Commerce de gros (commerce interentreprises) de combustibles et de produits annexes</v>
      </c>
      <c r="G2331" s="36" t="str">
        <f>IFERROR(Tableau5[[#This Row],[Code APE]]&amp;" - "&amp;Tableau5[[#This Row],[Désignation APE]],Tableau5[[#This Row],[Code APE]])</f>
        <v>46.71Z - Commerce de gros (commerce interentreprises) de combustibles et de produits annexes</v>
      </c>
    </row>
    <row r="2332" spans="1:7" ht="15.95" customHeight="1" x14ac:dyDescent="0.25">
      <c r="A2332" s="31" t="str">
        <f>Tableau5[[#This Row],[Code APE]]&amp;Tableau5[[#This Row],[Chapitres]]&amp;Tableau5[[#This Row],[Tranche]]</f>
        <v>46.71ZPré-requis1</v>
      </c>
      <c r="B2332" s="17" t="s">
        <v>30</v>
      </c>
      <c r="C2332" s="32" t="s">
        <v>130</v>
      </c>
      <c r="D2332" s="33">
        <v>1</v>
      </c>
      <c r="E2332" s="34">
        <v>11</v>
      </c>
      <c r="F2332" s="35" t="str">
        <f>VLOOKUP(Tableau5[[#This Row],[Code APE]],[1]!Tableau9[#All],2,FALSE)</f>
        <v>Commerce de gros (commerce interentreprises) de combustibles et de produits annexes</v>
      </c>
      <c r="G2332" s="36" t="str">
        <f>IFERROR(Tableau5[[#This Row],[Code APE]]&amp;" - "&amp;Tableau5[[#This Row],[Désignation APE]],Tableau5[[#This Row],[Code APE]])</f>
        <v>46.71Z - Commerce de gros (commerce interentreprises) de combustibles et de produits annexes</v>
      </c>
    </row>
    <row r="2333" spans="1:7" ht="15.95" customHeight="1" x14ac:dyDescent="0.25">
      <c r="A2333" s="31" t="str">
        <f>Tableau5[[#This Row],[Code APE]]&amp;Tableau5[[#This Row],[Chapitres]]&amp;Tableau5[[#This Row],[Tranche]]</f>
        <v>46.69BPré-requis0,6</v>
      </c>
      <c r="B2333" s="17" t="s">
        <v>30</v>
      </c>
      <c r="C2333" s="32" t="s">
        <v>129</v>
      </c>
      <c r="D2333" s="33">
        <v>0.6</v>
      </c>
      <c r="E2333" s="34">
        <v>1</v>
      </c>
      <c r="F2333" s="35" t="str">
        <f>VLOOKUP(Tableau5[[#This Row],[Code APE]],[1]!Tableau9[#All],2,FALSE)</f>
        <v>Commerce de gros (commerce interentreprises) de fournitures et équipements industriels divers</v>
      </c>
      <c r="G2333" s="36" t="str">
        <f>IFERROR(Tableau5[[#This Row],[Code APE]]&amp;" - "&amp;Tableau5[[#This Row],[Désignation APE]],Tableau5[[#This Row],[Code APE]])</f>
        <v>46.69B - Commerce de gros (commerce interentreprises) de fournitures et équipements industriels divers</v>
      </c>
    </row>
    <row r="2334" spans="1:7" ht="15.95" customHeight="1" x14ac:dyDescent="0.25">
      <c r="A2334" s="31" t="str">
        <f>Tableau5[[#This Row],[Code APE]]&amp;Tableau5[[#This Row],[Chapitres]]&amp;Tableau5[[#This Row],[Tranche]]</f>
        <v>46.69BPré-requis0,8</v>
      </c>
      <c r="B2334" s="17" t="s">
        <v>30</v>
      </c>
      <c r="C2334" s="32" t="s">
        <v>129</v>
      </c>
      <c r="D2334" s="33">
        <v>0.8</v>
      </c>
      <c r="E2334" s="34">
        <v>2</v>
      </c>
      <c r="F2334" s="35" t="str">
        <f>VLOOKUP(Tableau5[[#This Row],[Code APE]],[1]!Tableau9[#All],2,FALSE)</f>
        <v>Commerce de gros (commerce interentreprises) de fournitures et équipements industriels divers</v>
      </c>
      <c r="G2334" s="36" t="str">
        <f>IFERROR(Tableau5[[#This Row],[Code APE]]&amp;" - "&amp;Tableau5[[#This Row],[Désignation APE]],Tableau5[[#This Row],[Code APE]])</f>
        <v>46.69B - Commerce de gros (commerce interentreprises) de fournitures et équipements industriels divers</v>
      </c>
    </row>
    <row r="2335" spans="1:7" ht="15.95" customHeight="1" x14ac:dyDescent="0.25">
      <c r="A2335" s="31" t="str">
        <f>Tableau5[[#This Row],[Code APE]]&amp;Tableau5[[#This Row],[Chapitres]]&amp;Tableau5[[#This Row],[Tranche]]</f>
        <v>46.69BPré-requis1</v>
      </c>
      <c r="B2335" s="17" t="s">
        <v>30</v>
      </c>
      <c r="C2335" s="32" t="s">
        <v>129</v>
      </c>
      <c r="D2335" s="33">
        <v>1</v>
      </c>
      <c r="E2335" s="34">
        <v>12</v>
      </c>
      <c r="F2335" s="35" t="str">
        <f>VLOOKUP(Tableau5[[#This Row],[Code APE]],[1]!Tableau9[#All],2,FALSE)</f>
        <v>Commerce de gros (commerce interentreprises) de fournitures et équipements industriels divers</v>
      </c>
      <c r="G2335" s="36" t="str">
        <f>IFERROR(Tableau5[[#This Row],[Code APE]]&amp;" - "&amp;Tableau5[[#This Row],[Désignation APE]],Tableau5[[#This Row],[Code APE]])</f>
        <v>46.69B - Commerce de gros (commerce interentreprises) de fournitures et équipements industriels divers</v>
      </c>
    </row>
    <row r="2336" spans="1:7" ht="15.95" customHeight="1" x14ac:dyDescent="0.25">
      <c r="A2336" s="31" t="str">
        <f>Tableau5[[#This Row],[Code APE]]&amp;Tableau5[[#This Row],[Chapitres]]&amp;Tableau5[[#This Row],[Tranche]]</f>
        <v>46.69APré-requis0,8</v>
      </c>
      <c r="B2336" s="17" t="s">
        <v>30</v>
      </c>
      <c r="C2336" s="32" t="s">
        <v>128</v>
      </c>
      <c r="D2336" s="33">
        <v>0.8</v>
      </c>
      <c r="E2336" s="34">
        <v>4</v>
      </c>
      <c r="F2336" s="35" t="str">
        <f>VLOOKUP(Tableau5[[#This Row],[Code APE]],[1]!Tableau9[#All],2,FALSE)</f>
        <v>Commerce de gros (commerce interentreprises) de matériel électrique</v>
      </c>
      <c r="G2336" s="36" t="str">
        <f>IFERROR(Tableau5[[#This Row],[Code APE]]&amp;" - "&amp;Tableau5[[#This Row],[Désignation APE]],Tableau5[[#This Row],[Code APE]])</f>
        <v>46.69A - Commerce de gros (commerce interentreprises) de matériel électrique</v>
      </c>
    </row>
    <row r="2337" spans="1:7" ht="15.95" customHeight="1" x14ac:dyDescent="0.25">
      <c r="A2337" s="31" t="str">
        <f>Tableau5[[#This Row],[Code APE]]&amp;Tableau5[[#This Row],[Chapitres]]&amp;Tableau5[[#This Row],[Tranche]]</f>
        <v>46.69APré-requis1</v>
      </c>
      <c r="B2337" s="17" t="s">
        <v>30</v>
      </c>
      <c r="C2337" s="32" t="s">
        <v>128</v>
      </c>
      <c r="D2337" s="33">
        <v>1</v>
      </c>
      <c r="E2337" s="34">
        <v>6</v>
      </c>
      <c r="F2337" s="35" t="str">
        <f>VLOOKUP(Tableau5[[#This Row],[Code APE]],[1]!Tableau9[#All],2,FALSE)</f>
        <v>Commerce de gros (commerce interentreprises) de matériel électrique</v>
      </c>
      <c r="G2337" s="36" t="str">
        <f>IFERROR(Tableau5[[#This Row],[Code APE]]&amp;" - "&amp;Tableau5[[#This Row],[Désignation APE]],Tableau5[[#This Row],[Code APE]])</f>
        <v>46.69A - Commerce de gros (commerce interentreprises) de matériel électrique</v>
      </c>
    </row>
    <row r="2338" spans="1:7" ht="15.95" customHeight="1" x14ac:dyDescent="0.25">
      <c r="A2338" s="31" t="str">
        <f>Tableau5[[#This Row],[Code APE]]&amp;Tableau5[[#This Row],[Chapitres]]&amp;Tableau5[[#This Row],[Tranche]]</f>
        <v>46.63ZPré-requis0,2</v>
      </c>
      <c r="B2338" s="17" t="s">
        <v>30</v>
      </c>
      <c r="C2338" s="32" t="s">
        <v>127</v>
      </c>
      <c r="D2338" s="33">
        <v>0.2</v>
      </c>
      <c r="E2338" s="34">
        <v>1</v>
      </c>
      <c r="F2338" s="35" t="str">
        <f>VLOOKUP(Tableau5[[#This Row],[Code APE]],[1]!Tableau9[#All],2,FALSE)</f>
        <v>Commerce de gros (commerce interentreprises) de machines pour l'extraction, la construction et le génie civil</v>
      </c>
      <c r="G2338" s="36" t="str">
        <f>IFERROR(Tableau5[[#This Row],[Code APE]]&amp;" - "&amp;Tableau5[[#This Row],[Désignation APE]],Tableau5[[#This Row],[Code APE]])</f>
        <v>46.63Z - Commerce de gros (commerce interentreprises) de machines pour l'extraction, la construction et le génie civil</v>
      </c>
    </row>
    <row r="2339" spans="1:7" ht="15.95" customHeight="1" x14ac:dyDescent="0.25">
      <c r="A2339" s="31" t="str">
        <f>Tableau5[[#This Row],[Code APE]]&amp;Tableau5[[#This Row],[Chapitres]]&amp;Tableau5[[#This Row],[Tranche]]</f>
        <v>46.63ZPré-requis0,4</v>
      </c>
      <c r="B2339" s="17" t="s">
        <v>30</v>
      </c>
      <c r="C2339" s="32" t="s">
        <v>127</v>
      </c>
      <c r="D2339" s="33">
        <v>0.4</v>
      </c>
      <c r="E2339" s="34">
        <v>6</v>
      </c>
      <c r="F2339" s="35" t="str">
        <f>VLOOKUP(Tableau5[[#This Row],[Code APE]],[1]!Tableau9[#All],2,FALSE)</f>
        <v>Commerce de gros (commerce interentreprises) de machines pour l'extraction, la construction et le génie civil</v>
      </c>
      <c r="G2339" s="36" t="str">
        <f>IFERROR(Tableau5[[#This Row],[Code APE]]&amp;" - "&amp;Tableau5[[#This Row],[Désignation APE]],Tableau5[[#This Row],[Code APE]])</f>
        <v>46.63Z - Commerce de gros (commerce interentreprises) de machines pour l'extraction, la construction et le génie civil</v>
      </c>
    </row>
    <row r="2340" spans="1:7" ht="15.95" customHeight="1" x14ac:dyDescent="0.25">
      <c r="A2340" s="31" t="str">
        <f>Tableau5[[#This Row],[Code APE]]&amp;Tableau5[[#This Row],[Chapitres]]&amp;Tableau5[[#This Row],[Tranche]]</f>
        <v>46.63ZPré-requis0,6</v>
      </c>
      <c r="B2340" s="17" t="s">
        <v>30</v>
      </c>
      <c r="C2340" s="32" t="s">
        <v>127</v>
      </c>
      <c r="D2340" s="33">
        <v>0.6</v>
      </c>
      <c r="E2340" s="34">
        <v>38</v>
      </c>
      <c r="F2340" s="35" t="str">
        <f>VLOOKUP(Tableau5[[#This Row],[Code APE]],[1]!Tableau9[#All],2,FALSE)</f>
        <v>Commerce de gros (commerce interentreprises) de machines pour l'extraction, la construction et le génie civil</v>
      </c>
      <c r="G2340" s="36" t="str">
        <f>IFERROR(Tableau5[[#This Row],[Code APE]]&amp;" - "&amp;Tableau5[[#This Row],[Désignation APE]],Tableau5[[#This Row],[Code APE]])</f>
        <v>46.63Z - Commerce de gros (commerce interentreprises) de machines pour l'extraction, la construction et le génie civil</v>
      </c>
    </row>
    <row r="2341" spans="1:7" ht="15.95" customHeight="1" x14ac:dyDescent="0.25">
      <c r="A2341" s="31" t="str">
        <f>Tableau5[[#This Row],[Code APE]]&amp;Tableau5[[#This Row],[Chapitres]]&amp;Tableau5[[#This Row],[Tranche]]</f>
        <v>46.63ZPré-requis0,8</v>
      </c>
      <c r="B2341" s="17" t="s">
        <v>30</v>
      </c>
      <c r="C2341" s="32" t="s">
        <v>127</v>
      </c>
      <c r="D2341" s="33">
        <v>0.8</v>
      </c>
      <c r="E2341" s="34">
        <v>95</v>
      </c>
      <c r="F2341" s="35" t="str">
        <f>VLOOKUP(Tableau5[[#This Row],[Code APE]],[1]!Tableau9[#All],2,FALSE)</f>
        <v>Commerce de gros (commerce interentreprises) de machines pour l'extraction, la construction et le génie civil</v>
      </c>
      <c r="G2341" s="36" t="str">
        <f>IFERROR(Tableau5[[#This Row],[Code APE]]&amp;" - "&amp;Tableau5[[#This Row],[Désignation APE]],Tableau5[[#This Row],[Code APE]])</f>
        <v>46.63Z - Commerce de gros (commerce interentreprises) de machines pour l'extraction, la construction et le génie civil</v>
      </c>
    </row>
    <row r="2342" spans="1:7" ht="15.95" customHeight="1" x14ac:dyDescent="0.25">
      <c r="A2342" s="31" t="str">
        <f>Tableau5[[#This Row],[Code APE]]&amp;Tableau5[[#This Row],[Chapitres]]&amp;Tableau5[[#This Row],[Tranche]]</f>
        <v>46.63ZPré-requis1</v>
      </c>
      <c r="B2342" s="17" t="s">
        <v>30</v>
      </c>
      <c r="C2342" s="32" t="s">
        <v>127</v>
      </c>
      <c r="D2342" s="33">
        <v>1</v>
      </c>
      <c r="E2342" s="34">
        <v>201</v>
      </c>
      <c r="F2342" s="35" t="str">
        <f>VLOOKUP(Tableau5[[#This Row],[Code APE]],[1]!Tableau9[#All],2,FALSE)</f>
        <v>Commerce de gros (commerce interentreprises) de machines pour l'extraction, la construction et le génie civil</v>
      </c>
      <c r="G2342" s="36" t="str">
        <f>IFERROR(Tableau5[[#This Row],[Code APE]]&amp;" - "&amp;Tableau5[[#This Row],[Désignation APE]],Tableau5[[#This Row],[Code APE]])</f>
        <v>46.63Z - Commerce de gros (commerce interentreprises) de machines pour l'extraction, la construction et le génie civil</v>
      </c>
    </row>
    <row r="2343" spans="1:7" ht="15.95" customHeight="1" x14ac:dyDescent="0.25">
      <c r="A2343" s="31" t="str">
        <f>Tableau5[[#This Row],[Code APE]]&amp;Tableau5[[#This Row],[Chapitres]]&amp;Tableau5[[#This Row],[Tranche]]</f>
        <v>46.61ZPré-requis0,8</v>
      </c>
      <c r="B2343" s="17" t="s">
        <v>30</v>
      </c>
      <c r="C2343" s="32" t="s">
        <v>193</v>
      </c>
      <c r="D2343" s="33">
        <v>0.8</v>
      </c>
      <c r="E2343" s="34">
        <v>1</v>
      </c>
      <c r="F2343" s="35" t="str">
        <f>VLOOKUP(Tableau5[[#This Row],[Code APE]],[1]!Tableau9[#All],2,FALSE)</f>
        <v>Commerce de gros (commerce interentreprises) de matériel agricole</v>
      </c>
      <c r="G2343" s="36" t="str">
        <f>IFERROR(Tableau5[[#This Row],[Code APE]]&amp;" - "&amp;Tableau5[[#This Row],[Désignation APE]],Tableau5[[#This Row],[Code APE]])</f>
        <v>46.61Z - Commerce de gros (commerce interentreprises) de matériel agricole</v>
      </c>
    </row>
    <row r="2344" spans="1:7" ht="15.95" customHeight="1" x14ac:dyDescent="0.25">
      <c r="A2344" s="31" t="str">
        <f>Tableau5[[#This Row],[Code APE]]&amp;Tableau5[[#This Row],[Chapitres]]&amp;Tableau5[[#This Row],[Tranche]]</f>
        <v>46.52ZPré-requis0,8</v>
      </c>
      <c r="B2344" s="17" t="s">
        <v>30</v>
      </c>
      <c r="C2344" s="32" t="s">
        <v>126</v>
      </c>
      <c r="D2344" s="33">
        <v>0.8</v>
      </c>
      <c r="E2344" s="34">
        <v>1</v>
      </c>
      <c r="F2344" s="35" t="str">
        <f>VLOOKUP(Tableau5[[#This Row],[Code APE]],[1]!Tableau9[#All],2,FALSE)</f>
        <v>Commerce de gros (commerce interentreprises) de composants et d'équipements électroniques et de télécommunication</v>
      </c>
      <c r="G2344" s="36" t="str">
        <f>IFERROR(Tableau5[[#This Row],[Code APE]]&amp;" - "&amp;Tableau5[[#This Row],[Désignation APE]],Tableau5[[#This Row],[Code APE]])</f>
        <v>46.52Z - Commerce de gros (commerce interentreprises) de composants et d'équipements électroniques et de télécommunication</v>
      </c>
    </row>
    <row r="2345" spans="1:7" ht="15.95" customHeight="1" x14ac:dyDescent="0.25">
      <c r="A2345" s="31" t="str">
        <f>Tableau5[[#This Row],[Code APE]]&amp;Tableau5[[#This Row],[Chapitres]]&amp;Tableau5[[#This Row],[Tranche]]</f>
        <v>46.51ZPré-requis0,6</v>
      </c>
      <c r="B2345" s="17" t="s">
        <v>30</v>
      </c>
      <c r="C2345" s="32" t="s">
        <v>125</v>
      </c>
      <c r="D2345" s="33">
        <v>0.6</v>
      </c>
      <c r="E2345" s="34">
        <v>1</v>
      </c>
      <c r="F2345" s="35" t="str">
        <f>VLOOKUP(Tableau5[[#This Row],[Code APE]],[1]!Tableau9[#All],2,FALSE)</f>
        <v>Commerce de gros (commerce interentreprises) d'ordinateurs, d'équipements informatiques périphériques et de logiciels</v>
      </c>
      <c r="G2345" s="36" t="str">
        <f>IFERROR(Tableau5[[#This Row],[Code APE]]&amp;" - "&amp;Tableau5[[#This Row],[Désignation APE]],Tableau5[[#This Row],[Code APE]])</f>
        <v>46.51Z - Commerce de gros (commerce interentreprises) d'ordinateurs, d'équipements informatiques périphériques et de logiciels</v>
      </c>
    </row>
    <row r="2346" spans="1:7" ht="15.95" customHeight="1" x14ac:dyDescent="0.25">
      <c r="A2346" s="31" t="str">
        <f>Tableau5[[#This Row],[Code APE]]&amp;Tableau5[[#This Row],[Chapitres]]&amp;Tableau5[[#This Row],[Tranche]]</f>
        <v>46.51ZPré-requis0,8</v>
      </c>
      <c r="B2346" s="17" t="s">
        <v>30</v>
      </c>
      <c r="C2346" s="32" t="s">
        <v>125</v>
      </c>
      <c r="D2346" s="33">
        <v>0.8</v>
      </c>
      <c r="E2346" s="34">
        <v>2</v>
      </c>
      <c r="F2346" s="35" t="str">
        <f>VLOOKUP(Tableau5[[#This Row],[Code APE]],[1]!Tableau9[#All],2,FALSE)</f>
        <v>Commerce de gros (commerce interentreprises) d'ordinateurs, d'équipements informatiques périphériques et de logiciels</v>
      </c>
      <c r="G2346" s="36" t="str">
        <f>IFERROR(Tableau5[[#This Row],[Code APE]]&amp;" - "&amp;Tableau5[[#This Row],[Désignation APE]],Tableau5[[#This Row],[Code APE]])</f>
        <v>46.51Z - Commerce de gros (commerce interentreprises) d'ordinateurs, d'équipements informatiques périphériques et de logiciels</v>
      </c>
    </row>
    <row r="2347" spans="1:7" ht="15.95" customHeight="1" x14ac:dyDescent="0.25">
      <c r="A2347" s="31" t="str">
        <f>Tableau5[[#This Row],[Code APE]]&amp;Tableau5[[#This Row],[Chapitres]]&amp;Tableau5[[#This Row],[Tranche]]</f>
        <v>46.51ZPré-requis1</v>
      </c>
      <c r="B2347" s="17" t="s">
        <v>30</v>
      </c>
      <c r="C2347" s="32" t="s">
        <v>125</v>
      </c>
      <c r="D2347" s="33">
        <v>1</v>
      </c>
      <c r="E2347" s="34">
        <v>2</v>
      </c>
      <c r="F2347" s="35" t="str">
        <f>VLOOKUP(Tableau5[[#This Row],[Code APE]],[1]!Tableau9[#All],2,FALSE)</f>
        <v>Commerce de gros (commerce interentreprises) d'ordinateurs, d'équipements informatiques périphériques et de logiciels</v>
      </c>
      <c r="G2347" s="36" t="str">
        <f>IFERROR(Tableau5[[#This Row],[Code APE]]&amp;" - "&amp;Tableau5[[#This Row],[Désignation APE]],Tableau5[[#This Row],[Code APE]])</f>
        <v>46.51Z - Commerce de gros (commerce interentreprises) d'ordinateurs, d'équipements informatiques périphériques et de logiciels</v>
      </c>
    </row>
    <row r="2348" spans="1:7" ht="15.95" customHeight="1" x14ac:dyDescent="0.25">
      <c r="A2348" s="31" t="str">
        <f>Tableau5[[#This Row],[Code APE]]&amp;Tableau5[[#This Row],[Chapitres]]&amp;Tableau5[[#This Row],[Tranche]]</f>
        <v>46.19BPré-requis1</v>
      </c>
      <c r="B2348" s="17" t="s">
        <v>30</v>
      </c>
      <c r="C2348" s="32" t="s">
        <v>192</v>
      </c>
      <c r="D2348" s="33">
        <v>1</v>
      </c>
      <c r="E2348" s="34">
        <v>2</v>
      </c>
      <c r="F2348" s="35" t="str">
        <f>VLOOKUP(Tableau5[[#This Row],[Code APE]],[1]!Tableau9[#All],2,FALSE)</f>
        <v>Autres intermédiaires du commerce en produits divers</v>
      </c>
      <c r="G2348" s="36" t="str">
        <f>IFERROR(Tableau5[[#This Row],[Code APE]]&amp;" - "&amp;Tableau5[[#This Row],[Désignation APE]],Tableau5[[#This Row],[Code APE]])</f>
        <v>46.19B - Autres intermédiaires du commerce en produits divers</v>
      </c>
    </row>
    <row r="2349" spans="1:7" ht="15.95" customHeight="1" x14ac:dyDescent="0.25">
      <c r="A2349" s="31" t="str">
        <f>Tableau5[[#This Row],[Code APE]]&amp;Tableau5[[#This Row],[Chapitres]]&amp;Tableau5[[#This Row],[Tranche]]</f>
        <v>45.40ZPré-requis1</v>
      </c>
      <c r="B2349" s="17" t="s">
        <v>30</v>
      </c>
      <c r="C2349" s="32" t="s">
        <v>218</v>
      </c>
      <c r="D2349" s="33">
        <v>1</v>
      </c>
      <c r="E2349" s="34">
        <v>1</v>
      </c>
      <c r="F2349" s="35" t="str">
        <f>VLOOKUP(Tableau5[[#This Row],[Code APE]],[1]!Tableau9[#All],2,FALSE)</f>
        <v>Commerce et réparation de motocycles</v>
      </c>
      <c r="G2349" s="36" t="str">
        <f>IFERROR(Tableau5[[#This Row],[Code APE]]&amp;" - "&amp;Tableau5[[#This Row],[Désignation APE]],Tableau5[[#This Row],[Code APE]])</f>
        <v>45.40Z - Commerce et réparation de motocycles</v>
      </c>
    </row>
    <row r="2350" spans="1:7" ht="15.95" customHeight="1" x14ac:dyDescent="0.25">
      <c r="A2350" s="31" t="str">
        <f>Tableau5[[#This Row],[Code APE]]&amp;Tableau5[[#This Row],[Chapitres]]&amp;Tableau5[[#This Row],[Tranche]]</f>
        <v>45.32ZPré-requis0,8</v>
      </c>
      <c r="B2350" s="17" t="s">
        <v>30</v>
      </c>
      <c r="C2350" s="32" t="s">
        <v>124</v>
      </c>
      <c r="D2350" s="33">
        <v>0.8</v>
      </c>
      <c r="E2350" s="34">
        <v>3</v>
      </c>
      <c r="F2350" s="35" t="str">
        <f>VLOOKUP(Tableau5[[#This Row],[Code APE]],[1]!Tableau9[#All],2,FALSE)</f>
        <v>Commerce de détail d'équipements automobiles</v>
      </c>
      <c r="G2350" s="36" t="str">
        <f>IFERROR(Tableau5[[#This Row],[Code APE]]&amp;" - "&amp;Tableau5[[#This Row],[Désignation APE]],Tableau5[[#This Row],[Code APE]])</f>
        <v>45.32Z - Commerce de détail d'équipements automobiles</v>
      </c>
    </row>
    <row r="2351" spans="1:7" ht="15.95" customHeight="1" x14ac:dyDescent="0.25">
      <c r="A2351" s="31" t="str">
        <f>Tableau5[[#This Row],[Code APE]]&amp;Tableau5[[#This Row],[Chapitres]]&amp;Tableau5[[#This Row],[Tranche]]</f>
        <v>45.32ZPré-requis1</v>
      </c>
      <c r="B2351" s="17" t="s">
        <v>30</v>
      </c>
      <c r="C2351" s="32" t="s">
        <v>124</v>
      </c>
      <c r="D2351" s="33">
        <v>1</v>
      </c>
      <c r="E2351" s="34">
        <v>2</v>
      </c>
      <c r="F2351" s="35" t="str">
        <f>VLOOKUP(Tableau5[[#This Row],[Code APE]],[1]!Tableau9[#All],2,FALSE)</f>
        <v>Commerce de détail d'équipements automobiles</v>
      </c>
      <c r="G2351" s="36" t="str">
        <f>IFERROR(Tableau5[[#This Row],[Code APE]]&amp;" - "&amp;Tableau5[[#This Row],[Désignation APE]],Tableau5[[#This Row],[Code APE]])</f>
        <v>45.32Z - Commerce de détail d'équipements automobiles</v>
      </c>
    </row>
    <row r="2352" spans="1:7" ht="15.95" customHeight="1" x14ac:dyDescent="0.25">
      <c r="A2352" s="31" t="str">
        <f>Tableau5[[#This Row],[Code APE]]&amp;Tableau5[[#This Row],[Chapitres]]&amp;Tableau5[[#This Row],[Tranche]]</f>
        <v>45.20ZPré-requis0,8</v>
      </c>
      <c r="B2352" s="17" t="s">
        <v>30</v>
      </c>
      <c r="C2352" s="32" t="s">
        <v>123</v>
      </c>
      <c r="D2352" s="33">
        <v>0.8</v>
      </c>
      <c r="E2352" s="34">
        <v>8</v>
      </c>
      <c r="F2352" s="35" t="e">
        <f>VLOOKUP(Tableau5[[#This Row],[Code APE]],[1]!Tableau9[#All],2,FALSE)</f>
        <v>#N/A</v>
      </c>
      <c r="G2352" s="36" t="str">
        <f>IFERROR(Tableau5[[#This Row],[Code APE]]&amp;" - "&amp;Tableau5[[#This Row],[Désignation APE]],Tableau5[[#This Row],[Code APE]])</f>
        <v>45.20Z</v>
      </c>
    </row>
    <row r="2353" spans="1:7" ht="15.95" customHeight="1" x14ac:dyDescent="0.25">
      <c r="A2353" s="31" t="str">
        <f>Tableau5[[#This Row],[Code APE]]&amp;Tableau5[[#This Row],[Chapitres]]&amp;Tableau5[[#This Row],[Tranche]]</f>
        <v>45.20ZPré-requis1</v>
      </c>
      <c r="B2353" s="17" t="s">
        <v>30</v>
      </c>
      <c r="C2353" s="32" t="s">
        <v>123</v>
      </c>
      <c r="D2353" s="33">
        <v>1</v>
      </c>
      <c r="E2353" s="34">
        <v>17</v>
      </c>
      <c r="F2353" s="35" t="e">
        <f>VLOOKUP(Tableau5[[#This Row],[Code APE]],[1]!Tableau9[#All],2,FALSE)</f>
        <v>#N/A</v>
      </c>
      <c r="G2353" s="36" t="str">
        <f>IFERROR(Tableau5[[#This Row],[Code APE]]&amp;" - "&amp;Tableau5[[#This Row],[Désignation APE]],Tableau5[[#This Row],[Code APE]])</f>
        <v>45.20Z</v>
      </c>
    </row>
    <row r="2354" spans="1:7" ht="15.95" customHeight="1" x14ac:dyDescent="0.25">
      <c r="A2354" s="31" t="str">
        <f>Tableau5[[#This Row],[Code APE]]&amp;Tableau5[[#This Row],[Chapitres]]&amp;Tableau5[[#This Row],[Tranche]]</f>
        <v>45.20BPré-requis0,2</v>
      </c>
      <c r="B2354" s="17" t="s">
        <v>30</v>
      </c>
      <c r="C2354" s="32" t="s">
        <v>122</v>
      </c>
      <c r="D2354" s="33">
        <v>0.2</v>
      </c>
      <c r="E2354" s="34">
        <v>1</v>
      </c>
      <c r="F2354" s="35" t="str">
        <f>VLOOKUP(Tableau5[[#This Row],[Code APE]],[1]!Tableau9[#All],2,FALSE)</f>
        <v>Entretien et réparation d'autres véhicules automobiles</v>
      </c>
      <c r="G2354" s="36" t="str">
        <f>IFERROR(Tableau5[[#This Row],[Code APE]]&amp;" - "&amp;Tableau5[[#This Row],[Désignation APE]],Tableau5[[#This Row],[Code APE]])</f>
        <v>45.20B - Entretien et réparation d'autres véhicules automobiles</v>
      </c>
    </row>
    <row r="2355" spans="1:7" ht="15.95" customHeight="1" x14ac:dyDescent="0.25">
      <c r="A2355" s="31" t="str">
        <f>Tableau5[[#This Row],[Code APE]]&amp;Tableau5[[#This Row],[Chapitres]]&amp;Tableau5[[#This Row],[Tranche]]</f>
        <v>45.20BPré-requis0,6</v>
      </c>
      <c r="B2355" s="17" t="s">
        <v>30</v>
      </c>
      <c r="C2355" s="32" t="s">
        <v>122</v>
      </c>
      <c r="D2355" s="33">
        <v>0.6</v>
      </c>
      <c r="E2355" s="34">
        <v>1</v>
      </c>
      <c r="F2355" s="35" t="str">
        <f>VLOOKUP(Tableau5[[#This Row],[Code APE]],[1]!Tableau9[#All],2,FALSE)</f>
        <v>Entretien et réparation d'autres véhicules automobiles</v>
      </c>
      <c r="G2355" s="36" t="str">
        <f>IFERROR(Tableau5[[#This Row],[Code APE]]&amp;" - "&amp;Tableau5[[#This Row],[Désignation APE]],Tableau5[[#This Row],[Code APE]])</f>
        <v>45.20B - Entretien et réparation d'autres véhicules automobiles</v>
      </c>
    </row>
    <row r="2356" spans="1:7" ht="15.95" customHeight="1" x14ac:dyDescent="0.25">
      <c r="A2356" s="31" t="str">
        <f>Tableau5[[#This Row],[Code APE]]&amp;Tableau5[[#This Row],[Chapitres]]&amp;Tableau5[[#This Row],[Tranche]]</f>
        <v>45.20BPré-requis0,8</v>
      </c>
      <c r="B2356" s="17" t="s">
        <v>30</v>
      </c>
      <c r="C2356" s="32" t="s">
        <v>122</v>
      </c>
      <c r="D2356" s="33">
        <v>0.8</v>
      </c>
      <c r="E2356" s="34">
        <v>9</v>
      </c>
      <c r="F2356" s="35" t="str">
        <f>VLOOKUP(Tableau5[[#This Row],[Code APE]],[1]!Tableau9[#All],2,FALSE)</f>
        <v>Entretien et réparation d'autres véhicules automobiles</v>
      </c>
      <c r="G2356" s="36" t="str">
        <f>IFERROR(Tableau5[[#This Row],[Code APE]]&amp;" - "&amp;Tableau5[[#This Row],[Désignation APE]],Tableau5[[#This Row],[Code APE]])</f>
        <v>45.20B - Entretien et réparation d'autres véhicules automobiles</v>
      </c>
    </row>
    <row r="2357" spans="1:7" ht="15.95" customHeight="1" x14ac:dyDescent="0.25">
      <c r="A2357" s="31" t="str">
        <f>Tableau5[[#This Row],[Code APE]]&amp;Tableau5[[#This Row],[Chapitres]]&amp;Tableau5[[#This Row],[Tranche]]</f>
        <v>45.20BPré-requis1</v>
      </c>
      <c r="B2357" s="17" t="s">
        <v>30</v>
      </c>
      <c r="C2357" s="32" t="s">
        <v>122</v>
      </c>
      <c r="D2357" s="33">
        <v>1</v>
      </c>
      <c r="E2357" s="34">
        <v>8</v>
      </c>
      <c r="F2357" s="35" t="str">
        <f>VLOOKUP(Tableau5[[#This Row],[Code APE]],[1]!Tableau9[#All],2,FALSE)</f>
        <v>Entretien et réparation d'autres véhicules automobiles</v>
      </c>
      <c r="G2357" s="36" t="str">
        <f>IFERROR(Tableau5[[#This Row],[Code APE]]&amp;" - "&amp;Tableau5[[#This Row],[Désignation APE]],Tableau5[[#This Row],[Code APE]])</f>
        <v>45.20B - Entretien et réparation d'autres véhicules automobiles</v>
      </c>
    </row>
    <row r="2358" spans="1:7" ht="15.95" customHeight="1" x14ac:dyDescent="0.25">
      <c r="A2358" s="31" t="str">
        <f>Tableau5[[#This Row],[Code APE]]&amp;Tableau5[[#This Row],[Chapitres]]&amp;Tableau5[[#This Row],[Tranche]]</f>
        <v>45.20APré-requis0,4</v>
      </c>
      <c r="B2358" s="17" t="s">
        <v>30</v>
      </c>
      <c r="C2358" s="32" t="s">
        <v>121</v>
      </c>
      <c r="D2358" s="33">
        <v>0.4</v>
      </c>
      <c r="E2358" s="34">
        <v>2</v>
      </c>
      <c r="F2358" s="35" t="str">
        <f>VLOOKUP(Tableau5[[#This Row],[Code APE]],[1]!Tableau9[#All],2,FALSE)</f>
        <v>Entretien et réparation de véhicules automobiles légers</v>
      </c>
      <c r="G2358" s="36" t="str">
        <f>IFERROR(Tableau5[[#This Row],[Code APE]]&amp;" - "&amp;Tableau5[[#This Row],[Désignation APE]],Tableau5[[#This Row],[Code APE]])</f>
        <v>45.20A - Entretien et réparation de véhicules automobiles légers</v>
      </c>
    </row>
    <row r="2359" spans="1:7" ht="15.95" customHeight="1" x14ac:dyDescent="0.25">
      <c r="A2359" s="31" t="str">
        <f>Tableau5[[#This Row],[Code APE]]&amp;Tableau5[[#This Row],[Chapitres]]&amp;Tableau5[[#This Row],[Tranche]]</f>
        <v>45.20APré-requis0,6</v>
      </c>
      <c r="B2359" s="17" t="s">
        <v>30</v>
      </c>
      <c r="C2359" s="32" t="s">
        <v>121</v>
      </c>
      <c r="D2359" s="33">
        <v>0.6</v>
      </c>
      <c r="E2359" s="34">
        <v>3</v>
      </c>
      <c r="F2359" s="35" t="str">
        <f>VLOOKUP(Tableau5[[#This Row],[Code APE]],[1]!Tableau9[#All],2,FALSE)</f>
        <v>Entretien et réparation de véhicules automobiles légers</v>
      </c>
      <c r="G2359" s="36" t="str">
        <f>IFERROR(Tableau5[[#This Row],[Code APE]]&amp;" - "&amp;Tableau5[[#This Row],[Désignation APE]],Tableau5[[#This Row],[Code APE]])</f>
        <v>45.20A - Entretien et réparation de véhicules automobiles légers</v>
      </c>
    </row>
    <row r="2360" spans="1:7" ht="15.95" customHeight="1" x14ac:dyDescent="0.25">
      <c r="A2360" s="31" t="str">
        <f>Tableau5[[#This Row],[Code APE]]&amp;Tableau5[[#This Row],[Chapitres]]&amp;Tableau5[[#This Row],[Tranche]]</f>
        <v>45.20APré-requis0,8</v>
      </c>
      <c r="B2360" s="17" t="s">
        <v>30</v>
      </c>
      <c r="C2360" s="32" t="s">
        <v>121</v>
      </c>
      <c r="D2360" s="33">
        <v>0.8</v>
      </c>
      <c r="E2360" s="34">
        <v>6</v>
      </c>
      <c r="F2360" s="35" t="str">
        <f>VLOOKUP(Tableau5[[#This Row],[Code APE]],[1]!Tableau9[#All],2,FALSE)</f>
        <v>Entretien et réparation de véhicules automobiles légers</v>
      </c>
      <c r="G2360" s="36" t="str">
        <f>IFERROR(Tableau5[[#This Row],[Code APE]]&amp;" - "&amp;Tableau5[[#This Row],[Désignation APE]],Tableau5[[#This Row],[Code APE]])</f>
        <v>45.20A - Entretien et réparation de véhicules automobiles légers</v>
      </c>
    </row>
    <row r="2361" spans="1:7" ht="15.95" customHeight="1" x14ac:dyDescent="0.25">
      <c r="A2361" s="31" t="str">
        <f>Tableau5[[#This Row],[Code APE]]&amp;Tableau5[[#This Row],[Chapitres]]&amp;Tableau5[[#This Row],[Tranche]]</f>
        <v>45.20APré-requis1</v>
      </c>
      <c r="B2361" s="17" t="s">
        <v>30</v>
      </c>
      <c r="C2361" s="32" t="s">
        <v>121</v>
      </c>
      <c r="D2361" s="33">
        <v>1</v>
      </c>
      <c r="E2361" s="34">
        <v>9</v>
      </c>
      <c r="F2361" s="35" t="str">
        <f>VLOOKUP(Tableau5[[#This Row],[Code APE]],[1]!Tableau9[#All],2,FALSE)</f>
        <v>Entretien et réparation de véhicules automobiles légers</v>
      </c>
      <c r="G2361" s="36" t="str">
        <f>IFERROR(Tableau5[[#This Row],[Code APE]]&amp;" - "&amp;Tableau5[[#This Row],[Désignation APE]],Tableau5[[#This Row],[Code APE]])</f>
        <v>45.20A - Entretien et réparation de véhicules automobiles légers</v>
      </c>
    </row>
    <row r="2362" spans="1:7" ht="15.95" customHeight="1" x14ac:dyDescent="0.25">
      <c r="A2362" s="31" t="str">
        <f>Tableau5[[#This Row],[Code APE]]&amp;Tableau5[[#This Row],[Chapitres]]&amp;Tableau5[[#This Row],[Tranche]]</f>
        <v>45.11ZPré-requis0,4</v>
      </c>
      <c r="B2362" s="17" t="s">
        <v>30</v>
      </c>
      <c r="C2362" s="32" t="s">
        <v>120</v>
      </c>
      <c r="D2362" s="33">
        <v>0.4</v>
      </c>
      <c r="E2362" s="34">
        <v>2</v>
      </c>
      <c r="F2362" s="35" t="str">
        <f>VLOOKUP(Tableau5[[#This Row],[Code APE]],[1]!Tableau9[#All],2,FALSE)</f>
        <v>Commerce de voitures et de véhicules automobiles légers</v>
      </c>
      <c r="G2362" s="36" t="str">
        <f>IFERROR(Tableau5[[#This Row],[Code APE]]&amp;" - "&amp;Tableau5[[#This Row],[Désignation APE]],Tableau5[[#This Row],[Code APE]])</f>
        <v>45.11Z - Commerce de voitures et de véhicules automobiles légers</v>
      </c>
    </row>
    <row r="2363" spans="1:7" ht="15.95" customHeight="1" x14ac:dyDescent="0.25">
      <c r="A2363" s="31" t="str">
        <f>Tableau5[[#This Row],[Code APE]]&amp;Tableau5[[#This Row],[Chapitres]]&amp;Tableau5[[#This Row],[Tranche]]</f>
        <v>45.11ZPré-requis0,6</v>
      </c>
      <c r="B2363" s="17" t="s">
        <v>30</v>
      </c>
      <c r="C2363" s="32" t="s">
        <v>120</v>
      </c>
      <c r="D2363" s="33">
        <v>0.6</v>
      </c>
      <c r="E2363" s="34">
        <v>4</v>
      </c>
      <c r="F2363" s="35" t="str">
        <f>VLOOKUP(Tableau5[[#This Row],[Code APE]],[1]!Tableau9[#All],2,FALSE)</f>
        <v>Commerce de voitures et de véhicules automobiles légers</v>
      </c>
      <c r="G2363" s="36" t="str">
        <f>IFERROR(Tableau5[[#This Row],[Code APE]]&amp;" - "&amp;Tableau5[[#This Row],[Désignation APE]],Tableau5[[#This Row],[Code APE]])</f>
        <v>45.11Z - Commerce de voitures et de véhicules automobiles légers</v>
      </c>
    </row>
    <row r="2364" spans="1:7" ht="15.95" customHeight="1" x14ac:dyDescent="0.25">
      <c r="A2364" s="31" t="str">
        <f>Tableau5[[#This Row],[Code APE]]&amp;Tableau5[[#This Row],[Chapitres]]&amp;Tableau5[[#This Row],[Tranche]]</f>
        <v>45.11ZPré-requis0,8</v>
      </c>
      <c r="B2364" s="17" t="s">
        <v>30</v>
      </c>
      <c r="C2364" s="32" t="s">
        <v>120</v>
      </c>
      <c r="D2364" s="33">
        <v>0.8</v>
      </c>
      <c r="E2364" s="34">
        <v>5</v>
      </c>
      <c r="F2364" s="35" t="str">
        <f>VLOOKUP(Tableau5[[#This Row],[Code APE]],[1]!Tableau9[#All],2,FALSE)</f>
        <v>Commerce de voitures et de véhicules automobiles légers</v>
      </c>
      <c r="G2364" s="36" t="str">
        <f>IFERROR(Tableau5[[#This Row],[Code APE]]&amp;" - "&amp;Tableau5[[#This Row],[Désignation APE]],Tableau5[[#This Row],[Code APE]])</f>
        <v>45.11Z - Commerce de voitures et de véhicules automobiles légers</v>
      </c>
    </row>
    <row r="2365" spans="1:7" ht="15.95" customHeight="1" x14ac:dyDescent="0.25">
      <c r="A2365" s="31" t="str">
        <f>Tableau5[[#This Row],[Code APE]]&amp;Tableau5[[#This Row],[Chapitres]]&amp;Tableau5[[#This Row],[Tranche]]</f>
        <v>45.11ZPré-requis1</v>
      </c>
      <c r="B2365" s="17" t="s">
        <v>30</v>
      </c>
      <c r="C2365" s="32" t="s">
        <v>120</v>
      </c>
      <c r="D2365" s="33">
        <v>1</v>
      </c>
      <c r="E2365" s="34">
        <v>8</v>
      </c>
      <c r="F2365" s="35" t="str">
        <f>VLOOKUP(Tableau5[[#This Row],[Code APE]],[1]!Tableau9[#All],2,FALSE)</f>
        <v>Commerce de voitures et de véhicules automobiles légers</v>
      </c>
      <c r="G2365" s="36" t="str">
        <f>IFERROR(Tableau5[[#This Row],[Code APE]]&amp;" - "&amp;Tableau5[[#This Row],[Désignation APE]],Tableau5[[#This Row],[Code APE]])</f>
        <v>45.11Z - Commerce de voitures et de véhicules automobiles légers</v>
      </c>
    </row>
    <row r="2366" spans="1:7" ht="15.95" customHeight="1" x14ac:dyDescent="0.25">
      <c r="A2366" s="31" t="str">
        <f>Tableau5[[#This Row],[Code APE]]&amp;Tableau5[[#This Row],[Chapitres]]&amp;Tableau5[[#This Row],[Tranche]]</f>
        <v>45.10APré-requis1</v>
      </c>
      <c r="B2366" s="17" t="s">
        <v>30</v>
      </c>
      <c r="C2366" s="32" t="s">
        <v>119</v>
      </c>
      <c r="D2366" s="33">
        <v>1</v>
      </c>
      <c r="E2366" s="34">
        <v>4</v>
      </c>
      <c r="F2366" s="35" t="e">
        <f>VLOOKUP(Tableau5[[#This Row],[Code APE]],[1]!Tableau9[#All],2,FALSE)</f>
        <v>#N/A</v>
      </c>
      <c r="G2366" s="36" t="str">
        <f>IFERROR(Tableau5[[#This Row],[Code APE]]&amp;" - "&amp;Tableau5[[#This Row],[Désignation APE]],Tableau5[[#This Row],[Code APE]])</f>
        <v>45.10A</v>
      </c>
    </row>
    <row r="2367" spans="1:7" ht="15.95" customHeight="1" x14ac:dyDescent="0.25">
      <c r="A2367" s="31" t="str">
        <f>Tableau5[[#This Row],[Code APE]]&amp;Tableau5[[#This Row],[Chapitres]]&amp;Tableau5[[#This Row],[Tranche]]</f>
        <v>44.44EPré-requis0,8</v>
      </c>
      <c r="B2367" s="17" t="s">
        <v>30</v>
      </c>
      <c r="C2367" s="32" t="s">
        <v>118</v>
      </c>
      <c r="D2367" s="33">
        <v>0.8</v>
      </c>
      <c r="E2367" s="34">
        <v>1</v>
      </c>
      <c r="F2367" s="35" t="e">
        <f>VLOOKUP(Tableau5[[#This Row],[Code APE]],[1]!Tableau9[#All],2,FALSE)</f>
        <v>#N/A</v>
      </c>
      <c r="G2367" s="36" t="str">
        <f>IFERROR(Tableau5[[#This Row],[Code APE]]&amp;" - "&amp;Tableau5[[#This Row],[Désignation APE]],Tableau5[[#This Row],[Code APE]])</f>
        <v>44.44E</v>
      </c>
    </row>
    <row r="2368" spans="1:7" ht="15.95" customHeight="1" x14ac:dyDescent="0.25">
      <c r="A2368" s="31" t="str">
        <f>Tableau5[[#This Row],[Code APE]]&amp;Tableau5[[#This Row],[Chapitres]]&amp;Tableau5[[#This Row],[Tranche]]</f>
        <v>43.99EPré-requis0,8</v>
      </c>
      <c r="B2368" s="17" t="s">
        <v>30</v>
      </c>
      <c r="C2368" s="32" t="s">
        <v>117</v>
      </c>
      <c r="D2368" s="33">
        <v>0.8</v>
      </c>
      <c r="E2368" s="34">
        <v>2</v>
      </c>
      <c r="F2368" s="35" t="str">
        <f>VLOOKUP(Tableau5[[#This Row],[Code APE]],[1]!Tableau9[#All],2,FALSE)</f>
        <v>Location avec opérateur de matériel de construction</v>
      </c>
      <c r="G2368" s="36" t="str">
        <f>IFERROR(Tableau5[[#This Row],[Code APE]]&amp;" - "&amp;Tableau5[[#This Row],[Désignation APE]],Tableau5[[#This Row],[Code APE]])</f>
        <v>43.99E - Location avec opérateur de matériel de construction</v>
      </c>
    </row>
    <row r="2369" spans="1:7" ht="15.95" customHeight="1" x14ac:dyDescent="0.25">
      <c r="A2369" s="31" t="str">
        <f>Tableau5[[#This Row],[Code APE]]&amp;Tableau5[[#This Row],[Chapitres]]&amp;Tableau5[[#This Row],[Tranche]]</f>
        <v>43.99EPré-requis1</v>
      </c>
      <c r="B2369" s="17" t="s">
        <v>30</v>
      </c>
      <c r="C2369" s="32" t="s">
        <v>117</v>
      </c>
      <c r="D2369" s="33">
        <v>1</v>
      </c>
      <c r="E2369" s="34">
        <v>1</v>
      </c>
      <c r="F2369" s="35" t="str">
        <f>VLOOKUP(Tableau5[[#This Row],[Code APE]],[1]!Tableau9[#All],2,FALSE)</f>
        <v>Location avec opérateur de matériel de construction</v>
      </c>
      <c r="G2369" s="36" t="str">
        <f>IFERROR(Tableau5[[#This Row],[Code APE]]&amp;" - "&amp;Tableau5[[#This Row],[Désignation APE]],Tableau5[[#This Row],[Code APE]])</f>
        <v>43.99E - Location avec opérateur de matériel de construction</v>
      </c>
    </row>
    <row r="2370" spans="1:7" ht="15.95" customHeight="1" x14ac:dyDescent="0.25">
      <c r="A2370" s="31" t="str">
        <f>Tableau5[[#This Row],[Code APE]]&amp;Tableau5[[#This Row],[Chapitres]]&amp;Tableau5[[#This Row],[Tranche]]</f>
        <v>43.99DPré-requis0,4</v>
      </c>
      <c r="B2370" s="17" t="s">
        <v>30</v>
      </c>
      <c r="C2370" s="32" t="s">
        <v>116</v>
      </c>
      <c r="D2370" s="33">
        <v>0.4</v>
      </c>
      <c r="E2370" s="34">
        <v>1</v>
      </c>
      <c r="F2370" s="35" t="str">
        <f>VLOOKUP(Tableau5[[#This Row],[Code APE]],[1]!Tableau9[#All],2,FALSE)</f>
        <v>Autres travaux spécialisés de construction</v>
      </c>
      <c r="G2370" s="36" t="str">
        <f>IFERROR(Tableau5[[#This Row],[Code APE]]&amp;" - "&amp;Tableau5[[#This Row],[Désignation APE]],Tableau5[[#This Row],[Code APE]])</f>
        <v>43.99D - Autres travaux spécialisés de construction</v>
      </c>
    </row>
    <row r="2371" spans="1:7" ht="15.95" customHeight="1" x14ac:dyDescent="0.25">
      <c r="A2371" s="31" t="str">
        <f>Tableau5[[#This Row],[Code APE]]&amp;Tableau5[[#This Row],[Chapitres]]&amp;Tableau5[[#This Row],[Tranche]]</f>
        <v>43.99DPré-requis0,6</v>
      </c>
      <c r="B2371" s="17" t="s">
        <v>30</v>
      </c>
      <c r="C2371" s="32" t="s">
        <v>116</v>
      </c>
      <c r="D2371" s="33">
        <v>0.6</v>
      </c>
      <c r="E2371" s="34">
        <v>4</v>
      </c>
      <c r="F2371" s="35" t="str">
        <f>VLOOKUP(Tableau5[[#This Row],[Code APE]],[1]!Tableau9[#All],2,FALSE)</f>
        <v>Autres travaux spécialisés de construction</v>
      </c>
      <c r="G2371" s="36" t="str">
        <f>IFERROR(Tableau5[[#This Row],[Code APE]]&amp;" - "&amp;Tableau5[[#This Row],[Désignation APE]],Tableau5[[#This Row],[Code APE]])</f>
        <v>43.99D - Autres travaux spécialisés de construction</v>
      </c>
    </row>
    <row r="2372" spans="1:7" ht="15.95" customHeight="1" x14ac:dyDescent="0.25">
      <c r="A2372" s="31" t="str">
        <f>Tableau5[[#This Row],[Code APE]]&amp;Tableau5[[#This Row],[Chapitres]]&amp;Tableau5[[#This Row],[Tranche]]</f>
        <v>43.99DPré-requis0,8</v>
      </c>
      <c r="B2372" s="17" t="s">
        <v>30</v>
      </c>
      <c r="C2372" s="32" t="s">
        <v>116</v>
      </c>
      <c r="D2372" s="33">
        <v>0.8</v>
      </c>
      <c r="E2372" s="34">
        <v>19</v>
      </c>
      <c r="F2372" s="35" t="str">
        <f>VLOOKUP(Tableau5[[#This Row],[Code APE]],[1]!Tableau9[#All],2,FALSE)</f>
        <v>Autres travaux spécialisés de construction</v>
      </c>
      <c r="G2372" s="36" t="str">
        <f>IFERROR(Tableau5[[#This Row],[Code APE]]&amp;" - "&amp;Tableau5[[#This Row],[Désignation APE]],Tableau5[[#This Row],[Code APE]])</f>
        <v>43.99D - Autres travaux spécialisés de construction</v>
      </c>
    </row>
    <row r="2373" spans="1:7" ht="15.95" customHeight="1" x14ac:dyDescent="0.25">
      <c r="A2373" s="31" t="str">
        <f>Tableau5[[#This Row],[Code APE]]&amp;Tableau5[[#This Row],[Chapitres]]&amp;Tableau5[[#This Row],[Tranche]]</f>
        <v>43.99DPré-requis1</v>
      </c>
      <c r="B2373" s="17" t="s">
        <v>30</v>
      </c>
      <c r="C2373" s="32" t="s">
        <v>116</v>
      </c>
      <c r="D2373" s="33">
        <v>1</v>
      </c>
      <c r="E2373" s="34">
        <v>37</v>
      </c>
      <c r="F2373" s="35" t="str">
        <f>VLOOKUP(Tableau5[[#This Row],[Code APE]],[1]!Tableau9[#All],2,FALSE)</f>
        <v>Autres travaux spécialisés de construction</v>
      </c>
      <c r="G2373" s="36" t="str">
        <f>IFERROR(Tableau5[[#This Row],[Code APE]]&amp;" - "&amp;Tableau5[[#This Row],[Désignation APE]],Tableau5[[#This Row],[Code APE]])</f>
        <v>43.99D - Autres travaux spécialisés de construction</v>
      </c>
    </row>
    <row r="2374" spans="1:7" ht="15.95" customHeight="1" x14ac:dyDescent="0.25">
      <c r="A2374" s="31" t="str">
        <f>Tableau5[[#This Row],[Code APE]]&amp;Tableau5[[#This Row],[Chapitres]]&amp;Tableau5[[#This Row],[Tranche]]</f>
        <v>43.99CPré-requis0,1</v>
      </c>
      <c r="B2374" s="17" t="s">
        <v>30</v>
      </c>
      <c r="C2374" s="32" t="s">
        <v>115</v>
      </c>
      <c r="D2374" s="33">
        <v>0.1</v>
      </c>
      <c r="E2374" s="34">
        <v>1</v>
      </c>
      <c r="F2374" s="35" t="str">
        <f>VLOOKUP(Tableau5[[#This Row],[Code APE]],[1]!Tableau9[#All],2,FALSE)</f>
        <v>Travaux de maçonnerie générale et gros œuvre de bâtiment</v>
      </c>
      <c r="G2374" s="36" t="str">
        <f>IFERROR(Tableau5[[#This Row],[Code APE]]&amp;" - "&amp;Tableau5[[#This Row],[Désignation APE]],Tableau5[[#This Row],[Code APE]])</f>
        <v>43.99C - Travaux de maçonnerie générale et gros œuvre de bâtiment</v>
      </c>
    </row>
    <row r="2375" spans="1:7" ht="15.95" customHeight="1" x14ac:dyDescent="0.25">
      <c r="A2375" s="31" t="str">
        <f>Tableau5[[#This Row],[Code APE]]&amp;Tableau5[[#This Row],[Chapitres]]&amp;Tableau5[[#This Row],[Tranche]]</f>
        <v>43.99CPré-requis0,2</v>
      </c>
      <c r="B2375" s="17" t="s">
        <v>30</v>
      </c>
      <c r="C2375" s="32" t="s">
        <v>115</v>
      </c>
      <c r="D2375" s="33">
        <v>0.2</v>
      </c>
      <c r="E2375" s="34">
        <v>3</v>
      </c>
      <c r="F2375" s="35" t="str">
        <f>VLOOKUP(Tableau5[[#This Row],[Code APE]],[1]!Tableau9[#All],2,FALSE)</f>
        <v>Travaux de maçonnerie générale et gros œuvre de bâtiment</v>
      </c>
      <c r="G2375" s="36" t="str">
        <f>IFERROR(Tableau5[[#This Row],[Code APE]]&amp;" - "&amp;Tableau5[[#This Row],[Désignation APE]],Tableau5[[#This Row],[Code APE]])</f>
        <v>43.99C - Travaux de maçonnerie générale et gros œuvre de bâtiment</v>
      </c>
    </row>
    <row r="2376" spans="1:7" ht="15.95" customHeight="1" x14ac:dyDescent="0.25">
      <c r="A2376" s="31" t="str">
        <f>Tableau5[[#This Row],[Code APE]]&amp;Tableau5[[#This Row],[Chapitres]]&amp;Tableau5[[#This Row],[Tranche]]</f>
        <v>43.99CPré-requis0,4</v>
      </c>
      <c r="B2376" s="17" t="s">
        <v>30</v>
      </c>
      <c r="C2376" s="32" t="s">
        <v>115</v>
      </c>
      <c r="D2376" s="33">
        <v>0.4</v>
      </c>
      <c r="E2376" s="34">
        <v>5</v>
      </c>
      <c r="F2376" s="35" t="str">
        <f>VLOOKUP(Tableau5[[#This Row],[Code APE]],[1]!Tableau9[#All],2,FALSE)</f>
        <v>Travaux de maçonnerie générale et gros œuvre de bâtiment</v>
      </c>
      <c r="G2376" s="36" t="str">
        <f>IFERROR(Tableau5[[#This Row],[Code APE]]&amp;" - "&amp;Tableau5[[#This Row],[Désignation APE]],Tableau5[[#This Row],[Code APE]])</f>
        <v>43.99C - Travaux de maçonnerie générale et gros œuvre de bâtiment</v>
      </c>
    </row>
    <row r="2377" spans="1:7" ht="15.95" customHeight="1" x14ac:dyDescent="0.25">
      <c r="A2377" s="31" t="str">
        <f>Tableau5[[#This Row],[Code APE]]&amp;Tableau5[[#This Row],[Chapitres]]&amp;Tableau5[[#This Row],[Tranche]]</f>
        <v>43.99CPré-requis0,5</v>
      </c>
      <c r="B2377" s="17" t="s">
        <v>30</v>
      </c>
      <c r="C2377" s="32" t="s">
        <v>115</v>
      </c>
      <c r="D2377" s="33">
        <v>0.5</v>
      </c>
      <c r="E2377" s="34">
        <v>1</v>
      </c>
      <c r="F2377" s="35" t="str">
        <f>VLOOKUP(Tableau5[[#This Row],[Code APE]],[1]!Tableau9[#All],2,FALSE)</f>
        <v>Travaux de maçonnerie générale et gros œuvre de bâtiment</v>
      </c>
      <c r="G2377" s="36" t="str">
        <f>IFERROR(Tableau5[[#This Row],[Code APE]]&amp;" - "&amp;Tableau5[[#This Row],[Désignation APE]],Tableau5[[#This Row],[Code APE]])</f>
        <v>43.99C - Travaux de maçonnerie générale et gros œuvre de bâtiment</v>
      </c>
    </row>
    <row r="2378" spans="1:7" ht="15.95" customHeight="1" x14ac:dyDescent="0.25">
      <c r="A2378" s="31" t="str">
        <f>Tableau5[[#This Row],[Code APE]]&amp;Tableau5[[#This Row],[Chapitres]]&amp;Tableau5[[#This Row],[Tranche]]</f>
        <v>43.99CPré-requis0,6</v>
      </c>
      <c r="B2378" s="17" t="s">
        <v>30</v>
      </c>
      <c r="C2378" s="32" t="s">
        <v>115</v>
      </c>
      <c r="D2378" s="33">
        <v>0.6</v>
      </c>
      <c r="E2378" s="34">
        <v>19</v>
      </c>
      <c r="F2378" s="35" t="str">
        <f>VLOOKUP(Tableau5[[#This Row],[Code APE]],[1]!Tableau9[#All],2,FALSE)</f>
        <v>Travaux de maçonnerie générale et gros œuvre de bâtiment</v>
      </c>
      <c r="G2378" s="36" t="str">
        <f>IFERROR(Tableau5[[#This Row],[Code APE]]&amp;" - "&amp;Tableau5[[#This Row],[Désignation APE]],Tableau5[[#This Row],[Code APE]])</f>
        <v>43.99C - Travaux de maçonnerie générale et gros œuvre de bâtiment</v>
      </c>
    </row>
    <row r="2379" spans="1:7" ht="15.95" customHeight="1" x14ac:dyDescent="0.25">
      <c r="A2379" s="31" t="str">
        <f>Tableau5[[#This Row],[Code APE]]&amp;Tableau5[[#This Row],[Chapitres]]&amp;Tableau5[[#This Row],[Tranche]]</f>
        <v>43.99CPré-requis0,8</v>
      </c>
      <c r="B2379" s="17" t="s">
        <v>30</v>
      </c>
      <c r="C2379" s="32" t="s">
        <v>115</v>
      </c>
      <c r="D2379" s="33">
        <v>0.8</v>
      </c>
      <c r="E2379" s="34">
        <v>29</v>
      </c>
      <c r="F2379" s="35" t="str">
        <f>VLOOKUP(Tableau5[[#This Row],[Code APE]],[1]!Tableau9[#All],2,FALSE)</f>
        <v>Travaux de maçonnerie générale et gros œuvre de bâtiment</v>
      </c>
      <c r="G2379" s="36" t="str">
        <f>IFERROR(Tableau5[[#This Row],[Code APE]]&amp;" - "&amp;Tableau5[[#This Row],[Désignation APE]],Tableau5[[#This Row],[Code APE]])</f>
        <v>43.99C - Travaux de maçonnerie générale et gros œuvre de bâtiment</v>
      </c>
    </row>
    <row r="2380" spans="1:7" ht="15.95" customHeight="1" x14ac:dyDescent="0.25">
      <c r="A2380" s="31" t="str">
        <f>Tableau5[[#This Row],[Code APE]]&amp;Tableau5[[#This Row],[Chapitres]]&amp;Tableau5[[#This Row],[Tranche]]</f>
        <v>43.99CPré-requis1</v>
      </c>
      <c r="B2380" s="17" t="s">
        <v>30</v>
      </c>
      <c r="C2380" s="32" t="s">
        <v>115</v>
      </c>
      <c r="D2380" s="33">
        <v>1</v>
      </c>
      <c r="E2380" s="34">
        <v>29</v>
      </c>
      <c r="F2380" s="35" t="str">
        <f>VLOOKUP(Tableau5[[#This Row],[Code APE]],[1]!Tableau9[#All],2,FALSE)</f>
        <v>Travaux de maçonnerie générale et gros œuvre de bâtiment</v>
      </c>
      <c r="G2380" s="36" t="str">
        <f>IFERROR(Tableau5[[#This Row],[Code APE]]&amp;" - "&amp;Tableau5[[#This Row],[Désignation APE]],Tableau5[[#This Row],[Code APE]])</f>
        <v>43.99C - Travaux de maçonnerie générale et gros œuvre de bâtiment</v>
      </c>
    </row>
    <row r="2381" spans="1:7" ht="15.95" customHeight="1" x14ac:dyDescent="0.25">
      <c r="A2381" s="31" t="str">
        <f>Tableau5[[#This Row],[Code APE]]&amp;Tableau5[[#This Row],[Chapitres]]&amp;Tableau5[[#This Row],[Tranche]]</f>
        <v>43.99BPré-requis0,4</v>
      </c>
      <c r="B2381" s="17" t="s">
        <v>30</v>
      </c>
      <c r="C2381" s="32" t="s">
        <v>114</v>
      </c>
      <c r="D2381" s="33">
        <v>0.4</v>
      </c>
      <c r="E2381" s="34">
        <v>5</v>
      </c>
      <c r="F2381" s="35" t="str">
        <f>VLOOKUP(Tableau5[[#This Row],[Code APE]],[1]!Tableau9[#All],2,FALSE)</f>
        <v>Travaux de montage de structures métalliques</v>
      </c>
      <c r="G2381" s="36" t="str">
        <f>IFERROR(Tableau5[[#This Row],[Code APE]]&amp;" - "&amp;Tableau5[[#This Row],[Désignation APE]],Tableau5[[#This Row],[Code APE]])</f>
        <v>43.99B - Travaux de montage de structures métalliques</v>
      </c>
    </row>
    <row r="2382" spans="1:7" ht="15.95" customHeight="1" x14ac:dyDescent="0.25">
      <c r="A2382" s="31" t="str">
        <f>Tableau5[[#This Row],[Code APE]]&amp;Tableau5[[#This Row],[Chapitres]]&amp;Tableau5[[#This Row],[Tranche]]</f>
        <v>43.99BPré-requis0,6</v>
      </c>
      <c r="B2382" s="17" t="s">
        <v>30</v>
      </c>
      <c r="C2382" s="32" t="s">
        <v>114</v>
      </c>
      <c r="D2382" s="33">
        <v>0.6</v>
      </c>
      <c r="E2382" s="34">
        <v>13</v>
      </c>
      <c r="F2382" s="35" t="str">
        <f>VLOOKUP(Tableau5[[#This Row],[Code APE]],[1]!Tableau9[#All],2,FALSE)</f>
        <v>Travaux de montage de structures métalliques</v>
      </c>
      <c r="G2382" s="36" t="str">
        <f>IFERROR(Tableau5[[#This Row],[Code APE]]&amp;" - "&amp;Tableau5[[#This Row],[Désignation APE]],Tableau5[[#This Row],[Code APE]])</f>
        <v>43.99B - Travaux de montage de structures métalliques</v>
      </c>
    </row>
    <row r="2383" spans="1:7" ht="15.95" customHeight="1" x14ac:dyDescent="0.25">
      <c r="A2383" s="31" t="str">
        <f>Tableau5[[#This Row],[Code APE]]&amp;Tableau5[[#This Row],[Chapitres]]&amp;Tableau5[[#This Row],[Tranche]]</f>
        <v>43.99BPré-requis0,8</v>
      </c>
      <c r="B2383" s="17" t="s">
        <v>30</v>
      </c>
      <c r="C2383" s="32" t="s">
        <v>114</v>
      </c>
      <c r="D2383" s="33">
        <v>0.8</v>
      </c>
      <c r="E2383" s="34">
        <v>40</v>
      </c>
      <c r="F2383" s="35" t="str">
        <f>VLOOKUP(Tableau5[[#This Row],[Code APE]],[1]!Tableau9[#All],2,FALSE)</f>
        <v>Travaux de montage de structures métalliques</v>
      </c>
      <c r="G2383" s="36" t="str">
        <f>IFERROR(Tableau5[[#This Row],[Code APE]]&amp;" - "&amp;Tableau5[[#This Row],[Désignation APE]],Tableau5[[#This Row],[Code APE]])</f>
        <v>43.99B - Travaux de montage de structures métalliques</v>
      </c>
    </row>
    <row r="2384" spans="1:7" ht="15.95" customHeight="1" x14ac:dyDescent="0.25">
      <c r="A2384" s="31" t="str">
        <f>Tableau5[[#This Row],[Code APE]]&amp;Tableau5[[#This Row],[Chapitres]]&amp;Tableau5[[#This Row],[Tranche]]</f>
        <v>43.99BPré-requis1</v>
      </c>
      <c r="B2384" s="17" t="s">
        <v>30</v>
      </c>
      <c r="C2384" s="32" t="s">
        <v>114</v>
      </c>
      <c r="D2384" s="33">
        <v>1</v>
      </c>
      <c r="E2384" s="34">
        <v>59</v>
      </c>
      <c r="F2384" s="35" t="str">
        <f>VLOOKUP(Tableau5[[#This Row],[Code APE]],[1]!Tableau9[#All],2,FALSE)</f>
        <v>Travaux de montage de structures métalliques</v>
      </c>
      <c r="G2384" s="36" t="str">
        <f>IFERROR(Tableau5[[#This Row],[Code APE]]&amp;" - "&amp;Tableau5[[#This Row],[Désignation APE]],Tableau5[[#This Row],[Code APE]])</f>
        <v>43.99B - Travaux de montage de structures métalliques</v>
      </c>
    </row>
    <row r="2385" spans="1:7" ht="15.95" customHeight="1" x14ac:dyDescent="0.25">
      <c r="A2385" s="31" t="str">
        <f>Tableau5[[#This Row],[Code APE]]&amp;Tableau5[[#This Row],[Chapitres]]&amp;Tableau5[[#This Row],[Tranche]]</f>
        <v>43.99APré-requis1</v>
      </c>
      <c r="B2385" s="17" t="s">
        <v>30</v>
      </c>
      <c r="C2385" s="32" t="s">
        <v>113</v>
      </c>
      <c r="D2385" s="33">
        <v>1</v>
      </c>
      <c r="E2385" s="34">
        <v>3</v>
      </c>
      <c r="F2385" s="35" t="str">
        <f>VLOOKUP(Tableau5[[#This Row],[Code APE]],[1]!Tableau9[#All],2,FALSE)</f>
        <v>Travaux d'étanchéification</v>
      </c>
      <c r="G2385" s="36" t="str">
        <f>IFERROR(Tableau5[[#This Row],[Code APE]]&amp;" - "&amp;Tableau5[[#This Row],[Désignation APE]],Tableau5[[#This Row],[Code APE]])</f>
        <v>43.99A - Travaux d'étanchéification</v>
      </c>
    </row>
    <row r="2386" spans="1:7" ht="15.95" customHeight="1" x14ac:dyDescent="0.25">
      <c r="A2386" s="31" t="str">
        <f>Tableau5[[#This Row],[Code APE]]&amp;Tableau5[[#This Row],[Chapitres]]&amp;Tableau5[[#This Row],[Tranche]]</f>
        <v>43.91BPré-requis1</v>
      </c>
      <c r="B2386" s="17" t="s">
        <v>30</v>
      </c>
      <c r="C2386" s="32" t="s">
        <v>217</v>
      </c>
      <c r="D2386" s="33">
        <v>1</v>
      </c>
      <c r="E2386" s="34">
        <v>1</v>
      </c>
      <c r="F2386" s="35" t="str">
        <f>VLOOKUP(Tableau5[[#This Row],[Code APE]],[1]!Tableau9[#All],2,FALSE)</f>
        <v>Travaux de couverture par éléments</v>
      </c>
      <c r="G2386" s="36" t="str">
        <f>IFERROR(Tableau5[[#This Row],[Code APE]]&amp;" - "&amp;Tableau5[[#This Row],[Désignation APE]],Tableau5[[#This Row],[Code APE]])</f>
        <v>43.91B - Travaux de couverture par éléments</v>
      </c>
    </row>
    <row r="2387" spans="1:7" ht="15.95" customHeight="1" x14ac:dyDescent="0.25">
      <c r="A2387" s="31" t="str">
        <f>Tableau5[[#This Row],[Code APE]]&amp;Tableau5[[#This Row],[Chapitres]]&amp;Tableau5[[#This Row],[Tranche]]</f>
        <v>43.91APré-requis0,2</v>
      </c>
      <c r="B2387" s="17" t="s">
        <v>30</v>
      </c>
      <c r="C2387" s="32" t="s">
        <v>112</v>
      </c>
      <c r="D2387" s="33">
        <v>0.2</v>
      </c>
      <c r="E2387" s="34">
        <v>1</v>
      </c>
      <c r="F2387" s="35" t="str">
        <f>VLOOKUP(Tableau5[[#This Row],[Code APE]],[1]!Tableau9[#All],2,FALSE)</f>
        <v>Travaux de charpente</v>
      </c>
      <c r="G2387" s="36" t="str">
        <f>IFERROR(Tableau5[[#This Row],[Code APE]]&amp;" - "&amp;Tableau5[[#This Row],[Désignation APE]],Tableau5[[#This Row],[Code APE]])</f>
        <v>43.91A - Travaux de charpente</v>
      </c>
    </row>
    <row r="2388" spans="1:7" ht="15.95" customHeight="1" x14ac:dyDescent="0.25">
      <c r="A2388" s="31" t="str">
        <f>Tableau5[[#This Row],[Code APE]]&amp;Tableau5[[#This Row],[Chapitres]]&amp;Tableau5[[#This Row],[Tranche]]</f>
        <v>43.91APré-requis0,5</v>
      </c>
      <c r="B2388" s="17" t="s">
        <v>30</v>
      </c>
      <c r="C2388" s="32" t="s">
        <v>112</v>
      </c>
      <c r="D2388" s="33">
        <v>0.5</v>
      </c>
      <c r="E2388" s="34">
        <v>1</v>
      </c>
      <c r="F2388" s="35" t="str">
        <f>VLOOKUP(Tableau5[[#This Row],[Code APE]],[1]!Tableau9[#All],2,FALSE)</f>
        <v>Travaux de charpente</v>
      </c>
      <c r="G2388" s="36" t="str">
        <f>IFERROR(Tableau5[[#This Row],[Code APE]]&amp;" - "&amp;Tableau5[[#This Row],[Désignation APE]],Tableau5[[#This Row],[Code APE]])</f>
        <v>43.91A - Travaux de charpente</v>
      </c>
    </row>
    <row r="2389" spans="1:7" ht="15.95" customHeight="1" x14ac:dyDescent="0.25">
      <c r="A2389" s="31" t="str">
        <f>Tableau5[[#This Row],[Code APE]]&amp;Tableau5[[#This Row],[Chapitres]]&amp;Tableau5[[#This Row],[Tranche]]</f>
        <v>43.91APré-requis0,6</v>
      </c>
      <c r="B2389" s="17" t="s">
        <v>30</v>
      </c>
      <c r="C2389" s="32" t="s">
        <v>112</v>
      </c>
      <c r="D2389" s="33">
        <v>0.6</v>
      </c>
      <c r="E2389" s="34">
        <v>6</v>
      </c>
      <c r="F2389" s="35" t="str">
        <f>VLOOKUP(Tableau5[[#This Row],[Code APE]],[1]!Tableau9[#All],2,FALSE)</f>
        <v>Travaux de charpente</v>
      </c>
      <c r="G2389" s="36" t="str">
        <f>IFERROR(Tableau5[[#This Row],[Code APE]]&amp;" - "&amp;Tableau5[[#This Row],[Désignation APE]],Tableau5[[#This Row],[Code APE]])</f>
        <v>43.91A - Travaux de charpente</v>
      </c>
    </row>
    <row r="2390" spans="1:7" ht="15.95" customHeight="1" x14ac:dyDescent="0.25">
      <c r="A2390" s="31" t="str">
        <f>Tableau5[[#This Row],[Code APE]]&amp;Tableau5[[#This Row],[Chapitres]]&amp;Tableau5[[#This Row],[Tranche]]</f>
        <v>43.91APré-requis0,8</v>
      </c>
      <c r="B2390" s="17" t="s">
        <v>30</v>
      </c>
      <c r="C2390" s="32" t="s">
        <v>112</v>
      </c>
      <c r="D2390" s="33">
        <v>0.8</v>
      </c>
      <c r="E2390" s="34">
        <v>7</v>
      </c>
      <c r="F2390" s="35" t="str">
        <f>VLOOKUP(Tableau5[[#This Row],[Code APE]],[1]!Tableau9[#All],2,FALSE)</f>
        <v>Travaux de charpente</v>
      </c>
      <c r="G2390" s="36" t="str">
        <f>IFERROR(Tableau5[[#This Row],[Code APE]]&amp;" - "&amp;Tableau5[[#This Row],[Désignation APE]],Tableau5[[#This Row],[Code APE]])</f>
        <v>43.91A - Travaux de charpente</v>
      </c>
    </row>
    <row r="2391" spans="1:7" ht="15.95" customHeight="1" x14ac:dyDescent="0.25">
      <c r="A2391" s="31" t="str">
        <f>Tableau5[[#This Row],[Code APE]]&amp;Tableau5[[#This Row],[Chapitres]]&amp;Tableau5[[#This Row],[Tranche]]</f>
        <v>43.91APré-requis1</v>
      </c>
      <c r="B2391" s="17" t="s">
        <v>30</v>
      </c>
      <c r="C2391" s="32" t="s">
        <v>112</v>
      </c>
      <c r="D2391" s="33">
        <v>1</v>
      </c>
      <c r="E2391" s="34">
        <v>2</v>
      </c>
      <c r="F2391" s="35" t="str">
        <f>VLOOKUP(Tableau5[[#This Row],[Code APE]],[1]!Tableau9[#All],2,FALSE)</f>
        <v>Travaux de charpente</v>
      </c>
      <c r="G2391" s="36" t="str">
        <f>IFERROR(Tableau5[[#This Row],[Code APE]]&amp;" - "&amp;Tableau5[[#This Row],[Désignation APE]],Tableau5[[#This Row],[Code APE]])</f>
        <v>43.91A - Travaux de charpente</v>
      </c>
    </row>
    <row r="2392" spans="1:7" ht="15.95" customHeight="1" x14ac:dyDescent="0.25">
      <c r="A2392" s="31" t="str">
        <f>Tableau5[[#This Row],[Code APE]]&amp;Tableau5[[#This Row],[Chapitres]]&amp;Tableau5[[#This Row],[Tranche]]</f>
        <v>43.34ZPré-requis0,2</v>
      </c>
      <c r="B2392" s="17" t="s">
        <v>30</v>
      </c>
      <c r="C2392" s="32" t="s">
        <v>111</v>
      </c>
      <c r="D2392" s="33">
        <v>0.2</v>
      </c>
      <c r="E2392" s="34">
        <v>3</v>
      </c>
      <c r="F2392" s="35" t="str">
        <f>VLOOKUP(Tableau5[[#This Row],[Code APE]],[1]!Tableau9[#All],2,FALSE)</f>
        <v>Travaux de peinture et vitrerie</v>
      </c>
      <c r="G2392" s="36" t="str">
        <f>IFERROR(Tableau5[[#This Row],[Code APE]]&amp;" - "&amp;Tableau5[[#This Row],[Désignation APE]],Tableau5[[#This Row],[Code APE]])</f>
        <v>43.34Z - Travaux de peinture et vitrerie</v>
      </c>
    </row>
    <row r="2393" spans="1:7" ht="15.95" customHeight="1" x14ac:dyDescent="0.25">
      <c r="A2393" s="31" t="str">
        <f>Tableau5[[#This Row],[Code APE]]&amp;Tableau5[[#This Row],[Chapitres]]&amp;Tableau5[[#This Row],[Tranche]]</f>
        <v>43.34ZPré-requis0,4</v>
      </c>
      <c r="B2393" s="17" t="s">
        <v>30</v>
      </c>
      <c r="C2393" s="32" t="s">
        <v>111</v>
      </c>
      <c r="D2393" s="33">
        <v>0.4</v>
      </c>
      <c r="E2393" s="34">
        <v>9</v>
      </c>
      <c r="F2393" s="35" t="str">
        <f>VLOOKUP(Tableau5[[#This Row],[Code APE]],[1]!Tableau9[#All],2,FALSE)</f>
        <v>Travaux de peinture et vitrerie</v>
      </c>
      <c r="G2393" s="36" t="str">
        <f>IFERROR(Tableau5[[#This Row],[Code APE]]&amp;" - "&amp;Tableau5[[#This Row],[Désignation APE]],Tableau5[[#This Row],[Code APE]])</f>
        <v>43.34Z - Travaux de peinture et vitrerie</v>
      </c>
    </row>
    <row r="2394" spans="1:7" ht="15.95" customHeight="1" x14ac:dyDescent="0.25">
      <c r="A2394" s="31" t="str">
        <f>Tableau5[[#This Row],[Code APE]]&amp;Tableau5[[#This Row],[Chapitres]]&amp;Tableau5[[#This Row],[Tranche]]</f>
        <v>43.34ZPré-requis0,6</v>
      </c>
      <c r="B2394" s="17" t="s">
        <v>30</v>
      </c>
      <c r="C2394" s="32" t="s">
        <v>111</v>
      </c>
      <c r="D2394" s="33">
        <v>0.6</v>
      </c>
      <c r="E2394" s="34">
        <v>23</v>
      </c>
      <c r="F2394" s="35" t="str">
        <f>VLOOKUP(Tableau5[[#This Row],[Code APE]],[1]!Tableau9[#All],2,FALSE)</f>
        <v>Travaux de peinture et vitrerie</v>
      </c>
      <c r="G2394" s="36" t="str">
        <f>IFERROR(Tableau5[[#This Row],[Code APE]]&amp;" - "&amp;Tableau5[[#This Row],[Désignation APE]],Tableau5[[#This Row],[Code APE]])</f>
        <v>43.34Z - Travaux de peinture et vitrerie</v>
      </c>
    </row>
    <row r="2395" spans="1:7" ht="15.95" customHeight="1" x14ac:dyDescent="0.25">
      <c r="A2395" s="31" t="str">
        <f>Tableau5[[#This Row],[Code APE]]&amp;Tableau5[[#This Row],[Chapitres]]&amp;Tableau5[[#This Row],[Tranche]]</f>
        <v>43.34ZPré-requis0,8</v>
      </c>
      <c r="B2395" s="17" t="s">
        <v>30</v>
      </c>
      <c r="C2395" s="32" t="s">
        <v>111</v>
      </c>
      <c r="D2395" s="33">
        <v>0.8</v>
      </c>
      <c r="E2395" s="34">
        <v>41</v>
      </c>
      <c r="F2395" s="35" t="str">
        <f>VLOOKUP(Tableau5[[#This Row],[Code APE]],[1]!Tableau9[#All],2,FALSE)</f>
        <v>Travaux de peinture et vitrerie</v>
      </c>
      <c r="G2395" s="36" t="str">
        <f>IFERROR(Tableau5[[#This Row],[Code APE]]&amp;" - "&amp;Tableau5[[#This Row],[Désignation APE]],Tableau5[[#This Row],[Code APE]])</f>
        <v>43.34Z - Travaux de peinture et vitrerie</v>
      </c>
    </row>
    <row r="2396" spans="1:7" ht="15.95" customHeight="1" x14ac:dyDescent="0.25">
      <c r="A2396" s="31" t="str">
        <f>Tableau5[[#This Row],[Code APE]]&amp;Tableau5[[#This Row],[Chapitres]]&amp;Tableau5[[#This Row],[Tranche]]</f>
        <v>43.34ZPré-requis1</v>
      </c>
      <c r="B2396" s="17" t="s">
        <v>30</v>
      </c>
      <c r="C2396" s="32" t="s">
        <v>111</v>
      </c>
      <c r="D2396" s="33">
        <v>1</v>
      </c>
      <c r="E2396" s="34">
        <v>65</v>
      </c>
      <c r="F2396" s="35" t="str">
        <f>VLOOKUP(Tableau5[[#This Row],[Code APE]],[1]!Tableau9[#All],2,FALSE)</f>
        <v>Travaux de peinture et vitrerie</v>
      </c>
      <c r="G2396" s="36" t="str">
        <f>IFERROR(Tableau5[[#This Row],[Code APE]]&amp;" - "&amp;Tableau5[[#This Row],[Désignation APE]],Tableau5[[#This Row],[Code APE]])</f>
        <v>43.34Z - Travaux de peinture et vitrerie</v>
      </c>
    </row>
    <row r="2397" spans="1:7" ht="15.95" customHeight="1" x14ac:dyDescent="0.25">
      <c r="A2397" s="31" t="str">
        <f>Tableau5[[#This Row],[Code APE]]&amp;Tableau5[[#This Row],[Chapitres]]&amp;Tableau5[[#This Row],[Tranche]]</f>
        <v>43.33ZPré-requis0,6</v>
      </c>
      <c r="B2397" s="17" t="s">
        <v>30</v>
      </c>
      <c r="C2397" s="32" t="s">
        <v>110</v>
      </c>
      <c r="D2397" s="33">
        <v>0.6</v>
      </c>
      <c r="E2397" s="34">
        <v>1</v>
      </c>
      <c r="F2397" s="35" t="str">
        <f>VLOOKUP(Tableau5[[#This Row],[Code APE]],[1]!Tableau9[#All],2,FALSE)</f>
        <v>Travaux de revêtement des sols et des murs</v>
      </c>
      <c r="G2397" s="36" t="str">
        <f>IFERROR(Tableau5[[#This Row],[Code APE]]&amp;" - "&amp;Tableau5[[#This Row],[Désignation APE]],Tableau5[[#This Row],[Code APE]])</f>
        <v>43.33Z - Travaux de revêtement des sols et des murs</v>
      </c>
    </row>
    <row r="2398" spans="1:7" ht="15.95" customHeight="1" x14ac:dyDescent="0.25">
      <c r="A2398" s="31" t="str">
        <f>Tableau5[[#This Row],[Code APE]]&amp;Tableau5[[#This Row],[Chapitres]]&amp;Tableau5[[#This Row],[Tranche]]</f>
        <v>43.33ZPré-requis1</v>
      </c>
      <c r="B2398" s="17" t="s">
        <v>30</v>
      </c>
      <c r="C2398" s="32" t="s">
        <v>110</v>
      </c>
      <c r="D2398" s="33">
        <v>1</v>
      </c>
      <c r="E2398" s="34">
        <v>6</v>
      </c>
      <c r="F2398" s="35" t="str">
        <f>VLOOKUP(Tableau5[[#This Row],[Code APE]],[1]!Tableau9[#All],2,FALSE)</f>
        <v>Travaux de revêtement des sols et des murs</v>
      </c>
      <c r="G2398" s="36" t="str">
        <f>IFERROR(Tableau5[[#This Row],[Code APE]]&amp;" - "&amp;Tableau5[[#This Row],[Désignation APE]],Tableau5[[#This Row],[Code APE]])</f>
        <v>43.33Z - Travaux de revêtement des sols et des murs</v>
      </c>
    </row>
    <row r="2399" spans="1:7" ht="15.95" customHeight="1" x14ac:dyDescent="0.25">
      <c r="A2399" s="31" t="str">
        <f>Tableau5[[#This Row],[Code APE]]&amp;Tableau5[[#This Row],[Chapitres]]&amp;Tableau5[[#This Row],[Tranche]]</f>
        <v>43.32CPré-requis0,8</v>
      </c>
      <c r="B2399" s="17" t="s">
        <v>30</v>
      </c>
      <c r="C2399" s="32" t="s">
        <v>109</v>
      </c>
      <c r="D2399" s="33">
        <v>0.8</v>
      </c>
      <c r="E2399" s="34">
        <v>1</v>
      </c>
      <c r="F2399" s="35" t="str">
        <f>VLOOKUP(Tableau5[[#This Row],[Code APE]],[1]!Tableau9[#All],2,FALSE)</f>
        <v>Agencement de lieux de vente</v>
      </c>
      <c r="G2399" s="36" t="str">
        <f>IFERROR(Tableau5[[#This Row],[Code APE]]&amp;" - "&amp;Tableau5[[#This Row],[Désignation APE]],Tableau5[[#This Row],[Code APE]])</f>
        <v>43.32C - Agencement de lieux de vente</v>
      </c>
    </row>
    <row r="2400" spans="1:7" ht="15.95" customHeight="1" x14ac:dyDescent="0.25">
      <c r="A2400" s="31" t="str">
        <f>Tableau5[[#This Row],[Code APE]]&amp;Tableau5[[#This Row],[Chapitres]]&amp;Tableau5[[#This Row],[Tranche]]</f>
        <v>43.32CPré-requis1</v>
      </c>
      <c r="B2400" s="17" t="s">
        <v>30</v>
      </c>
      <c r="C2400" s="32" t="s">
        <v>109</v>
      </c>
      <c r="D2400" s="33">
        <v>1</v>
      </c>
      <c r="E2400" s="34">
        <v>11</v>
      </c>
      <c r="F2400" s="35" t="str">
        <f>VLOOKUP(Tableau5[[#This Row],[Code APE]],[1]!Tableau9[#All],2,FALSE)</f>
        <v>Agencement de lieux de vente</v>
      </c>
      <c r="G2400" s="36" t="str">
        <f>IFERROR(Tableau5[[#This Row],[Code APE]]&amp;" - "&amp;Tableau5[[#This Row],[Désignation APE]],Tableau5[[#This Row],[Code APE]])</f>
        <v>43.32C - Agencement de lieux de vente</v>
      </c>
    </row>
    <row r="2401" spans="1:7" ht="15.95" customHeight="1" x14ac:dyDescent="0.25">
      <c r="A2401" s="31" t="str">
        <f>Tableau5[[#This Row],[Code APE]]&amp;Tableau5[[#This Row],[Chapitres]]&amp;Tableau5[[#This Row],[Tranche]]</f>
        <v>43.31ZPré-requis0,8</v>
      </c>
      <c r="B2401" s="17" t="s">
        <v>30</v>
      </c>
      <c r="C2401" s="32" t="s">
        <v>191</v>
      </c>
      <c r="D2401" s="33">
        <v>0.8</v>
      </c>
      <c r="E2401" s="34">
        <v>1</v>
      </c>
      <c r="F2401" s="35" t="str">
        <f>VLOOKUP(Tableau5[[#This Row],[Code APE]],[1]!Tableau9[#All],2,FALSE)</f>
        <v>Travaux de plâtrerie</v>
      </c>
      <c r="G2401" s="36" t="str">
        <f>IFERROR(Tableau5[[#This Row],[Code APE]]&amp;" - "&amp;Tableau5[[#This Row],[Désignation APE]],Tableau5[[#This Row],[Code APE]])</f>
        <v>43.31Z - Travaux de plâtrerie</v>
      </c>
    </row>
    <row r="2402" spans="1:7" ht="15.95" customHeight="1" x14ac:dyDescent="0.25">
      <c r="A2402" s="31" t="str">
        <f>Tableau5[[#This Row],[Code APE]]&amp;Tableau5[[#This Row],[Chapitres]]&amp;Tableau5[[#This Row],[Tranche]]</f>
        <v>43.31ZPré-requis1</v>
      </c>
      <c r="B2402" s="17" t="s">
        <v>30</v>
      </c>
      <c r="C2402" s="32" t="s">
        <v>191</v>
      </c>
      <c r="D2402" s="33">
        <v>1</v>
      </c>
      <c r="E2402" s="34">
        <v>1</v>
      </c>
      <c r="F2402" s="35" t="str">
        <f>VLOOKUP(Tableau5[[#This Row],[Code APE]],[1]!Tableau9[#All],2,FALSE)</f>
        <v>Travaux de plâtrerie</v>
      </c>
      <c r="G2402" s="36" t="str">
        <f>IFERROR(Tableau5[[#This Row],[Code APE]]&amp;" - "&amp;Tableau5[[#This Row],[Désignation APE]],Tableau5[[#This Row],[Code APE]])</f>
        <v>43.31Z - Travaux de plâtrerie</v>
      </c>
    </row>
    <row r="2403" spans="1:7" ht="15.95" customHeight="1" x14ac:dyDescent="0.25">
      <c r="A2403" s="31" t="str">
        <f>Tableau5[[#This Row],[Code APE]]&amp;Tableau5[[#This Row],[Chapitres]]&amp;Tableau5[[#This Row],[Tranche]]</f>
        <v>43.29BPré-requis0,8</v>
      </c>
      <c r="B2403" s="17" t="s">
        <v>30</v>
      </c>
      <c r="C2403" s="32" t="s">
        <v>107</v>
      </c>
      <c r="D2403" s="33">
        <v>0.8</v>
      </c>
      <c r="E2403" s="34">
        <v>1</v>
      </c>
      <c r="F2403" s="35" t="str">
        <f>VLOOKUP(Tableau5[[#This Row],[Code APE]],[1]!Tableau9[#All],2,FALSE)</f>
        <v>Autres travaux d'installation n.c.a.</v>
      </c>
      <c r="G2403" s="36" t="str">
        <f>IFERROR(Tableau5[[#This Row],[Code APE]]&amp;" - "&amp;Tableau5[[#This Row],[Désignation APE]],Tableau5[[#This Row],[Code APE]])</f>
        <v>43.29B - Autres travaux d'installation n.c.a.</v>
      </c>
    </row>
    <row r="2404" spans="1:7" ht="15.95" customHeight="1" x14ac:dyDescent="0.25">
      <c r="A2404" s="31" t="str">
        <f>Tableau5[[#This Row],[Code APE]]&amp;Tableau5[[#This Row],[Chapitres]]&amp;Tableau5[[#This Row],[Tranche]]</f>
        <v>43.29BPré-requis1</v>
      </c>
      <c r="B2404" s="17" t="s">
        <v>30</v>
      </c>
      <c r="C2404" s="32" t="s">
        <v>107</v>
      </c>
      <c r="D2404" s="33">
        <v>1</v>
      </c>
      <c r="E2404" s="34">
        <v>6</v>
      </c>
      <c r="F2404" s="35" t="str">
        <f>VLOOKUP(Tableau5[[#This Row],[Code APE]],[1]!Tableau9[#All],2,FALSE)</f>
        <v>Autres travaux d'installation n.c.a.</v>
      </c>
      <c r="G2404" s="36" t="str">
        <f>IFERROR(Tableau5[[#This Row],[Code APE]]&amp;" - "&amp;Tableau5[[#This Row],[Désignation APE]],Tableau5[[#This Row],[Code APE]])</f>
        <v>43.29B - Autres travaux d'installation n.c.a.</v>
      </c>
    </row>
    <row r="2405" spans="1:7" ht="15.95" customHeight="1" x14ac:dyDescent="0.25">
      <c r="A2405" s="31" t="str">
        <f>Tableau5[[#This Row],[Code APE]]&amp;Tableau5[[#This Row],[Chapitres]]&amp;Tableau5[[#This Row],[Tranche]]</f>
        <v>43.29APré-requis0,6</v>
      </c>
      <c r="B2405" s="17" t="s">
        <v>30</v>
      </c>
      <c r="C2405" s="32" t="s">
        <v>106</v>
      </c>
      <c r="D2405" s="33">
        <v>0.6</v>
      </c>
      <c r="E2405" s="34">
        <v>1</v>
      </c>
      <c r="F2405" s="35" t="str">
        <f>VLOOKUP(Tableau5[[#This Row],[Code APE]],[1]!Tableau9[#All],2,FALSE)</f>
        <v>Travaux d'isolation</v>
      </c>
      <c r="G2405" s="36" t="str">
        <f>IFERROR(Tableau5[[#This Row],[Code APE]]&amp;" - "&amp;Tableau5[[#This Row],[Désignation APE]],Tableau5[[#This Row],[Code APE]])</f>
        <v>43.29A - Travaux d'isolation</v>
      </c>
    </row>
    <row r="2406" spans="1:7" ht="15.95" customHeight="1" x14ac:dyDescent="0.25">
      <c r="A2406" s="31" t="str">
        <f>Tableau5[[#This Row],[Code APE]]&amp;Tableau5[[#This Row],[Chapitres]]&amp;Tableau5[[#This Row],[Tranche]]</f>
        <v>43.29APré-requis0,8</v>
      </c>
      <c r="B2406" s="17" t="s">
        <v>30</v>
      </c>
      <c r="C2406" s="32" t="s">
        <v>106</v>
      </c>
      <c r="D2406" s="33">
        <v>0.8</v>
      </c>
      <c r="E2406" s="34">
        <v>14</v>
      </c>
      <c r="F2406" s="35" t="str">
        <f>VLOOKUP(Tableau5[[#This Row],[Code APE]],[1]!Tableau9[#All],2,FALSE)</f>
        <v>Travaux d'isolation</v>
      </c>
      <c r="G2406" s="36" t="str">
        <f>IFERROR(Tableau5[[#This Row],[Code APE]]&amp;" - "&amp;Tableau5[[#This Row],[Désignation APE]],Tableau5[[#This Row],[Code APE]])</f>
        <v>43.29A - Travaux d'isolation</v>
      </c>
    </row>
    <row r="2407" spans="1:7" ht="15.95" customHeight="1" x14ac:dyDescent="0.25">
      <c r="A2407" s="31" t="str">
        <f>Tableau5[[#This Row],[Code APE]]&amp;Tableau5[[#This Row],[Chapitres]]&amp;Tableau5[[#This Row],[Tranche]]</f>
        <v>43.29APré-requis1</v>
      </c>
      <c r="B2407" s="17" t="s">
        <v>30</v>
      </c>
      <c r="C2407" s="32" t="s">
        <v>106</v>
      </c>
      <c r="D2407" s="33">
        <v>1</v>
      </c>
      <c r="E2407" s="34">
        <v>28</v>
      </c>
      <c r="F2407" s="35" t="str">
        <f>VLOOKUP(Tableau5[[#This Row],[Code APE]],[1]!Tableau9[#All],2,FALSE)</f>
        <v>Travaux d'isolation</v>
      </c>
      <c r="G2407" s="36" t="str">
        <f>IFERROR(Tableau5[[#This Row],[Code APE]]&amp;" - "&amp;Tableau5[[#This Row],[Désignation APE]],Tableau5[[#This Row],[Code APE]])</f>
        <v>43.29A - Travaux d'isolation</v>
      </c>
    </row>
    <row r="2408" spans="1:7" ht="15.95" customHeight="1" x14ac:dyDescent="0.25">
      <c r="A2408" s="31" t="str">
        <f>Tableau5[[#This Row],[Code APE]]&amp;Tableau5[[#This Row],[Chapitres]]&amp;Tableau5[[#This Row],[Tranche]]</f>
        <v>43.22BPré-requis1</v>
      </c>
      <c r="B2408" s="17" t="s">
        <v>30</v>
      </c>
      <c r="C2408" s="32" t="s">
        <v>105</v>
      </c>
      <c r="D2408" s="33">
        <v>1</v>
      </c>
      <c r="E2408" s="34">
        <v>3</v>
      </c>
      <c r="F2408" s="35" t="str">
        <f>VLOOKUP(Tableau5[[#This Row],[Code APE]],[1]!Tableau9[#All],2,FALSE)</f>
        <v>Travaux d'installation d'équipements thermiques et de climatisation</v>
      </c>
      <c r="G2408" s="36" t="str">
        <f>IFERROR(Tableau5[[#This Row],[Code APE]]&amp;" - "&amp;Tableau5[[#This Row],[Désignation APE]],Tableau5[[#This Row],[Code APE]])</f>
        <v>43.22B - Travaux d'installation d'équipements thermiques et de climatisation</v>
      </c>
    </row>
    <row r="2409" spans="1:7" ht="15.95" customHeight="1" x14ac:dyDescent="0.25">
      <c r="A2409" s="31" t="str">
        <f>Tableau5[[#This Row],[Code APE]]&amp;Tableau5[[#This Row],[Chapitres]]&amp;Tableau5[[#This Row],[Tranche]]</f>
        <v>43.21APré-requis0,1</v>
      </c>
      <c r="B2409" s="17" t="s">
        <v>30</v>
      </c>
      <c r="C2409" s="32" t="s">
        <v>104</v>
      </c>
      <c r="D2409" s="33">
        <v>0.1</v>
      </c>
      <c r="E2409" s="34">
        <v>1</v>
      </c>
      <c r="F2409" s="35" t="str">
        <f>VLOOKUP(Tableau5[[#This Row],[Code APE]],[1]!Tableau9[#All],2,FALSE)</f>
        <v>Travaux d'installation électrique dans tous locaux</v>
      </c>
      <c r="G2409" s="36" t="str">
        <f>IFERROR(Tableau5[[#This Row],[Code APE]]&amp;" - "&amp;Tableau5[[#This Row],[Désignation APE]],Tableau5[[#This Row],[Code APE]])</f>
        <v>43.21A - Travaux d'installation électrique dans tous locaux</v>
      </c>
    </row>
    <row r="2410" spans="1:7" ht="15.95" customHeight="1" x14ac:dyDescent="0.25">
      <c r="A2410" s="31" t="str">
        <f>Tableau5[[#This Row],[Code APE]]&amp;Tableau5[[#This Row],[Chapitres]]&amp;Tableau5[[#This Row],[Tranche]]</f>
        <v>43.21APré-requis0,2</v>
      </c>
      <c r="B2410" s="17" t="s">
        <v>30</v>
      </c>
      <c r="C2410" s="32" t="s">
        <v>104</v>
      </c>
      <c r="D2410" s="33">
        <v>0.2</v>
      </c>
      <c r="E2410" s="34">
        <v>1</v>
      </c>
      <c r="F2410" s="35" t="str">
        <f>VLOOKUP(Tableau5[[#This Row],[Code APE]],[1]!Tableau9[#All],2,FALSE)</f>
        <v>Travaux d'installation électrique dans tous locaux</v>
      </c>
      <c r="G2410" s="36" t="str">
        <f>IFERROR(Tableau5[[#This Row],[Code APE]]&amp;" - "&amp;Tableau5[[#This Row],[Désignation APE]],Tableau5[[#This Row],[Code APE]])</f>
        <v>43.21A - Travaux d'installation électrique dans tous locaux</v>
      </c>
    </row>
    <row r="2411" spans="1:7" ht="15.95" customHeight="1" x14ac:dyDescent="0.25">
      <c r="A2411" s="31" t="str">
        <f>Tableau5[[#This Row],[Code APE]]&amp;Tableau5[[#This Row],[Chapitres]]&amp;Tableau5[[#This Row],[Tranche]]</f>
        <v>43.21APré-requis0,4</v>
      </c>
      <c r="B2411" s="17" t="s">
        <v>30</v>
      </c>
      <c r="C2411" s="32" t="s">
        <v>104</v>
      </c>
      <c r="D2411" s="33">
        <v>0.4</v>
      </c>
      <c r="E2411" s="34">
        <v>5</v>
      </c>
      <c r="F2411" s="35" t="str">
        <f>VLOOKUP(Tableau5[[#This Row],[Code APE]],[1]!Tableau9[#All],2,FALSE)</f>
        <v>Travaux d'installation électrique dans tous locaux</v>
      </c>
      <c r="G2411" s="36" t="str">
        <f>IFERROR(Tableau5[[#This Row],[Code APE]]&amp;" - "&amp;Tableau5[[#This Row],[Désignation APE]],Tableau5[[#This Row],[Code APE]])</f>
        <v>43.21A - Travaux d'installation électrique dans tous locaux</v>
      </c>
    </row>
    <row r="2412" spans="1:7" ht="15.95" customHeight="1" x14ac:dyDescent="0.25">
      <c r="A2412" s="31" t="str">
        <f>Tableau5[[#This Row],[Code APE]]&amp;Tableau5[[#This Row],[Chapitres]]&amp;Tableau5[[#This Row],[Tranche]]</f>
        <v>43.21APré-requis0,6</v>
      </c>
      <c r="B2412" s="17" t="s">
        <v>30</v>
      </c>
      <c r="C2412" s="32" t="s">
        <v>104</v>
      </c>
      <c r="D2412" s="33">
        <v>0.6</v>
      </c>
      <c r="E2412" s="34">
        <v>17</v>
      </c>
      <c r="F2412" s="35" t="str">
        <f>VLOOKUP(Tableau5[[#This Row],[Code APE]],[1]!Tableau9[#All],2,FALSE)</f>
        <v>Travaux d'installation électrique dans tous locaux</v>
      </c>
      <c r="G2412" s="36" t="str">
        <f>IFERROR(Tableau5[[#This Row],[Code APE]]&amp;" - "&amp;Tableau5[[#This Row],[Désignation APE]],Tableau5[[#This Row],[Code APE]])</f>
        <v>43.21A - Travaux d'installation électrique dans tous locaux</v>
      </c>
    </row>
    <row r="2413" spans="1:7" ht="15.95" customHeight="1" x14ac:dyDescent="0.25">
      <c r="A2413" s="31" t="str">
        <f>Tableau5[[#This Row],[Code APE]]&amp;Tableau5[[#This Row],[Chapitres]]&amp;Tableau5[[#This Row],[Tranche]]</f>
        <v>43.21APré-requis0,8</v>
      </c>
      <c r="B2413" s="17" t="s">
        <v>30</v>
      </c>
      <c r="C2413" s="32" t="s">
        <v>104</v>
      </c>
      <c r="D2413" s="33">
        <v>0.8</v>
      </c>
      <c r="E2413" s="34">
        <v>54</v>
      </c>
      <c r="F2413" s="35" t="str">
        <f>VLOOKUP(Tableau5[[#This Row],[Code APE]],[1]!Tableau9[#All],2,FALSE)</f>
        <v>Travaux d'installation électrique dans tous locaux</v>
      </c>
      <c r="G2413" s="36" t="str">
        <f>IFERROR(Tableau5[[#This Row],[Code APE]]&amp;" - "&amp;Tableau5[[#This Row],[Désignation APE]],Tableau5[[#This Row],[Code APE]])</f>
        <v>43.21A - Travaux d'installation électrique dans tous locaux</v>
      </c>
    </row>
    <row r="2414" spans="1:7" ht="15.95" customHeight="1" x14ac:dyDescent="0.25">
      <c r="A2414" s="31" t="str">
        <f>Tableau5[[#This Row],[Code APE]]&amp;Tableau5[[#This Row],[Chapitres]]&amp;Tableau5[[#This Row],[Tranche]]</f>
        <v>43.21APré-requis1</v>
      </c>
      <c r="B2414" s="17" t="s">
        <v>30</v>
      </c>
      <c r="C2414" s="32" t="s">
        <v>104</v>
      </c>
      <c r="D2414" s="33">
        <v>1</v>
      </c>
      <c r="E2414" s="34">
        <v>83</v>
      </c>
      <c r="F2414" s="35" t="str">
        <f>VLOOKUP(Tableau5[[#This Row],[Code APE]],[1]!Tableau9[#All],2,FALSE)</f>
        <v>Travaux d'installation électrique dans tous locaux</v>
      </c>
      <c r="G2414" s="36" t="str">
        <f>IFERROR(Tableau5[[#This Row],[Code APE]]&amp;" - "&amp;Tableau5[[#This Row],[Désignation APE]],Tableau5[[#This Row],[Code APE]])</f>
        <v>43.21A - Travaux d'installation électrique dans tous locaux</v>
      </c>
    </row>
    <row r="2415" spans="1:7" ht="15.95" customHeight="1" x14ac:dyDescent="0.25">
      <c r="A2415" s="31" t="str">
        <f>Tableau5[[#This Row],[Code APE]]&amp;Tableau5[[#This Row],[Chapitres]]&amp;Tableau5[[#This Row],[Tranche]]</f>
        <v>43.13ZPré-requis0,1</v>
      </c>
      <c r="B2415" s="17" t="s">
        <v>30</v>
      </c>
      <c r="C2415" s="32" t="s">
        <v>103</v>
      </c>
      <c r="D2415" s="33">
        <v>0.1</v>
      </c>
      <c r="E2415" s="34">
        <v>2</v>
      </c>
      <c r="F2415" s="35" t="str">
        <f>VLOOKUP(Tableau5[[#This Row],[Code APE]],[1]!Tableau9[#All],2,FALSE)</f>
        <v>Forages et sondages</v>
      </c>
      <c r="G2415" s="36" t="str">
        <f>IFERROR(Tableau5[[#This Row],[Code APE]]&amp;" - "&amp;Tableau5[[#This Row],[Désignation APE]],Tableau5[[#This Row],[Code APE]])</f>
        <v>43.13Z - Forages et sondages</v>
      </c>
    </row>
    <row r="2416" spans="1:7" ht="15.95" customHeight="1" x14ac:dyDescent="0.25">
      <c r="A2416" s="31" t="str">
        <f>Tableau5[[#This Row],[Code APE]]&amp;Tableau5[[#This Row],[Chapitres]]&amp;Tableau5[[#This Row],[Tranche]]</f>
        <v>43.13ZPré-requis0,2</v>
      </c>
      <c r="B2416" s="17" t="s">
        <v>30</v>
      </c>
      <c r="C2416" s="32" t="s">
        <v>103</v>
      </c>
      <c r="D2416" s="33">
        <v>0.2</v>
      </c>
      <c r="E2416" s="34">
        <v>1</v>
      </c>
      <c r="F2416" s="35" t="str">
        <f>VLOOKUP(Tableau5[[#This Row],[Code APE]],[1]!Tableau9[#All],2,FALSE)</f>
        <v>Forages et sondages</v>
      </c>
      <c r="G2416" s="36" t="str">
        <f>IFERROR(Tableau5[[#This Row],[Code APE]]&amp;" - "&amp;Tableau5[[#This Row],[Désignation APE]],Tableau5[[#This Row],[Code APE]])</f>
        <v>43.13Z - Forages et sondages</v>
      </c>
    </row>
    <row r="2417" spans="1:7" ht="15.95" customHeight="1" x14ac:dyDescent="0.25">
      <c r="A2417" s="31" t="str">
        <f>Tableau5[[#This Row],[Code APE]]&amp;Tableau5[[#This Row],[Chapitres]]&amp;Tableau5[[#This Row],[Tranche]]</f>
        <v>43.13ZPré-requis0,4</v>
      </c>
      <c r="B2417" s="17" t="s">
        <v>30</v>
      </c>
      <c r="C2417" s="32" t="s">
        <v>103</v>
      </c>
      <c r="D2417" s="33">
        <v>0.4</v>
      </c>
      <c r="E2417" s="34">
        <v>2</v>
      </c>
      <c r="F2417" s="35" t="str">
        <f>VLOOKUP(Tableau5[[#This Row],[Code APE]],[1]!Tableau9[#All],2,FALSE)</f>
        <v>Forages et sondages</v>
      </c>
      <c r="G2417" s="36" t="str">
        <f>IFERROR(Tableau5[[#This Row],[Code APE]]&amp;" - "&amp;Tableau5[[#This Row],[Désignation APE]],Tableau5[[#This Row],[Code APE]])</f>
        <v>43.13Z - Forages et sondages</v>
      </c>
    </row>
    <row r="2418" spans="1:7" ht="15.95" customHeight="1" x14ac:dyDescent="0.25">
      <c r="A2418" s="31" t="str">
        <f>Tableau5[[#This Row],[Code APE]]&amp;Tableau5[[#This Row],[Chapitres]]&amp;Tableau5[[#This Row],[Tranche]]</f>
        <v>43.13ZPré-requis0,6</v>
      </c>
      <c r="B2418" s="17" t="s">
        <v>30</v>
      </c>
      <c r="C2418" s="32" t="s">
        <v>103</v>
      </c>
      <c r="D2418" s="33">
        <v>0.6</v>
      </c>
      <c r="E2418" s="34">
        <v>16</v>
      </c>
      <c r="F2418" s="35" t="str">
        <f>VLOOKUP(Tableau5[[#This Row],[Code APE]],[1]!Tableau9[#All],2,FALSE)</f>
        <v>Forages et sondages</v>
      </c>
      <c r="G2418" s="36" t="str">
        <f>IFERROR(Tableau5[[#This Row],[Code APE]]&amp;" - "&amp;Tableau5[[#This Row],[Désignation APE]],Tableau5[[#This Row],[Code APE]])</f>
        <v>43.13Z - Forages et sondages</v>
      </c>
    </row>
    <row r="2419" spans="1:7" ht="15.95" customHeight="1" x14ac:dyDescent="0.25">
      <c r="A2419" s="31" t="str">
        <f>Tableau5[[#This Row],[Code APE]]&amp;Tableau5[[#This Row],[Chapitres]]&amp;Tableau5[[#This Row],[Tranche]]</f>
        <v>43.13ZPré-requis0,8</v>
      </c>
      <c r="B2419" s="17" t="s">
        <v>30</v>
      </c>
      <c r="C2419" s="32" t="s">
        <v>103</v>
      </c>
      <c r="D2419" s="33">
        <v>0.8</v>
      </c>
      <c r="E2419" s="34">
        <v>49</v>
      </c>
      <c r="F2419" s="35" t="str">
        <f>VLOOKUP(Tableau5[[#This Row],[Code APE]],[1]!Tableau9[#All],2,FALSE)</f>
        <v>Forages et sondages</v>
      </c>
      <c r="G2419" s="36" t="str">
        <f>IFERROR(Tableau5[[#This Row],[Code APE]]&amp;" - "&amp;Tableau5[[#This Row],[Désignation APE]],Tableau5[[#This Row],[Code APE]])</f>
        <v>43.13Z - Forages et sondages</v>
      </c>
    </row>
    <row r="2420" spans="1:7" ht="15.95" customHeight="1" x14ac:dyDescent="0.25">
      <c r="A2420" s="31" t="str">
        <f>Tableau5[[#This Row],[Code APE]]&amp;Tableau5[[#This Row],[Chapitres]]&amp;Tableau5[[#This Row],[Tranche]]</f>
        <v>43.13ZPré-requis1</v>
      </c>
      <c r="B2420" s="17" t="s">
        <v>30</v>
      </c>
      <c r="C2420" s="32" t="s">
        <v>103</v>
      </c>
      <c r="D2420" s="33">
        <v>1</v>
      </c>
      <c r="E2420" s="34">
        <v>80</v>
      </c>
      <c r="F2420" s="35" t="str">
        <f>VLOOKUP(Tableau5[[#This Row],[Code APE]],[1]!Tableau9[#All],2,FALSE)</f>
        <v>Forages et sondages</v>
      </c>
      <c r="G2420" s="36" t="str">
        <f>IFERROR(Tableau5[[#This Row],[Code APE]]&amp;" - "&amp;Tableau5[[#This Row],[Désignation APE]],Tableau5[[#This Row],[Code APE]])</f>
        <v>43.13Z - Forages et sondages</v>
      </c>
    </row>
    <row r="2421" spans="1:7" ht="15.95" customHeight="1" x14ac:dyDescent="0.25">
      <c r="A2421" s="31" t="str">
        <f>Tableau5[[#This Row],[Code APE]]&amp;Tableau5[[#This Row],[Chapitres]]&amp;Tableau5[[#This Row],[Tranche]]</f>
        <v>43.12BPré-requis0,2</v>
      </c>
      <c r="B2421" s="17" t="s">
        <v>30</v>
      </c>
      <c r="C2421" s="32" t="s">
        <v>102</v>
      </c>
      <c r="D2421" s="33">
        <v>0.2</v>
      </c>
      <c r="E2421" s="34">
        <v>4</v>
      </c>
      <c r="F2421" s="35" t="str">
        <f>VLOOKUP(Tableau5[[#This Row],[Code APE]],[1]!Tableau9[#All],2,FALSE)</f>
        <v>Travaux de terrassement spécialisés ou de grande masse</v>
      </c>
      <c r="G2421" s="36" t="str">
        <f>IFERROR(Tableau5[[#This Row],[Code APE]]&amp;" - "&amp;Tableau5[[#This Row],[Désignation APE]],Tableau5[[#This Row],[Code APE]])</f>
        <v>43.12B - Travaux de terrassement spécialisés ou de grande masse</v>
      </c>
    </row>
    <row r="2422" spans="1:7" ht="15.95" customHeight="1" x14ac:dyDescent="0.25">
      <c r="A2422" s="31" t="str">
        <f>Tableau5[[#This Row],[Code APE]]&amp;Tableau5[[#This Row],[Chapitres]]&amp;Tableau5[[#This Row],[Tranche]]</f>
        <v>43.12BPré-requis0,4</v>
      </c>
      <c r="B2422" s="17" t="s">
        <v>30</v>
      </c>
      <c r="C2422" s="32" t="s">
        <v>102</v>
      </c>
      <c r="D2422" s="33">
        <v>0.4</v>
      </c>
      <c r="E2422" s="34">
        <v>18</v>
      </c>
      <c r="F2422" s="35" t="str">
        <f>VLOOKUP(Tableau5[[#This Row],[Code APE]],[1]!Tableau9[#All],2,FALSE)</f>
        <v>Travaux de terrassement spécialisés ou de grande masse</v>
      </c>
      <c r="G2422" s="36" t="str">
        <f>IFERROR(Tableau5[[#This Row],[Code APE]]&amp;" - "&amp;Tableau5[[#This Row],[Désignation APE]],Tableau5[[#This Row],[Code APE]])</f>
        <v>43.12B - Travaux de terrassement spécialisés ou de grande masse</v>
      </c>
    </row>
    <row r="2423" spans="1:7" ht="15.95" customHeight="1" x14ac:dyDescent="0.25">
      <c r="A2423" s="31" t="str">
        <f>Tableau5[[#This Row],[Code APE]]&amp;Tableau5[[#This Row],[Chapitres]]&amp;Tableau5[[#This Row],[Tranche]]</f>
        <v>43.12BPré-requis0,5</v>
      </c>
      <c r="B2423" s="17" t="s">
        <v>30</v>
      </c>
      <c r="C2423" s="32" t="s">
        <v>102</v>
      </c>
      <c r="D2423" s="33">
        <v>0.5</v>
      </c>
      <c r="E2423" s="34">
        <v>1</v>
      </c>
      <c r="F2423" s="35" t="str">
        <f>VLOOKUP(Tableau5[[#This Row],[Code APE]],[1]!Tableau9[#All],2,FALSE)</f>
        <v>Travaux de terrassement spécialisés ou de grande masse</v>
      </c>
      <c r="G2423" s="36" t="str">
        <f>IFERROR(Tableau5[[#This Row],[Code APE]]&amp;" - "&amp;Tableau5[[#This Row],[Désignation APE]],Tableau5[[#This Row],[Code APE]])</f>
        <v>43.12B - Travaux de terrassement spécialisés ou de grande masse</v>
      </c>
    </row>
    <row r="2424" spans="1:7" ht="15.95" customHeight="1" x14ac:dyDescent="0.25">
      <c r="A2424" s="31" t="str">
        <f>Tableau5[[#This Row],[Code APE]]&amp;Tableau5[[#This Row],[Chapitres]]&amp;Tableau5[[#This Row],[Tranche]]</f>
        <v>43.12BPré-requis0,6</v>
      </c>
      <c r="B2424" s="17" t="s">
        <v>30</v>
      </c>
      <c r="C2424" s="32" t="s">
        <v>102</v>
      </c>
      <c r="D2424" s="33">
        <v>0.6</v>
      </c>
      <c r="E2424" s="34">
        <v>44</v>
      </c>
      <c r="F2424" s="35" t="str">
        <f>VLOOKUP(Tableau5[[#This Row],[Code APE]],[1]!Tableau9[#All],2,FALSE)</f>
        <v>Travaux de terrassement spécialisés ou de grande masse</v>
      </c>
      <c r="G2424" s="36" t="str">
        <f>IFERROR(Tableau5[[#This Row],[Code APE]]&amp;" - "&amp;Tableau5[[#This Row],[Désignation APE]],Tableau5[[#This Row],[Code APE]])</f>
        <v>43.12B - Travaux de terrassement spécialisés ou de grande masse</v>
      </c>
    </row>
    <row r="2425" spans="1:7" ht="15.95" customHeight="1" x14ac:dyDescent="0.25">
      <c r="A2425" s="31" t="str">
        <f>Tableau5[[#This Row],[Code APE]]&amp;Tableau5[[#This Row],[Chapitres]]&amp;Tableau5[[#This Row],[Tranche]]</f>
        <v>43.12BPré-requis0,8</v>
      </c>
      <c r="B2425" s="17" t="s">
        <v>30</v>
      </c>
      <c r="C2425" s="32" t="s">
        <v>102</v>
      </c>
      <c r="D2425" s="33">
        <v>0.8</v>
      </c>
      <c r="E2425" s="34">
        <v>96</v>
      </c>
      <c r="F2425" s="35" t="str">
        <f>VLOOKUP(Tableau5[[#This Row],[Code APE]],[1]!Tableau9[#All],2,FALSE)</f>
        <v>Travaux de terrassement spécialisés ou de grande masse</v>
      </c>
      <c r="G2425" s="36" t="str">
        <f>IFERROR(Tableau5[[#This Row],[Code APE]]&amp;" - "&amp;Tableau5[[#This Row],[Désignation APE]],Tableau5[[#This Row],[Code APE]])</f>
        <v>43.12B - Travaux de terrassement spécialisés ou de grande masse</v>
      </c>
    </row>
    <row r="2426" spans="1:7" ht="15.95" customHeight="1" x14ac:dyDescent="0.25">
      <c r="A2426" s="31" t="str">
        <f>Tableau5[[#This Row],[Code APE]]&amp;Tableau5[[#This Row],[Chapitres]]&amp;Tableau5[[#This Row],[Tranche]]</f>
        <v>43.12BPré-requis1</v>
      </c>
      <c r="B2426" s="17" t="s">
        <v>30</v>
      </c>
      <c r="C2426" s="32" t="s">
        <v>102</v>
      </c>
      <c r="D2426" s="33">
        <v>1</v>
      </c>
      <c r="E2426" s="34">
        <v>108</v>
      </c>
      <c r="F2426" s="35" t="str">
        <f>VLOOKUP(Tableau5[[#This Row],[Code APE]],[1]!Tableau9[#All],2,FALSE)</f>
        <v>Travaux de terrassement spécialisés ou de grande masse</v>
      </c>
      <c r="G2426" s="36" t="str">
        <f>IFERROR(Tableau5[[#This Row],[Code APE]]&amp;" - "&amp;Tableau5[[#This Row],[Désignation APE]],Tableau5[[#This Row],[Code APE]])</f>
        <v>43.12B - Travaux de terrassement spécialisés ou de grande masse</v>
      </c>
    </row>
    <row r="2427" spans="1:7" ht="15.95" customHeight="1" x14ac:dyDescent="0.25">
      <c r="A2427" s="31" t="str">
        <f>Tableau5[[#This Row],[Code APE]]&amp;Tableau5[[#This Row],[Chapitres]]&amp;Tableau5[[#This Row],[Tranche]]</f>
        <v>43.12APré-requis0,2</v>
      </c>
      <c r="B2427" s="17" t="s">
        <v>30</v>
      </c>
      <c r="C2427" s="32" t="s">
        <v>101</v>
      </c>
      <c r="D2427" s="33">
        <v>0.2</v>
      </c>
      <c r="E2427" s="34">
        <v>2</v>
      </c>
      <c r="F2427" s="35" t="str">
        <f>VLOOKUP(Tableau5[[#This Row],[Code APE]],[1]!Tableau9[#All],2,FALSE)</f>
        <v>Travaux de terrassement courants et travaux préparatoires</v>
      </c>
      <c r="G2427" s="36" t="str">
        <f>IFERROR(Tableau5[[#This Row],[Code APE]]&amp;" - "&amp;Tableau5[[#This Row],[Désignation APE]],Tableau5[[#This Row],[Code APE]])</f>
        <v>43.12A - Travaux de terrassement courants et travaux préparatoires</v>
      </c>
    </row>
    <row r="2428" spans="1:7" ht="15.95" customHeight="1" x14ac:dyDescent="0.25">
      <c r="A2428" s="31" t="str">
        <f>Tableau5[[#This Row],[Code APE]]&amp;Tableau5[[#This Row],[Chapitres]]&amp;Tableau5[[#This Row],[Tranche]]</f>
        <v>43.12APré-requis0,4</v>
      </c>
      <c r="B2428" s="17" t="s">
        <v>30</v>
      </c>
      <c r="C2428" s="32" t="s">
        <v>101</v>
      </c>
      <c r="D2428" s="33">
        <v>0.4</v>
      </c>
      <c r="E2428" s="34">
        <v>8</v>
      </c>
      <c r="F2428" s="35" t="str">
        <f>VLOOKUP(Tableau5[[#This Row],[Code APE]],[1]!Tableau9[#All],2,FALSE)</f>
        <v>Travaux de terrassement courants et travaux préparatoires</v>
      </c>
      <c r="G2428" s="36" t="str">
        <f>IFERROR(Tableau5[[#This Row],[Code APE]]&amp;" - "&amp;Tableau5[[#This Row],[Désignation APE]],Tableau5[[#This Row],[Code APE]])</f>
        <v>43.12A - Travaux de terrassement courants et travaux préparatoires</v>
      </c>
    </row>
    <row r="2429" spans="1:7" ht="15.95" customHeight="1" x14ac:dyDescent="0.25">
      <c r="A2429" s="31" t="str">
        <f>Tableau5[[#This Row],[Code APE]]&amp;Tableau5[[#This Row],[Chapitres]]&amp;Tableau5[[#This Row],[Tranche]]</f>
        <v>43.12APré-requis0,5</v>
      </c>
      <c r="B2429" s="17" t="s">
        <v>30</v>
      </c>
      <c r="C2429" s="32" t="s">
        <v>101</v>
      </c>
      <c r="D2429" s="33">
        <v>0.5</v>
      </c>
      <c r="E2429" s="34">
        <v>2</v>
      </c>
      <c r="F2429" s="35" t="str">
        <f>VLOOKUP(Tableau5[[#This Row],[Code APE]],[1]!Tableau9[#All],2,FALSE)</f>
        <v>Travaux de terrassement courants et travaux préparatoires</v>
      </c>
      <c r="G2429" s="36" t="str">
        <f>IFERROR(Tableau5[[#This Row],[Code APE]]&amp;" - "&amp;Tableau5[[#This Row],[Désignation APE]],Tableau5[[#This Row],[Code APE]])</f>
        <v>43.12A - Travaux de terrassement courants et travaux préparatoires</v>
      </c>
    </row>
    <row r="2430" spans="1:7" ht="15.95" customHeight="1" x14ac:dyDescent="0.25">
      <c r="A2430" s="31" t="str">
        <f>Tableau5[[#This Row],[Code APE]]&amp;Tableau5[[#This Row],[Chapitres]]&amp;Tableau5[[#This Row],[Tranche]]</f>
        <v>43.12APré-requis0,6</v>
      </c>
      <c r="B2430" s="17" t="s">
        <v>30</v>
      </c>
      <c r="C2430" s="32" t="s">
        <v>101</v>
      </c>
      <c r="D2430" s="33">
        <v>0.6</v>
      </c>
      <c r="E2430" s="34">
        <v>33</v>
      </c>
      <c r="F2430" s="35" t="str">
        <f>VLOOKUP(Tableau5[[#This Row],[Code APE]],[1]!Tableau9[#All],2,FALSE)</f>
        <v>Travaux de terrassement courants et travaux préparatoires</v>
      </c>
      <c r="G2430" s="36" t="str">
        <f>IFERROR(Tableau5[[#This Row],[Code APE]]&amp;" - "&amp;Tableau5[[#This Row],[Désignation APE]],Tableau5[[#This Row],[Code APE]])</f>
        <v>43.12A - Travaux de terrassement courants et travaux préparatoires</v>
      </c>
    </row>
    <row r="2431" spans="1:7" ht="15.95" customHeight="1" x14ac:dyDescent="0.25">
      <c r="A2431" s="31" t="str">
        <f>Tableau5[[#This Row],[Code APE]]&amp;Tableau5[[#This Row],[Chapitres]]&amp;Tableau5[[#This Row],[Tranche]]</f>
        <v>43.12APré-requis0,8</v>
      </c>
      <c r="B2431" s="17" t="s">
        <v>30</v>
      </c>
      <c r="C2431" s="32" t="s">
        <v>101</v>
      </c>
      <c r="D2431" s="33">
        <v>0.8</v>
      </c>
      <c r="E2431" s="34">
        <v>84</v>
      </c>
      <c r="F2431" s="35" t="str">
        <f>VLOOKUP(Tableau5[[#This Row],[Code APE]],[1]!Tableau9[#All],2,FALSE)</f>
        <v>Travaux de terrassement courants et travaux préparatoires</v>
      </c>
      <c r="G2431" s="36" t="str">
        <f>IFERROR(Tableau5[[#This Row],[Code APE]]&amp;" - "&amp;Tableau5[[#This Row],[Désignation APE]],Tableau5[[#This Row],[Code APE]])</f>
        <v>43.12A - Travaux de terrassement courants et travaux préparatoires</v>
      </c>
    </row>
    <row r="2432" spans="1:7" ht="15.95" customHeight="1" x14ac:dyDescent="0.25">
      <c r="A2432" s="31" t="str">
        <f>Tableau5[[#This Row],[Code APE]]&amp;Tableau5[[#This Row],[Chapitres]]&amp;Tableau5[[#This Row],[Tranche]]</f>
        <v>43.12APré-requis1</v>
      </c>
      <c r="B2432" s="17" t="s">
        <v>30</v>
      </c>
      <c r="C2432" s="32" t="s">
        <v>101</v>
      </c>
      <c r="D2432" s="33">
        <v>1</v>
      </c>
      <c r="E2432" s="34">
        <v>114</v>
      </c>
      <c r="F2432" s="35" t="str">
        <f>VLOOKUP(Tableau5[[#This Row],[Code APE]],[1]!Tableau9[#All],2,FALSE)</f>
        <v>Travaux de terrassement courants et travaux préparatoires</v>
      </c>
      <c r="G2432" s="36" t="str">
        <f>IFERROR(Tableau5[[#This Row],[Code APE]]&amp;" - "&amp;Tableau5[[#This Row],[Désignation APE]],Tableau5[[#This Row],[Code APE]])</f>
        <v>43.12A - Travaux de terrassement courants et travaux préparatoires</v>
      </c>
    </row>
    <row r="2433" spans="1:7" ht="15.95" customHeight="1" x14ac:dyDescent="0.25">
      <c r="A2433" s="31" t="str">
        <f>Tableau5[[#This Row],[Code APE]]&amp;Tableau5[[#This Row],[Chapitres]]&amp;Tableau5[[#This Row],[Tranche]]</f>
        <v>42.91ZPré-requis0,8</v>
      </c>
      <c r="B2433" s="17" t="s">
        <v>30</v>
      </c>
      <c r="C2433" s="32" t="s">
        <v>99</v>
      </c>
      <c r="D2433" s="33">
        <v>0.8</v>
      </c>
      <c r="E2433" s="34">
        <v>5</v>
      </c>
      <c r="F2433" s="35" t="str">
        <f>VLOOKUP(Tableau5[[#This Row],[Code APE]],[1]!Tableau9[#All],2,FALSE)</f>
        <v>Construction d'ouvrages maritimes et fluviaux</v>
      </c>
      <c r="G2433" s="36" t="str">
        <f>IFERROR(Tableau5[[#This Row],[Code APE]]&amp;" - "&amp;Tableau5[[#This Row],[Désignation APE]],Tableau5[[#This Row],[Code APE]])</f>
        <v>42.91Z - Construction d'ouvrages maritimes et fluviaux</v>
      </c>
    </row>
    <row r="2434" spans="1:7" ht="15.95" customHeight="1" x14ac:dyDescent="0.25">
      <c r="A2434" s="31" t="str">
        <f>Tableau5[[#This Row],[Code APE]]&amp;Tableau5[[#This Row],[Chapitres]]&amp;Tableau5[[#This Row],[Tranche]]</f>
        <v>42.91ZPré-requis1</v>
      </c>
      <c r="B2434" s="17" t="s">
        <v>30</v>
      </c>
      <c r="C2434" s="32" t="s">
        <v>99</v>
      </c>
      <c r="D2434" s="33">
        <v>1</v>
      </c>
      <c r="E2434" s="34">
        <v>5</v>
      </c>
      <c r="F2434" s="35" t="str">
        <f>VLOOKUP(Tableau5[[#This Row],[Code APE]],[1]!Tableau9[#All],2,FALSE)</f>
        <v>Construction d'ouvrages maritimes et fluviaux</v>
      </c>
      <c r="G2434" s="36" t="str">
        <f>IFERROR(Tableau5[[#This Row],[Code APE]]&amp;" - "&amp;Tableau5[[#This Row],[Désignation APE]],Tableau5[[#This Row],[Code APE]])</f>
        <v>42.91Z - Construction d'ouvrages maritimes et fluviaux</v>
      </c>
    </row>
    <row r="2435" spans="1:7" ht="15.95" customHeight="1" x14ac:dyDescent="0.25">
      <c r="A2435" s="31" t="str">
        <f>Tableau5[[#This Row],[Code APE]]&amp;Tableau5[[#This Row],[Chapitres]]&amp;Tableau5[[#This Row],[Tranche]]</f>
        <v>42.31APré-requis0,8</v>
      </c>
      <c r="B2435" s="17" t="s">
        <v>30</v>
      </c>
      <c r="C2435" s="32" t="s">
        <v>98</v>
      </c>
      <c r="D2435" s="33">
        <v>0.8</v>
      </c>
      <c r="E2435" s="34">
        <v>2</v>
      </c>
      <c r="F2435" s="35" t="e">
        <f>VLOOKUP(Tableau5[[#This Row],[Code APE]],[1]!Tableau9[#All],2,FALSE)</f>
        <v>#N/A</v>
      </c>
      <c r="G2435" s="36" t="str">
        <f>IFERROR(Tableau5[[#This Row],[Code APE]]&amp;" - "&amp;Tableau5[[#This Row],[Désignation APE]],Tableau5[[#This Row],[Code APE]])</f>
        <v>42.31A</v>
      </c>
    </row>
    <row r="2436" spans="1:7" ht="15.95" customHeight="1" x14ac:dyDescent="0.25">
      <c r="A2436" s="31" t="str">
        <f>Tableau5[[#This Row],[Code APE]]&amp;Tableau5[[#This Row],[Chapitres]]&amp;Tableau5[[#This Row],[Tranche]]</f>
        <v>42.31APré-requis1</v>
      </c>
      <c r="B2436" s="17" t="s">
        <v>30</v>
      </c>
      <c r="C2436" s="32" t="s">
        <v>98</v>
      </c>
      <c r="D2436" s="33">
        <v>1</v>
      </c>
      <c r="E2436" s="34">
        <v>2</v>
      </c>
      <c r="F2436" s="35" t="e">
        <f>VLOOKUP(Tableau5[[#This Row],[Code APE]],[1]!Tableau9[#All],2,FALSE)</f>
        <v>#N/A</v>
      </c>
      <c r="G2436" s="36" t="str">
        <f>IFERROR(Tableau5[[#This Row],[Code APE]]&amp;" - "&amp;Tableau5[[#This Row],[Désignation APE]],Tableau5[[#This Row],[Code APE]])</f>
        <v>42.31A</v>
      </c>
    </row>
    <row r="2437" spans="1:7" ht="15.95" customHeight="1" x14ac:dyDescent="0.25">
      <c r="A2437" s="31" t="str">
        <f>Tableau5[[#This Row],[Code APE]]&amp;Tableau5[[#This Row],[Chapitres]]&amp;Tableau5[[#This Row],[Tranche]]</f>
        <v>42.22ZPré-requis0,4</v>
      </c>
      <c r="B2437" s="17" t="s">
        <v>30</v>
      </c>
      <c r="C2437" s="32" t="s">
        <v>97</v>
      </c>
      <c r="D2437" s="33">
        <v>0.4</v>
      </c>
      <c r="E2437" s="34">
        <v>1</v>
      </c>
      <c r="F2437" s="35" t="str">
        <f>VLOOKUP(Tableau5[[#This Row],[Code APE]],[1]!Tableau9[#All],2,FALSE)</f>
        <v>Construction de réseaux électriques et de télécommunications</v>
      </c>
      <c r="G2437" s="36" t="str">
        <f>IFERROR(Tableau5[[#This Row],[Code APE]]&amp;" - "&amp;Tableau5[[#This Row],[Désignation APE]],Tableau5[[#This Row],[Code APE]])</f>
        <v>42.22Z - Construction de réseaux électriques et de télécommunications</v>
      </c>
    </row>
    <row r="2438" spans="1:7" ht="15.95" customHeight="1" x14ac:dyDescent="0.25">
      <c r="A2438" s="31" t="str">
        <f>Tableau5[[#This Row],[Code APE]]&amp;Tableau5[[#This Row],[Chapitres]]&amp;Tableau5[[#This Row],[Tranche]]</f>
        <v>42.22ZPré-requis0,8</v>
      </c>
      <c r="B2438" s="17" t="s">
        <v>30</v>
      </c>
      <c r="C2438" s="32" t="s">
        <v>97</v>
      </c>
      <c r="D2438" s="33">
        <v>0.8</v>
      </c>
      <c r="E2438" s="34">
        <v>2</v>
      </c>
      <c r="F2438" s="35" t="str">
        <f>VLOOKUP(Tableau5[[#This Row],[Code APE]],[1]!Tableau9[#All],2,FALSE)</f>
        <v>Construction de réseaux électriques et de télécommunications</v>
      </c>
      <c r="G2438" s="36" t="str">
        <f>IFERROR(Tableau5[[#This Row],[Code APE]]&amp;" - "&amp;Tableau5[[#This Row],[Désignation APE]],Tableau5[[#This Row],[Code APE]])</f>
        <v>42.22Z - Construction de réseaux électriques et de télécommunications</v>
      </c>
    </row>
    <row r="2439" spans="1:7" ht="15.95" customHeight="1" x14ac:dyDescent="0.25">
      <c r="A2439" s="31" t="str">
        <f>Tableau5[[#This Row],[Code APE]]&amp;Tableau5[[#This Row],[Chapitres]]&amp;Tableau5[[#This Row],[Tranche]]</f>
        <v>42.22ZPré-requis1</v>
      </c>
      <c r="B2439" s="17" t="s">
        <v>30</v>
      </c>
      <c r="C2439" s="32" t="s">
        <v>97</v>
      </c>
      <c r="D2439" s="33">
        <v>1</v>
      </c>
      <c r="E2439" s="34">
        <v>5</v>
      </c>
      <c r="F2439" s="35" t="str">
        <f>VLOOKUP(Tableau5[[#This Row],[Code APE]],[1]!Tableau9[#All],2,FALSE)</f>
        <v>Construction de réseaux électriques et de télécommunications</v>
      </c>
      <c r="G2439" s="36" t="str">
        <f>IFERROR(Tableau5[[#This Row],[Code APE]]&amp;" - "&amp;Tableau5[[#This Row],[Désignation APE]],Tableau5[[#This Row],[Code APE]])</f>
        <v>42.22Z - Construction de réseaux électriques et de télécommunications</v>
      </c>
    </row>
    <row r="2440" spans="1:7" ht="15.95" customHeight="1" x14ac:dyDescent="0.25">
      <c r="A2440" s="31" t="str">
        <f>Tableau5[[#This Row],[Code APE]]&amp;Tableau5[[#This Row],[Chapitres]]&amp;Tableau5[[#This Row],[Tranche]]</f>
        <v>42.21ZPré-requis0,6</v>
      </c>
      <c r="B2440" s="17" t="s">
        <v>30</v>
      </c>
      <c r="C2440" s="32" t="s">
        <v>96</v>
      </c>
      <c r="D2440" s="33">
        <v>0.6</v>
      </c>
      <c r="E2440" s="34">
        <v>1</v>
      </c>
      <c r="F2440" s="35" t="str">
        <f>VLOOKUP(Tableau5[[#This Row],[Code APE]],[1]!Tableau9[#All],2,FALSE)</f>
        <v>Construction de réseaux pour fluides</v>
      </c>
      <c r="G2440" s="36" t="str">
        <f>IFERROR(Tableau5[[#This Row],[Code APE]]&amp;" - "&amp;Tableau5[[#This Row],[Désignation APE]],Tableau5[[#This Row],[Code APE]])</f>
        <v>42.21Z - Construction de réseaux pour fluides</v>
      </c>
    </row>
    <row r="2441" spans="1:7" ht="15.95" customHeight="1" x14ac:dyDescent="0.25">
      <c r="A2441" s="31" t="str">
        <f>Tableau5[[#This Row],[Code APE]]&amp;Tableau5[[#This Row],[Chapitres]]&amp;Tableau5[[#This Row],[Tranche]]</f>
        <v>42.21ZPré-requis0,8</v>
      </c>
      <c r="B2441" s="17" t="s">
        <v>30</v>
      </c>
      <c r="C2441" s="32" t="s">
        <v>96</v>
      </c>
      <c r="D2441" s="33">
        <v>0.8</v>
      </c>
      <c r="E2441" s="34">
        <v>6</v>
      </c>
      <c r="F2441" s="35" t="str">
        <f>VLOOKUP(Tableau5[[#This Row],[Code APE]],[1]!Tableau9[#All],2,FALSE)</f>
        <v>Construction de réseaux pour fluides</v>
      </c>
      <c r="G2441" s="36" t="str">
        <f>IFERROR(Tableau5[[#This Row],[Code APE]]&amp;" - "&amp;Tableau5[[#This Row],[Désignation APE]],Tableau5[[#This Row],[Code APE]])</f>
        <v>42.21Z - Construction de réseaux pour fluides</v>
      </c>
    </row>
    <row r="2442" spans="1:7" ht="15.95" customHeight="1" x14ac:dyDescent="0.25">
      <c r="A2442" s="31" t="str">
        <f>Tableau5[[#This Row],[Code APE]]&amp;Tableau5[[#This Row],[Chapitres]]&amp;Tableau5[[#This Row],[Tranche]]</f>
        <v>42.21ZPré-requis1</v>
      </c>
      <c r="B2442" s="17" t="s">
        <v>30</v>
      </c>
      <c r="C2442" s="32" t="s">
        <v>96</v>
      </c>
      <c r="D2442" s="33">
        <v>1</v>
      </c>
      <c r="E2442" s="34">
        <v>8</v>
      </c>
      <c r="F2442" s="35" t="str">
        <f>VLOOKUP(Tableau5[[#This Row],[Code APE]],[1]!Tableau9[#All],2,FALSE)</f>
        <v>Construction de réseaux pour fluides</v>
      </c>
      <c r="G2442" s="36" t="str">
        <f>IFERROR(Tableau5[[#This Row],[Code APE]]&amp;" - "&amp;Tableau5[[#This Row],[Désignation APE]],Tableau5[[#This Row],[Code APE]])</f>
        <v>42.21Z - Construction de réseaux pour fluides</v>
      </c>
    </row>
    <row r="2443" spans="1:7" ht="15.95" customHeight="1" x14ac:dyDescent="0.25">
      <c r="A2443" s="31" t="str">
        <f>Tableau5[[#This Row],[Code APE]]&amp;Tableau5[[#This Row],[Chapitres]]&amp;Tableau5[[#This Row],[Tranche]]</f>
        <v>42.11ZPré-requis0,4</v>
      </c>
      <c r="B2443" s="17" t="s">
        <v>30</v>
      </c>
      <c r="C2443" s="32" t="s">
        <v>95</v>
      </c>
      <c r="D2443" s="33">
        <v>0.4</v>
      </c>
      <c r="E2443" s="34">
        <v>1</v>
      </c>
      <c r="F2443" s="35" t="str">
        <f>VLOOKUP(Tableau5[[#This Row],[Code APE]],[1]!Tableau9[#All],2,FALSE)</f>
        <v>Construction de routes et autoroutes</v>
      </c>
      <c r="G2443" s="36" t="str">
        <f>IFERROR(Tableau5[[#This Row],[Code APE]]&amp;" - "&amp;Tableau5[[#This Row],[Désignation APE]],Tableau5[[#This Row],[Code APE]])</f>
        <v>42.11Z - Construction de routes et autoroutes</v>
      </c>
    </row>
    <row r="2444" spans="1:7" ht="15.95" customHeight="1" x14ac:dyDescent="0.25">
      <c r="A2444" s="31" t="str">
        <f>Tableau5[[#This Row],[Code APE]]&amp;Tableau5[[#This Row],[Chapitres]]&amp;Tableau5[[#This Row],[Tranche]]</f>
        <v>42.11ZPré-requis0,6</v>
      </c>
      <c r="B2444" s="17" t="s">
        <v>30</v>
      </c>
      <c r="C2444" s="32" t="s">
        <v>95</v>
      </c>
      <c r="D2444" s="33">
        <v>0.6</v>
      </c>
      <c r="E2444" s="34">
        <v>7</v>
      </c>
      <c r="F2444" s="35" t="str">
        <f>VLOOKUP(Tableau5[[#This Row],[Code APE]],[1]!Tableau9[#All],2,FALSE)</f>
        <v>Construction de routes et autoroutes</v>
      </c>
      <c r="G2444" s="36" t="str">
        <f>IFERROR(Tableau5[[#This Row],[Code APE]]&amp;" - "&amp;Tableau5[[#This Row],[Désignation APE]],Tableau5[[#This Row],[Code APE]])</f>
        <v>42.11Z - Construction de routes et autoroutes</v>
      </c>
    </row>
    <row r="2445" spans="1:7" ht="15.95" customHeight="1" x14ac:dyDescent="0.25">
      <c r="A2445" s="31" t="str">
        <f>Tableau5[[#This Row],[Code APE]]&amp;Tableau5[[#This Row],[Chapitres]]&amp;Tableau5[[#This Row],[Tranche]]</f>
        <v>42.11ZPré-requis0,8</v>
      </c>
      <c r="B2445" s="17" t="s">
        <v>30</v>
      </c>
      <c r="C2445" s="32" t="s">
        <v>95</v>
      </c>
      <c r="D2445" s="33">
        <v>0.8</v>
      </c>
      <c r="E2445" s="34">
        <v>12</v>
      </c>
      <c r="F2445" s="35" t="str">
        <f>VLOOKUP(Tableau5[[#This Row],[Code APE]],[1]!Tableau9[#All],2,FALSE)</f>
        <v>Construction de routes et autoroutes</v>
      </c>
      <c r="G2445" s="36" t="str">
        <f>IFERROR(Tableau5[[#This Row],[Code APE]]&amp;" - "&amp;Tableau5[[#This Row],[Désignation APE]],Tableau5[[#This Row],[Code APE]])</f>
        <v>42.11Z - Construction de routes et autoroutes</v>
      </c>
    </row>
    <row r="2446" spans="1:7" ht="15.95" customHeight="1" x14ac:dyDescent="0.25">
      <c r="A2446" s="31" t="str">
        <f>Tableau5[[#This Row],[Code APE]]&amp;Tableau5[[#This Row],[Chapitres]]&amp;Tableau5[[#This Row],[Tranche]]</f>
        <v>42.11ZPré-requis1</v>
      </c>
      <c r="B2446" s="17" t="s">
        <v>30</v>
      </c>
      <c r="C2446" s="32" t="s">
        <v>95</v>
      </c>
      <c r="D2446" s="33">
        <v>1</v>
      </c>
      <c r="E2446" s="34">
        <v>45</v>
      </c>
      <c r="F2446" s="35" t="str">
        <f>VLOOKUP(Tableau5[[#This Row],[Code APE]],[1]!Tableau9[#All],2,FALSE)</f>
        <v>Construction de routes et autoroutes</v>
      </c>
      <c r="G2446" s="36" t="str">
        <f>IFERROR(Tableau5[[#This Row],[Code APE]]&amp;" - "&amp;Tableau5[[#This Row],[Désignation APE]],Tableau5[[#This Row],[Code APE]])</f>
        <v>42.11Z - Construction de routes et autoroutes</v>
      </c>
    </row>
    <row r="2447" spans="1:7" ht="15.95" customHeight="1" x14ac:dyDescent="0.25">
      <c r="A2447" s="31" t="str">
        <f>Tableau5[[#This Row],[Code APE]]&amp;Tableau5[[#This Row],[Chapitres]]&amp;Tableau5[[#This Row],[Tranche]]</f>
        <v>41.20BPré-requis0,2</v>
      </c>
      <c r="B2447" s="17" t="s">
        <v>30</v>
      </c>
      <c r="C2447" s="32" t="s">
        <v>94</v>
      </c>
      <c r="D2447" s="33">
        <v>0.2</v>
      </c>
      <c r="E2447" s="34">
        <v>2</v>
      </c>
      <c r="F2447" s="35" t="str">
        <f>VLOOKUP(Tableau5[[#This Row],[Code APE]],[1]!Tableau9[#All],2,FALSE)</f>
        <v>Construction d'autres bâtiments</v>
      </c>
      <c r="G2447" s="36" t="str">
        <f>IFERROR(Tableau5[[#This Row],[Code APE]]&amp;" - "&amp;Tableau5[[#This Row],[Désignation APE]],Tableau5[[#This Row],[Code APE]])</f>
        <v>41.20B - Construction d'autres bâtiments</v>
      </c>
    </row>
    <row r="2448" spans="1:7" ht="15.95" customHeight="1" x14ac:dyDescent="0.25">
      <c r="A2448" s="31" t="str">
        <f>Tableau5[[#This Row],[Code APE]]&amp;Tableau5[[#This Row],[Chapitres]]&amp;Tableau5[[#This Row],[Tranche]]</f>
        <v>41.20BPré-requis0,4</v>
      </c>
      <c r="B2448" s="17" t="s">
        <v>30</v>
      </c>
      <c r="C2448" s="32" t="s">
        <v>94</v>
      </c>
      <c r="D2448" s="33">
        <v>0.4</v>
      </c>
      <c r="E2448" s="34">
        <v>1</v>
      </c>
      <c r="F2448" s="35" t="str">
        <f>VLOOKUP(Tableau5[[#This Row],[Code APE]],[1]!Tableau9[#All],2,FALSE)</f>
        <v>Construction d'autres bâtiments</v>
      </c>
      <c r="G2448" s="36" t="str">
        <f>IFERROR(Tableau5[[#This Row],[Code APE]]&amp;" - "&amp;Tableau5[[#This Row],[Désignation APE]],Tableau5[[#This Row],[Code APE]])</f>
        <v>41.20B - Construction d'autres bâtiments</v>
      </c>
    </row>
    <row r="2449" spans="1:7" ht="15.95" customHeight="1" x14ac:dyDescent="0.25">
      <c r="A2449" s="31" t="str">
        <f>Tableau5[[#This Row],[Code APE]]&amp;Tableau5[[#This Row],[Chapitres]]&amp;Tableau5[[#This Row],[Tranche]]</f>
        <v>41.20BPré-requis0,6</v>
      </c>
      <c r="B2449" s="17" t="s">
        <v>30</v>
      </c>
      <c r="C2449" s="32" t="s">
        <v>94</v>
      </c>
      <c r="D2449" s="33">
        <v>0.6</v>
      </c>
      <c r="E2449" s="34">
        <v>14</v>
      </c>
      <c r="F2449" s="35" t="str">
        <f>VLOOKUP(Tableau5[[#This Row],[Code APE]],[1]!Tableau9[#All],2,FALSE)</f>
        <v>Construction d'autres bâtiments</v>
      </c>
      <c r="G2449" s="36" t="str">
        <f>IFERROR(Tableau5[[#This Row],[Code APE]]&amp;" - "&amp;Tableau5[[#This Row],[Désignation APE]],Tableau5[[#This Row],[Code APE]])</f>
        <v>41.20B - Construction d'autres bâtiments</v>
      </c>
    </row>
    <row r="2450" spans="1:7" ht="15.95" customHeight="1" x14ac:dyDescent="0.25">
      <c r="A2450" s="31" t="str">
        <f>Tableau5[[#This Row],[Code APE]]&amp;Tableau5[[#This Row],[Chapitres]]&amp;Tableau5[[#This Row],[Tranche]]</f>
        <v>41.20BPré-requis0,8</v>
      </c>
      <c r="B2450" s="17" t="s">
        <v>30</v>
      </c>
      <c r="C2450" s="32" t="s">
        <v>94</v>
      </c>
      <c r="D2450" s="33">
        <v>0.8</v>
      </c>
      <c r="E2450" s="34">
        <v>30</v>
      </c>
      <c r="F2450" s="35" t="str">
        <f>VLOOKUP(Tableau5[[#This Row],[Code APE]],[1]!Tableau9[#All],2,FALSE)</f>
        <v>Construction d'autres bâtiments</v>
      </c>
      <c r="G2450" s="36" t="str">
        <f>IFERROR(Tableau5[[#This Row],[Code APE]]&amp;" - "&amp;Tableau5[[#This Row],[Désignation APE]],Tableau5[[#This Row],[Code APE]])</f>
        <v>41.20B - Construction d'autres bâtiments</v>
      </c>
    </row>
    <row r="2451" spans="1:7" ht="15.95" customHeight="1" x14ac:dyDescent="0.25">
      <c r="A2451" s="31" t="str">
        <f>Tableau5[[#This Row],[Code APE]]&amp;Tableau5[[#This Row],[Chapitres]]&amp;Tableau5[[#This Row],[Tranche]]</f>
        <v>41.20BPré-requis1</v>
      </c>
      <c r="B2451" s="17" t="s">
        <v>30</v>
      </c>
      <c r="C2451" s="32" t="s">
        <v>94</v>
      </c>
      <c r="D2451" s="33">
        <v>1</v>
      </c>
      <c r="E2451" s="34">
        <v>38</v>
      </c>
      <c r="F2451" s="35" t="str">
        <f>VLOOKUP(Tableau5[[#This Row],[Code APE]],[1]!Tableau9[#All],2,FALSE)</f>
        <v>Construction d'autres bâtiments</v>
      </c>
      <c r="G2451" s="36" t="str">
        <f>IFERROR(Tableau5[[#This Row],[Code APE]]&amp;" - "&amp;Tableau5[[#This Row],[Désignation APE]],Tableau5[[#This Row],[Code APE]])</f>
        <v>41.20B - Construction d'autres bâtiments</v>
      </c>
    </row>
    <row r="2452" spans="1:7" ht="15.95" customHeight="1" x14ac:dyDescent="0.25">
      <c r="A2452" s="31" t="str">
        <f>Tableau5[[#This Row],[Code APE]]&amp;Tableau5[[#This Row],[Chapitres]]&amp;Tableau5[[#This Row],[Tranche]]</f>
        <v>39.00ZPré-requis0,8</v>
      </c>
      <c r="B2452" s="17" t="s">
        <v>30</v>
      </c>
      <c r="C2452" s="32" t="s">
        <v>93</v>
      </c>
      <c r="D2452" s="33">
        <v>0.8</v>
      </c>
      <c r="E2452" s="34">
        <v>2</v>
      </c>
      <c r="F2452" s="35" t="str">
        <f>VLOOKUP(Tableau5[[#This Row],[Code APE]],[1]!Tableau9[#All],2,FALSE)</f>
        <v>Dépollution et autres services de gestion des déchets</v>
      </c>
      <c r="G2452" s="36" t="str">
        <f>IFERROR(Tableau5[[#This Row],[Code APE]]&amp;" - "&amp;Tableau5[[#This Row],[Désignation APE]],Tableau5[[#This Row],[Code APE]])</f>
        <v>39.00Z - Dépollution et autres services de gestion des déchets</v>
      </c>
    </row>
    <row r="2453" spans="1:7" ht="15.95" customHeight="1" x14ac:dyDescent="0.25">
      <c r="A2453" s="31" t="str">
        <f>Tableau5[[#This Row],[Code APE]]&amp;Tableau5[[#This Row],[Chapitres]]&amp;Tableau5[[#This Row],[Tranche]]</f>
        <v>39.00ZPré-requis1</v>
      </c>
      <c r="B2453" s="17" t="s">
        <v>30</v>
      </c>
      <c r="C2453" s="32" t="s">
        <v>93</v>
      </c>
      <c r="D2453" s="33">
        <v>1</v>
      </c>
      <c r="E2453" s="34">
        <v>5</v>
      </c>
      <c r="F2453" s="35" t="str">
        <f>VLOOKUP(Tableau5[[#This Row],[Code APE]],[1]!Tableau9[#All],2,FALSE)</f>
        <v>Dépollution et autres services de gestion des déchets</v>
      </c>
      <c r="G2453" s="36" t="str">
        <f>IFERROR(Tableau5[[#This Row],[Code APE]]&amp;" - "&amp;Tableau5[[#This Row],[Désignation APE]],Tableau5[[#This Row],[Code APE]])</f>
        <v>39.00Z - Dépollution et autres services de gestion des déchets</v>
      </c>
    </row>
    <row r="2454" spans="1:7" ht="15.95" customHeight="1" x14ac:dyDescent="0.25">
      <c r="A2454" s="31" t="str">
        <f>Tableau5[[#This Row],[Code APE]]&amp;Tableau5[[#This Row],[Chapitres]]&amp;Tableau5[[#This Row],[Tranche]]</f>
        <v>38.32ZPré-requis0,4</v>
      </c>
      <c r="B2454" s="17" t="s">
        <v>30</v>
      </c>
      <c r="C2454" s="32" t="s">
        <v>92</v>
      </c>
      <c r="D2454" s="33">
        <v>0.4</v>
      </c>
      <c r="E2454" s="34">
        <v>2</v>
      </c>
      <c r="F2454" s="35" t="str">
        <f>VLOOKUP(Tableau5[[#This Row],[Code APE]],[1]!Tableau9[#All],2,FALSE)</f>
        <v>Récupération de déchets triés</v>
      </c>
      <c r="G2454" s="36" t="str">
        <f>IFERROR(Tableau5[[#This Row],[Code APE]]&amp;" - "&amp;Tableau5[[#This Row],[Désignation APE]],Tableau5[[#This Row],[Code APE]])</f>
        <v>38.32Z - Récupération de déchets triés</v>
      </c>
    </row>
    <row r="2455" spans="1:7" ht="15.95" customHeight="1" x14ac:dyDescent="0.25">
      <c r="A2455" s="31" t="str">
        <f>Tableau5[[#This Row],[Code APE]]&amp;Tableau5[[#This Row],[Chapitres]]&amp;Tableau5[[#This Row],[Tranche]]</f>
        <v>38.32ZPré-requis0,6</v>
      </c>
      <c r="B2455" s="17" t="s">
        <v>30</v>
      </c>
      <c r="C2455" s="32" t="s">
        <v>92</v>
      </c>
      <c r="D2455" s="33">
        <v>0.6</v>
      </c>
      <c r="E2455" s="34">
        <v>4</v>
      </c>
      <c r="F2455" s="35" t="str">
        <f>VLOOKUP(Tableau5[[#This Row],[Code APE]],[1]!Tableau9[#All],2,FALSE)</f>
        <v>Récupération de déchets triés</v>
      </c>
      <c r="G2455" s="36" t="str">
        <f>IFERROR(Tableau5[[#This Row],[Code APE]]&amp;" - "&amp;Tableau5[[#This Row],[Désignation APE]],Tableau5[[#This Row],[Code APE]])</f>
        <v>38.32Z - Récupération de déchets triés</v>
      </c>
    </row>
    <row r="2456" spans="1:7" ht="15.95" customHeight="1" x14ac:dyDescent="0.25">
      <c r="A2456" s="31" t="str">
        <f>Tableau5[[#This Row],[Code APE]]&amp;Tableau5[[#This Row],[Chapitres]]&amp;Tableau5[[#This Row],[Tranche]]</f>
        <v>38.32ZPré-requis0,8</v>
      </c>
      <c r="B2456" s="17" t="s">
        <v>30</v>
      </c>
      <c r="C2456" s="32" t="s">
        <v>92</v>
      </c>
      <c r="D2456" s="33">
        <v>0.8</v>
      </c>
      <c r="E2456" s="34">
        <v>11</v>
      </c>
      <c r="F2456" s="35" t="str">
        <f>VLOOKUP(Tableau5[[#This Row],[Code APE]],[1]!Tableau9[#All],2,FALSE)</f>
        <v>Récupération de déchets triés</v>
      </c>
      <c r="G2456" s="36" t="str">
        <f>IFERROR(Tableau5[[#This Row],[Code APE]]&amp;" - "&amp;Tableau5[[#This Row],[Désignation APE]],Tableau5[[#This Row],[Code APE]])</f>
        <v>38.32Z - Récupération de déchets triés</v>
      </c>
    </row>
    <row r="2457" spans="1:7" ht="15.95" customHeight="1" x14ac:dyDescent="0.25">
      <c r="A2457" s="31" t="str">
        <f>Tableau5[[#This Row],[Code APE]]&amp;Tableau5[[#This Row],[Chapitres]]&amp;Tableau5[[#This Row],[Tranche]]</f>
        <v>38.32ZPré-requis1</v>
      </c>
      <c r="B2457" s="17" t="s">
        <v>30</v>
      </c>
      <c r="C2457" s="32" t="s">
        <v>92</v>
      </c>
      <c r="D2457" s="33">
        <v>1</v>
      </c>
      <c r="E2457" s="34">
        <v>31</v>
      </c>
      <c r="F2457" s="35" t="str">
        <f>VLOOKUP(Tableau5[[#This Row],[Code APE]],[1]!Tableau9[#All],2,FALSE)</f>
        <v>Récupération de déchets triés</v>
      </c>
      <c r="G2457" s="36" t="str">
        <f>IFERROR(Tableau5[[#This Row],[Code APE]]&amp;" - "&amp;Tableau5[[#This Row],[Désignation APE]],Tableau5[[#This Row],[Code APE]])</f>
        <v>38.32Z - Récupération de déchets triés</v>
      </c>
    </row>
    <row r="2458" spans="1:7" ht="15.95" customHeight="1" x14ac:dyDescent="0.25">
      <c r="A2458" s="31" t="str">
        <f>Tableau5[[#This Row],[Code APE]]&amp;Tableau5[[#This Row],[Chapitres]]&amp;Tableau5[[#This Row],[Tranche]]</f>
        <v>38.21ZPré-requis0,4</v>
      </c>
      <c r="B2458" s="17" t="s">
        <v>30</v>
      </c>
      <c r="C2458" s="32" t="s">
        <v>91</v>
      </c>
      <c r="D2458" s="33">
        <v>0.4</v>
      </c>
      <c r="E2458" s="34">
        <v>1</v>
      </c>
      <c r="F2458" s="35" t="str">
        <f>VLOOKUP(Tableau5[[#This Row],[Code APE]],[1]!Tableau9[#All],2,FALSE)</f>
        <v>Traitement et élimination des déchets non dangereux</v>
      </c>
      <c r="G2458" s="36" t="str">
        <f>IFERROR(Tableau5[[#This Row],[Code APE]]&amp;" - "&amp;Tableau5[[#This Row],[Désignation APE]],Tableau5[[#This Row],[Code APE]])</f>
        <v>38.21Z - Traitement et élimination des déchets non dangereux</v>
      </c>
    </row>
    <row r="2459" spans="1:7" ht="15.95" customHeight="1" x14ac:dyDescent="0.25">
      <c r="A2459" s="31" t="str">
        <f>Tableau5[[#This Row],[Code APE]]&amp;Tableau5[[#This Row],[Chapitres]]&amp;Tableau5[[#This Row],[Tranche]]</f>
        <v>38.21ZPré-requis0,6</v>
      </c>
      <c r="B2459" s="17" t="s">
        <v>30</v>
      </c>
      <c r="C2459" s="32" t="s">
        <v>91</v>
      </c>
      <c r="D2459" s="33">
        <v>0.6</v>
      </c>
      <c r="E2459" s="34">
        <v>1</v>
      </c>
      <c r="F2459" s="35" t="str">
        <f>VLOOKUP(Tableau5[[#This Row],[Code APE]],[1]!Tableau9[#All],2,FALSE)</f>
        <v>Traitement et élimination des déchets non dangereux</v>
      </c>
      <c r="G2459" s="36" t="str">
        <f>IFERROR(Tableau5[[#This Row],[Code APE]]&amp;" - "&amp;Tableau5[[#This Row],[Désignation APE]],Tableau5[[#This Row],[Code APE]])</f>
        <v>38.21Z - Traitement et élimination des déchets non dangereux</v>
      </c>
    </row>
    <row r="2460" spans="1:7" ht="15.95" customHeight="1" x14ac:dyDescent="0.25">
      <c r="A2460" s="31" t="str">
        <f>Tableau5[[#This Row],[Code APE]]&amp;Tableau5[[#This Row],[Chapitres]]&amp;Tableau5[[#This Row],[Tranche]]</f>
        <v>38.21ZPré-requis0,8</v>
      </c>
      <c r="B2460" s="17" t="s">
        <v>30</v>
      </c>
      <c r="C2460" s="32" t="s">
        <v>91</v>
      </c>
      <c r="D2460" s="33">
        <v>0.8</v>
      </c>
      <c r="E2460" s="34">
        <v>5</v>
      </c>
      <c r="F2460" s="35" t="str">
        <f>VLOOKUP(Tableau5[[#This Row],[Code APE]],[1]!Tableau9[#All],2,FALSE)</f>
        <v>Traitement et élimination des déchets non dangereux</v>
      </c>
      <c r="G2460" s="36" t="str">
        <f>IFERROR(Tableau5[[#This Row],[Code APE]]&amp;" - "&amp;Tableau5[[#This Row],[Désignation APE]],Tableau5[[#This Row],[Code APE]])</f>
        <v>38.21Z - Traitement et élimination des déchets non dangereux</v>
      </c>
    </row>
    <row r="2461" spans="1:7" ht="15.95" customHeight="1" x14ac:dyDescent="0.25">
      <c r="A2461" s="31" t="str">
        <f>Tableau5[[#This Row],[Code APE]]&amp;Tableau5[[#This Row],[Chapitres]]&amp;Tableau5[[#This Row],[Tranche]]</f>
        <v>38.21ZPré-requis1</v>
      </c>
      <c r="B2461" s="17" t="s">
        <v>30</v>
      </c>
      <c r="C2461" s="32" t="s">
        <v>91</v>
      </c>
      <c r="D2461" s="33">
        <v>1</v>
      </c>
      <c r="E2461" s="34">
        <v>6</v>
      </c>
      <c r="F2461" s="35" t="str">
        <f>VLOOKUP(Tableau5[[#This Row],[Code APE]],[1]!Tableau9[#All],2,FALSE)</f>
        <v>Traitement et élimination des déchets non dangereux</v>
      </c>
      <c r="G2461" s="36" t="str">
        <f>IFERROR(Tableau5[[#This Row],[Code APE]]&amp;" - "&amp;Tableau5[[#This Row],[Désignation APE]],Tableau5[[#This Row],[Code APE]])</f>
        <v>38.21Z - Traitement et élimination des déchets non dangereux</v>
      </c>
    </row>
    <row r="2462" spans="1:7" ht="15.95" customHeight="1" x14ac:dyDescent="0.25">
      <c r="A2462" s="31" t="str">
        <f>Tableau5[[#This Row],[Code APE]]&amp;Tableau5[[#This Row],[Chapitres]]&amp;Tableau5[[#This Row],[Tranche]]</f>
        <v>38.12ZPré-requis0,8</v>
      </c>
      <c r="B2462" s="17" t="s">
        <v>30</v>
      </c>
      <c r="C2462" s="32" t="s">
        <v>90</v>
      </c>
      <c r="D2462" s="33">
        <v>0.8</v>
      </c>
      <c r="E2462" s="34">
        <v>2</v>
      </c>
      <c r="F2462" s="35" t="str">
        <f>VLOOKUP(Tableau5[[#This Row],[Code APE]],[1]!Tableau9[#All],2,FALSE)</f>
        <v>Collecte des déchets dangereux</v>
      </c>
      <c r="G2462" s="36" t="str">
        <f>IFERROR(Tableau5[[#This Row],[Code APE]]&amp;" - "&amp;Tableau5[[#This Row],[Désignation APE]],Tableau5[[#This Row],[Code APE]])</f>
        <v>38.12Z - Collecte des déchets dangereux</v>
      </c>
    </row>
    <row r="2463" spans="1:7" ht="15.95" customHeight="1" x14ac:dyDescent="0.25">
      <c r="A2463" s="31" t="str">
        <f>Tableau5[[#This Row],[Code APE]]&amp;Tableau5[[#This Row],[Chapitres]]&amp;Tableau5[[#This Row],[Tranche]]</f>
        <v>38.12ZPré-requis1</v>
      </c>
      <c r="B2463" s="17" t="s">
        <v>30</v>
      </c>
      <c r="C2463" s="32" t="s">
        <v>90</v>
      </c>
      <c r="D2463" s="33">
        <v>1</v>
      </c>
      <c r="E2463" s="34">
        <v>3</v>
      </c>
      <c r="F2463" s="35" t="str">
        <f>VLOOKUP(Tableau5[[#This Row],[Code APE]],[1]!Tableau9[#All],2,FALSE)</f>
        <v>Collecte des déchets dangereux</v>
      </c>
      <c r="G2463" s="36" t="str">
        <f>IFERROR(Tableau5[[#This Row],[Code APE]]&amp;" - "&amp;Tableau5[[#This Row],[Désignation APE]],Tableau5[[#This Row],[Code APE]])</f>
        <v>38.12Z - Collecte des déchets dangereux</v>
      </c>
    </row>
    <row r="2464" spans="1:7" ht="15.95" customHeight="1" x14ac:dyDescent="0.25">
      <c r="A2464" s="31" t="str">
        <f>Tableau5[[#This Row],[Code APE]]&amp;Tableau5[[#This Row],[Chapitres]]&amp;Tableau5[[#This Row],[Tranche]]</f>
        <v>38.11ZPré-requis0,4</v>
      </c>
      <c r="B2464" s="17" t="s">
        <v>30</v>
      </c>
      <c r="C2464" s="32" t="s">
        <v>89</v>
      </c>
      <c r="D2464" s="33">
        <v>0.4</v>
      </c>
      <c r="E2464" s="34">
        <v>2</v>
      </c>
      <c r="F2464" s="35" t="str">
        <f>VLOOKUP(Tableau5[[#This Row],[Code APE]],[1]!Tableau9[#All],2,FALSE)</f>
        <v>Collecte des déchets non dangereux</v>
      </c>
      <c r="G2464" s="36" t="str">
        <f>IFERROR(Tableau5[[#This Row],[Code APE]]&amp;" - "&amp;Tableau5[[#This Row],[Désignation APE]],Tableau5[[#This Row],[Code APE]])</f>
        <v>38.11Z - Collecte des déchets non dangereux</v>
      </c>
    </row>
    <row r="2465" spans="1:7" ht="15.95" customHeight="1" x14ac:dyDescent="0.25">
      <c r="A2465" s="31" t="str">
        <f>Tableau5[[#This Row],[Code APE]]&amp;Tableau5[[#This Row],[Chapitres]]&amp;Tableau5[[#This Row],[Tranche]]</f>
        <v>38.11ZPré-requis0,6</v>
      </c>
      <c r="B2465" s="17" t="s">
        <v>30</v>
      </c>
      <c r="C2465" s="32" t="s">
        <v>89</v>
      </c>
      <c r="D2465" s="33">
        <v>0.6</v>
      </c>
      <c r="E2465" s="34">
        <v>1</v>
      </c>
      <c r="F2465" s="35" t="str">
        <f>VLOOKUP(Tableau5[[#This Row],[Code APE]],[1]!Tableau9[#All],2,FALSE)</f>
        <v>Collecte des déchets non dangereux</v>
      </c>
      <c r="G2465" s="36" t="str">
        <f>IFERROR(Tableau5[[#This Row],[Code APE]]&amp;" - "&amp;Tableau5[[#This Row],[Désignation APE]],Tableau5[[#This Row],[Code APE]])</f>
        <v>38.11Z - Collecte des déchets non dangereux</v>
      </c>
    </row>
    <row r="2466" spans="1:7" ht="15.95" customHeight="1" x14ac:dyDescent="0.25">
      <c r="A2466" s="31" t="str">
        <f>Tableau5[[#This Row],[Code APE]]&amp;Tableau5[[#This Row],[Chapitres]]&amp;Tableau5[[#This Row],[Tranche]]</f>
        <v>38.11ZPré-requis0,8</v>
      </c>
      <c r="B2466" s="17" t="s">
        <v>30</v>
      </c>
      <c r="C2466" s="32" t="s">
        <v>89</v>
      </c>
      <c r="D2466" s="33">
        <v>0.8</v>
      </c>
      <c r="E2466" s="34">
        <v>4</v>
      </c>
      <c r="F2466" s="35" t="str">
        <f>VLOOKUP(Tableau5[[#This Row],[Code APE]],[1]!Tableau9[#All],2,FALSE)</f>
        <v>Collecte des déchets non dangereux</v>
      </c>
      <c r="G2466" s="36" t="str">
        <f>IFERROR(Tableau5[[#This Row],[Code APE]]&amp;" - "&amp;Tableau5[[#This Row],[Désignation APE]],Tableau5[[#This Row],[Code APE]])</f>
        <v>38.11Z - Collecte des déchets non dangereux</v>
      </c>
    </row>
    <row r="2467" spans="1:7" ht="15.95" customHeight="1" x14ac:dyDescent="0.25">
      <c r="A2467" s="31" t="str">
        <f>Tableau5[[#This Row],[Code APE]]&amp;Tableau5[[#This Row],[Chapitres]]&amp;Tableau5[[#This Row],[Tranche]]</f>
        <v>38.11ZPré-requis1</v>
      </c>
      <c r="B2467" s="17" t="s">
        <v>30</v>
      </c>
      <c r="C2467" s="32" t="s">
        <v>89</v>
      </c>
      <c r="D2467" s="33">
        <v>1</v>
      </c>
      <c r="E2467" s="34">
        <v>17</v>
      </c>
      <c r="F2467" s="35" t="str">
        <f>VLOOKUP(Tableau5[[#This Row],[Code APE]],[1]!Tableau9[#All],2,FALSE)</f>
        <v>Collecte des déchets non dangereux</v>
      </c>
      <c r="G2467" s="36" t="str">
        <f>IFERROR(Tableau5[[#This Row],[Code APE]]&amp;" - "&amp;Tableau5[[#This Row],[Désignation APE]],Tableau5[[#This Row],[Code APE]])</f>
        <v>38.11Z - Collecte des déchets non dangereux</v>
      </c>
    </row>
    <row r="2468" spans="1:7" ht="15.95" customHeight="1" x14ac:dyDescent="0.25">
      <c r="A2468" s="31" t="str">
        <f>Tableau5[[#This Row],[Code APE]]&amp;Tableau5[[#This Row],[Chapitres]]&amp;Tableau5[[#This Row],[Tranche]]</f>
        <v>37.20APré-requis0,2</v>
      </c>
      <c r="B2468" s="17" t="s">
        <v>30</v>
      </c>
      <c r="C2468" s="32" t="s">
        <v>88</v>
      </c>
      <c r="D2468" s="33">
        <v>0.2</v>
      </c>
      <c r="E2468" s="34">
        <v>2</v>
      </c>
      <c r="F2468" s="35" t="e">
        <f>VLOOKUP(Tableau5[[#This Row],[Code APE]],[1]!Tableau9[#All],2,FALSE)</f>
        <v>#N/A</v>
      </c>
      <c r="G2468" s="36" t="str">
        <f>IFERROR(Tableau5[[#This Row],[Code APE]]&amp;" - "&amp;Tableau5[[#This Row],[Désignation APE]],Tableau5[[#This Row],[Code APE]])</f>
        <v>37.20A</v>
      </c>
    </row>
    <row r="2469" spans="1:7" ht="15.95" customHeight="1" x14ac:dyDescent="0.25">
      <c r="A2469" s="31" t="str">
        <f>Tableau5[[#This Row],[Code APE]]&amp;Tableau5[[#This Row],[Chapitres]]&amp;Tableau5[[#This Row],[Tranche]]</f>
        <v>37.20APré-requis0,4</v>
      </c>
      <c r="B2469" s="17" t="s">
        <v>30</v>
      </c>
      <c r="C2469" s="32" t="s">
        <v>88</v>
      </c>
      <c r="D2469" s="33">
        <v>0.4</v>
      </c>
      <c r="E2469" s="34">
        <v>3</v>
      </c>
      <c r="F2469" s="35" t="e">
        <f>VLOOKUP(Tableau5[[#This Row],[Code APE]],[1]!Tableau9[#All],2,FALSE)</f>
        <v>#N/A</v>
      </c>
      <c r="G2469" s="36" t="str">
        <f>IFERROR(Tableau5[[#This Row],[Code APE]]&amp;" - "&amp;Tableau5[[#This Row],[Désignation APE]],Tableau5[[#This Row],[Code APE]])</f>
        <v>37.20A</v>
      </c>
    </row>
    <row r="2470" spans="1:7" ht="15.95" customHeight="1" x14ac:dyDescent="0.25">
      <c r="A2470" s="31" t="str">
        <f>Tableau5[[#This Row],[Code APE]]&amp;Tableau5[[#This Row],[Chapitres]]&amp;Tableau5[[#This Row],[Tranche]]</f>
        <v>37.20APré-requis0,6</v>
      </c>
      <c r="B2470" s="17" t="s">
        <v>30</v>
      </c>
      <c r="C2470" s="32" t="s">
        <v>88</v>
      </c>
      <c r="D2470" s="33">
        <v>0.6</v>
      </c>
      <c r="E2470" s="34">
        <v>5</v>
      </c>
      <c r="F2470" s="35" t="e">
        <f>VLOOKUP(Tableau5[[#This Row],[Code APE]],[1]!Tableau9[#All],2,FALSE)</f>
        <v>#N/A</v>
      </c>
      <c r="G2470" s="36" t="str">
        <f>IFERROR(Tableau5[[#This Row],[Code APE]]&amp;" - "&amp;Tableau5[[#This Row],[Désignation APE]],Tableau5[[#This Row],[Code APE]])</f>
        <v>37.20A</v>
      </c>
    </row>
    <row r="2471" spans="1:7" ht="15.95" customHeight="1" x14ac:dyDescent="0.25">
      <c r="A2471" s="31" t="str">
        <f>Tableau5[[#This Row],[Code APE]]&amp;Tableau5[[#This Row],[Chapitres]]&amp;Tableau5[[#This Row],[Tranche]]</f>
        <v>37.20APré-requis0,8</v>
      </c>
      <c r="B2471" s="17" t="s">
        <v>30</v>
      </c>
      <c r="C2471" s="32" t="s">
        <v>88</v>
      </c>
      <c r="D2471" s="33">
        <v>0.8</v>
      </c>
      <c r="E2471" s="34">
        <v>15</v>
      </c>
      <c r="F2471" s="35" t="e">
        <f>VLOOKUP(Tableau5[[#This Row],[Code APE]],[1]!Tableau9[#All],2,FALSE)</f>
        <v>#N/A</v>
      </c>
      <c r="G2471" s="36" t="str">
        <f>IFERROR(Tableau5[[#This Row],[Code APE]]&amp;" - "&amp;Tableau5[[#This Row],[Désignation APE]],Tableau5[[#This Row],[Code APE]])</f>
        <v>37.20A</v>
      </c>
    </row>
    <row r="2472" spans="1:7" ht="15.95" customHeight="1" x14ac:dyDescent="0.25">
      <c r="A2472" s="31" t="str">
        <f>Tableau5[[#This Row],[Code APE]]&amp;Tableau5[[#This Row],[Chapitres]]&amp;Tableau5[[#This Row],[Tranche]]</f>
        <v>37.20APré-requis1</v>
      </c>
      <c r="B2472" s="17" t="s">
        <v>30</v>
      </c>
      <c r="C2472" s="32" t="s">
        <v>88</v>
      </c>
      <c r="D2472" s="33">
        <v>1</v>
      </c>
      <c r="E2472" s="34">
        <v>11</v>
      </c>
      <c r="F2472" s="35" t="e">
        <f>VLOOKUP(Tableau5[[#This Row],[Code APE]],[1]!Tableau9[#All],2,FALSE)</f>
        <v>#N/A</v>
      </c>
      <c r="G2472" s="36" t="str">
        <f>IFERROR(Tableau5[[#This Row],[Code APE]]&amp;" - "&amp;Tableau5[[#This Row],[Désignation APE]],Tableau5[[#This Row],[Code APE]])</f>
        <v>37.20A</v>
      </c>
    </row>
    <row r="2473" spans="1:7" ht="15.95" customHeight="1" x14ac:dyDescent="0.25">
      <c r="A2473" s="31" t="str">
        <f>Tableau5[[#This Row],[Code APE]]&amp;Tableau5[[#This Row],[Chapitres]]&amp;Tableau5[[#This Row],[Tranche]]</f>
        <v>36.00ZPré-requis0,6</v>
      </c>
      <c r="B2473" s="17" t="s">
        <v>30</v>
      </c>
      <c r="C2473" s="32" t="s">
        <v>86</v>
      </c>
      <c r="D2473" s="33">
        <v>0.6</v>
      </c>
      <c r="E2473" s="34">
        <v>2</v>
      </c>
      <c r="F2473" s="35" t="str">
        <f>VLOOKUP(Tableau5[[#This Row],[Code APE]],[1]!Tableau9[#All],2,FALSE)</f>
        <v>Captage, traitement et distribution d'eau</v>
      </c>
      <c r="G2473" s="36" t="str">
        <f>IFERROR(Tableau5[[#This Row],[Code APE]]&amp;" - "&amp;Tableau5[[#This Row],[Désignation APE]],Tableau5[[#This Row],[Code APE]])</f>
        <v>36.00Z - Captage, traitement et distribution d'eau</v>
      </c>
    </row>
    <row r="2474" spans="1:7" ht="15.95" customHeight="1" x14ac:dyDescent="0.25">
      <c r="A2474" s="31" t="str">
        <f>Tableau5[[#This Row],[Code APE]]&amp;Tableau5[[#This Row],[Chapitres]]&amp;Tableau5[[#This Row],[Tranche]]</f>
        <v>36.00ZPré-requis0,8</v>
      </c>
      <c r="B2474" s="17" t="s">
        <v>30</v>
      </c>
      <c r="C2474" s="32" t="s">
        <v>86</v>
      </c>
      <c r="D2474" s="33">
        <v>0.8</v>
      </c>
      <c r="E2474" s="34">
        <v>3</v>
      </c>
      <c r="F2474" s="35" t="str">
        <f>VLOOKUP(Tableau5[[#This Row],[Code APE]],[1]!Tableau9[#All],2,FALSE)</f>
        <v>Captage, traitement et distribution d'eau</v>
      </c>
      <c r="G2474" s="36" t="str">
        <f>IFERROR(Tableau5[[#This Row],[Code APE]]&amp;" - "&amp;Tableau5[[#This Row],[Désignation APE]],Tableau5[[#This Row],[Code APE]])</f>
        <v>36.00Z - Captage, traitement et distribution d'eau</v>
      </c>
    </row>
    <row r="2475" spans="1:7" ht="15.95" customHeight="1" x14ac:dyDescent="0.25">
      <c r="A2475" s="31" t="str">
        <f>Tableau5[[#This Row],[Code APE]]&amp;Tableau5[[#This Row],[Chapitres]]&amp;Tableau5[[#This Row],[Tranche]]</f>
        <v>36.00ZPré-requis1</v>
      </c>
      <c r="B2475" s="17" t="s">
        <v>30</v>
      </c>
      <c r="C2475" s="32" t="s">
        <v>86</v>
      </c>
      <c r="D2475" s="33">
        <v>1</v>
      </c>
      <c r="E2475" s="34">
        <v>9</v>
      </c>
      <c r="F2475" s="35" t="str">
        <f>VLOOKUP(Tableau5[[#This Row],[Code APE]],[1]!Tableau9[#All],2,FALSE)</f>
        <v>Captage, traitement et distribution d'eau</v>
      </c>
      <c r="G2475" s="36" t="str">
        <f>IFERROR(Tableau5[[#This Row],[Code APE]]&amp;" - "&amp;Tableau5[[#This Row],[Désignation APE]],Tableau5[[#This Row],[Code APE]])</f>
        <v>36.00Z - Captage, traitement et distribution d'eau</v>
      </c>
    </row>
    <row r="2476" spans="1:7" ht="15.95" customHeight="1" x14ac:dyDescent="0.25">
      <c r="A2476" s="31" t="str">
        <f>Tableau5[[#This Row],[Code APE]]&amp;Tableau5[[#This Row],[Chapitres]]&amp;Tableau5[[#This Row],[Tranche]]</f>
        <v>35.11ZPré-requis1</v>
      </c>
      <c r="B2476" s="17" t="s">
        <v>30</v>
      </c>
      <c r="C2476" s="32" t="s">
        <v>216</v>
      </c>
      <c r="D2476" s="33">
        <v>1</v>
      </c>
      <c r="E2476" s="34">
        <v>1</v>
      </c>
      <c r="F2476" s="35" t="str">
        <f>VLOOKUP(Tableau5[[#This Row],[Code APE]],[1]!Tableau9[#All],2,FALSE)</f>
        <v>Production d'électricité</v>
      </c>
      <c r="G2476" s="36" t="str">
        <f>IFERROR(Tableau5[[#This Row],[Code APE]]&amp;" - "&amp;Tableau5[[#This Row],[Désignation APE]],Tableau5[[#This Row],[Code APE]])</f>
        <v>35.11Z - Production d'électricité</v>
      </c>
    </row>
    <row r="2477" spans="1:7" ht="15.95" customHeight="1" x14ac:dyDescent="0.25">
      <c r="A2477" s="31" t="str">
        <f>Tableau5[[#This Row],[Code APE]]&amp;Tableau5[[#This Row],[Chapitres]]&amp;Tableau5[[#This Row],[Tranche]]</f>
        <v>33.20DPré-requis1</v>
      </c>
      <c r="B2477" s="17" t="s">
        <v>30</v>
      </c>
      <c r="C2477" s="32" t="s">
        <v>215</v>
      </c>
      <c r="D2477" s="33">
        <v>1</v>
      </c>
      <c r="E2477" s="34">
        <v>1</v>
      </c>
      <c r="F2477" s="35" t="str">
        <f>VLOOKUP(Tableau5[[#This Row],[Code APE]],[1]!Tableau9[#All],2,FALSE)</f>
        <v>Installation d'équipements électriques, de matériels électroniques et optiques ou d'autres matériels</v>
      </c>
      <c r="G2477" s="36" t="str">
        <f>IFERROR(Tableau5[[#This Row],[Code APE]]&amp;" - "&amp;Tableau5[[#This Row],[Désignation APE]],Tableau5[[#This Row],[Code APE]])</f>
        <v>33.20D - Installation d'équipements électriques, de matériels électroniques et optiques ou d'autres matériels</v>
      </c>
    </row>
    <row r="2478" spans="1:7" ht="15.95" customHeight="1" x14ac:dyDescent="0.25">
      <c r="A2478" s="31" t="str">
        <f>Tableau5[[#This Row],[Code APE]]&amp;Tableau5[[#This Row],[Chapitres]]&amp;Tableau5[[#This Row],[Tranche]]</f>
        <v>33.20CPré-requis0,6</v>
      </c>
      <c r="B2478" s="17" t="s">
        <v>30</v>
      </c>
      <c r="C2478" s="32" t="s">
        <v>84</v>
      </c>
      <c r="D2478" s="33">
        <v>0.6</v>
      </c>
      <c r="E2478" s="34">
        <v>5</v>
      </c>
      <c r="F2478" s="35" t="str">
        <f>VLOOKUP(Tableau5[[#This Row],[Code APE]],[1]!Tableau9[#All],2,FALSE)</f>
        <v>Conception d'ensemble et assemblage sur site industriel d'équipements de contrôle des processus industriels</v>
      </c>
      <c r="G2478" s="36" t="str">
        <f>IFERROR(Tableau5[[#This Row],[Code APE]]&amp;" - "&amp;Tableau5[[#This Row],[Désignation APE]],Tableau5[[#This Row],[Code APE]])</f>
        <v>33.20C - Conception d'ensemble et assemblage sur site industriel d'équipements de contrôle des processus industriels</v>
      </c>
    </row>
    <row r="2479" spans="1:7" ht="15.95" customHeight="1" x14ac:dyDescent="0.25">
      <c r="A2479" s="31" t="str">
        <f>Tableau5[[#This Row],[Code APE]]&amp;Tableau5[[#This Row],[Chapitres]]&amp;Tableau5[[#This Row],[Tranche]]</f>
        <v>33.20CPré-requis0,8</v>
      </c>
      <c r="B2479" s="17" t="s">
        <v>30</v>
      </c>
      <c r="C2479" s="32" t="s">
        <v>84</v>
      </c>
      <c r="D2479" s="33">
        <v>0.8</v>
      </c>
      <c r="E2479" s="34">
        <v>3</v>
      </c>
      <c r="F2479" s="35" t="str">
        <f>VLOOKUP(Tableau5[[#This Row],[Code APE]],[1]!Tableau9[#All],2,FALSE)</f>
        <v>Conception d'ensemble et assemblage sur site industriel d'équipements de contrôle des processus industriels</v>
      </c>
      <c r="G2479" s="36" t="str">
        <f>IFERROR(Tableau5[[#This Row],[Code APE]]&amp;" - "&amp;Tableau5[[#This Row],[Désignation APE]],Tableau5[[#This Row],[Code APE]])</f>
        <v>33.20C - Conception d'ensemble et assemblage sur site industriel d'équipements de contrôle des processus industriels</v>
      </c>
    </row>
    <row r="2480" spans="1:7" ht="15.95" customHeight="1" x14ac:dyDescent="0.25">
      <c r="A2480" s="31" t="str">
        <f>Tableau5[[#This Row],[Code APE]]&amp;Tableau5[[#This Row],[Chapitres]]&amp;Tableau5[[#This Row],[Tranche]]</f>
        <v>33.20CPré-requis1</v>
      </c>
      <c r="B2480" s="17" t="s">
        <v>30</v>
      </c>
      <c r="C2480" s="32" t="s">
        <v>84</v>
      </c>
      <c r="D2480" s="33">
        <v>1</v>
      </c>
      <c r="E2480" s="34">
        <v>21</v>
      </c>
      <c r="F2480" s="35" t="str">
        <f>VLOOKUP(Tableau5[[#This Row],[Code APE]],[1]!Tableau9[#All],2,FALSE)</f>
        <v>Conception d'ensemble et assemblage sur site industriel d'équipements de contrôle des processus industriels</v>
      </c>
      <c r="G2480" s="36" t="str">
        <f>IFERROR(Tableau5[[#This Row],[Code APE]]&amp;" - "&amp;Tableau5[[#This Row],[Désignation APE]],Tableau5[[#This Row],[Code APE]])</f>
        <v>33.20C - Conception d'ensemble et assemblage sur site industriel d'équipements de contrôle des processus industriels</v>
      </c>
    </row>
    <row r="2481" spans="1:7" ht="15.95" customHeight="1" x14ac:dyDescent="0.25">
      <c r="A2481" s="31" t="str">
        <f>Tableau5[[#This Row],[Code APE]]&amp;Tableau5[[#This Row],[Chapitres]]&amp;Tableau5[[#This Row],[Tranche]]</f>
        <v>33.20BPré-requis0,2</v>
      </c>
      <c r="B2481" s="17" t="s">
        <v>30</v>
      </c>
      <c r="C2481" s="32" t="s">
        <v>83</v>
      </c>
      <c r="D2481" s="33">
        <v>0.2</v>
      </c>
      <c r="E2481" s="34">
        <v>3</v>
      </c>
      <c r="F2481" s="35" t="str">
        <f>VLOOKUP(Tableau5[[#This Row],[Code APE]],[1]!Tableau9[#All],2,FALSE)</f>
        <v>Installation de machines et équipements mécaniques</v>
      </c>
      <c r="G2481" s="36" t="str">
        <f>IFERROR(Tableau5[[#This Row],[Code APE]]&amp;" - "&amp;Tableau5[[#This Row],[Désignation APE]],Tableau5[[#This Row],[Code APE]])</f>
        <v>33.20B - Installation de machines et équipements mécaniques</v>
      </c>
    </row>
    <row r="2482" spans="1:7" ht="15.95" customHeight="1" x14ac:dyDescent="0.25">
      <c r="A2482" s="31" t="str">
        <f>Tableau5[[#This Row],[Code APE]]&amp;Tableau5[[#This Row],[Chapitres]]&amp;Tableau5[[#This Row],[Tranche]]</f>
        <v>33.20BPré-requis0,4</v>
      </c>
      <c r="B2482" s="17" t="s">
        <v>30</v>
      </c>
      <c r="C2482" s="32" t="s">
        <v>83</v>
      </c>
      <c r="D2482" s="33">
        <v>0.4</v>
      </c>
      <c r="E2482" s="34">
        <v>12</v>
      </c>
      <c r="F2482" s="35" t="str">
        <f>VLOOKUP(Tableau5[[#This Row],[Code APE]],[1]!Tableau9[#All],2,FALSE)</f>
        <v>Installation de machines et équipements mécaniques</v>
      </c>
      <c r="G2482" s="36" t="str">
        <f>IFERROR(Tableau5[[#This Row],[Code APE]]&amp;" - "&amp;Tableau5[[#This Row],[Désignation APE]],Tableau5[[#This Row],[Code APE]])</f>
        <v>33.20B - Installation de machines et équipements mécaniques</v>
      </c>
    </row>
    <row r="2483" spans="1:7" ht="15.95" customHeight="1" x14ac:dyDescent="0.25">
      <c r="A2483" s="31" t="str">
        <f>Tableau5[[#This Row],[Code APE]]&amp;Tableau5[[#This Row],[Chapitres]]&amp;Tableau5[[#This Row],[Tranche]]</f>
        <v>33.20BPré-requis0,6</v>
      </c>
      <c r="B2483" s="17" t="s">
        <v>30</v>
      </c>
      <c r="C2483" s="32" t="s">
        <v>83</v>
      </c>
      <c r="D2483" s="33">
        <v>0.6</v>
      </c>
      <c r="E2483" s="34">
        <v>24</v>
      </c>
      <c r="F2483" s="35" t="str">
        <f>VLOOKUP(Tableau5[[#This Row],[Code APE]],[1]!Tableau9[#All],2,FALSE)</f>
        <v>Installation de machines et équipements mécaniques</v>
      </c>
      <c r="G2483" s="36" t="str">
        <f>IFERROR(Tableau5[[#This Row],[Code APE]]&amp;" - "&amp;Tableau5[[#This Row],[Désignation APE]],Tableau5[[#This Row],[Code APE]])</f>
        <v>33.20B - Installation de machines et équipements mécaniques</v>
      </c>
    </row>
    <row r="2484" spans="1:7" ht="15.95" customHeight="1" x14ac:dyDescent="0.25">
      <c r="A2484" s="31" t="str">
        <f>Tableau5[[#This Row],[Code APE]]&amp;Tableau5[[#This Row],[Chapitres]]&amp;Tableau5[[#This Row],[Tranche]]</f>
        <v>33.20BPré-requis0,8</v>
      </c>
      <c r="B2484" s="17" t="s">
        <v>30</v>
      </c>
      <c r="C2484" s="32" t="s">
        <v>83</v>
      </c>
      <c r="D2484" s="33">
        <v>0.8</v>
      </c>
      <c r="E2484" s="34">
        <v>69</v>
      </c>
      <c r="F2484" s="35" t="str">
        <f>VLOOKUP(Tableau5[[#This Row],[Code APE]],[1]!Tableau9[#All],2,FALSE)</f>
        <v>Installation de machines et équipements mécaniques</v>
      </c>
      <c r="G2484" s="36" t="str">
        <f>IFERROR(Tableau5[[#This Row],[Code APE]]&amp;" - "&amp;Tableau5[[#This Row],[Désignation APE]],Tableau5[[#This Row],[Code APE]])</f>
        <v>33.20B - Installation de machines et équipements mécaniques</v>
      </c>
    </row>
    <row r="2485" spans="1:7" ht="15.95" customHeight="1" x14ac:dyDescent="0.25">
      <c r="A2485" s="31" t="str">
        <f>Tableau5[[#This Row],[Code APE]]&amp;Tableau5[[#This Row],[Chapitres]]&amp;Tableau5[[#This Row],[Tranche]]</f>
        <v>33.20BPré-requis1</v>
      </c>
      <c r="B2485" s="17" t="s">
        <v>30</v>
      </c>
      <c r="C2485" s="32" t="s">
        <v>83</v>
      </c>
      <c r="D2485" s="33">
        <v>1</v>
      </c>
      <c r="E2485" s="34">
        <v>135</v>
      </c>
      <c r="F2485" s="35" t="str">
        <f>VLOOKUP(Tableau5[[#This Row],[Code APE]],[1]!Tableau9[#All],2,FALSE)</f>
        <v>Installation de machines et équipements mécaniques</v>
      </c>
      <c r="G2485" s="36" t="str">
        <f>IFERROR(Tableau5[[#This Row],[Code APE]]&amp;" - "&amp;Tableau5[[#This Row],[Désignation APE]],Tableau5[[#This Row],[Code APE]])</f>
        <v>33.20B - Installation de machines et équipements mécaniques</v>
      </c>
    </row>
    <row r="2486" spans="1:7" ht="15.95" customHeight="1" x14ac:dyDescent="0.25">
      <c r="A2486" s="31" t="str">
        <f>Tableau5[[#This Row],[Code APE]]&amp;Tableau5[[#This Row],[Chapitres]]&amp;Tableau5[[#This Row],[Tranche]]</f>
        <v>33.20APré-requis0,2</v>
      </c>
      <c r="B2486" s="17" t="s">
        <v>30</v>
      </c>
      <c r="C2486" s="32" t="s">
        <v>82</v>
      </c>
      <c r="D2486" s="33">
        <v>0.2</v>
      </c>
      <c r="E2486" s="34">
        <v>3</v>
      </c>
      <c r="F2486" s="35" t="str">
        <f>VLOOKUP(Tableau5[[#This Row],[Code APE]],[1]!Tableau9[#All],2,FALSE)</f>
        <v>Installation de structures métalliques, chaudronnées et de tuyauterie</v>
      </c>
      <c r="G2486" s="36" t="str">
        <f>IFERROR(Tableau5[[#This Row],[Code APE]]&amp;" - "&amp;Tableau5[[#This Row],[Désignation APE]],Tableau5[[#This Row],[Code APE]])</f>
        <v>33.20A - Installation de structures métalliques, chaudronnées et de tuyauterie</v>
      </c>
    </row>
    <row r="2487" spans="1:7" ht="15.95" customHeight="1" x14ac:dyDescent="0.25">
      <c r="A2487" s="31" t="str">
        <f>Tableau5[[#This Row],[Code APE]]&amp;Tableau5[[#This Row],[Chapitres]]&amp;Tableau5[[#This Row],[Tranche]]</f>
        <v>33.20APré-requis0,4</v>
      </c>
      <c r="B2487" s="17" t="s">
        <v>30</v>
      </c>
      <c r="C2487" s="32" t="s">
        <v>82</v>
      </c>
      <c r="D2487" s="33">
        <v>0.4</v>
      </c>
      <c r="E2487" s="34">
        <v>16</v>
      </c>
      <c r="F2487" s="35" t="str">
        <f>VLOOKUP(Tableau5[[#This Row],[Code APE]],[1]!Tableau9[#All],2,FALSE)</f>
        <v>Installation de structures métalliques, chaudronnées et de tuyauterie</v>
      </c>
      <c r="G2487" s="36" t="str">
        <f>IFERROR(Tableau5[[#This Row],[Code APE]]&amp;" - "&amp;Tableau5[[#This Row],[Désignation APE]],Tableau5[[#This Row],[Code APE]])</f>
        <v>33.20A - Installation de structures métalliques, chaudronnées et de tuyauterie</v>
      </c>
    </row>
    <row r="2488" spans="1:7" ht="15.95" customHeight="1" x14ac:dyDescent="0.25">
      <c r="A2488" s="31" t="str">
        <f>Tableau5[[#This Row],[Code APE]]&amp;Tableau5[[#This Row],[Chapitres]]&amp;Tableau5[[#This Row],[Tranche]]</f>
        <v>33.20APré-requis0,6</v>
      </c>
      <c r="B2488" s="17" t="s">
        <v>30</v>
      </c>
      <c r="C2488" s="32" t="s">
        <v>82</v>
      </c>
      <c r="D2488" s="33">
        <v>0.6</v>
      </c>
      <c r="E2488" s="34">
        <v>50</v>
      </c>
      <c r="F2488" s="35" t="str">
        <f>VLOOKUP(Tableau5[[#This Row],[Code APE]],[1]!Tableau9[#All],2,FALSE)</f>
        <v>Installation de structures métalliques, chaudronnées et de tuyauterie</v>
      </c>
      <c r="G2488" s="36" t="str">
        <f>IFERROR(Tableau5[[#This Row],[Code APE]]&amp;" - "&amp;Tableau5[[#This Row],[Désignation APE]],Tableau5[[#This Row],[Code APE]])</f>
        <v>33.20A - Installation de structures métalliques, chaudronnées et de tuyauterie</v>
      </c>
    </row>
    <row r="2489" spans="1:7" ht="15.95" customHeight="1" x14ac:dyDescent="0.25">
      <c r="A2489" s="31" t="str">
        <f>Tableau5[[#This Row],[Code APE]]&amp;Tableau5[[#This Row],[Chapitres]]&amp;Tableau5[[#This Row],[Tranche]]</f>
        <v>33.20APré-requis0,8</v>
      </c>
      <c r="B2489" s="17" t="s">
        <v>30</v>
      </c>
      <c r="C2489" s="32" t="s">
        <v>82</v>
      </c>
      <c r="D2489" s="33">
        <v>0.8</v>
      </c>
      <c r="E2489" s="34">
        <v>98</v>
      </c>
      <c r="F2489" s="35" t="str">
        <f>VLOOKUP(Tableau5[[#This Row],[Code APE]],[1]!Tableau9[#All],2,FALSE)</f>
        <v>Installation de structures métalliques, chaudronnées et de tuyauterie</v>
      </c>
      <c r="G2489" s="36" t="str">
        <f>IFERROR(Tableau5[[#This Row],[Code APE]]&amp;" - "&amp;Tableau5[[#This Row],[Désignation APE]],Tableau5[[#This Row],[Code APE]])</f>
        <v>33.20A - Installation de structures métalliques, chaudronnées et de tuyauterie</v>
      </c>
    </row>
    <row r="2490" spans="1:7" ht="15.95" customHeight="1" x14ac:dyDescent="0.25">
      <c r="A2490" s="31" t="str">
        <f>Tableau5[[#This Row],[Code APE]]&amp;Tableau5[[#This Row],[Chapitres]]&amp;Tableau5[[#This Row],[Tranche]]</f>
        <v>33.20APré-requis1</v>
      </c>
      <c r="B2490" s="17" t="s">
        <v>30</v>
      </c>
      <c r="C2490" s="32" t="s">
        <v>82</v>
      </c>
      <c r="D2490" s="33">
        <v>1</v>
      </c>
      <c r="E2490" s="34">
        <v>217</v>
      </c>
      <c r="F2490" s="35" t="str">
        <f>VLOOKUP(Tableau5[[#This Row],[Code APE]],[1]!Tableau9[#All],2,FALSE)</f>
        <v>Installation de structures métalliques, chaudronnées et de tuyauterie</v>
      </c>
      <c r="G2490" s="36" t="str">
        <f>IFERROR(Tableau5[[#This Row],[Code APE]]&amp;" - "&amp;Tableau5[[#This Row],[Désignation APE]],Tableau5[[#This Row],[Code APE]])</f>
        <v>33.20A - Installation de structures métalliques, chaudronnées et de tuyauterie</v>
      </c>
    </row>
    <row r="2491" spans="1:7" ht="15.95" customHeight="1" x14ac:dyDescent="0.25">
      <c r="A2491" s="31" t="str">
        <f>Tableau5[[#This Row],[Code APE]]&amp;Tableau5[[#This Row],[Chapitres]]&amp;Tableau5[[#This Row],[Tranche]]</f>
        <v>33.14ZPré-requis0,4</v>
      </c>
      <c r="B2491" s="17" t="s">
        <v>30</v>
      </c>
      <c r="C2491" s="32" t="s">
        <v>81</v>
      </c>
      <c r="D2491" s="33">
        <v>0.4</v>
      </c>
      <c r="E2491" s="34">
        <v>4</v>
      </c>
      <c r="F2491" s="35" t="str">
        <f>VLOOKUP(Tableau5[[#This Row],[Code APE]],[1]!Tableau9[#All],2,FALSE)</f>
        <v>Réparation d'équipements électriques</v>
      </c>
      <c r="G2491" s="36" t="str">
        <f>IFERROR(Tableau5[[#This Row],[Code APE]]&amp;" - "&amp;Tableau5[[#This Row],[Désignation APE]],Tableau5[[#This Row],[Code APE]])</f>
        <v>33.14Z - Réparation d'équipements électriques</v>
      </c>
    </row>
    <row r="2492" spans="1:7" ht="15.95" customHeight="1" x14ac:dyDescent="0.25">
      <c r="A2492" s="31" t="str">
        <f>Tableau5[[#This Row],[Code APE]]&amp;Tableau5[[#This Row],[Chapitres]]&amp;Tableau5[[#This Row],[Tranche]]</f>
        <v>33.14ZPré-requis0,6</v>
      </c>
      <c r="B2492" s="17" t="s">
        <v>30</v>
      </c>
      <c r="C2492" s="32" t="s">
        <v>81</v>
      </c>
      <c r="D2492" s="33">
        <v>0.6</v>
      </c>
      <c r="E2492" s="34">
        <v>11</v>
      </c>
      <c r="F2492" s="35" t="str">
        <f>VLOOKUP(Tableau5[[#This Row],[Code APE]],[1]!Tableau9[#All],2,FALSE)</f>
        <v>Réparation d'équipements électriques</v>
      </c>
      <c r="G2492" s="36" t="str">
        <f>IFERROR(Tableau5[[#This Row],[Code APE]]&amp;" - "&amp;Tableau5[[#This Row],[Désignation APE]],Tableau5[[#This Row],[Code APE]])</f>
        <v>33.14Z - Réparation d'équipements électriques</v>
      </c>
    </row>
    <row r="2493" spans="1:7" ht="15.95" customHeight="1" x14ac:dyDescent="0.25">
      <c r="A2493" s="31" t="str">
        <f>Tableau5[[#This Row],[Code APE]]&amp;Tableau5[[#This Row],[Chapitres]]&amp;Tableau5[[#This Row],[Tranche]]</f>
        <v>33.14ZPré-requis0,8</v>
      </c>
      <c r="B2493" s="17" t="s">
        <v>30</v>
      </c>
      <c r="C2493" s="32" t="s">
        <v>81</v>
      </c>
      <c r="D2493" s="33">
        <v>0.8</v>
      </c>
      <c r="E2493" s="34">
        <v>33</v>
      </c>
      <c r="F2493" s="35" t="str">
        <f>VLOOKUP(Tableau5[[#This Row],[Code APE]],[1]!Tableau9[#All],2,FALSE)</f>
        <v>Réparation d'équipements électriques</v>
      </c>
      <c r="G2493" s="36" t="str">
        <f>IFERROR(Tableau5[[#This Row],[Code APE]]&amp;" - "&amp;Tableau5[[#This Row],[Désignation APE]],Tableau5[[#This Row],[Code APE]])</f>
        <v>33.14Z - Réparation d'équipements électriques</v>
      </c>
    </row>
    <row r="2494" spans="1:7" ht="15.95" customHeight="1" x14ac:dyDescent="0.25">
      <c r="A2494" s="31" t="str">
        <f>Tableau5[[#This Row],[Code APE]]&amp;Tableau5[[#This Row],[Chapitres]]&amp;Tableau5[[#This Row],[Tranche]]</f>
        <v>33.14ZPré-requis1</v>
      </c>
      <c r="B2494" s="17" t="s">
        <v>30</v>
      </c>
      <c r="C2494" s="32" t="s">
        <v>81</v>
      </c>
      <c r="D2494" s="33">
        <v>1</v>
      </c>
      <c r="E2494" s="34">
        <v>28</v>
      </c>
      <c r="F2494" s="35" t="str">
        <f>VLOOKUP(Tableau5[[#This Row],[Code APE]],[1]!Tableau9[#All],2,FALSE)</f>
        <v>Réparation d'équipements électriques</v>
      </c>
      <c r="G2494" s="36" t="str">
        <f>IFERROR(Tableau5[[#This Row],[Code APE]]&amp;" - "&amp;Tableau5[[#This Row],[Désignation APE]],Tableau5[[#This Row],[Code APE]])</f>
        <v>33.14Z - Réparation d'équipements électriques</v>
      </c>
    </row>
    <row r="2495" spans="1:7" ht="15.95" customHeight="1" x14ac:dyDescent="0.25">
      <c r="A2495" s="31" t="str">
        <f>Tableau5[[#This Row],[Code APE]]&amp;Tableau5[[#This Row],[Chapitres]]&amp;Tableau5[[#This Row],[Tranche]]</f>
        <v>33.13ZPré-requis0,2</v>
      </c>
      <c r="B2495" s="17" t="s">
        <v>30</v>
      </c>
      <c r="C2495" s="32" t="s">
        <v>80</v>
      </c>
      <c r="D2495" s="33">
        <v>0.2</v>
      </c>
      <c r="E2495" s="34">
        <v>1</v>
      </c>
      <c r="F2495" s="35" t="str">
        <f>VLOOKUP(Tableau5[[#This Row],[Code APE]],[1]!Tableau9[#All],2,FALSE)</f>
        <v>Réparation de matériels électroniques et optiques</v>
      </c>
      <c r="G2495" s="36" t="str">
        <f>IFERROR(Tableau5[[#This Row],[Code APE]]&amp;" - "&amp;Tableau5[[#This Row],[Désignation APE]],Tableau5[[#This Row],[Code APE]])</f>
        <v>33.13Z - Réparation de matériels électroniques et optiques</v>
      </c>
    </row>
    <row r="2496" spans="1:7" ht="15.95" customHeight="1" x14ac:dyDescent="0.25">
      <c r="A2496" s="31" t="str">
        <f>Tableau5[[#This Row],[Code APE]]&amp;Tableau5[[#This Row],[Chapitres]]&amp;Tableau5[[#This Row],[Tranche]]</f>
        <v>33.13ZPré-requis0,6</v>
      </c>
      <c r="B2496" s="17" t="s">
        <v>30</v>
      </c>
      <c r="C2496" s="32" t="s">
        <v>80</v>
      </c>
      <c r="D2496" s="33">
        <v>0.6</v>
      </c>
      <c r="E2496" s="34">
        <v>1</v>
      </c>
      <c r="F2496" s="35" t="str">
        <f>VLOOKUP(Tableau5[[#This Row],[Code APE]],[1]!Tableau9[#All],2,FALSE)</f>
        <v>Réparation de matériels électroniques et optiques</v>
      </c>
      <c r="G2496" s="36" t="str">
        <f>IFERROR(Tableau5[[#This Row],[Code APE]]&amp;" - "&amp;Tableau5[[#This Row],[Désignation APE]],Tableau5[[#This Row],[Code APE]])</f>
        <v>33.13Z - Réparation de matériels électroniques et optiques</v>
      </c>
    </row>
    <row r="2497" spans="1:7" ht="15.95" customHeight="1" x14ac:dyDescent="0.25">
      <c r="A2497" s="31" t="str">
        <f>Tableau5[[#This Row],[Code APE]]&amp;Tableau5[[#This Row],[Chapitres]]&amp;Tableau5[[#This Row],[Tranche]]</f>
        <v>33.13ZPré-requis0,8</v>
      </c>
      <c r="B2497" s="17" t="s">
        <v>30</v>
      </c>
      <c r="C2497" s="32" t="s">
        <v>80</v>
      </c>
      <c r="D2497" s="33">
        <v>0.8</v>
      </c>
      <c r="E2497" s="34">
        <v>4</v>
      </c>
      <c r="F2497" s="35" t="str">
        <f>VLOOKUP(Tableau5[[#This Row],[Code APE]],[1]!Tableau9[#All],2,FALSE)</f>
        <v>Réparation de matériels électroniques et optiques</v>
      </c>
      <c r="G2497" s="36" t="str">
        <f>IFERROR(Tableau5[[#This Row],[Code APE]]&amp;" - "&amp;Tableau5[[#This Row],[Désignation APE]],Tableau5[[#This Row],[Code APE]])</f>
        <v>33.13Z - Réparation de matériels électroniques et optiques</v>
      </c>
    </row>
    <row r="2498" spans="1:7" ht="15.95" customHeight="1" x14ac:dyDescent="0.25">
      <c r="A2498" s="31" t="str">
        <f>Tableau5[[#This Row],[Code APE]]&amp;Tableau5[[#This Row],[Chapitres]]&amp;Tableau5[[#This Row],[Tranche]]</f>
        <v>33.13ZPré-requis1</v>
      </c>
      <c r="B2498" s="17" t="s">
        <v>30</v>
      </c>
      <c r="C2498" s="32" t="s">
        <v>80</v>
      </c>
      <c r="D2498" s="33">
        <v>1</v>
      </c>
      <c r="E2498" s="34">
        <v>9</v>
      </c>
      <c r="F2498" s="35" t="str">
        <f>VLOOKUP(Tableau5[[#This Row],[Code APE]],[1]!Tableau9[#All],2,FALSE)</f>
        <v>Réparation de matériels électroniques et optiques</v>
      </c>
      <c r="G2498" s="36" t="str">
        <f>IFERROR(Tableau5[[#This Row],[Code APE]]&amp;" - "&amp;Tableau5[[#This Row],[Désignation APE]],Tableau5[[#This Row],[Code APE]])</f>
        <v>33.13Z - Réparation de matériels électroniques et optiques</v>
      </c>
    </row>
    <row r="2499" spans="1:7" ht="15.95" customHeight="1" x14ac:dyDescent="0.25">
      <c r="A2499" s="31" t="str">
        <f>Tableau5[[#This Row],[Code APE]]&amp;Tableau5[[#This Row],[Chapitres]]&amp;Tableau5[[#This Row],[Tranche]]</f>
        <v>33.12ZPré-requis0,4</v>
      </c>
      <c r="B2499" s="17" t="s">
        <v>30</v>
      </c>
      <c r="C2499" s="32" t="s">
        <v>1</v>
      </c>
      <c r="D2499" s="33">
        <v>0.4</v>
      </c>
      <c r="E2499" s="34">
        <v>15</v>
      </c>
      <c r="F2499" s="35" t="str">
        <f>VLOOKUP(Tableau5[[#This Row],[Code APE]],[1]!Tableau9[#All],2,FALSE)</f>
        <v>Réparation de machines et équipements mécaniques</v>
      </c>
      <c r="G2499" s="36" t="str">
        <f>IFERROR(Tableau5[[#This Row],[Code APE]]&amp;" - "&amp;Tableau5[[#This Row],[Désignation APE]],Tableau5[[#This Row],[Code APE]])</f>
        <v>33.12Z - Réparation de machines et équipements mécaniques</v>
      </c>
    </row>
    <row r="2500" spans="1:7" ht="15.95" customHeight="1" x14ac:dyDescent="0.25">
      <c r="A2500" s="31" t="str">
        <f>Tableau5[[#This Row],[Code APE]]&amp;Tableau5[[#This Row],[Chapitres]]&amp;Tableau5[[#This Row],[Tranche]]</f>
        <v>33.12ZPré-requis0,6</v>
      </c>
      <c r="B2500" s="17" t="s">
        <v>30</v>
      </c>
      <c r="C2500" s="32" t="s">
        <v>1</v>
      </c>
      <c r="D2500" s="33">
        <v>0.6</v>
      </c>
      <c r="E2500" s="34">
        <v>23</v>
      </c>
      <c r="F2500" s="35" t="str">
        <f>VLOOKUP(Tableau5[[#This Row],[Code APE]],[1]!Tableau9[#All],2,FALSE)</f>
        <v>Réparation de machines et équipements mécaniques</v>
      </c>
      <c r="G2500" s="36" t="str">
        <f>IFERROR(Tableau5[[#This Row],[Code APE]]&amp;" - "&amp;Tableau5[[#This Row],[Désignation APE]],Tableau5[[#This Row],[Code APE]])</f>
        <v>33.12Z - Réparation de machines et équipements mécaniques</v>
      </c>
    </row>
    <row r="2501" spans="1:7" ht="15.95" customHeight="1" x14ac:dyDescent="0.25">
      <c r="A2501" s="31" t="str">
        <f>Tableau5[[#This Row],[Code APE]]&amp;Tableau5[[#This Row],[Chapitres]]&amp;Tableau5[[#This Row],[Tranche]]</f>
        <v>33.12ZPré-requis0,8</v>
      </c>
      <c r="B2501" s="17" t="s">
        <v>30</v>
      </c>
      <c r="C2501" s="32" t="s">
        <v>1</v>
      </c>
      <c r="D2501" s="33">
        <v>0.8</v>
      </c>
      <c r="E2501" s="34">
        <v>94</v>
      </c>
      <c r="F2501" s="35" t="str">
        <f>VLOOKUP(Tableau5[[#This Row],[Code APE]],[1]!Tableau9[#All],2,FALSE)</f>
        <v>Réparation de machines et équipements mécaniques</v>
      </c>
      <c r="G2501" s="36" t="str">
        <f>IFERROR(Tableau5[[#This Row],[Code APE]]&amp;" - "&amp;Tableau5[[#This Row],[Désignation APE]],Tableau5[[#This Row],[Code APE]])</f>
        <v>33.12Z - Réparation de machines et équipements mécaniques</v>
      </c>
    </row>
    <row r="2502" spans="1:7" ht="15.95" customHeight="1" x14ac:dyDescent="0.25">
      <c r="A2502" s="31" t="str">
        <f>Tableau5[[#This Row],[Code APE]]&amp;Tableau5[[#This Row],[Chapitres]]&amp;Tableau5[[#This Row],[Tranche]]</f>
        <v>33.12ZPré-requis1</v>
      </c>
      <c r="B2502" s="17" t="s">
        <v>30</v>
      </c>
      <c r="C2502" s="32" t="s">
        <v>1</v>
      </c>
      <c r="D2502" s="33">
        <v>1</v>
      </c>
      <c r="E2502" s="34">
        <v>156</v>
      </c>
      <c r="F2502" s="35" t="str">
        <f>VLOOKUP(Tableau5[[#This Row],[Code APE]],[1]!Tableau9[#All],2,FALSE)</f>
        <v>Réparation de machines et équipements mécaniques</v>
      </c>
      <c r="G2502" s="36" t="str">
        <f>IFERROR(Tableau5[[#This Row],[Code APE]]&amp;" - "&amp;Tableau5[[#This Row],[Désignation APE]],Tableau5[[#This Row],[Code APE]])</f>
        <v>33.12Z - Réparation de machines et équipements mécaniques</v>
      </c>
    </row>
    <row r="2503" spans="1:7" ht="15.95" customHeight="1" x14ac:dyDescent="0.25">
      <c r="A2503" s="31" t="str">
        <f>Tableau5[[#This Row],[Code APE]]&amp;Tableau5[[#This Row],[Chapitres]]&amp;Tableau5[[#This Row],[Tranche]]</f>
        <v>33.11ZPré-requis1</v>
      </c>
      <c r="B2503" s="17" t="s">
        <v>30</v>
      </c>
      <c r="C2503" s="32" t="s">
        <v>190</v>
      </c>
      <c r="D2503" s="33">
        <v>1</v>
      </c>
      <c r="E2503" s="34">
        <v>1</v>
      </c>
      <c r="F2503" s="35" t="str">
        <f>VLOOKUP(Tableau5[[#This Row],[Code APE]],[1]!Tableau9[#All],2,FALSE)</f>
        <v>Réparation d'ouvrages en métaux</v>
      </c>
      <c r="G2503" s="36" t="str">
        <f>IFERROR(Tableau5[[#This Row],[Code APE]]&amp;" - "&amp;Tableau5[[#This Row],[Désignation APE]],Tableau5[[#This Row],[Code APE]])</f>
        <v>33.11Z - Réparation d'ouvrages en métaux</v>
      </c>
    </row>
    <row r="2504" spans="1:7" ht="15.95" customHeight="1" x14ac:dyDescent="0.25">
      <c r="A2504" s="31" t="str">
        <f>Tableau5[[#This Row],[Code APE]]&amp;Tableau5[[#This Row],[Chapitres]]&amp;Tableau5[[#This Row],[Tranche]]</f>
        <v>32.21BPré-requis0,8</v>
      </c>
      <c r="B2504" s="17" t="s">
        <v>30</v>
      </c>
      <c r="C2504" s="32" t="s">
        <v>189</v>
      </c>
      <c r="D2504" s="33">
        <v>0.8</v>
      </c>
      <c r="E2504" s="34">
        <v>1</v>
      </c>
      <c r="F2504" s="35" t="e">
        <f>VLOOKUP(Tableau5[[#This Row],[Code APE]],[1]!Tableau9[#All],2,FALSE)</f>
        <v>#N/A</v>
      </c>
      <c r="G2504" s="36" t="str">
        <f>IFERROR(Tableau5[[#This Row],[Code APE]]&amp;" - "&amp;Tableau5[[#This Row],[Désignation APE]],Tableau5[[#This Row],[Code APE]])</f>
        <v>32.21B</v>
      </c>
    </row>
    <row r="2505" spans="1:7" ht="15.95" customHeight="1" x14ac:dyDescent="0.25">
      <c r="A2505" s="31" t="str">
        <f>Tableau5[[#This Row],[Code APE]]&amp;Tableau5[[#This Row],[Chapitres]]&amp;Tableau5[[#This Row],[Tranche]]</f>
        <v>32.20APré-requis0,4</v>
      </c>
      <c r="B2505" s="17" t="s">
        <v>30</v>
      </c>
      <c r="C2505" s="32" t="s">
        <v>79</v>
      </c>
      <c r="D2505" s="33">
        <v>0.4</v>
      </c>
      <c r="E2505" s="34">
        <v>2</v>
      </c>
      <c r="F2505" s="35" t="e">
        <f>VLOOKUP(Tableau5[[#This Row],[Code APE]],[1]!Tableau9[#All],2,FALSE)</f>
        <v>#N/A</v>
      </c>
      <c r="G2505" s="36" t="str">
        <f>IFERROR(Tableau5[[#This Row],[Code APE]]&amp;" - "&amp;Tableau5[[#This Row],[Désignation APE]],Tableau5[[#This Row],[Code APE]])</f>
        <v>32.20A</v>
      </c>
    </row>
    <row r="2506" spans="1:7" ht="15.95" customHeight="1" x14ac:dyDescent="0.25">
      <c r="A2506" s="31" t="str">
        <f>Tableau5[[#This Row],[Code APE]]&amp;Tableau5[[#This Row],[Chapitres]]&amp;Tableau5[[#This Row],[Tranche]]</f>
        <v>32.20APré-requis0,6</v>
      </c>
      <c r="B2506" s="17" t="s">
        <v>30</v>
      </c>
      <c r="C2506" s="32" t="s">
        <v>79</v>
      </c>
      <c r="D2506" s="33">
        <v>0.6</v>
      </c>
      <c r="E2506" s="34">
        <v>2</v>
      </c>
      <c r="F2506" s="35" t="e">
        <f>VLOOKUP(Tableau5[[#This Row],[Code APE]],[1]!Tableau9[#All],2,FALSE)</f>
        <v>#N/A</v>
      </c>
      <c r="G2506" s="36" t="str">
        <f>IFERROR(Tableau5[[#This Row],[Code APE]]&amp;" - "&amp;Tableau5[[#This Row],[Désignation APE]],Tableau5[[#This Row],[Code APE]])</f>
        <v>32.20A</v>
      </c>
    </row>
    <row r="2507" spans="1:7" ht="15.95" customHeight="1" x14ac:dyDescent="0.25">
      <c r="A2507" s="31" t="str">
        <f>Tableau5[[#This Row],[Code APE]]&amp;Tableau5[[#This Row],[Chapitres]]&amp;Tableau5[[#This Row],[Tranche]]</f>
        <v>32.20APré-requis0,8</v>
      </c>
      <c r="B2507" s="17" t="s">
        <v>30</v>
      </c>
      <c r="C2507" s="32" t="s">
        <v>79</v>
      </c>
      <c r="D2507" s="33">
        <v>0.8</v>
      </c>
      <c r="E2507" s="34">
        <v>7</v>
      </c>
      <c r="F2507" s="35" t="e">
        <f>VLOOKUP(Tableau5[[#This Row],[Code APE]],[1]!Tableau9[#All],2,FALSE)</f>
        <v>#N/A</v>
      </c>
      <c r="G2507" s="36" t="str">
        <f>IFERROR(Tableau5[[#This Row],[Code APE]]&amp;" - "&amp;Tableau5[[#This Row],[Désignation APE]],Tableau5[[#This Row],[Code APE]])</f>
        <v>32.20A</v>
      </c>
    </row>
    <row r="2508" spans="1:7" ht="15.95" customHeight="1" x14ac:dyDescent="0.25">
      <c r="A2508" s="31" t="str">
        <f>Tableau5[[#This Row],[Code APE]]&amp;Tableau5[[#This Row],[Chapitres]]&amp;Tableau5[[#This Row],[Tranche]]</f>
        <v>32.20APré-requis1</v>
      </c>
      <c r="B2508" s="17" t="s">
        <v>30</v>
      </c>
      <c r="C2508" s="32" t="s">
        <v>79</v>
      </c>
      <c r="D2508" s="33">
        <v>1</v>
      </c>
      <c r="E2508" s="34">
        <v>12</v>
      </c>
      <c r="F2508" s="35" t="e">
        <f>VLOOKUP(Tableau5[[#This Row],[Code APE]],[1]!Tableau9[#All],2,FALSE)</f>
        <v>#N/A</v>
      </c>
      <c r="G2508" s="36" t="str">
        <f>IFERROR(Tableau5[[#This Row],[Code APE]]&amp;" - "&amp;Tableau5[[#This Row],[Désignation APE]],Tableau5[[#This Row],[Code APE]])</f>
        <v>32.20A</v>
      </c>
    </row>
    <row r="2509" spans="1:7" ht="15.95" customHeight="1" x14ac:dyDescent="0.25">
      <c r="A2509" s="31" t="str">
        <f>Tableau5[[#This Row],[Code APE]]&amp;Tableau5[[#This Row],[Chapitres]]&amp;Tableau5[[#This Row],[Tranche]]</f>
        <v>32.12ZPré-requis0,4</v>
      </c>
      <c r="B2509" s="17" t="s">
        <v>30</v>
      </c>
      <c r="C2509" s="32" t="s">
        <v>78</v>
      </c>
      <c r="D2509" s="33">
        <v>0.4</v>
      </c>
      <c r="E2509" s="34">
        <v>3</v>
      </c>
      <c r="F2509" s="35" t="str">
        <f>VLOOKUP(Tableau5[[#This Row],[Code APE]],[1]!Tableau9[#All],2,FALSE)</f>
        <v>Fabrication d'articles de joaillerie et bijouterie</v>
      </c>
      <c r="G2509" s="36" t="str">
        <f>IFERROR(Tableau5[[#This Row],[Code APE]]&amp;" - "&amp;Tableau5[[#This Row],[Désignation APE]],Tableau5[[#This Row],[Code APE]])</f>
        <v>32.12Z - Fabrication d'articles de joaillerie et bijouterie</v>
      </c>
    </row>
    <row r="2510" spans="1:7" ht="15.95" customHeight="1" x14ac:dyDescent="0.25">
      <c r="A2510" s="31" t="str">
        <f>Tableau5[[#This Row],[Code APE]]&amp;Tableau5[[#This Row],[Chapitres]]&amp;Tableau5[[#This Row],[Tranche]]</f>
        <v>32.12ZPré-requis0,6</v>
      </c>
      <c r="B2510" s="17" t="s">
        <v>30</v>
      </c>
      <c r="C2510" s="32" t="s">
        <v>78</v>
      </c>
      <c r="D2510" s="33">
        <v>0.6</v>
      </c>
      <c r="E2510" s="34">
        <v>10</v>
      </c>
      <c r="F2510" s="35" t="str">
        <f>VLOOKUP(Tableau5[[#This Row],[Code APE]],[1]!Tableau9[#All],2,FALSE)</f>
        <v>Fabrication d'articles de joaillerie et bijouterie</v>
      </c>
      <c r="G2510" s="36" t="str">
        <f>IFERROR(Tableau5[[#This Row],[Code APE]]&amp;" - "&amp;Tableau5[[#This Row],[Désignation APE]],Tableau5[[#This Row],[Code APE]])</f>
        <v>32.12Z - Fabrication d'articles de joaillerie et bijouterie</v>
      </c>
    </row>
    <row r="2511" spans="1:7" ht="15.95" customHeight="1" x14ac:dyDescent="0.25">
      <c r="A2511" s="31" t="str">
        <f>Tableau5[[#This Row],[Code APE]]&amp;Tableau5[[#This Row],[Chapitres]]&amp;Tableau5[[#This Row],[Tranche]]</f>
        <v>32.12ZPré-requis0,8</v>
      </c>
      <c r="B2511" s="17" t="s">
        <v>30</v>
      </c>
      <c r="C2511" s="32" t="s">
        <v>78</v>
      </c>
      <c r="D2511" s="33">
        <v>0.8</v>
      </c>
      <c r="E2511" s="34">
        <v>11</v>
      </c>
      <c r="F2511" s="35" t="str">
        <f>VLOOKUP(Tableau5[[#This Row],[Code APE]],[1]!Tableau9[#All],2,FALSE)</f>
        <v>Fabrication d'articles de joaillerie et bijouterie</v>
      </c>
      <c r="G2511" s="36" t="str">
        <f>IFERROR(Tableau5[[#This Row],[Code APE]]&amp;" - "&amp;Tableau5[[#This Row],[Désignation APE]],Tableau5[[#This Row],[Code APE]])</f>
        <v>32.12Z - Fabrication d'articles de joaillerie et bijouterie</v>
      </c>
    </row>
    <row r="2512" spans="1:7" ht="15.95" customHeight="1" x14ac:dyDescent="0.25">
      <c r="A2512" s="31" t="str">
        <f>Tableau5[[#This Row],[Code APE]]&amp;Tableau5[[#This Row],[Chapitres]]&amp;Tableau5[[#This Row],[Tranche]]</f>
        <v>32.12ZPré-requis1</v>
      </c>
      <c r="B2512" s="17" t="s">
        <v>30</v>
      </c>
      <c r="C2512" s="32" t="s">
        <v>78</v>
      </c>
      <c r="D2512" s="33">
        <v>1</v>
      </c>
      <c r="E2512" s="34">
        <v>9</v>
      </c>
      <c r="F2512" s="35" t="str">
        <f>VLOOKUP(Tableau5[[#This Row],[Code APE]],[1]!Tableau9[#All],2,FALSE)</f>
        <v>Fabrication d'articles de joaillerie et bijouterie</v>
      </c>
      <c r="G2512" s="36" t="str">
        <f>IFERROR(Tableau5[[#This Row],[Code APE]]&amp;" - "&amp;Tableau5[[#This Row],[Désignation APE]],Tableau5[[#This Row],[Code APE]])</f>
        <v>32.12Z - Fabrication d'articles de joaillerie et bijouterie</v>
      </c>
    </row>
    <row r="2513" spans="1:7" ht="15.95" customHeight="1" x14ac:dyDescent="0.25">
      <c r="A2513" s="31" t="str">
        <f>Tableau5[[#This Row],[Code APE]]&amp;Tableau5[[#This Row],[Chapitres]]&amp;Tableau5[[#This Row],[Tranche]]</f>
        <v>28.99APré-requis1</v>
      </c>
      <c r="B2513" s="17" t="s">
        <v>30</v>
      </c>
      <c r="C2513" s="32" t="s">
        <v>77</v>
      </c>
      <c r="D2513" s="33">
        <v>1</v>
      </c>
      <c r="E2513" s="34">
        <v>5</v>
      </c>
      <c r="F2513" s="35" t="str">
        <f>VLOOKUP(Tableau5[[#This Row],[Code APE]],[1]!Tableau9[#All],2,FALSE)</f>
        <v>Fabrication de machines d'imprimerie</v>
      </c>
      <c r="G2513" s="36" t="str">
        <f>IFERROR(Tableau5[[#This Row],[Code APE]]&amp;" - "&amp;Tableau5[[#This Row],[Désignation APE]],Tableau5[[#This Row],[Code APE]])</f>
        <v>28.99A - Fabrication de machines d'imprimerie</v>
      </c>
    </row>
    <row r="2514" spans="1:7" ht="15.95" customHeight="1" x14ac:dyDescent="0.25">
      <c r="A2514" s="31" t="str">
        <f>Tableau5[[#This Row],[Code APE]]&amp;Tableau5[[#This Row],[Chapitres]]&amp;Tableau5[[#This Row],[Tranche]]</f>
        <v>28.92ZPré-requis0,2</v>
      </c>
      <c r="B2514" s="17" t="s">
        <v>30</v>
      </c>
      <c r="C2514" s="32" t="s">
        <v>76</v>
      </c>
      <c r="D2514" s="33">
        <v>0.2</v>
      </c>
      <c r="E2514" s="34">
        <v>1</v>
      </c>
      <c r="F2514" s="35" t="str">
        <f>VLOOKUP(Tableau5[[#This Row],[Code APE]],[1]!Tableau9[#All],2,FALSE)</f>
        <v>Fabrication de machines pour l'extraction ou la construction</v>
      </c>
      <c r="G2514" s="36" t="str">
        <f>IFERROR(Tableau5[[#This Row],[Code APE]]&amp;" - "&amp;Tableau5[[#This Row],[Désignation APE]],Tableau5[[#This Row],[Code APE]])</f>
        <v>28.92Z - Fabrication de machines pour l'extraction ou la construction</v>
      </c>
    </row>
    <row r="2515" spans="1:7" ht="15.95" customHeight="1" x14ac:dyDescent="0.25">
      <c r="A2515" s="31" t="str">
        <f>Tableau5[[#This Row],[Code APE]]&amp;Tableau5[[#This Row],[Chapitres]]&amp;Tableau5[[#This Row],[Tranche]]</f>
        <v>28.92ZPré-requis0,6</v>
      </c>
      <c r="B2515" s="17" t="s">
        <v>30</v>
      </c>
      <c r="C2515" s="32" t="s">
        <v>76</v>
      </c>
      <c r="D2515" s="33">
        <v>0.6</v>
      </c>
      <c r="E2515" s="34">
        <v>4</v>
      </c>
      <c r="F2515" s="35" t="str">
        <f>VLOOKUP(Tableau5[[#This Row],[Code APE]],[1]!Tableau9[#All],2,FALSE)</f>
        <v>Fabrication de machines pour l'extraction ou la construction</v>
      </c>
      <c r="G2515" s="36" t="str">
        <f>IFERROR(Tableau5[[#This Row],[Code APE]]&amp;" - "&amp;Tableau5[[#This Row],[Désignation APE]],Tableau5[[#This Row],[Code APE]])</f>
        <v>28.92Z - Fabrication de machines pour l'extraction ou la construction</v>
      </c>
    </row>
    <row r="2516" spans="1:7" ht="15.95" customHeight="1" x14ac:dyDescent="0.25">
      <c r="A2516" s="31" t="str">
        <f>Tableau5[[#This Row],[Code APE]]&amp;Tableau5[[#This Row],[Chapitres]]&amp;Tableau5[[#This Row],[Tranche]]</f>
        <v>28.92ZPré-requis0,8</v>
      </c>
      <c r="B2516" s="17" t="s">
        <v>30</v>
      </c>
      <c r="C2516" s="32" t="s">
        <v>76</v>
      </c>
      <c r="D2516" s="33">
        <v>0.8</v>
      </c>
      <c r="E2516" s="34">
        <v>4</v>
      </c>
      <c r="F2516" s="35" t="str">
        <f>VLOOKUP(Tableau5[[#This Row],[Code APE]],[1]!Tableau9[#All],2,FALSE)</f>
        <v>Fabrication de machines pour l'extraction ou la construction</v>
      </c>
      <c r="G2516" s="36" t="str">
        <f>IFERROR(Tableau5[[#This Row],[Code APE]]&amp;" - "&amp;Tableau5[[#This Row],[Désignation APE]],Tableau5[[#This Row],[Code APE]])</f>
        <v>28.92Z - Fabrication de machines pour l'extraction ou la construction</v>
      </c>
    </row>
    <row r="2517" spans="1:7" ht="15.95" customHeight="1" x14ac:dyDescent="0.25">
      <c r="A2517" s="31" t="str">
        <f>Tableau5[[#This Row],[Code APE]]&amp;Tableau5[[#This Row],[Chapitres]]&amp;Tableau5[[#This Row],[Tranche]]</f>
        <v>28.92ZPré-requis1</v>
      </c>
      <c r="B2517" s="17" t="s">
        <v>30</v>
      </c>
      <c r="C2517" s="32" t="s">
        <v>76</v>
      </c>
      <c r="D2517" s="33">
        <v>1</v>
      </c>
      <c r="E2517" s="34">
        <v>15</v>
      </c>
      <c r="F2517" s="35" t="str">
        <f>VLOOKUP(Tableau5[[#This Row],[Code APE]],[1]!Tableau9[#All],2,FALSE)</f>
        <v>Fabrication de machines pour l'extraction ou la construction</v>
      </c>
      <c r="G2517" s="36" t="str">
        <f>IFERROR(Tableau5[[#This Row],[Code APE]]&amp;" - "&amp;Tableau5[[#This Row],[Désignation APE]],Tableau5[[#This Row],[Code APE]])</f>
        <v>28.92Z - Fabrication de machines pour l'extraction ou la construction</v>
      </c>
    </row>
    <row r="2518" spans="1:7" ht="15.95" customHeight="1" x14ac:dyDescent="0.25">
      <c r="A2518" s="31" t="str">
        <f>Tableau5[[#This Row],[Code APE]]&amp;Tableau5[[#This Row],[Chapitres]]&amp;Tableau5[[#This Row],[Tranche]]</f>
        <v>28.29APré-requis1</v>
      </c>
      <c r="B2518" s="17" t="s">
        <v>30</v>
      </c>
      <c r="C2518" s="32" t="s">
        <v>214</v>
      </c>
      <c r="D2518" s="33">
        <v>1</v>
      </c>
      <c r="E2518" s="34">
        <v>1</v>
      </c>
      <c r="F2518" s="35" t="str">
        <f>VLOOKUP(Tableau5[[#This Row],[Code APE]],[1]!Tableau9[#All],2,FALSE)</f>
        <v>Fabrication d'équipements d'emballage, de conditionnement et de pesage</v>
      </c>
      <c r="G2518" s="36" t="str">
        <f>IFERROR(Tableau5[[#This Row],[Code APE]]&amp;" - "&amp;Tableau5[[#This Row],[Désignation APE]],Tableau5[[#This Row],[Code APE]])</f>
        <v>28.29A - Fabrication d'équipements d'emballage, de conditionnement et de pesage</v>
      </c>
    </row>
    <row r="2519" spans="1:7" ht="15.95" customHeight="1" x14ac:dyDescent="0.25">
      <c r="A2519" s="31" t="str">
        <f>Tableau5[[#This Row],[Code APE]]&amp;Tableau5[[#This Row],[Chapitres]]&amp;Tableau5[[#This Row],[Tranche]]</f>
        <v>28.21ZPré-requis1</v>
      </c>
      <c r="B2519" s="17" t="s">
        <v>30</v>
      </c>
      <c r="C2519" s="32" t="s">
        <v>74</v>
      </c>
      <c r="D2519" s="33">
        <v>1</v>
      </c>
      <c r="E2519" s="34">
        <v>1</v>
      </c>
      <c r="F2519" s="35" t="str">
        <f>VLOOKUP(Tableau5[[#This Row],[Code APE]],[1]!Tableau9[#All],2,FALSE)</f>
        <v>Fabrication de fours et brûleurs</v>
      </c>
      <c r="G2519" s="36" t="str">
        <f>IFERROR(Tableau5[[#This Row],[Code APE]]&amp;" - "&amp;Tableau5[[#This Row],[Désignation APE]],Tableau5[[#This Row],[Code APE]])</f>
        <v>28.21Z - Fabrication de fours et brûleurs</v>
      </c>
    </row>
    <row r="2520" spans="1:7" ht="15.95" customHeight="1" x14ac:dyDescent="0.25">
      <c r="A2520" s="31" t="str">
        <f>Tableau5[[#This Row],[Code APE]]&amp;Tableau5[[#This Row],[Chapitres]]&amp;Tableau5[[#This Row],[Tranche]]</f>
        <v>28.15ZPré-requis0,6</v>
      </c>
      <c r="B2520" s="17" t="s">
        <v>30</v>
      </c>
      <c r="C2520" s="32" t="s">
        <v>73</v>
      </c>
      <c r="D2520" s="33">
        <v>0.6</v>
      </c>
      <c r="E2520" s="34">
        <v>2</v>
      </c>
      <c r="F2520" s="35" t="str">
        <f>VLOOKUP(Tableau5[[#This Row],[Code APE]],[1]!Tableau9[#All],2,FALSE)</f>
        <v>Fabrication d'engrenages et d'organes mécaniques de transmission</v>
      </c>
      <c r="G2520" s="36" t="str">
        <f>IFERROR(Tableau5[[#This Row],[Code APE]]&amp;" - "&amp;Tableau5[[#This Row],[Désignation APE]],Tableau5[[#This Row],[Code APE]])</f>
        <v>28.15Z - Fabrication d'engrenages et d'organes mécaniques de transmission</v>
      </c>
    </row>
    <row r="2521" spans="1:7" ht="15.95" customHeight="1" x14ac:dyDescent="0.25">
      <c r="A2521" s="31" t="str">
        <f>Tableau5[[#This Row],[Code APE]]&amp;Tableau5[[#This Row],[Chapitres]]&amp;Tableau5[[#This Row],[Tranche]]</f>
        <v>28.15ZPré-requis0,8</v>
      </c>
      <c r="B2521" s="17" t="s">
        <v>30</v>
      </c>
      <c r="C2521" s="32" t="s">
        <v>73</v>
      </c>
      <c r="D2521" s="33">
        <v>0.8</v>
      </c>
      <c r="E2521" s="34">
        <v>2</v>
      </c>
      <c r="F2521" s="35" t="str">
        <f>VLOOKUP(Tableau5[[#This Row],[Code APE]],[1]!Tableau9[#All],2,FALSE)</f>
        <v>Fabrication d'engrenages et d'organes mécaniques de transmission</v>
      </c>
      <c r="G2521" s="36" t="str">
        <f>IFERROR(Tableau5[[#This Row],[Code APE]]&amp;" - "&amp;Tableau5[[#This Row],[Désignation APE]],Tableau5[[#This Row],[Code APE]])</f>
        <v>28.15Z - Fabrication d'engrenages et d'organes mécaniques de transmission</v>
      </c>
    </row>
    <row r="2522" spans="1:7" ht="15.95" customHeight="1" x14ac:dyDescent="0.25">
      <c r="A2522" s="31" t="str">
        <f>Tableau5[[#This Row],[Code APE]]&amp;Tableau5[[#This Row],[Chapitres]]&amp;Tableau5[[#This Row],[Tranche]]</f>
        <v>28.14ZPré-requis0,1</v>
      </c>
      <c r="B2522" s="17" t="s">
        <v>30</v>
      </c>
      <c r="C2522" s="32" t="s">
        <v>72</v>
      </c>
      <c r="D2522" s="33">
        <v>0.1</v>
      </c>
      <c r="E2522" s="34">
        <v>1</v>
      </c>
      <c r="F2522" s="35" t="str">
        <f>VLOOKUP(Tableau5[[#This Row],[Code APE]],[1]!Tableau9[#All],2,FALSE)</f>
        <v>Fabrication d'autres articles de robinetterie</v>
      </c>
      <c r="G2522" s="36" t="str">
        <f>IFERROR(Tableau5[[#This Row],[Code APE]]&amp;" - "&amp;Tableau5[[#This Row],[Désignation APE]],Tableau5[[#This Row],[Code APE]])</f>
        <v>28.14Z - Fabrication d'autres articles de robinetterie</v>
      </c>
    </row>
    <row r="2523" spans="1:7" ht="15.95" customHeight="1" x14ac:dyDescent="0.25">
      <c r="A2523" s="31" t="str">
        <f>Tableau5[[#This Row],[Code APE]]&amp;Tableau5[[#This Row],[Chapitres]]&amp;Tableau5[[#This Row],[Tranche]]</f>
        <v>28.14ZPré-requis0,6</v>
      </c>
      <c r="B2523" s="17" t="s">
        <v>30</v>
      </c>
      <c r="C2523" s="32" t="s">
        <v>72</v>
      </c>
      <c r="D2523" s="33">
        <v>0.6</v>
      </c>
      <c r="E2523" s="34">
        <v>6</v>
      </c>
      <c r="F2523" s="35" t="str">
        <f>VLOOKUP(Tableau5[[#This Row],[Code APE]],[1]!Tableau9[#All],2,FALSE)</f>
        <v>Fabrication d'autres articles de robinetterie</v>
      </c>
      <c r="G2523" s="36" t="str">
        <f>IFERROR(Tableau5[[#This Row],[Code APE]]&amp;" - "&amp;Tableau5[[#This Row],[Désignation APE]],Tableau5[[#This Row],[Code APE]])</f>
        <v>28.14Z - Fabrication d'autres articles de robinetterie</v>
      </c>
    </row>
    <row r="2524" spans="1:7" ht="15.95" customHeight="1" x14ac:dyDescent="0.25">
      <c r="A2524" s="31" t="str">
        <f>Tableau5[[#This Row],[Code APE]]&amp;Tableau5[[#This Row],[Chapitres]]&amp;Tableau5[[#This Row],[Tranche]]</f>
        <v>28.14ZPré-requis0,8</v>
      </c>
      <c r="B2524" s="17" t="s">
        <v>30</v>
      </c>
      <c r="C2524" s="32" t="s">
        <v>72</v>
      </c>
      <c r="D2524" s="33">
        <v>0.8</v>
      </c>
      <c r="E2524" s="34">
        <v>8</v>
      </c>
      <c r="F2524" s="35" t="str">
        <f>VLOOKUP(Tableau5[[#This Row],[Code APE]],[1]!Tableau9[#All],2,FALSE)</f>
        <v>Fabrication d'autres articles de robinetterie</v>
      </c>
      <c r="G2524" s="36" t="str">
        <f>IFERROR(Tableau5[[#This Row],[Code APE]]&amp;" - "&amp;Tableau5[[#This Row],[Désignation APE]],Tableau5[[#This Row],[Code APE]])</f>
        <v>28.14Z - Fabrication d'autres articles de robinetterie</v>
      </c>
    </row>
    <row r="2525" spans="1:7" ht="15.95" customHeight="1" x14ac:dyDescent="0.25">
      <c r="A2525" s="31" t="str">
        <f>Tableau5[[#This Row],[Code APE]]&amp;Tableau5[[#This Row],[Chapitres]]&amp;Tableau5[[#This Row],[Tranche]]</f>
        <v>28.14ZPré-requis1</v>
      </c>
      <c r="B2525" s="17" t="s">
        <v>30</v>
      </c>
      <c r="C2525" s="32" t="s">
        <v>72</v>
      </c>
      <c r="D2525" s="33">
        <v>1</v>
      </c>
      <c r="E2525" s="34">
        <v>26</v>
      </c>
      <c r="F2525" s="35" t="str">
        <f>VLOOKUP(Tableau5[[#This Row],[Code APE]],[1]!Tableau9[#All],2,FALSE)</f>
        <v>Fabrication d'autres articles de robinetterie</v>
      </c>
      <c r="G2525" s="36" t="str">
        <f>IFERROR(Tableau5[[#This Row],[Code APE]]&amp;" - "&amp;Tableau5[[#This Row],[Désignation APE]],Tableau5[[#This Row],[Code APE]])</f>
        <v>28.14Z - Fabrication d'autres articles de robinetterie</v>
      </c>
    </row>
    <row r="2526" spans="1:7" ht="15.95" customHeight="1" x14ac:dyDescent="0.25">
      <c r="A2526" s="31" t="str">
        <f>Tableau5[[#This Row],[Code APE]]&amp;Tableau5[[#This Row],[Chapitres]]&amp;Tableau5[[#This Row],[Tranche]]</f>
        <v>25.99BPré-requis0,2</v>
      </c>
      <c r="B2526" s="17" t="s">
        <v>30</v>
      </c>
      <c r="C2526" s="32" t="s">
        <v>71</v>
      </c>
      <c r="D2526" s="33">
        <v>0.2</v>
      </c>
      <c r="E2526" s="34">
        <v>1</v>
      </c>
      <c r="F2526" s="35" t="str">
        <f>VLOOKUP(Tableau5[[#This Row],[Code APE]],[1]!Tableau9[#All],2,FALSE)</f>
        <v>Fabrication d'autres articles métalliques</v>
      </c>
      <c r="G2526" s="36" t="str">
        <f>IFERROR(Tableau5[[#This Row],[Code APE]]&amp;" - "&amp;Tableau5[[#This Row],[Désignation APE]],Tableau5[[#This Row],[Code APE]])</f>
        <v>25.99B - Fabrication d'autres articles métalliques</v>
      </c>
    </row>
    <row r="2527" spans="1:7" ht="15.95" customHeight="1" x14ac:dyDescent="0.25">
      <c r="A2527" s="31" t="str">
        <f>Tableau5[[#This Row],[Code APE]]&amp;Tableau5[[#This Row],[Chapitres]]&amp;Tableau5[[#This Row],[Tranche]]</f>
        <v>25.99BPré-requis0,4</v>
      </c>
      <c r="B2527" s="17" t="s">
        <v>30</v>
      </c>
      <c r="C2527" s="32" t="s">
        <v>71</v>
      </c>
      <c r="D2527" s="33">
        <v>0.4</v>
      </c>
      <c r="E2527" s="34">
        <v>2</v>
      </c>
      <c r="F2527" s="35" t="str">
        <f>VLOOKUP(Tableau5[[#This Row],[Code APE]],[1]!Tableau9[#All],2,FALSE)</f>
        <v>Fabrication d'autres articles métalliques</v>
      </c>
      <c r="G2527" s="36" t="str">
        <f>IFERROR(Tableau5[[#This Row],[Code APE]]&amp;" - "&amp;Tableau5[[#This Row],[Désignation APE]],Tableau5[[#This Row],[Code APE]])</f>
        <v>25.99B - Fabrication d'autres articles métalliques</v>
      </c>
    </row>
    <row r="2528" spans="1:7" ht="15.95" customHeight="1" x14ac:dyDescent="0.25">
      <c r="A2528" s="31" t="str">
        <f>Tableau5[[#This Row],[Code APE]]&amp;Tableau5[[#This Row],[Chapitres]]&amp;Tableau5[[#This Row],[Tranche]]</f>
        <v>25.99BPré-requis0,6</v>
      </c>
      <c r="B2528" s="17" t="s">
        <v>30</v>
      </c>
      <c r="C2528" s="32" t="s">
        <v>71</v>
      </c>
      <c r="D2528" s="33">
        <v>0.6</v>
      </c>
      <c r="E2528" s="34">
        <v>8</v>
      </c>
      <c r="F2528" s="35" t="str">
        <f>VLOOKUP(Tableau5[[#This Row],[Code APE]],[1]!Tableau9[#All],2,FALSE)</f>
        <v>Fabrication d'autres articles métalliques</v>
      </c>
      <c r="G2528" s="36" t="str">
        <f>IFERROR(Tableau5[[#This Row],[Code APE]]&amp;" - "&amp;Tableau5[[#This Row],[Désignation APE]],Tableau5[[#This Row],[Code APE]])</f>
        <v>25.99B - Fabrication d'autres articles métalliques</v>
      </c>
    </row>
    <row r="2529" spans="1:7" ht="15.95" customHeight="1" x14ac:dyDescent="0.25">
      <c r="A2529" s="31" t="str">
        <f>Tableau5[[#This Row],[Code APE]]&amp;Tableau5[[#This Row],[Chapitres]]&amp;Tableau5[[#This Row],[Tranche]]</f>
        <v>25.99BPré-requis0,8</v>
      </c>
      <c r="B2529" s="17" t="s">
        <v>30</v>
      </c>
      <c r="C2529" s="32" t="s">
        <v>71</v>
      </c>
      <c r="D2529" s="33">
        <v>0.8</v>
      </c>
      <c r="E2529" s="34">
        <v>10</v>
      </c>
      <c r="F2529" s="35" t="str">
        <f>VLOOKUP(Tableau5[[#This Row],[Code APE]],[1]!Tableau9[#All],2,FALSE)</f>
        <v>Fabrication d'autres articles métalliques</v>
      </c>
      <c r="G2529" s="36" t="str">
        <f>IFERROR(Tableau5[[#This Row],[Code APE]]&amp;" - "&amp;Tableau5[[#This Row],[Désignation APE]],Tableau5[[#This Row],[Code APE]])</f>
        <v>25.99B - Fabrication d'autres articles métalliques</v>
      </c>
    </row>
    <row r="2530" spans="1:7" ht="15.95" customHeight="1" x14ac:dyDescent="0.25">
      <c r="A2530" s="31" t="str">
        <f>Tableau5[[#This Row],[Code APE]]&amp;Tableau5[[#This Row],[Chapitres]]&amp;Tableau5[[#This Row],[Tranche]]</f>
        <v>25.99BPré-requis1</v>
      </c>
      <c r="B2530" s="17" t="s">
        <v>30</v>
      </c>
      <c r="C2530" s="32" t="s">
        <v>71</v>
      </c>
      <c r="D2530" s="33">
        <v>1</v>
      </c>
      <c r="E2530" s="34">
        <v>17</v>
      </c>
      <c r="F2530" s="35" t="str">
        <f>VLOOKUP(Tableau5[[#This Row],[Code APE]],[1]!Tableau9[#All],2,FALSE)</f>
        <v>Fabrication d'autres articles métalliques</v>
      </c>
      <c r="G2530" s="36" t="str">
        <f>IFERROR(Tableau5[[#This Row],[Code APE]]&amp;" - "&amp;Tableau5[[#This Row],[Désignation APE]],Tableau5[[#This Row],[Code APE]])</f>
        <v>25.99B - Fabrication d'autres articles métalliques</v>
      </c>
    </row>
    <row r="2531" spans="1:7" ht="15.95" customHeight="1" x14ac:dyDescent="0.25">
      <c r="A2531" s="31" t="str">
        <f>Tableau5[[#This Row],[Code APE]]&amp;Tableau5[[#This Row],[Chapitres]]&amp;Tableau5[[#This Row],[Tranche]]</f>
        <v>25.93ZPré-requis0,6</v>
      </c>
      <c r="B2531" s="17" t="s">
        <v>30</v>
      </c>
      <c r="C2531" s="32" t="s">
        <v>70</v>
      </c>
      <c r="D2531" s="33">
        <v>0.6</v>
      </c>
      <c r="E2531" s="34">
        <v>1</v>
      </c>
      <c r="F2531" s="35" t="str">
        <f>VLOOKUP(Tableau5[[#This Row],[Code APE]],[1]!Tableau9[#All],2,FALSE)</f>
        <v>Fabrication d'articles en fils métalliques, de chaînes et de ressorts</v>
      </c>
      <c r="G2531" s="36" t="str">
        <f>IFERROR(Tableau5[[#This Row],[Code APE]]&amp;" - "&amp;Tableau5[[#This Row],[Désignation APE]],Tableau5[[#This Row],[Code APE]])</f>
        <v>25.93Z - Fabrication d'articles en fils métalliques, de chaînes et de ressorts</v>
      </c>
    </row>
    <row r="2532" spans="1:7" ht="15.95" customHeight="1" x14ac:dyDescent="0.25">
      <c r="A2532" s="31" t="str">
        <f>Tableau5[[#This Row],[Code APE]]&amp;Tableau5[[#This Row],[Chapitres]]&amp;Tableau5[[#This Row],[Tranche]]</f>
        <v>25.93ZPré-requis0,8</v>
      </c>
      <c r="B2532" s="17" t="s">
        <v>30</v>
      </c>
      <c r="C2532" s="32" t="s">
        <v>70</v>
      </c>
      <c r="D2532" s="33">
        <v>0.8</v>
      </c>
      <c r="E2532" s="34">
        <v>6</v>
      </c>
      <c r="F2532" s="35" t="str">
        <f>VLOOKUP(Tableau5[[#This Row],[Code APE]],[1]!Tableau9[#All],2,FALSE)</f>
        <v>Fabrication d'articles en fils métalliques, de chaînes et de ressorts</v>
      </c>
      <c r="G2532" s="36" t="str">
        <f>IFERROR(Tableau5[[#This Row],[Code APE]]&amp;" - "&amp;Tableau5[[#This Row],[Désignation APE]],Tableau5[[#This Row],[Code APE]])</f>
        <v>25.93Z - Fabrication d'articles en fils métalliques, de chaînes et de ressorts</v>
      </c>
    </row>
    <row r="2533" spans="1:7" ht="15.95" customHeight="1" x14ac:dyDescent="0.25">
      <c r="A2533" s="31" t="str">
        <f>Tableau5[[#This Row],[Code APE]]&amp;Tableau5[[#This Row],[Chapitres]]&amp;Tableau5[[#This Row],[Tranche]]</f>
        <v>25.93ZPré-requis1</v>
      </c>
      <c r="B2533" s="17" t="s">
        <v>30</v>
      </c>
      <c r="C2533" s="32" t="s">
        <v>70</v>
      </c>
      <c r="D2533" s="33">
        <v>1</v>
      </c>
      <c r="E2533" s="34">
        <v>6</v>
      </c>
      <c r="F2533" s="35" t="str">
        <f>VLOOKUP(Tableau5[[#This Row],[Code APE]],[1]!Tableau9[#All],2,FALSE)</f>
        <v>Fabrication d'articles en fils métalliques, de chaînes et de ressorts</v>
      </c>
      <c r="G2533" s="36" t="str">
        <f>IFERROR(Tableau5[[#This Row],[Code APE]]&amp;" - "&amp;Tableau5[[#This Row],[Désignation APE]],Tableau5[[#This Row],[Code APE]])</f>
        <v>25.93Z - Fabrication d'articles en fils métalliques, de chaînes et de ressorts</v>
      </c>
    </row>
    <row r="2534" spans="1:7" ht="15.95" customHeight="1" x14ac:dyDescent="0.25">
      <c r="A2534" s="31" t="str">
        <f>Tableau5[[#This Row],[Code APE]]&amp;Tableau5[[#This Row],[Chapitres]]&amp;Tableau5[[#This Row],[Tranche]]</f>
        <v>25.62BPré-requis0,6</v>
      </c>
      <c r="B2534" s="17" t="s">
        <v>30</v>
      </c>
      <c r="C2534" s="32" t="s">
        <v>69</v>
      </c>
      <c r="D2534" s="33">
        <v>0.6</v>
      </c>
      <c r="E2534" s="34">
        <v>1</v>
      </c>
      <c r="F2534" s="35" t="str">
        <f>VLOOKUP(Tableau5[[#This Row],[Code APE]],[1]!Tableau9[#All],2,FALSE)</f>
        <v>Mécanique industrielle</v>
      </c>
      <c r="G2534" s="36" t="str">
        <f>IFERROR(Tableau5[[#This Row],[Code APE]]&amp;" - "&amp;Tableau5[[#This Row],[Désignation APE]],Tableau5[[#This Row],[Code APE]])</f>
        <v>25.62B - Mécanique industrielle</v>
      </c>
    </row>
    <row r="2535" spans="1:7" ht="15.95" customHeight="1" x14ac:dyDescent="0.25">
      <c r="A2535" s="31" t="str">
        <f>Tableau5[[#This Row],[Code APE]]&amp;Tableau5[[#This Row],[Chapitres]]&amp;Tableau5[[#This Row],[Tranche]]</f>
        <v>25.62BPré-requis0,8</v>
      </c>
      <c r="B2535" s="17" t="s">
        <v>30</v>
      </c>
      <c r="C2535" s="32" t="s">
        <v>69</v>
      </c>
      <c r="D2535" s="33">
        <v>0.8</v>
      </c>
      <c r="E2535" s="34">
        <v>3</v>
      </c>
      <c r="F2535" s="35" t="str">
        <f>VLOOKUP(Tableau5[[#This Row],[Code APE]],[1]!Tableau9[#All],2,FALSE)</f>
        <v>Mécanique industrielle</v>
      </c>
      <c r="G2535" s="36" t="str">
        <f>IFERROR(Tableau5[[#This Row],[Code APE]]&amp;" - "&amp;Tableau5[[#This Row],[Désignation APE]],Tableau5[[#This Row],[Code APE]])</f>
        <v>25.62B - Mécanique industrielle</v>
      </c>
    </row>
    <row r="2536" spans="1:7" ht="15.95" customHeight="1" x14ac:dyDescent="0.25">
      <c r="A2536" s="31" t="str">
        <f>Tableau5[[#This Row],[Code APE]]&amp;Tableau5[[#This Row],[Chapitres]]&amp;Tableau5[[#This Row],[Tranche]]</f>
        <v>25.62BPré-requis1</v>
      </c>
      <c r="B2536" s="17" t="s">
        <v>30</v>
      </c>
      <c r="C2536" s="32" t="s">
        <v>69</v>
      </c>
      <c r="D2536" s="33">
        <v>1</v>
      </c>
      <c r="E2536" s="34">
        <v>13</v>
      </c>
      <c r="F2536" s="35" t="str">
        <f>VLOOKUP(Tableau5[[#This Row],[Code APE]],[1]!Tableau9[#All],2,FALSE)</f>
        <v>Mécanique industrielle</v>
      </c>
      <c r="G2536" s="36" t="str">
        <f>IFERROR(Tableau5[[#This Row],[Code APE]]&amp;" - "&amp;Tableau5[[#This Row],[Désignation APE]],Tableau5[[#This Row],[Code APE]])</f>
        <v>25.62B - Mécanique industrielle</v>
      </c>
    </row>
    <row r="2537" spans="1:7" ht="15.95" customHeight="1" x14ac:dyDescent="0.25">
      <c r="A2537" s="31" t="str">
        <f>Tableau5[[#This Row],[Code APE]]&amp;Tableau5[[#This Row],[Chapitres]]&amp;Tableau5[[#This Row],[Tranche]]</f>
        <v>25.61ZPré-requis0,6</v>
      </c>
      <c r="B2537" s="17" t="s">
        <v>30</v>
      </c>
      <c r="C2537" s="32" t="s">
        <v>68</v>
      </c>
      <c r="D2537" s="33">
        <v>0.6</v>
      </c>
      <c r="E2537" s="34">
        <v>4</v>
      </c>
      <c r="F2537" s="35" t="str">
        <f>VLOOKUP(Tableau5[[#This Row],[Code APE]],[1]!Tableau9[#All],2,FALSE)</f>
        <v>Traitement et revêtement des métaux</v>
      </c>
      <c r="G2537" s="36" t="str">
        <f>IFERROR(Tableau5[[#This Row],[Code APE]]&amp;" - "&amp;Tableau5[[#This Row],[Désignation APE]],Tableau5[[#This Row],[Code APE]])</f>
        <v>25.61Z - Traitement et revêtement des métaux</v>
      </c>
    </row>
    <row r="2538" spans="1:7" ht="15.95" customHeight="1" x14ac:dyDescent="0.25">
      <c r="A2538" s="31" t="str">
        <f>Tableau5[[#This Row],[Code APE]]&amp;Tableau5[[#This Row],[Chapitres]]&amp;Tableau5[[#This Row],[Tranche]]</f>
        <v>25.61ZPré-requis0,8</v>
      </c>
      <c r="B2538" s="17" t="s">
        <v>30</v>
      </c>
      <c r="C2538" s="32" t="s">
        <v>68</v>
      </c>
      <c r="D2538" s="33">
        <v>0.8</v>
      </c>
      <c r="E2538" s="34">
        <v>13</v>
      </c>
      <c r="F2538" s="35" t="str">
        <f>VLOOKUP(Tableau5[[#This Row],[Code APE]],[1]!Tableau9[#All],2,FALSE)</f>
        <v>Traitement et revêtement des métaux</v>
      </c>
      <c r="G2538" s="36" t="str">
        <f>IFERROR(Tableau5[[#This Row],[Code APE]]&amp;" - "&amp;Tableau5[[#This Row],[Désignation APE]],Tableau5[[#This Row],[Code APE]])</f>
        <v>25.61Z - Traitement et revêtement des métaux</v>
      </c>
    </row>
    <row r="2539" spans="1:7" ht="15.95" customHeight="1" x14ac:dyDescent="0.25">
      <c r="A2539" s="31" t="str">
        <f>Tableau5[[#This Row],[Code APE]]&amp;Tableau5[[#This Row],[Chapitres]]&amp;Tableau5[[#This Row],[Tranche]]</f>
        <v>25.61ZPré-requis1</v>
      </c>
      <c r="B2539" s="17" t="s">
        <v>30</v>
      </c>
      <c r="C2539" s="32" t="s">
        <v>68</v>
      </c>
      <c r="D2539" s="33">
        <v>1</v>
      </c>
      <c r="E2539" s="34">
        <v>15</v>
      </c>
      <c r="F2539" s="35" t="str">
        <f>VLOOKUP(Tableau5[[#This Row],[Code APE]],[1]!Tableau9[#All],2,FALSE)</f>
        <v>Traitement et revêtement des métaux</v>
      </c>
      <c r="G2539" s="36" t="str">
        <f>IFERROR(Tableau5[[#This Row],[Code APE]]&amp;" - "&amp;Tableau5[[#This Row],[Désignation APE]],Tableau5[[#This Row],[Code APE]])</f>
        <v>25.61Z - Traitement et revêtement des métaux</v>
      </c>
    </row>
    <row r="2540" spans="1:7" ht="15.95" customHeight="1" x14ac:dyDescent="0.25">
      <c r="A2540" s="31" t="str">
        <f>Tableau5[[#This Row],[Code APE]]&amp;Tableau5[[#This Row],[Chapitres]]&amp;Tableau5[[#This Row],[Tranche]]</f>
        <v>25.30ZPré-requis0,6</v>
      </c>
      <c r="B2540" s="17" t="s">
        <v>30</v>
      </c>
      <c r="C2540" s="32" t="s">
        <v>67</v>
      </c>
      <c r="D2540" s="33">
        <v>0.6</v>
      </c>
      <c r="E2540" s="34">
        <v>1</v>
      </c>
      <c r="F2540" s="35" t="str">
        <f>VLOOKUP(Tableau5[[#This Row],[Code APE]],[1]!Tableau9[#All],2,FALSE)</f>
        <v>Fabrication de générateurs de vapeur, à l'exception des chaudières pour le chauffage central</v>
      </c>
      <c r="G2540" s="36" t="str">
        <f>IFERROR(Tableau5[[#This Row],[Code APE]]&amp;" - "&amp;Tableau5[[#This Row],[Désignation APE]],Tableau5[[#This Row],[Code APE]])</f>
        <v>25.30Z - Fabrication de générateurs de vapeur, à l'exception des chaudières pour le chauffage central</v>
      </c>
    </row>
    <row r="2541" spans="1:7" ht="15.95" customHeight="1" x14ac:dyDescent="0.25">
      <c r="A2541" s="31" t="str">
        <f>Tableau5[[#This Row],[Code APE]]&amp;Tableau5[[#This Row],[Chapitres]]&amp;Tableau5[[#This Row],[Tranche]]</f>
        <v>25.30ZPré-requis0,8</v>
      </c>
      <c r="B2541" s="17" t="s">
        <v>30</v>
      </c>
      <c r="C2541" s="32" t="s">
        <v>67</v>
      </c>
      <c r="D2541" s="33">
        <v>0.8</v>
      </c>
      <c r="E2541" s="34">
        <v>5</v>
      </c>
      <c r="F2541" s="35" t="str">
        <f>VLOOKUP(Tableau5[[#This Row],[Code APE]],[1]!Tableau9[#All],2,FALSE)</f>
        <v>Fabrication de générateurs de vapeur, à l'exception des chaudières pour le chauffage central</v>
      </c>
      <c r="G2541" s="36" t="str">
        <f>IFERROR(Tableau5[[#This Row],[Code APE]]&amp;" - "&amp;Tableau5[[#This Row],[Désignation APE]],Tableau5[[#This Row],[Code APE]])</f>
        <v>25.30Z - Fabrication de générateurs de vapeur, à l'exception des chaudières pour le chauffage central</v>
      </c>
    </row>
    <row r="2542" spans="1:7" ht="15.95" customHeight="1" x14ac:dyDescent="0.25">
      <c r="A2542" s="31" t="str">
        <f>Tableau5[[#This Row],[Code APE]]&amp;Tableau5[[#This Row],[Chapitres]]&amp;Tableau5[[#This Row],[Tranche]]</f>
        <v>25.30ZPré-requis1</v>
      </c>
      <c r="B2542" s="17" t="s">
        <v>30</v>
      </c>
      <c r="C2542" s="32" t="s">
        <v>67</v>
      </c>
      <c r="D2542" s="33">
        <v>1</v>
      </c>
      <c r="E2542" s="34">
        <v>17</v>
      </c>
      <c r="F2542" s="35" t="str">
        <f>VLOOKUP(Tableau5[[#This Row],[Code APE]],[1]!Tableau9[#All],2,FALSE)</f>
        <v>Fabrication de générateurs de vapeur, à l'exception des chaudières pour le chauffage central</v>
      </c>
      <c r="G2542" s="36" t="str">
        <f>IFERROR(Tableau5[[#This Row],[Code APE]]&amp;" - "&amp;Tableau5[[#This Row],[Désignation APE]],Tableau5[[#This Row],[Code APE]])</f>
        <v>25.30Z - Fabrication de générateurs de vapeur, à l'exception des chaudières pour le chauffage central</v>
      </c>
    </row>
    <row r="2543" spans="1:7" ht="15.95" customHeight="1" x14ac:dyDescent="0.25">
      <c r="A2543" s="31" t="str">
        <f>Tableau5[[#This Row],[Code APE]]&amp;Tableau5[[#This Row],[Chapitres]]&amp;Tableau5[[#This Row],[Tranche]]</f>
        <v>25.12ZPré-requis1</v>
      </c>
      <c r="B2543" s="17" t="s">
        <v>30</v>
      </c>
      <c r="C2543" s="32" t="s">
        <v>66</v>
      </c>
      <c r="D2543" s="33">
        <v>1</v>
      </c>
      <c r="E2543" s="34">
        <v>2</v>
      </c>
      <c r="F2543" s="35" t="str">
        <f>VLOOKUP(Tableau5[[#This Row],[Code APE]],[1]!Tableau9[#All],2,FALSE)</f>
        <v>Fabrication de portes et fenêtres en métal</v>
      </c>
      <c r="G2543" s="36" t="str">
        <f>IFERROR(Tableau5[[#This Row],[Code APE]]&amp;" - "&amp;Tableau5[[#This Row],[Désignation APE]],Tableau5[[#This Row],[Code APE]])</f>
        <v>25.12Z - Fabrication de portes et fenêtres en métal</v>
      </c>
    </row>
    <row r="2544" spans="1:7" ht="15.95" customHeight="1" x14ac:dyDescent="0.25">
      <c r="A2544" s="31" t="str">
        <f>Tableau5[[#This Row],[Code APE]]&amp;Tableau5[[#This Row],[Chapitres]]&amp;Tableau5[[#This Row],[Tranche]]</f>
        <v>25.11ZPré-requis0,4</v>
      </c>
      <c r="B2544" s="17" t="s">
        <v>30</v>
      </c>
      <c r="C2544" s="32" t="s">
        <v>65</v>
      </c>
      <c r="D2544" s="33">
        <v>0.4</v>
      </c>
      <c r="E2544" s="34">
        <v>1</v>
      </c>
      <c r="F2544" s="35" t="str">
        <f>VLOOKUP(Tableau5[[#This Row],[Code APE]],[1]!Tableau9[#All],2,FALSE)</f>
        <v>Fabrication de structures métalliques et de parties de structures</v>
      </c>
      <c r="G2544" s="36" t="str">
        <f>IFERROR(Tableau5[[#This Row],[Code APE]]&amp;" - "&amp;Tableau5[[#This Row],[Désignation APE]],Tableau5[[#This Row],[Code APE]])</f>
        <v>25.11Z - Fabrication de structures métalliques et de parties de structures</v>
      </c>
    </row>
    <row r="2545" spans="1:7" ht="15.95" customHeight="1" x14ac:dyDescent="0.25">
      <c r="A2545" s="31" t="str">
        <f>Tableau5[[#This Row],[Code APE]]&amp;Tableau5[[#This Row],[Chapitres]]&amp;Tableau5[[#This Row],[Tranche]]</f>
        <v>25.11ZPré-requis0,6</v>
      </c>
      <c r="B2545" s="17" t="s">
        <v>30</v>
      </c>
      <c r="C2545" s="32" t="s">
        <v>65</v>
      </c>
      <c r="D2545" s="33">
        <v>0.6</v>
      </c>
      <c r="E2545" s="34">
        <v>4</v>
      </c>
      <c r="F2545" s="35" t="str">
        <f>VLOOKUP(Tableau5[[#This Row],[Code APE]],[1]!Tableau9[#All],2,FALSE)</f>
        <v>Fabrication de structures métalliques et de parties de structures</v>
      </c>
      <c r="G2545" s="36" t="str">
        <f>IFERROR(Tableau5[[#This Row],[Code APE]]&amp;" - "&amp;Tableau5[[#This Row],[Désignation APE]],Tableau5[[#This Row],[Code APE]])</f>
        <v>25.11Z - Fabrication de structures métalliques et de parties de structures</v>
      </c>
    </row>
    <row r="2546" spans="1:7" ht="15.95" customHeight="1" x14ac:dyDescent="0.25">
      <c r="A2546" s="31" t="str">
        <f>Tableau5[[#This Row],[Code APE]]&amp;Tableau5[[#This Row],[Chapitres]]&amp;Tableau5[[#This Row],[Tranche]]</f>
        <v>25.11ZPré-requis0,8</v>
      </c>
      <c r="B2546" s="17" t="s">
        <v>30</v>
      </c>
      <c r="C2546" s="32" t="s">
        <v>65</v>
      </c>
      <c r="D2546" s="33">
        <v>0.8</v>
      </c>
      <c r="E2546" s="34">
        <v>10</v>
      </c>
      <c r="F2546" s="35" t="str">
        <f>VLOOKUP(Tableau5[[#This Row],[Code APE]],[1]!Tableau9[#All],2,FALSE)</f>
        <v>Fabrication de structures métalliques et de parties de structures</v>
      </c>
      <c r="G2546" s="36" t="str">
        <f>IFERROR(Tableau5[[#This Row],[Code APE]]&amp;" - "&amp;Tableau5[[#This Row],[Désignation APE]],Tableau5[[#This Row],[Code APE]])</f>
        <v>25.11Z - Fabrication de structures métalliques et de parties de structures</v>
      </c>
    </row>
    <row r="2547" spans="1:7" ht="15.95" customHeight="1" x14ac:dyDescent="0.25">
      <c r="A2547" s="31" t="str">
        <f>Tableau5[[#This Row],[Code APE]]&amp;Tableau5[[#This Row],[Chapitres]]&amp;Tableau5[[#This Row],[Tranche]]</f>
        <v>25.11ZPré-requis1</v>
      </c>
      <c r="B2547" s="17" t="s">
        <v>30</v>
      </c>
      <c r="C2547" s="32" t="s">
        <v>65</v>
      </c>
      <c r="D2547" s="33">
        <v>1</v>
      </c>
      <c r="E2547" s="34">
        <v>21</v>
      </c>
      <c r="F2547" s="35" t="str">
        <f>VLOOKUP(Tableau5[[#This Row],[Code APE]],[1]!Tableau9[#All],2,FALSE)</f>
        <v>Fabrication de structures métalliques et de parties de structures</v>
      </c>
      <c r="G2547" s="36" t="str">
        <f>IFERROR(Tableau5[[#This Row],[Code APE]]&amp;" - "&amp;Tableau5[[#This Row],[Désignation APE]],Tableau5[[#This Row],[Code APE]])</f>
        <v>25.11Z - Fabrication de structures métalliques et de parties de structures</v>
      </c>
    </row>
    <row r="2548" spans="1:7" ht="15.95" customHeight="1" x14ac:dyDescent="0.25">
      <c r="A2548" s="31" t="str">
        <f>Tableau5[[#This Row],[Code APE]]&amp;Tableau5[[#This Row],[Chapitres]]&amp;Tableau5[[#This Row],[Tranche]]</f>
        <v>24.33ZPré-requis0,6</v>
      </c>
      <c r="B2548" s="17" t="s">
        <v>30</v>
      </c>
      <c r="C2548" s="32" t="s">
        <v>64</v>
      </c>
      <c r="D2548" s="33">
        <v>0.6</v>
      </c>
      <c r="E2548" s="34">
        <v>1</v>
      </c>
      <c r="F2548" s="35" t="str">
        <f>VLOOKUP(Tableau5[[#This Row],[Code APE]],[1]!Tableau9[#All],2,FALSE)</f>
        <v>Profilage à froid par formage ou pliage</v>
      </c>
      <c r="G2548" s="36" t="str">
        <f>IFERROR(Tableau5[[#This Row],[Code APE]]&amp;" - "&amp;Tableau5[[#This Row],[Désignation APE]],Tableau5[[#This Row],[Code APE]])</f>
        <v>24.33Z - Profilage à froid par formage ou pliage</v>
      </c>
    </row>
    <row r="2549" spans="1:7" ht="15.95" customHeight="1" x14ac:dyDescent="0.25">
      <c r="A2549" s="31" t="str">
        <f>Tableau5[[#This Row],[Code APE]]&amp;Tableau5[[#This Row],[Chapitres]]&amp;Tableau5[[#This Row],[Tranche]]</f>
        <v>24.33ZPré-requis0,8</v>
      </c>
      <c r="B2549" s="17" t="s">
        <v>30</v>
      </c>
      <c r="C2549" s="32" t="s">
        <v>64</v>
      </c>
      <c r="D2549" s="33">
        <v>0.8</v>
      </c>
      <c r="E2549" s="34">
        <v>2</v>
      </c>
      <c r="F2549" s="35" t="str">
        <f>VLOOKUP(Tableau5[[#This Row],[Code APE]],[1]!Tableau9[#All],2,FALSE)</f>
        <v>Profilage à froid par formage ou pliage</v>
      </c>
      <c r="G2549" s="36" t="str">
        <f>IFERROR(Tableau5[[#This Row],[Code APE]]&amp;" - "&amp;Tableau5[[#This Row],[Désignation APE]],Tableau5[[#This Row],[Code APE]])</f>
        <v>24.33Z - Profilage à froid par formage ou pliage</v>
      </c>
    </row>
    <row r="2550" spans="1:7" ht="15.95" customHeight="1" x14ac:dyDescent="0.25">
      <c r="A2550" s="31" t="str">
        <f>Tableau5[[#This Row],[Code APE]]&amp;Tableau5[[#This Row],[Chapitres]]&amp;Tableau5[[#This Row],[Tranche]]</f>
        <v>24.33ZPré-requis1</v>
      </c>
      <c r="B2550" s="17" t="s">
        <v>30</v>
      </c>
      <c r="C2550" s="32" t="s">
        <v>64</v>
      </c>
      <c r="D2550" s="33">
        <v>1</v>
      </c>
      <c r="E2550" s="34">
        <v>4</v>
      </c>
      <c r="F2550" s="35" t="str">
        <f>VLOOKUP(Tableau5[[#This Row],[Code APE]],[1]!Tableau9[#All],2,FALSE)</f>
        <v>Profilage à froid par formage ou pliage</v>
      </c>
      <c r="G2550" s="36" t="str">
        <f>IFERROR(Tableau5[[#This Row],[Code APE]]&amp;" - "&amp;Tableau5[[#This Row],[Désignation APE]],Tableau5[[#This Row],[Code APE]])</f>
        <v>24.33Z - Profilage à froid par formage ou pliage</v>
      </c>
    </row>
    <row r="2551" spans="1:7" ht="15.95" customHeight="1" x14ac:dyDescent="0.25">
      <c r="A2551" s="31" t="str">
        <f>Tableau5[[#This Row],[Code APE]]&amp;Tableau5[[#This Row],[Chapitres]]&amp;Tableau5[[#This Row],[Tranche]]</f>
        <v>23.63ZPré-requis0,6</v>
      </c>
      <c r="B2551" s="17" t="s">
        <v>30</v>
      </c>
      <c r="C2551" s="32" t="s">
        <v>63</v>
      </c>
      <c r="D2551" s="33">
        <v>0.6</v>
      </c>
      <c r="E2551" s="34">
        <v>3</v>
      </c>
      <c r="F2551" s="35" t="str">
        <f>VLOOKUP(Tableau5[[#This Row],[Code APE]],[1]!Tableau9[#All],2,FALSE)</f>
        <v>Fabrication de béton prêt à l'emploi</v>
      </c>
      <c r="G2551" s="36" t="str">
        <f>IFERROR(Tableau5[[#This Row],[Code APE]]&amp;" - "&amp;Tableau5[[#This Row],[Désignation APE]],Tableau5[[#This Row],[Code APE]])</f>
        <v>23.63Z - Fabrication de béton prêt à l'emploi</v>
      </c>
    </row>
    <row r="2552" spans="1:7" ht="15.95" customHeight="1" x14ac:dyDescent="0.25">
      <c r="A2552" s="31" t="str">
        <f>Tableau5[[#This Row],[Code APE]]&amp;Tableau5[[#This Row],[Chapitres]]&amp;Tableau5[[#This Row],[Tranche]]</f>
        <v>23.63ZPré-requis0,8</v>
      </c>
      <c r="B2552" s="17" t="s">
        <v>30</v>
      </c>
      <c r="C2552" s="32" t="s">
        <v>63</v>
      </c>
      <c r="D2552" s="33">
        <v>0.8</v>
      </c>
      <c r="E2552" s="34">
        <v>6</v>
      </c>
      <c r="F2552" s="35" t="str">
        <f>VLOOKUP(Tableau5[[#This Row],[Code APE]],[1]!Tableau9[#All],2,FALSE)</f>
        <v>Fabrication de béton prêt à l'emploi</v>
      </c>
      <c r="G2552" s="36" t="str">
        <f>IFERROR(Tableau5[[#This Row],[Code APE]]&amp;" - "&amp;Tableau5[[#This Row],[Désignation APE]],Tableau5[[#This Row],[Code APE]])</f>
        <v>23.63Z - Fabrication de béton prêt à l'emploi</v>
      </c>
    </row>
    <row r="2553" spans="1:7" ht="15.95" customHeight="1" x14ac:dyDescent="0.25">
      <c r="A2553" s="31" t="str">
        <f>Tableau5[[#This Row],[Code APE]]&amp;Tableau5[[#This Row],[Chapitres]]&amp;Tableau5[[#This Row],[Tranche]]</f>
        <v>23.63ZPré-requis1</v>
      </c>
      <c r="B2553" s="17" t="s">
        <v>30</v>
      </c>
      <c r="C2553" s="32" t="s">
        <v>63</v>
      </c>
      <c r="D2553" s="33">
        <v>1</v>
      </c>
      <c r="E2553" s="34">
        <v>12</v>
      </c>
      <c r="F2553" s="35" t="str">
        <f>VLOOKUP(Tableau5[[#This Row],[Code APE]],[1]!Tableau9[#All],2,FALSE)</f>
        <v>Fabrication de béton prêt à l'emploi</v>
      </c>
      <c r="G2553" s="36" t="str">
        <f>IFERROR(Tableau5[[#This Row],[Code APE]]&amp;" - "&amp;Tableau5[[#This Row],[Désignation APE]],Tableau5[[#This Row],[Code APE]])</f>
        <v>23.63Z - Fabrication de béton prêt à l'emploi</v>
      </c>
    </row>
    <row r="2554" spans="1:7" ht="15.95" customHeight="1" x14ac:dyDescent="0.25">
      <c r="A2554" s="31" t="str">
        <f>Tableau5[[#This Row],[Code APE]]&amp;Tableau5[[#This Row],[Chapitres]]&amp;Tableau5[[#This Row],[Tranche]]</f>
        <v>23.51ZPré-requis0,8</v>
      </c>
      <c r="B2554" s="17" t="s">
        <v>30</v>
      </c>
      <c r="C2554" s="32" t="s">
        <v>187</v>
      </c>
      <c r="D2554" s="33">
        <v>0.8</v>
      </c>
      <c r="E2554" s="34">
        <v>2</v>
      </c>
      <c r="F2554" s="35" t="str">
        <f>VLOOKUP(Tableau5[[#This Row],[Code APE]],[1]!Tableau9[#All],2,FALSE)</f>
        <v>Fabrication de ciment</v>
      </c>
      <c r="G2554" s="36" t="str">
        <f>IFERROR(Tableau5[[#This Row],[Code APE]]&amp;" - "&amp;Tableau5[[#This Row],[Désignation APE]],Tableau5[[#This Row],[Code APE]])</f>
        <v>23.51Z - Fabrication de ciment</v>
      </c>
    </row>
    <row r="2555" spans="1:7" ht="15.95" customHeight="1" x14ac:dyDescent="0.25">
      <c r="A2555" s="31" t="str">
        <f>Tableau5[[#This Row],[Code APE]]&amp;Tableau5[[#This Row],[Chapitres]]&amp;Tableau5[[#This Row],[Tranche]]</f>
        <v>23.51ZPré-requis1</v>
      </c>
      <c r="B2555" s="17" t="s">
        <v>30</v>
      </c>
      <c r="C2555" s="32" t="s">
        <v>187</v>
      </c>
      <c r="D2555" s="33">
        <v>1</v>
      </c>
      <c r="E2555" s="34">
        <v>3</v>
      </c>
      <c r="F2555" s="35" t="str">
        <f>VLOOKUP(Tableau5[[#This Row],[Code APE]],[1]!Tableau9[#All],2,FALSE)</f>
        <v>Fabrication de ciment</v>
      </c>
      <c r="G2555" s="36" t="str">
        <f>IFERROR(Tableau5[[#This Row],[Code APE]]&amp;" - "&amp;Tableau5[[#This Row],[Désignation APE]],Tableau5[[#This Row],[Code APE]])</f>
        <v>23.51Z - Fabrication de ciment</v>
      </c>
    </row>
    <row r="2556" spans="1:7" ht="15.95" customHeight="1" x14ac:dyDescent="0.25">
      <c r="A2556" s="31" t="str">
        <f>Tableau5[[#This Row],[Code APE]]&amp;Tableau5[[#This Row],[Chapitres]]&amp;Tableau5[[#This Row],[Tranche]]</f>
        <v>22.23ZPré-requis0,8</v>
      </c>
      <c r="B2556" s="17" t="s">
        <v>30</v>
      </c>
      <c r="C2556" s="32" t="s">
        <v>62</v>
      </c>
      <c r="D2556" s="33">
        <v>0.8</v>
      </c>
      <c r="E2556" s="34">
        <v>3</v>
      </c>
      <c r="F2556" s="35" t="str">
        <f>VLOOKUP(Tableau5[[#This Row],[Code APE]],[1]!Tableau9[#All],2,FALSE)</f>
        <v>Fabrication d'éléments en matières plastiques pour la construction</v>
      </c>
      <c r="G2556" s="36" t="str">
        <f>IFERROR(Tableau5[[#This Row],[Code APE]]&amp;" - "&amp;Tableau5[[#This Row],[Désignation APE]],Tableau5[[#This Row],[Code APE]])</f>
        <v>22.23Z - Fabrication d'éléments en matières plastiques pour la construction</v>
      </c>
    </row>
    <row r="2557" spans="1:7" ht="15.95" customHeight="1" x14ac:dyDescent="0.25">
      <c r="A2557" s="31" t="str">
        <f>Tableau5[[#This Row],[Code APE]]&amp;Tableau5[[#This Row],[Chapitres]]&amp;Tableau5[[#This Row],[Tranche]]</f>
        <v>22.23ZPré-requis1</v>
      </c>
      <c r="B2557" s="17" t="s">
        <v>30</v>
      </c>
      <c r="C2557" s="32" t="s">
        <v>62</v>
      </c>
      <c r="D2557" s="33">
        <v>1</v>
      </c>
      <c r="E2557" s="34">
        <v>3</v>
      </c>
      <c r="F2557" s="35" t="str">
        <f>VLOOKUP(Tableau5[[#This Row],[Code APE]],[1]!Tableau9[#All],2,FALSE)</f>
        <v>Fabrication d'éléments en matières plastiques pour la construction</v>
      </c>
      <c r="G2557" s="36" t="str">
        <f>IFERROR(Tableau5[[#This Row],[Code APE]]&amp;" - "&amp;Tableau5[[#This Row],[Désignation APE]],Tableau5[[#This Row],[Code APE]])</f>
        <v>22.23Z - Fabrication d'éléments en matières plastiques pour la construction</v>
      </c>
    </row>
    <row r="2558" spans="1:7" ht="15.95" customHeight="1" x14ac:dyDescent="0.25">
      <c r="A2558" s="31" t="str">
        <f>Tableau5[[#This Row],[Code APE]]&amp;Tableau5[[#This Row],[Chapitres]]&amp;Tableau5[[#This Row],[Tranche]]</f>
        <v>22.21ZPré-requis0,8</v>
      </c>
      <c r="B2558" s="17" t="s">
        <v>30</v>
      </c>
      <c r="C2558" s="32" t="s">
        <v>186</v>
      </c>
      <c r="D2558" s="33">
        <v>0.8</v>
      </c>
      <c r="E2558" s="34">
        <v>1</v>
      </c>
      <c r="F2558" s="35" t="str">
        <f>VLOOKUP(Tableau5[[#This Row],[Code APE]],[1]!Tableau9[#All],2,FALSE)</f>
        <v>Fabrication de plaques, feuilles, tubes et profilés en matières plastiques</v>
      </c>
      <c r="G2558" s="36" t="str">
        <f>IFERROR(Tableau5[[#This Row],[Code APE]]&amp;" - "&amp;Tableau5[[#This Row],[Désignation APE]],Tableau5[[#This Row],[Code APE]])</f>
        <v>22.21Z - Fabrication de plaques, feuilles, tubes et profilés en matières plastiques</v>
      </c>
    </row>
    <row r="2559" spans="1:7" ht="15.95" customHeight="1" x14ac:dyDescent="0.25">
      <c r="A2559" s="31" t="str">
        <f>Tableau5[[#This Row],[Code APE]]&amp;Tableau5[[#This Row],[Chapitres]]&amp;Tableau5[[#This Row],[Tranche]]</f>
        <v>22.21ZPré-requis1</v>
      </c>
      <c r="B2559" s="17" t="s">
        <v>30</v>
      </c>
      <c r="C2559" s="32" t="s">
        <v>186</v>
      </c>
      <c r="D2559" s="33">
        <v>1</v>
      </c>
      <c r="E2559" s="34">
        <v>3</v>
      </c>
      <c r="F2559" s="35" t="str">
        <f>VLOOKUP(Tableau5[[#This Row],[Code APE]],[1]!Tableau9[#All],2,FALSE)</f>
        <v>Fabrication de plaques, feuilles, tubes et profilés en matières plastiques</v>
      </c>
      <c r="G2559" s="36" t="str">
        <f>IFERROR(Tableau5[[#This Row],[Code APE]]&amp;" - "&amp;Tableau5[[#This Row],[Désignation APE]],Tableau5[[#This Row],[Code APE]])</f>
        <v>22.21Z - Fabrication de plaques, feuilles, tubes et profilés en matières plastiques</v>
      </c>
    </row>
    <row r="2560" spans="1:7" ht="15.95" customHeight="1" x14ac:dyDescent="0.25">
      <c r="A2560" s="31" t="str">
        <f>Tableau5[[#This Row],[Code APE]]&amp;Tableau5[[#This Row],[Chapitres]]&amp;Tableau5[[#This Row],[Tranche]]</f>
        <v>22.21ZPré-requis0,2</v>
      </c>
      <c r="B2560" s="17" t="s">
        <v>30</v>
      </c>
      <c r="C2560" s="32" t="s">
        <v>186</v>
      </c>
      <c r="D2560" s="33">
        <v>0.2</v>
      </c>
      <c r="E2560" s="34">
        <v>1</v>
      </c>
      <c r="F2560" s="35" t="str">
        <f>VLOOKUP(Tableau5[[#This Row],[Code APE]],[1]!Tableau9[#All],2,FALSE)</f>
        <v>Fabrication de plaques, feuilles, tubes et profilés en matières plastiques</v>
      </c>
      <c r="G2560" s="36" t="str">
        <f>IFERROR(Tableau5[[#This Row],[Code APE]]&amp;" - "&amp;Tableau5[[#This Row],[Désignation APE]],Tableau5[[#This Row],[Code APE]])</f>
        <v>22.21Z - Fabrication de plaques, feuilles, tubes et profilés en matières plastiques</v>
      </c>
    </row>
    <row r="2561" spans="1:7" ht="15.95" customHeight="1" x14ac:dyDescent="0.25">
      <c r="A2561" s="31" t="str">
        <f>Tableau5[[#This Row],[Code APE]]&amp;Tableau5[[#This Row],[Chapitres]]&amp;Tableau5[[#This Row],[Tranche]]</f>
        <v>22.21ZPré-requis0,6</v>
      </c>
      <c r="B2561" s="17" t="s">
        <v>30</v>
      </c>
      <c r="C2561" s="32" t="s">
        <v>186</v>
      </c>
      <c r="D2561" s="33">
        <v>0.6</v>
      </c>
      <c r="E2561" s="34">
        <v>1</v>
      </c>
      <c r="F2561" s="35" t="str">
        <f>VLOOKUP(Tableau5[[#This Row],[Code APE]],[1]!Tableau9[#All],2,FALSE)</f>
        <v>Fabrication de plaques, feuilles, tubes et profilés en matières plastiques</v>
      </c>
      <c r="G2561" s="36" t="str">
        <f>IFERROR(Tableau5[[#This Row],[Code APE]]&amp;" - "&amp;Tableau5[[#This Row],[Désignation APE]],Tableau5[[#This Row],[Code APE]])</f>
        <v>22.21Z - Fabrication de plaques, feuilles, tubes et profilés en matières plastiques</v>
      </c>
    </row>
    <row r="2562" spans="1:7" ht="15.95" customHeight="1" x14ac:dyDescent="0.25">
      <c r="A2562" s="31" t="str">
        <f>Tableau5[[#This Row],[Code APE]]&amp;Tableau5[[#This Row],[Chapitres]]&amp;Tableau5[[#This Row],[Tranche]]</f>
        <v>22.21ZPré-requis0,8</v>
      </c>
      <c r="B2562" s="17" t="s">
        <v>30</v>
      </c>
      <c r="C2562" s="32" t="s">
        <v>186</v>
      </c>
      <c r="D2562" s="33">
        <v>0.8</v>
      </c>
      <c r="E2562" s="34">
        <v>6</v>
      </c>
      <c r="F2562" s="35" t="str">
        <f>VLOOKUP(Tableau5[[#This Row],[Code APE]],[1]!Tableau9[#All],2,FALSE)</f>
        <v>Fabrication de plaques, feuilles, tubes et profilés en matières plastiques</v>
      </c>
      <c r="G2562" s="36" t="str">
        <f>IFERROR(Tableau5[[#This Row],[Code APE]]&amp;" - "&amp;Tableau5[[#This Row],[Désignation APE]],Tableau5[[#This Row],[Code APE]])</f>
        <v>22.21Z - Fabrication de plaques, feuilles, tubes et profilés en matières plastiques</v>
      </c>
    </row>
    <row r="2563" spans="1:7" ht="15.95" customHeight="1" x14ac:dyDescent="0.25">
      <c r="A2563" s="31" t="str">
        <f>Tableau5[[#This Row],[Code APE]]&amp;Tableau5[[#This Row],[Chapitres]]&amp;Tableau5[[#This Row],[Tranche]]</f>
        <v>22.21ZPré-requis1</v>
      </c>
      <c r="B2563" s="17" t="s">
        <v>30</v>
      </c>
      <c r="C2563" s="32" t="s">
        <v>186</v>
      </c>
      <c r="D2563" s="33">
        <v>1</v>
      </c>
      <c r="E2563" s="34">
        <v>25</v>
      </c>
      <c r="F2563" s="35" t="str">
        <f>VLOOKUP(Tableau5[[#This Row],[Code APE]],[1]!Tableau9[#All],2,FALSE)</f>
        <v>Fabrication de plaques, feuilles, tubes et profilés en matières plastiques</v>
      </c>
      <c r="G2563" s="36" t="str">
        <f>IFERROR(Tableau5[[#This Row],[Code APE]]&amp;" - "&amp;Tableau5[[#This Row],[Désignation APE]],Tableau5[[#This Row],[Code APE]])</f>
        <v>22.21Z - Fabrication de plaques, feuilles, tubes et profilés en matières plastiques</v>
      </c>
    </row>
    <row r="2564" spans="1:7" ht="15.95" customHeight="1" x14ac:dyDescent="0.25">
      <c r="A2564" s="31" t="str">
        <f>Tableau5[[#This Row],[Code APE]]&amp;Tableau5[[#This Row],[Chapitres]]&amp;Tableau5[[#This Row],[Tranche]]</f>
        <v>22.11ZPré-requis0,4</v>
      </c>
      <c r="B2564" s="17" t="s">
        <v>30</v>
      </c>
      <c r="C2564" s="32" t="s">
        <v>61</v>
      </c>
      <c r="D2564" s="33">
        <v>0.4</v>
      </c>
      <c r="E2564" s="34">
        <v>1</v>
      </c>
      <c r="F2564" s="35" t="str">
        <f>VLOOKUP(Tableau5[[#This Row],[Code APE]],[1]!Tableau9[#All],2,FALSE)</f>
        <v>Fabrication et rechapage de pneumatiques</v>
      </c>
      <c r="G2564" s="36" t="str">
        <f>IFERROR(Tableau5[[#This Row],[Code APE]]&amp;" - "&amp;Tableau5[[#This Row],[Désignation APE]],Tableau5[[#This Row],[Code APE]])</f>
        <v>22.11Z - Fabrication et rechapage de pneumatiques</v>
      </c>
    </row>
    <row r="2565" spans="1:7" ht="15.95" customHeight="1" x14ac:dyDescent="0.25">
      <c r="A2565" s="31" t="str">
        <f>Tableau5[[#This Row],[Code APE]]&amp;Tableau5[[#This Row],[Chapitres]]&amp;Tableau5[[#This Row],[Tranche]]</f>
        <v>22.11ZPré-requis0,6</v>
      </c>
      <c r="B2565" s="17" t="s">
        <v>30</v>
      </c>
      <c r="C2565" s="32" t="s">
        <v>61</v>
      </c>
      <c r="D2565" s="33">
        <v>0.6</v>
      </c>
      <c r="E2565" s="34">
        <v>4</v>
      </c>
      <c r="F2565" s="35" t="str">
        <f>VLOOKUP(Tableau5[[#This Row],[Code APE]],[1]!Tableau9[#All],2,FALSE)</f>
        <v>Fabrication et rechapage de pneumatiques</v>
      </c>
      <c r="G2565" s="36" t="str">
        <f>IFERROR(Tableau5[[#This Row],[Code APE]]&amp;" - "&amp;Tableau5[[#This Row],[Désignation APE]],Tableau5[[#This Row],[Code APE]])</f>
        <v>22.11Z - Fabrication et rechapage de pneumatiques</v>
      </c>
    </row>
    <row r="2566" spans="1:7" ht="15.95" customHeight="1" x14ac:dyDescent="0.25">
      <c r="A2566" s="31" t="str">
        <f>Tableau5[[#This Row],[Code APE]]&amp;Tableau5[[#This Row],[Chapitres]]&amp;Tableau5[[#This Row],[Tranche]]</f>
        <v>22.11ZPré-requis0,8</v>
      </c>
      <c r="B2566" s="17" t="s">
        <v>30</v>
      </c>
      <c r="C2566" s="32" t="s">
        <v>61</v>
      </c>
      <c r="D2566" s="33">
        <v>0.8</v>
      </c>
      <c r="E2566" s="34">
        <v>8</v>
      </c>
      <c r="F2566" s="35" t="str">
        <f>VLOOKUP(Tableau5[[#This Row],[Code APE]],[1]!Tableau9[#All],2,FALSE)</f>
        <v>Fabrication et rechapage de pneumatiques</v>
      </c>
      <c r="G2566" s="36" t="str">
        <f>IFERROR(Tableau5[[#This Row],[Code APE]]&amp;" - "&amp;Tableau5[[#This Row],[Désignation APE]],Tableau5[[#This Row],[Code APE]])</f>
        <v>22.11Z - Fabrication et rechapage de pneumatiques</v>
      </c>
    </row>
    <row r="2567" spans="1:7" ht="15.95" customHeight="1" x14ac:dyDescent="0.25">
      <c r="A2567" s="31" t="str">
        <f>Tableau5[[#This Row],[Code APE]]&amp;Tableau5[[#This Row],[Chapitres]]&amp;Tableau5[[#This Row],[Tranche]]</f>
        <v>22.11ZPré-requis1</v>
      </c>
      <c r="B2567" s="17" t="s">
        <v>30</v>
      </c>
      <c r="C2567" s="32" t="s">
        <v>61</v>
      </c>
      <c r="D2567" s="33">
        <v>1</v>
      </c>
      <c r="E2567" s="34">
        <v>17</v>
      </c>
      <c r="F2567" s="35" t="str">
        <f>VLOOKUP(Tableau5[[#This Row],[Code APE]],[1]!Tableau9[#All],2,FALSE)</f>
        <v>Fabrication et rechapage de pneumatiques</v>
      </c>
      <c r="G2567" s="36" t="str">
        <f>IFERROR(Tableau5[[#This Row],[Code APE]]&amp;" - "&amp;Tableau5[[#This Row],[Désignation APE]],Tableau5[[#This Row],[Code APE]])</f>
        <v>22.11Z - Fabrication et rechapage de pneumatiques</v>
      </c>
    </row>
    <row r="2568" spans="1:7" ht="15.95" customHeight="1" x14ac:dyDescent="0.25">
      <c r="A2568" s="31" t="str">
        <f>Tableau5[[#This Row],[Code APE]]&amp;Tableau5[[#This Row],[Chapitres]]&amp;Tableau5[[#This Row],[Tranche]]</f>
        <v>21.20ZPré-requis1</v>
      </c>
      <c r="B2568" s="17" t="s">
        <v>30</v>
      </c>
      <c r="C2568" s="32" t="s">
        <v>213</v>
      </c>
      <c r="D2568" s="33">
        <v>1</v>
      </c>
      <c r="E2568" s="34">
        <v>1</v>
      </c>
      <c r="F2568" s="35" t="str">
        <f>VLOOKUP(Tableau5[[#This Row],[Code APE]],[1]!Tableau9[#All],2,FALSE)</f>
        <v>Fabrication de préparations pharmaceutiques</v>
      </c>
      <c r="G2568" s="36" t="str">
        <f>IFERROR(Tableau5[[#This Row],[Code APE]]&amp;" - "&amp;Tableau5[[#This Row],[Désignation APE]],Tableau5[[#This Row],[Code APE]])</f>
        <v>21.20Z - Fabrication de préparations pharmaceutiques</v>
      </c>
    </row>
    <row r="2569" spans="1:7" ht="15.95" customHeight="1" x14ac:dyDescent="0.25">
      <c r="A2569" s="31" t="str">
        <f>Tableau5[[#This Row],[Code APE]]&amp;Tableau5[[#This Row],[Chapitres]]&amp;Tableau5[[#This Row],[Tranche]]</f>
        <v>20.13BPré-requis0,6</v>
      </c>
      <c r="B2569" s="17" t="s">
        <v>30</v>
      </c>
      <c r="C2569" s="32" t="s">
        <v>60</v>
      </c>
      <c r="D2569" s="33">
        <v>0.6</v>
      </c>
      <c r="E2569" s="34">
        <v>2</v>
      </c>
      <c r="F2569" s="35" t="str">
        <f>VLOOKUP(Tableau5[[#This Row],[Code APE]],[1]!Tableau9[#All],2,FALSE)</f>
        <v>Fabrication d'autres produits chimiques inorganiques de base n.c.a.</v>
      </c>
      <c r="G2569" s="36" t="str">
        <f>IFERROR(Tableau5[[#This Row],[Code APE]]&amp;" - "&amp;Tableau5[[#This Row],[Désignation APE]],Tableau5[[#This Row],[Code APE]])</f>
        <v>20.13B - Fabrication d'autres produits chimiques inorganiques de base n.c.a.</v>
      </c>
    </row>
    <row r="2570" spans="1:7" ht="15.95" customHeight="1" x14ac:dyDescent="0.25">
      <c r="A2570" s="31" t="str">
        <f>Tableau5[[#This Row],[Code APE]]&amp;Tableau5[[#This Row],[Chapitres]]&amp;Tableau5[[#This Row],[Tranche]]</f>
        <v>20.13BPré-requis0,8</v>
      </c>
      <c r="B2570" s="17" t="s">
        <v>30</v>
      </c>
      <c r="C2570" s="32" t="s">
        <v>60</v>
      </c>
      <c r="D2570" s="33">
        <v>0.8</v>
      </c>
      <c r="E2570" s="34">
        <v>2</v>
      </c>
      <c r="F2570" s="35" t="str">
        <f>VLOOKUP(Tableau5[[#This Row],[Code APE]],[1]!Tableau9[#All],2,FALSE)</f>
        <v>Fabrication d'autres produits chimiques inorganiques de base n.c.a.</v>
      </c>
      <c r="G2570" s="36" t="str">
        <f>IFERROR(Tableau5[[#This Row],[Code APE]]&amp;" - "&amp;Tableau5[[#This Row],[Désignation APE]],Tableau5[[#This Row],[Code APE]])</f>
        <v>20.13B - Fabrication d'autres produits chimiques inorganiques de base n.c.a.</v>
      </c>
    </row>
    <row r="2571" spans="1:7" ht="15.95" customHeight="1" x14ac:dyDescent="0.25">
      <c r="A2571" s="31" t="str">
        <f>Tableau5[[#This Row],[Code APE]]&amp;Tableau5[[#This Row],[Chapitres]]&amp;Tableau5[[#This Row],[Tranche]]</f>
        <v>20.13BPré-requis1</v>
      </c>
      <c r="B2571" s="17" t="s">
        <v>30</v>
      </c>
      <c r="C2571" s="32" t="s">
        <v>60</v>
      </c>
      <c r="D2571" s="33">
        <v>1</v>
      </c>
      <c r="E2571" s="34">
        <v>9</v>
      </c>
      <c r="F2571" s="35" t="str">
        <f>VLOOKUP(Tableau5[[#This Row],[Code APE]],[1]!Tableau9[#All],2,FALSE)</f>
        <v>Fabrication d'autres produits chimiques inorganiques de base n.c.a.</v>
      </c>
      <c r="G2571" s="36" t="str">
        <f>IFERROR(Tableau5[[#This Row],[Code APE]]&amp;" - "&amp;Tableau5[[#This Row],[Désignation APE]],Tableau5[[#This Row],[Code APE]])</f>
        <v>20.13B - Fabrication d'autres produits chimiques inorganiques de base n.c.a.</v>
      </c>
    </row>
    <row r="2572" spans="1:7" ht="15.95" customHeight="1" x14ac:dyDescent="0.25">
      <c r="A2572" s="31" t="str">
        <f>Tableau5[[#This Row],[Code APE]]&amp;Tableau5[[#This Row],[Chapitres]]&amp;Tableau5[[#This Row],[Tranche]]</f>
        <v>20.11ZPré-requis0,8</v>
      </c>
      <c r="B2572" s="17" t="s">
        <v>30</v>
      </c>
      <c r="C2572" s="32" t="s">
        <v>185</v>
      </c>
      <c r="D2572" s="33">
        <v>0.8</v>
      </c>
      <c r="E2572" s="34">
        <v>1</v>
      </c>
      <c r="F2572" s="35" t="str">
        <f>VLOOKUP(Tableau5[[#This Row],[Code APE]],[1]!Tableau9[#All],2,FALSE)</f>
        <v>Fabrication de gaz industriels</v>
      </c>
      <c r="G2572" s="36" t="str">
        <f>IFERROR(Tableau5[[#This Row],[Code APE]]&amp;" - "&amp;Tableau5[[#This Row],[Désignation APE]],Tableau5[[#This Row],[Code APE]])</f>
        <v>20.11Z - Fabrication de gaz industriels</v>
      </c>
    </row>
    <row r="2573" spans="1:7" ht="15.95" customHeight="1" x14ac:dyDescent="0.25">
      <c r="A2573" s="31" t="str">
        <f>Tableau5[[#This Row],[Code APE]]&amp;Tableau5[[#This Row],[Chapitres]]&amp;Tableau5[[#This Row],[Tranche]]</f>
        <v>20.11ZPré-requis1</v>
      </c>
      <c r="B2573" s="17" t="s">
        <v>30</v>
      </c>
      <c r="C2573" s="32" t="s">
        <v>185</v>
      </c>
      <c r="D2573" s="33">
        <v>1</v>
      </c>
      <c r="E2573" s="34">
        <v>3</v>
      </c>
      <c r="F2573" s="35" t="str">
        <f>VLOOKUP(Tableau5[[#This Row],[Code APE]],[1]!Tableau9[#All],2,FALSE)</f>
        <v>Fabrication de gaz industriels</v>
      </c>
      <c r="G2573" s="36" t="str">
        <f>IFERROR(Tableau5[[#This Row],[Code APE]]&amp;" - "&amp;Tableau5[[#This Row],[Désignation APE]],Tableau5[[#This Row],[Code APE]])</f>
        <v>20.11Z - Fabrication de gaz industriels</v>
      </c>
    </row>
    <row r="2574" spans="1:7" ht="15.95" customHeight="1" x14ac:dyDescent="0.25">
      <c r="A2574" s="31" t="str">
        <f>Tableau5[[#This Row],[Code APE]]&amp;Tableau5[[#This Row],[Chapitres]]&amp;Tableau5[[#This Row],[Tranche]]</f>
        <v>12.32CPré-requis1</v>
      </c>
      <c r="B2574" s="17" t="s">
        <v>30</v>
      </c>
      <c r="C2574" s="32" t="s">
        <v>59</v>
      </c>
      <c r="D2574" s="33">
        <v>1</v>
      </c>
      <c r="E2574" s="34">
        <v>1</v>
      </c>
      <c r="F2574" s="35" t="e">
        <f>VLOOKUP(Tableau5[[#This Row],[Code APE]],[1]!Tableau9[#All],2,FALSE)</f>
        <v>#N/A</v>
      </c>
      <c r="G2574" s="36" t="str">
        <f>IFERROR(Tableau5[[#This Row],[Code APE]]&amp;" - "&amp;Tableau5[[#This Row],[Désignation APE]],Tableau5[[#This Row],[Code APE]])</f>
        <v>12.32C</v>
      </c>
    </row>
    <row r="2575" spans="1:7" ht="15.95" customHeight="1" x14ac:dyDescent="0.25">
      <c r="A2575" s="31" t="str">
        <f>Tableau5[[#This Row],[Code APE]]&amp;Tableau5[[#This Row],[Chapitres]]&amp;Tableau5[[#This Row],[Tranche]]</f>
        <v>11.07BPré-requis1</v>
      </c>
      <c r="B2575" s="17" t="s">
        <v>30</v>
      </c>
      <c r="C2575" s="32" t="s">
        <v>58</v>
      </c>
      <c r="D2575" s="33">
        <v>1</v>
      </c>
      <c r="E2575" s="34">
        <v>1</v>
      </c>
      <c r="F2575" s="35" t="str">
        <f>VLOOKUP(Tableau5[[#This Row],[Code APE]],[1]!Tableau9[#All],2,FALSE)</f>
        <v>Production de boissons rafraîchissantes</v>
      </c>
      <c r="G2575" s="36" t="str">
        <f>IFERROR(Tableau5[[#This Row],[Code APE]]&amp;" - "&amp;Tableau5[[#This Row],[Désignation APE]],Tableau5[[#This Row],[Code APE]])</f>
        <v>11.07B - Production de boissons rafraîchissantes</v>
      </c>
    </row>
    <row r="2576" spans="1:7" ht="15.95" customHeight="1" x14ac:dyDescent="0.25">
      <c r="A2576" s="31" t="str">
        <f>Tableau5[[#This Row],[Code APE]]&amp;Tableau5[[#This Row],[Chapitres]]&amp;Tableau5[[#This Row],[Tranche]]</f>
        <v>10.41ZPré-requis0,6</v>
      </c>
      <c r="B2576" s="17" t="s">
        <v>30</v>
      </c>
      <c r="C2576" s="32" t="s">
        <v>57</v>
      </c>
      <c r="D2576" s="33">
        <v>0.6</v>
      </c>
      <c r="E2576" s="34">
        <v>3</v>
      </c>
      <c r="F2576" s="35" t="e">
        <f>VLOOKUP(Tableau5[[#This Row],[Code APE]],[1]!Tableau9[#All],2,FALSE)</f>
        <v>#N/A</v>
      </c>
      <c r="G2576" s="36" t="str">
        <f>IFERROR(Tableau5[[#This Row],[Code APE]]&amp;" - "&amp;Tableau5[[#This Row],[Désignation APE]],Tableau5[[#This Row],[Code APE]])</f>
        <v>10.41Z</v>
      </c>
    </row>
    <row r="2577" spans="1:7" ht="15.95" customHeight="1" x14ac:dyDescent="0.25">
      <c r="A2577" s="31" t="str">
        <f>Tableau5[[#This Row],[Code APE]]&amp;Tableau5[[#This Row],[Chapitres]]&amp;Tableau5[[#This Row],[Tranche]]</f>
        <v>10.41ZPré-requis0,8</v>
      </c>
      <c r="B2577" s="17" t="s">
        <v>30</v>
      </c>
      <c r="C2577" s="32" t="s">
        <v>57</v>
      </c>
      <c r="D2577" s="33">
        <v>0.8</v>
      </c>
      <c r="E2577" s="34">
        <v>2</v>
      </c>
      <c r="F2577" s="35" t="e">
        <f>VLOOKUP(Tableau5[[#This Row],[Code APE]],[1]!Tableau9[#All],2,FALSE)</f>
        <v>#N/A</v>
      </c>
      <c r="G2577" s="36" t="str">
        <f>IFERROR(Tableau5[[#This Row],[Code APE]]&amp;" - "&amp;Tableau5[[#This Row],[Désignation APE]],Tableau5[[#This Row],[Code APE]])</f>
        <v>10.41Z</v>
      </c>
    </row>
    <row r="2578" spans="1:7" ht="15.95" customHeight="1" x14ac:dyDescent="0.25">
      <c r="A2578" s="31" t="str">
        <f>Tableau5[[#This Row],[Code APE]]&amp;Tableau5[[#This Row],[Chapitres]]&amp;Tableau5[[#This Row],[Tranche]]</f>
        <v>10.41ZPré-requis1</v>
      </c>
      <c r="B2578" s="17" t="s">
        <v>30</v>
      </c>
      <c r="C2578" s="32" t="s">
        <v>57</v>
      </c>
      <c r="D2578" s="33">
        <v>1</v>
      </c>
      <c r="E2578" s="34">
        <v>7</v>
      </c>
      <c r="F2578" s="35" t="e">
        <f>VLOOKUP(Tableau5[[#This Row],[Code APE]],[1]!Tableau9[#All],2,FALSE)</f>
        <v>#N/A</v>
      </c>
      <c r="G2578" s="36" t="str">
        <f>IFERROR(Tableau5[[#This Row],[Code APE]]&amp;" - "&amp;Tableau5[[#This Row],[Désignation APE]],Tableau5[[#This Row],[Code APE]])</f>
        <v>10.41Z</v>
      </c>
    </row>
    <row r="2579" spans="1:7" ht="15.95" customHeight="1" x14ac:dyDescent="0.25">
      <c r="A2579" s="31" t="str">
        <f>Tableau5[[#This Row],[Code APE]]&amp;Tableau5[[#This Row],[Chapitres]]&amp;Tableau5[[#This Row],[Tranche]]</f>
        <v>09.90ZPré-requis0,2</v>
      </c>
      <c r="B2579" s="17" t="s">
        <v>30</v>
      </c>
      <c r="C2579" s="32" t="s">
        <v>56</v>
      </c>
      <c r="D2579" s="33">
        <v>0.2</v>
      </c>
      <c r="E2579" s="34">
        <v>1</v>
      </c>
      <c r="F2579" s="35" t="str">
        <f>VLOOKUP(Tableau5[[#This Row],[Code APE]],[1]!Tableau9[#All],2,FALSE)</f>
        <v>Activités de soutien aux autres industries extractives</v>
      </c>
      <c r="G2579" s="36" t="str">
        <f>IFERROR(Tableau5[[#This Row],[Code APE]]&amp;" - "&amp;Tableau5[[#This Row],[Désignation APE]],Tableau5[[#This Row],[Code APE]])</f>
        <v>09.90Z - Activités de soutien aux autres industries extractives</v>
      </c>
    </row>
    <row r="2580" spans="1:7" ht="15.95" customHeight="1" x14ac:dyDescent="0.25">
      <c r="A2580" s="31" t="str">
        <f>Tableau5[[#This Row],[Code APE]]&amp;Tableau5[[#This Row],[Chapitres]]&amp;Tableau5[[#This Row],[Tranche]]</f>
        <v>09.90ZPré-requis0,4</v>
      </c>
      <c r="B2580" s="17" t="s">
        <v>30</v>
      </c>
      <c r="C2580" s="32" t="s">
        <v>56</v>
      </c>
      <c r="D2580" s="33">
        <v>0.4</v>
      </c>
      <c r="E2580" s="34">
        <v>2</v>
      </c>
      <c r="F2580" s="35" t="str">
        <f>VLOOKUP(Tableau5[[#This Row],[Code APE]],[1]!Tableau9[#All],2,FALSE)</f>
        <v>Activités de soutien aux autres industries extractives</v>
      </c>
      <c r="G2580" s="36" t="str">
        <f>IFERROR(Tableau5[[#This Row],[Code APE]]&amp;" - "&amp;Tableau5[[#This Row],[Désignation APE]],Tableau5[[#This Row],[Code APE]])</f>
        <v>09.90Z - Activités de soutien aux autres industries extractives</v>
      </c>
    </row>
    <row r="2581" spans="1:7" ht="15.95" customHeight="1" x14ac:dyDescent="0.25">
      <c r="A2581" s="31" t="str">
        <f>Tableau5[[#This Row],[Code APE]]&amp;Tableau5[[#This Row],[Chapitres]]&amp;Tableau5[[#This Row],[Tranche]]</f>
        <v>09.90ZPré-requis0,6</v>
      </c>
      <c r="B2581" s="17" t="s">
        <v>30</v>
      </c>
      <c r="C2581" s="32" t="s">
        <v>56</v>
      </c>
      <c r="D2581" s="33">
        <v>0.6</v>
      </c>
      <c r="E2581" s="34">
        <v>7</v>
      </c>
      <c r="F2581" s="35" t="str">
        <f>VLOOKUP(Tableau5[[#This Row],[Code APE]],[1]!Tableau9[#All],2,FALSE)</f>
        <v>Activités de soutien aux autres industries extractives</v>
      </c>
      <c r="G2581" s="36" t="str">
        <f>IFERROR(Tableau5[[#This Row],[Code APE]]&amp;" - "&amp;Tableau5[[#This Row],[Désignation APE]],Tableau5[[#This Row],[Code APE]])</f>
        <v>09.90Z - Activités de soutien aux autres industries extractives</v>
      </c>
    </row>
    <row r="2582" spans="1:7" ht="15.95" customHeight="1" x14ac:dyDescent="0.25">
      <c r="A2582" s="31" t="str">
        <f>Tableau5[[#This Row],[Code APE]]&amp;Tableau5[[#This Row],[Chapitres]]&amp;Tableau5[[#This Row],[Tranche]]</f>
        <v>09.90ZPré-requis0,8</v>
      </c>
      <c r="B2582" s="17" t="s">
        <v>30</v>
      </c>
      <c r="C2582" s="32" t="s">
        <v>56</v>
      </c>
      <c r="D2582" s="33">
        <v>0.8</v>
      </c>
      <c r="E2582" s="34">
        <v>15</v>
      </c>
      <c r="F2582" s="35" t="str">
        <f>VLOOKUP(Tableau5[[#This Row],[Code APE]],[1]!Tableau9[#All],2,FALSE)</f>
        <v>Activités de soutien aux autres industries extractives</v>
      </c>
      <c r="G2582" s="36" t="str">
        <f>IFERROR(Tableau5[[#This Row],[Code APE]]&amp;" - "&amp;Tableau5[[#This Row],[Désignation APE]],Tableau5[[#This Row],[Code APE]])</f>
        <v>09.90Z - Activités de soutien aux autres industries extractives</v>
      </c>
    </row>
    <row r="2583" spans="1:7" ht="15.95" customHeight="1" x14ac:dyDescent="0.25">
      <c r="A2583" s="31" t="str">
        <f>Tableau5[[#This Row],[Code APE]]&amp;Tableau5[[#This Row],[Chapitres]]&amp;Tableau5[[#This Row],[Tranche]]</f>
        <v>09.90ZPré-requis1</v>
      </c>
      <c r="B2583" s="17" t="s">
        <v>30</v>
      </c>
      <c r="C2583" s="32" t="s">
        <v>56</v>
      </c>
      <c r="D2583" s="33">
        <v>1</v>
      </c>
      <c r="E2583" s="34">
        <v>29</v>
      </c>
      <c r="F2583" s="35" t="str">
        <f>VLOOKUP(Tableau5[[#This Row],[Code APE]],[1]!Tableau9[#All],2,FALSE)</f>
        <v>Activités de soutien aux autres industries extractives</v>
      </c>
      <c r="G2583" s="36" t="str">
        <f>IFERROR(Tableau5[[#This Row],[Code APE]]&amp;" - "&amp;Tableau5[[#This Row],[Désignation APE]],Tableau5[[#This Row],[Code APE]])</f>
        <v>09.90Z - Activités de soutien aux autres industries extractives</v>
      </c>
    </row>
    <row r="2584" spans="1:7" ht="15.95" customHeight="1" x14ac:dyDescent="0.25">
      <c r="A2584" s="31" t="str">
        <f>Tableau5[[#This Row],[Code APE]]&amp;Tableau5[[#This Row],[Chapitres]]&amp;Tableau5[[#This Row],[Tranche]]</f>
        <v>08.12ZPré-requis0,4</v>
      </c>
      <c r="B2584" s="17" t="s">
        <v>30</v>
      </c>
      <c r="C2584" s="32" t="s">
        <v>55</v>
      </c>
      <c r="D2584" s="33">
        <v>0.4</v>
      </c>
      <c r="E2584" s="34">
        <v>2</v>
      </c>
      <c r="F2584" s="35" t="str">
        <f>VLOOKUP(Tableau5[[#This Row],[Code APE]],[1]!Tableau9[#All],2,FALSE)</f>
        <v>Exploitation de gravières et sablières, extraction d'argiles et de kaolin</v>
      </c>
      <c r="G2584" s="36" t="str">
        <f>IFERROR(Tableau5[[#This Row],[Code APE]]&amp;" - "&amp;Tableau5[[#This Row],[Désignation APE]],Tableau5[[#This Row],[Code APE]])</f>
        <v>08.12Z - Exploitation de gravières et sablières, extraction d'argiles et de kaolin</v>
      </c>
    </row>
    <row r="2585" spans="1:7" ht="15.95" customHeight="1" x14ac:dyDescent="0.25">
      <c r="A2585" s="31" t="str">
        <f>Tableau5[[#This Row],[Code APE]]&amp;Tableau5[[#This Row],[Chapitres]]&amp;Tableau5[[#This Row],[Tranche]]</f>
        <v>08.12ZPré-requis0,6</v>
      </c>
      <c r="B2585" s="17" t="s">
        <v>30</v>
      </c>
      <c r="C2585" s="32" t="s">
        <v>55</v>
      </c>
      <c r="D2585" s="33">
        <v>0.6</v>
      </c>
      <c r="E2585" s="34">
        <v>4</v>
      </c>
      <c r="F2585" s="35" t="str">
        <f>VLOOKUP(Tableau5[[#This Row],[Code APE]],[1]!Tableau9[#All],2,FALSE)</f>
        <v>Exploitation de gravières et sablières, extraction d'argiles et de kaolin</v>
      </c>
      <c r="G2585" s="36" t="str">
        <f>IFERROR(Tableau5[[#This Row],[Code APE]]&amp;" - "&amp;Tableau5[[#This Row],[Désignation APE]],Tableau5[[#This Row],[Code APE]])</f>
        <v>08.12Z - Exploitation de gravières et sablières, extraction d'argiles et de kaolin</v>
      </c>
    </row>
    <row r="2586" spans="1:7" ht="15.95" customHeight="1" x14ac:dyDescent="0.25">
      <c r="A2586" s="31" t="str">
        <f>Tableau5[[#This Row],[Code APE]]&amp;Tableau5[[#This Row],[Chapitres]]&amp;Tableau5[[#This Row],[Tranche]]</f>
        <v>08.12ZPré-requis0,8</v>
      </c>
      <c r="B2586" s="17" t="s">
        <v>30</v>
      </c>
      <c r="C2586" s="32" t="s">
        <v>55</v>
      </c>
      <c r="D2586" s="33">
        <v>0.8</v>
      </c>
      <c r="E2586" s="34">
        <v>10</v>
      </c>
      <c r="F2586" s="35" t="str">
        <f>VLOOKUP(Tableau5[[#This Row],[Code APE]],[1]!Tableau9[#All],2,FALSE)</f>
        <v>Exploitation de gravières et sablières, extraction d'argiles et de kaolin</v>
      </c>
      <c r="G2586" s="36" t="str">
        <f>IFERROR(Tableau5[[#This Row],[Code APE]]&amp;" - "&amp;Tableau5[[#This Row],[Désignation APE]],Tableau5[[#This Row],[Code APE]])</f>
        <v>08.12Z - Exploitation de gravières et sablières, extraction d'argiles et de kaolin</v>
      </c>
    </row>
    <row r="2587" spans="1:7" ht="15.95" customHeight="1" x14ac:dyDescent="0.25">
      <c r="A2587" s="31" t="str">
        <f>Tableau5[[#This Row],[Code APE]]&amp;Tableau5[[#This Row],[Chapitres]]&amp;Tableau5[[#This Row],[Tranche]]</f>
        <v>08.12ZPré-requis1</v>
      </c>
      <c r="B2587" s="17" t="s">
        <v>30</v>
      </c>
      <c r="C2587" s="32" t="s">
        <v>55</v>
      </c>
      <c r="D2587" s="33">
        <v>1</v>
      </c>
      <c r="E2587" s="34">
        <v>8</v>
      </c>
      <c r="F2587" s="35" t="str">
        <f>VLOOKUP(Tableau5[[#This Row],[Code APE]],[1]!Tableau9[#All],2,FALSE)</f>
        <v>Exploitation de gravières et sablières, extraction d'argiles et de kaolin</v>
      </c>
      <c r="G2587" s="36" t="str">
        <f>IFERROR(Tableau5[[#This Row],[Code APE]]&amp;" - "&amp;Tableau5[[#This Row],[Désignation APE]],Tableau5[[#This Row],[Code APE]])</f>
        <v>08.12Z - Exploitation de gravières et sablières, extraction d'argiles et de kaolin</v>
      </c>
    </row>
    <row r="2588" spans="1:7" ht="15.95" customHeight="1" x14ac:dyDescent="0.25">
      <c r="A2588" s="31" t="str">
        <f>Tableau5[[#This Row],[Code APE]]&amp;Tableau5[[#This Row],[Chapitres]]&amp;Tableau5[[#This Row],[Tranche]]</f>
        <v>08.04CPré-requis1</v>
      </c>
      <c r="B2588" s="17" t="s">
        <v>30</v>
      </c>
      <c r="C2588" s="32" t="s">
        <v>54</v>
      </c>
      <c r="D2588" s="33">
        <v>1</v>
      </c>
      <c r="E2588" s="34">
        <v>1</v>
      </c>
      <c r="F2588" s="35" t="e">
        <f>VLOOKUP(Tableau5[[#This Row],[Code APE]],[1]!Tableau9[#All],2,FALSE)</f>
        <v>#N/A</v>
      </c>
      <c r="G2588" s="36" t="str">
        <f>IFERROR(Tableau5[[#This Row],[Code APE]]&amp;" - "&amp;Tableau5[[#This Row],[Désignation APE]],Tableau5[[#This Row],[Code APE]])</f>
        <v>08.04C</v>
      </c>
    </row>
    <row r="2589" spans="1:7" ht="15.95" customHeight="1" x14ac:dyDescent="0.25">
      <c r="A2589" s="31" t="str">
        <f>Tableau5[[#This Row],[Code APE]]&amp;Tableau5[[#This Row],[Chapitres]]&amp;Tableau5[[#This Row],[Tranche]]</f>
        <v>07.47ZPré-requis1</v>
      </c>
      <c r="B2589" s="17" t="s">
        <v>30</v>
      </c>
      <c r="C2589" s="32" t="s">
        <v>53</v>
      </c>
      <c r="D2589" s="33">
        <v>1</v>
      </c>
      <c r="E2589" s="34">
        <v>1</v>
      </c>
      <c r="F2589" s="35" t="e">
        <f>VLOOKUP(Tableau5[[#This Row],[Code APE]],[1]!Tableau9[#All],2,FALSE)</f>
        <v>#N/A</v>
      </c>
      <c r="G2589" s="36" t="str">
        <f>IFERROR(Tableau5[[#This Row],[Code APE]]&amp;" - "&amp;Tableau5[[#This Row],[Désignation APE]],Tableau5[[#This Row],[Code APE]])</f>
        <v>07.47Z</v>
      </c>
    </row>
    <row r="2590" spans="1:7" ht="15.95" customHeight="1" x14ac:dyDescent="0.25">
      <c r="A2590" s="31" t="str">
        <f>Tableau5[[#This Row],[Code APE]]&amp;Tableau5[[#This Row],[Chapitres]]&amp;Tableau5[[#This Row],[Tranche]]</f>
        <v>07.42BPré-requis1</v>
      </c>
      <c r="B2590" s="17" t="s">
        <v>30</v>
      </c>
      <c r="C2590" s="32" t="s">
        <v>184</v>
      </c>
      <c r="D2590" s="33">
        <v>1</v>
      </c>
      <c r="E2590" s="34">
        <v>1</v>
      </c>
      <c r="F2590" s="35" t="e">
        <f>VLOOKUP(Tableau5[[#This Row],[Code APE]],[1]!Tableau9[#All],2,FALSE)</f>
        <v>#N/A</v>
      </c>
      <c r="G2590" s="36" t="str">
        <f>IFERROR(Tableau5[[#This Row],[Code APE]]&amp;" - "&amp;Tableau5[[#This Row],[Désignation APE]],Tableau5[[#This Row],[Code APE]])</f>
        <v>07.42B</v>
      </c>
    </row>
    <row r="2591" spans="1:7" ht="15.95" customHeight="1" x14ac:dyDescent="0.25">
      <c r="A2591" s="31" t="str">
        <f>Tableau5[[#This Row],[Code APE]]&amp;Tableau5[[#This Row],[Chapitres]]&amp;Tableau5[[#This Row],[Tranche]]</f>
        <v>07.29ZPré-requis0,4</v>
      </c>
      <c r="B2591" s="17" t="s">
        <v>30</v>
      </c>
      <c r="C2591" s="32" t="s">
        <v>52</v>
      </c>
      <c r="D2591" s="33">
        <v>0.4</v>
      </c>
      <c r="E2591" s="34">
        <v>1</v>
      </c>
      <c r="F2591" s="35" t="str">
        <f>VLOOKUP(Tableau5[[#This Row],[Code APE]],[1]!Tableau9[#All],2,FALSE)</f>
        <v>Extraction d'autres minerais de métaux non ferreux</v>
      </c>
      <c r="G2591" s="36" t="str">
        <f>IFERROR(Tableau5[[#This Row],[Code APE]]&amp;" - "&amp;Tableau5[[#This Row],[Désignation APE]],Tableau5[[#This Row],[Code APE]])</f>
        <v>07.29Z - Extraction d'autres minerais de métaux non ferreux</v>
      </c>
    </row>
    <row r="2592" spans="1:7" ht="15.95" customHeight="1" x14ac:dyDescent="0.25">
      <c r="A2592" s="31" t="str">
        <f>Tableau5[[#This Row],[Code APE]]&amp;Tableau5[[#This Row],[Chapitres]]&amp;Tableau5[[#This Row],[Tranche]]</f>
        <v>07.29ZPré-requis0,6</v>
      </c>
      <c r="B2592" s="17" t="s">
        <v>30</v>
      </c>
      <c r="C2592" s="32" t="s">
        <v>52</v>
      </c>
      <c r="D2592" s="33">
        <v>0.6</v>
      </c>
      <c r="E2592" s="34">
        <v>3</v>
      </c>
      <c r="F2592" s="35" t="str">
        <f>VLOOKUP(Tableau5[[#This Row],[Code APE]],[1]!Tableau9[#All],2,FALSE)</f>
        <v>Extraction d'autres minerais de métaux non ferreux</v>
      </c>
      <c r="G2592" s="36" t="str">
        <f>IFERROR(Tableau5[[#This Row],[Code APE]]&amp;" - "&amp;Tableau5[[#This Row],[Désignation APE]],Tableau5[[#This Row],[Code APE]])</f>
        <v>07.29Z - Extraction d'autres minerais de métaux non ferreux</v>
      </c>
    </row>
    <row r="2593" spans="1:7" ht="15.95" customHeight="1" x14ac:dyDescent="0.25">
      <c r="A2593" s="31" t="str">
        <f>Tableau5[[#This Row],[Code APE]]&amp;Tableau5[[#This Row],[Chapitres]]&amp;Tableau5[[#This Row],[Tranche]]</f>
        <v>07.29ZPré-requis0,8</v>
      </c>
      <c r="B2593" s="17" t="s">
        <v>30</v>
      </c>
      <c r="C2593" s="32" t="s">
        <v>52</v>
      </c>
      <c r="D2593" s="33">
        <v>0.8</v>
      </c>
      <c r="E2593" s="34">
        <v>6</v>
      </c>
      <c r="F2593" s="35" t="str">
        <f>VLOOKUP(Tableau5[[#This Row],[Code APE]],[1]!Tableau9[#All],2,FALSE)</f>
        <v>Extraction d'autres minerais de métaux non ferreux</v>
      </c>
      <c r="G2593" s="36" t="str">
        <f>IFERROR(Tableau5[[#This Row],[Code APE]]&amp;" - "&amp;Tableau5[[#This Row],[Désignation APE]],Tableau5[[#This Row],[Code APE]])</f>
        <v>07.29Z - Extraction d'autres minerais de métaux non ferreux</v>
      </c>
    </row>
    <row r="2594" spans="1:7" ht="15.95" customHeight="1" x14ac:dyDescent="0.25">
      <c r="A2594" s="31" t="str">
        <f>Tableau5[[#This Row],[Code APE]]&amp;Tableau5[[#This Row],[Chapitres]]&amp;Tableau5[[#This Row],[Tranche]]</f>
        <v>07.29ZPré-requis1</v>
      </c>
      <c r="B2594" s="17" t="s">
        <v>30</v>
      </c>
      <c r="C2594" s="32" t="s">
        <v>52</v>
      </c>
      <c r="D2594" s="33">
        <v>1</v>
      </c>
      <c r="E2594" s="34">
        <v>10</v>
      </c>
      <c r="F2594" s="35" t="str">
        <f>VLOOKUP(Tableau5[[#This Row],[Code APE]],[1]!Tableau9[#All],2,FALSE)</f>
        <v>Extraction d'autres minerais de métaux non ferreux</v>
      </c>
      <c r="G2594" s="36" t="str">
        <f>IFERROR(Tableau5[[#This Row],[Code APE]]&amp;" - "&amp;Tableau5[[#This Row],[Désignation APE]],Tableau5[[#This Row],[Code APE]])</f>
        <v>07.29Z - Extraction d'autres minerais de métaux non ferreux</v>
      </c>
    </row>
    <row r="2595" spans="1:7" ht="15.95" customHeight="1" x14ac:dyDescent="0.25">
      <c r="A2595" s="31" t="str">
        <f>Tableau5[[#This Row],[Code APE]]&amp;Tableau5[[#This Row],[Chapitres]]&amp;Tableau5[[#This Row],[Tranche]]</f>
        <v>06.34CPré-requis1</v>
      </c>
      <c r="B2595" s="17" t="s">
        <v>30</v>
      </c>
      <c r="C2595" s="32" t="s">
        <v>183</v>
      </c>
      <c r="D2595" s="33">
        <v>1</v>
      </c>
      <c r="E2595" s="34">
        <v>3</v>
      </c>
      <c r="F2595" s="35" t="e">
        <f>VLOOKUP(Tableau5[[#This Row],[Code APE]],[1]!Tableau9[#All],2,FALSE)</f>
        <v>#N/A</v>
      </c>
      <c r="G2595" s="36" t="str">
        <f>IFERROR(Tableau5[[#This Row],[Code APE]]&amp;" - "&amp;Tableau5[[#This Row],[Désignation APE]],Tableau5[[#This Row],[Code APE]])</f>
        <v>06.34C</v>
      </c>
    </row>
    <row r="2596" spans="1:7" ht="15.95" customHeight="1" x14ac:dyDescent="0.25">
      <c r="A2596" s="31" t="str">
        <f>Tableau5[[#This Row],[Code APE]]&amp;Tableau5[[#This Row],[Chapitres]]&amp;Tableau5[[#This Row],[Tranche]]</f>
        <v>04.54CPré-requis1</v>
      </c>
      <c r="B2596" s="17" t="s">
        <v>30</v>
      </c>
      <c r="C2596" s="32" t="s">
        <v>51</v>
      </c>
      <c r="D2596" s="33">
        <v>1</v>
      </c>
      <c r="E2596" s="34">
        <v>1</v>
      </c>
      <c r="F2596" s="35" t="e">
        <f>VLOOKUP(Tableau5[[#This Row],[Code APE]],[1]!Tableau9[#All],2,FALSE)</f>
        <v>#N/A</v>
      </c>
      <c r="G2596" s="36" t="str">
        <f>IFERROR(Tableau5[[#This Row],[Code APE]]&amp;" - "&amp;Tableau5[[#This Row],[Désignation APE]],Tableau5[[#This Row],[Code APE]])</f>
        <v>04.54C</v>
      </c>
    </row>
    <row r="2597" spans="1:7" ht="15.95" customHeight="1" x14ac:dyDescent="0.25">
      <c r="A2597" s="31" t="str">
        <f>Tableau5[[#This Row],[Code APE]]&amp;Tableau5[[#This Row],[Chapitres]]&amp;Tableau5[[#This Row],[Tranche]]</f>
        <v>03.11ZPré-requis0,6</v>
      </c>
      <c r="B2597" s="17" t="s">
        <v>30</v>
      </c>
      <c r="C2597" s="32" t="s">
        <v>182</v>
      </c>
      <c r="D2597" s="33">
        <v>0.6</v>
      </c>
      <c r="E2597" s="34">
        <v>1</v>
      </c>
      <c r="F2597" s="35" t="str">
        <f>VLOOKUP(Tableau5[[#This Row],[Code APE]],[1]!Tableau9[#All],2,FALSE)</f>
        <v>Pêche en mer</v>
      </c>
      <c r="G2597" s="36" t="str">
        <f>IFERROR(Tableau5[[#This Row],[Code APE]]&amp;" - "&amp;Tableau5[[#This Row],[Désignation APE]],Tableau5[[#This Row],[Code APE]])</f>
        <v>03.11Z - Pêche en mer</v>
      </c>
    </row>
    <row r="2598" spans="1:7" ht="15.95" customHeight="1" x14ac:dyDescent="0.25">
      <c r="A2598" s="31" t="str">
        <f>Tableau5[[#This Row],[Code APE]]&amp;Tableau5[[#This Row],[Chapitres]]&amp;Tableau5[[#This Row],[Tranche]]</f>
        <v>03.11ZPré-requis0,8</v>
      </c>
      <c r="B2598" s="17" t="s">
        <v>30</v>
      </c>
      <c r="C2598" s="32" t="s">
        <v>182</v>
      </c>
      <c r="D2598" s="33">
        <v>0.8</v>
      </c>
      <c r="E2598" s="34">
        <v>2</v>
      </c>
      <c r="F2598" s="35" t="str">
        <f>VLOOKUP(Tableau5[[#This Row],[Code APE]],[1]!Tableau9[#All],2,FALSE)</f>
        <v>Pêche en mer</v>
      </c>
      <c r="G2598" s="36" t="str">
        <f>IFERROR(Tableau5[[#This Row],[Code APE]]&amp;" - "&amp;Tableau5[[#This Row],[Désignation APE]],Tableau5[[#This Row],[Code APE]])</f>
        <v>03.11Z - Pêche en mer</v>
      </c>
    </row>
    <row r="2599" spans="1:7" ht="15.95" customHeight="1" x14ac:dyDescent="0.25">
      <c r="A2599" s="31" t="str">
        <f>Tableau5[[#This Row],[Code APE]]&amp;Tableau5[[#This Row],[Chapitres]]&amp;Tableau5[[#This Row],[Tranche]]</f>
        <v>02.10ZPré-requis0,4</v>
      </c>
      <c r="B2599" s="17" t="s">
        <v>30</v>
      </c>
      <c r="C2599" s="32" t="s">
        <v>50</v>
      </c>
      <c r="D2599" s="33">
        <v>0.4</v>
      </c>
      <c r="E2599" s="34">
        <v>1</v>
      </c>
      <c r="F2599" s="35" t="str">
        <f>VLOOKUP(Tableau5[[#This Row],[Code APE]],[1]!Tableau9[#All],2,FALSE)</f>
        <v>Sylviculture et autres activités forestières</v>
      </c>
      <c r="G2599" s="36" t="str">
        <f>IFERROR(Tableau5[[#This Row],[Code APE]]&amp;" - "&amp;Tableau5[[#This Row],[Désignation APE]],Tableau5[[#This Row],[Code APE]])</f>
        <v>02.10Z - Sylviculture et autres activités forestières</v>
      </c>
    </row>
    <row r="2600" spans="1:7" ht="15.95" customHeight="1" x14ac:dyDescent="0.25">
      <c r="A2600" s="31" t="str">
        <f>Tableau5[[#This Row],[Code APE]]&amp;Tableau5[[#This Row],[Chapitres]]&amp;Tableau5[[#This Row],[Tranche]]</f>
        <v>02.10ZPré-requis0,6</v>
      </c>
      <c r="B2600" s="17" t="s">
        <v>30</v>
      </c>
      <c r="C2600" s="32" t="s">
        <v>50</v>
      </c>
      <c r="D2600" s="33">
        <v>0.6</v>
      </c>
      <c r="E2600" s="34">
        <v>2</v>
      </c>
      <c r="F2600" s="35" t="str">
        <f>VLOOKUP(Tableau5[[#This Row],[Code APE]],[1]!Tableau9[#All],2,FALSE)</f>
        <v>Sylviculture et autres activités forestières</v>
      </c>
      <c r="G2600" s="36" t="str">
        <f>IFERROR(Tableau5[[#This Row],[Code APE]]&amp;" - "&amp;Tableau5[[#This Row],[Désignation APE]],Tableau5[[#This Row],[Code APE]])</f>
        <v>02.10Z - Sylviculture et autres activités forestières</v>
      </c>
    </row>
    <row r="2601" spans="1:7" ht="15.95" customHeight="1" x14ac:dyDescent="0.25">
      <c r="A2601" s="31" t="str">
        <f>Tableau5[[#This Row],[Code APE]]&amp;Tableau5[[#This Row],[Chapitres]]&amp;Tableau5[[#This Row],[Tranche]]</f>
        <v>02.10ZPré-requis0,8</v>
      </c>
      <c r="B2601" s="17" t="s">
        <v>30</v>
      </c>
      <c r="C2601" s="32" t="s">
        <v>50</v>
      </c>
      <c r="D2601" s="33">
        <v>0.8</v>
      </c>
      <c r="E2601" s="34">
        <v>8</v>
      </c>
      <c r="F2601" s="35" t="str">
        <f>VLOOKUP(Tableau5[[#This Row],[Code APE]],[1]!Tableau9[#All],2,FALSE)</f>
        <v>Sylviculture et autres activités forestières</v>
      </c>
      <c r="G2601" s="36" t="str">
        <f>IFERROR(Tableau5[[#This Row],[Code APE]]&amp;" - "&amp;Tableau5[[#This Row],[Désignation APE]],Tableau5[[#This Row],[Code APE]])</f>
        <v>02.10Z - Sylviculture et autres activités forestières</v>
      </c>
    </row>
    <row r="2602" spans="1:7" ht="15.95" customHeight="1" x14ac:dyDescent="0.25">
      <c r="A2602" s="31" t="str">
        <f>Tableau5[[#This Row],[Code APE]]&amp;Tableau5[[#This Row],[Chapitres]]&amp;Tableau5[[#This Row],[Tranche]]</f>
        <v>02.10ZPré-requis1</v>
      </c>
      <c r="B2602" s="17" t="s">
        <v>30</v>
      </c>
      <c r="C2602" s="32" t="s">
        <v>50</v>
      </c>
      <c r="D2602" s="33">
        <v>1</v>
      </c>
      <c r="E2602" s="34">
        <v>13</v>
      </c>
      <c r="F2602" s="35" t="str">
        <f>VLOOKUP(Tableau5[[#This Row],[Code APE]],[1]!Tableau9[#All],2,FALSE)</f>
        <v>Sylviculture et autres activités forestières</v>
      </c>
      <c r="G2602" s="36" t="str">
        <f>IFERROR(Tableau5[[#This Row],[Code APE]]&amp;" - "&amp;Tableau5[[#This Row],[Désignation APE]],Tableau5[[#This Row],[Code APE]])</f>
        <v>02.10Z - Sylviculture et autres activités forestières</v>
      </c>
    </row>
    <row r="2603" spans="1:7" ht="15.95" customHeight="1" x14ac:dyDescent="0.25">
      <c r="A2603" s="31" t="str">
        <f>Tableau5[[#This Row],[Code APE]]&amp;Tableau5[[#This Row],[Chapitres]]&amp;Tableau5[[#This Row],[Tranche]]</f>
        <v>01.50ZPré-requis0,8</v>
      </c>
      <c r="B2603" s="17" t="s">
        <v>30</v>
      </c>
      <c r="C2603" s="32" t="s">
        <v>49</v>
      </c>
      <c r="D2603" s="33">
        <v>0.8</v>
      </c>
      <c r="E2603" s="34">
        <v>1</v>
      </c>
      <c r="F2603" s="35" t="str">
        <f>VLOOKUP(Tableau5[[#This Row],[Code APE]],[1]!Tableau9[#All],2,FALSE)</f>
        <v>Culture et élevage associés</v>
      </c>
      <c r="G2603" s="36" t="str">
        <f>IFERROR(Tableau5[[#This Row],[Code APE]]&amp;" - "&amp;Tableau5[[#This Row],[Désignation APE]],Tableau5[[#This Row],[Code APE]])</f>
        <v>01.50Z - Culture et élevage associés</v>
      </c>
    </row>
    <row r="2604" spans="1:7" ht="15.95" customHeight="1" x14ac:dyDescent="0.25">
      <c r="A2604" s="31" t="str">
        <f>Tableau5[[#This Row],[Code APE]]&amp;Tableau5[[#This Row],[Chapitres]]&amp;Tableau5[[#This Row],[Tranche]]</f>
        <v>01.50ZPré-requis1</v>
      </c>
      <c r="B2604" s="17" t="s">
        <v>30</v>
      </c>
      <c r="C2604" s="32" t="s">
        <v>49</v>
      </c>
      <c r="D2604" s="33">
        <v>1</v>
      </c>
      <c r="E2604" s="34">
        <v>1</v>
      </c>
      <c r="F2604" s="35" t="str">
        <f>VLOOKUP(Tableau5[[#This Row],[Code APE]],[1]!Tableau9[#All],2,FALSE)</f>
        <v>Culture et élevage associés</v>
      </c>
      <c r="G2604" s="36" t="str">
        <f>IFERROR(Tableau5[[#This Row],[Code APE]]&amp;" - "&amp;Tableau5[[#This Row],[Désignation APE]],Tableau5[[#This Row],[Code APE]])</f>
        <v>01.50Z - Culture et élevage associés</v>
      </c>
    </row>
    <row r="2605" spans="1:7" ht="15.95" customHeight="1" x14ac:dyDescent="0.25">
      <c r="A2605" s="31" t="str">
        <f>Tableau5[[#This Row],[Code APE]]&amp;Tableau5[[#This Row],[Chapitres]]&amp;Tableau5[[#This Row],[Tranche]]</f>
        <v>01.42ZPré-requis0,6</v>
      </c>
      <c r="B2605" s="17" t="s">
        <v>30</v>
      </c>
      <c r="C2605" s="32" t="s">
        <v>48</v>
      </c>
      <c r="D2605" s="33">
        <v>0.6</v>
      </c>
      <c r="E2605" s="34">
        <v>1</v>
      </c>
      <c r="F2605" s="35" t="str">
        <f>VLOOKUP(Tableau5[[#This Row],[Code APE]],[1]!Tableau9[#All],2,FALSE)</f>
        <v>Élevage d'autres bovins et de buffles</v>
      </c>
      <c r="G2605" s="36" t="str">
        <f>IFERROR(Tableau5[[#This Row],[Code APE]]&amp;" - "&amp;Tableau5[[#This Row],[Désignation APE]],Tableau5[[#This Row],[Code APE]])</f>
        <v>01.42Z - Élevage d'autres bovins et de buffles</v>
      </c>
    </row>
    <row r="2606" spans="1:7" ht="15.95" customHeight="1" x14ac:dyDescent="0.25">
      <c r="A2606" s="31" t="str">
        <f>Tableau5[[#This Row],[Code APE]]&amp;Tableau5[[#This Row],[Chapitres]]&amp;Tableau5[[#This Row],[Tranche]]</f>
        <v>01.42ZPré-requis0,8</v>
      </c>
      <c r="B2606" s="17" t="s">
        <v>30</v>
      </c>
      <c r="C2606" s="32" t="s">
        <v>48</v>
      </c>
      <c r="D2606" s="33">
        <v>0.8</v>
      </c>
      <c r="E2606" s="34">
        <v>2</v>
      </c>
      <c r="F2606" s="35" t="str">
        <f>VLOOKUP(Tableau5[[#This Row],[Code APE]],[1]!Tableau9[#All],2,FALSE)</f>
        <v>Élevage d'autres bovins et de buffles</v>
      </c>
      <c r="G2606" s="36" t="str">
        <f>IFERROR(Tableau5[[#This Row],[Code APE]]&amp;" - "&amp;Tableau5[[#This Row],[Désignation APE]],Tableau5[[#This Row],[Code APE]])</f>
        <v>01.42Z - Élevage d'autres bovins et de buffles</v>
      </c>
    </row>
    <row r="2607" spans="1:7" ht="15.95" customHeight="1" x14ac:dyDescent="0.25">
      <c r="A2607" s="31" t="str">
        <f>Tableau5[[#This Row],[Code APE]]&amp;Tableau5[[#This Row],[Chapitres]]&amp;Tableau5[[#This Row],[Tranche]]</f>
        <v>01.30ZPré-requis0,6</v>
      </c>
      <c r="B2607" s="17" t="s">
        <v>30</v>
      </c>
      <c r="C2607" s="32" t="s">
        <v>47</v>
      </c>
      <c r="D2607" s="33">
        <v>0.6</v>
      </c>
      <c r="E2607" s="34">
        <v>1</v>
      </c>
      <c r="F2607" s="35" t="str">
        <f>VLOOKUP(Tableau5[[#This Row],[Code APE]],[1]!Tableau9[#All],2,FALSE)</f>
        <v>Reproduction de plantes</v>
      </c>
      <c r="G2607" s="36" t="str">
        <f>IFERROR(Tableau5[[#This Row],[Code APE]]&amp;" - "&amp;Tableau5[[#This Row],[Désignation APE]],Tableau5[[#This Row],[Code APE]])</f>
        <v>01.30Z - Reproduction de plantes</v>
      </c>
    </row>
    <row r="2608" spans="1:7" ht="15.95" customHeight="1" x14ac:dyDescent="0.25">
      <c r="A2608" s="31" t="str">
        <f>Tableau5[[#This Row],[Code APE]]&amp;Tableau5[[#This Row],[Chapitres]]&amp;Tableau5[[#This Row],[Tranche]]</f>
        <v>01.30ZPré-requis0,8</v>
      </c>
      <c r="B2608" s="17" t="s">
        <v>30</v>
      </c>
      <c r="C2608" s="32" t="s">
        <v>47</v>
      </c>
      <c r="D2608" s="33">
        <v>0.8</v>
      </c>
      <c r="E2608" s="34">
        <v>4</v>
      </c>
      <c r="F2608" s="35" t="str">
        <f>VLOOKUP(Tableau5[[#This Row],[Code APE]],[1]!Tableau9[#All],2,FALSE)</f>
        <v>Reproduction de plantes</v>
      </c>
      <c r="G2608" s="36" t="str">
        <f>IFERROR(Tableau5[[#This Row],[Code APE]]&amp;" - "&amp;Tableau5[[#This Row],[Désignation APE]],Tableau5[[#This Row],[Code APE]])</f>
        <v>01.30Z - Reproduction de plantes</v>
      </c>
    </row>
    <row r="2609" spans="1:7" ht="15.95" customHeight="1" x14ac:dyDescent="0.25">
      <c r="A2609" s="31" t="str">
        <f>Tableau5[[#This Row],[Code APE]]&amp;Tableau5[[#This Row],[Chapitres]]&amp;Tableau5[[#This Row],[Tranche]]</f>
        <v>01.30ZPré-requis1</v>
      </c>
      <c r="B2609" s="17" t="s">
        <v>30</v>
      </c>
      <c r="C2609" s="32" t="s">
        <v>47</v>
      </c>
      <c r="D2609" s="33">
        <v>1</v>
      </c>
      <c r="E2609" s="34">
        <v>10</v>
      </c>
      <c r="F2609" s="35" t="str">
        <f>VLOOKUP(Tableau5[[#This Row],[Code APE]],[1]!Tableau9[#All],2,FALSE)</f>
        <v>Reproduction de plantes</v>
      </c>
      <c r="G2609" s="36" t="str">
        <f>IFERROR(Tableau5[[#This Row],[Code APE]]&amp;" - "&amp;Tableau5[[#This Row],[Désignation APE]],Tableau5[[#This Row],[Code APE]])</f>
        <v>01.30Z - Reproduction de plantes</v>
      </c>
    </row>
    <row r="2610" spans="1:7" ht="15.95" customHeight="1" x14ac:dyDescent="0.25">
      <c r="A2610" s="31" t="str">
        <f>Tableau5[[#This Row],[Code APE]]&amp;Tableau5[[#This Row],[Chapitres]]&amp;Tableau5[[#This Row],[Tranche]]</f>
        <v>00.00ZPré-requis0,8</v>
      </c>
      <c r="B2610" s="17" t="s">
        <v>30</v>
      </c>
      <c r="C2610" s="32" t="s">
        <v>46</v>
      </c>
      <c r="D2610" s="33">
        <v>0.8</v>
      </c>
      <c r="E2610" s="34">
        <v>1</v>
      </c>
      <c r="F2610" s="35" t="e">
        <f>VLOOKUP(Tableau5[[#This Row],[Code APE]],[1]!Tableau9[#All],2,FALSE)</f>
        <v>#N/A</v>
      </c>
      <c r="G2610" s="36" t="str">
        <f>IFERROR(Tableau5[[#This Row],[Code APE]]&amp;" - "&amp;Tableau5[[#This Row],[Désignation APE]],Tableau5[[#This Row],[Code APE]])</f>
        <v>00.00Z</v>
      </c>
    </row>
    <row r="2611" spans="1:7" ht="15.95" customHeight="1" x14ac:dyDescent="0.25">
      <c r="A2611" s="31" t="str">
        <f>Tableau5[[#This Row],[Code APE]]&amp;Tableau5[[#This Row],[Chapitres]]&amp;Tableau5[[#This Row],[Tranche]]</f>
        <v>00.00APré-requis0,4</v>
      </c>
      <c r="B2611" s="17" t="s">
        <v>30</v>
      </c>
      <c r="C2611" s="32" t="s">
        <v>45</v>
      </c>
      <c r="D2611" s="33">
        <v>0.4</v>
      </c>
      <c r="E2611" s="34">
        <v>2</v>
      </c>
      <c r="F2611" s="35" t="e">
        <f>VLOOKUP(Tableau5[[#This Row],[Code APE]],[1]!Tableau9[#All],2,FALSE)</f>
        <v>#N/A</v>
      </c>
      <c r="G2611" s="36" t="str">
        <f>IFERROR(Tableau5[[#This Row],[Code APE]]&amp;" - "&amp;Tableau5[[#This Row],[Désignation APE]],Tableau5[[#This Row],[Code APE]])</f>
        <v>00.00A</v>
      </c>
    </row>
    <row r="2612" spans="1:7" ht="15.95" customHeight="1" x14ac:dyDescent="0.25">
      <c r="A2612" s="31" t="str">
        <f>Tableau5[[#This Row],[Code APE]]&amp;Tableau5[[#This Row],[Chapitres]]&amp;Tableau5[[#This Row],[Tranche]]</f>
        <v>00.00APré-requis0,6</v>
      </c>
      <c r="B2612" s="17" t="s">
        <v>30</v>
      </c>
      <c r="C2612" s="32" t="s">
        <v>45</v>
      </c>
      <c r="D2612" s="33">
        <v>0.6</v>
      </c>
      <c r="E2612" s="34">
        <v>3</v>
      </c>
      <c r="F2612" s="35" t="e">
        <f>VLOOKUP(Tableau5[[#This Row],[Code APE]],[1]!Tableau9[#All],2,FALSE)</f>
        <v>#N/A</v>
      </c>
      <c r="G2612" s="36" t="str">
        <f>IFERROR(Tableau5[[#This Row],[Code APE]]&amp;" - "&amp;Tableau5[[#This Row],[Désignation APE]],Tableau5[[#This Row],[Code APE]])</f>
        <v>00.00A</v>
      </c>
    </row>
    <row r="2613" spans="1:7" ht="15.95" customHeight="1" x14ac:dyDescent="0.25">
      <c r="A2613" s="31" t="str">
        <f>Tableau5[[#This Row],[Code APE]]&amp;Tableau5[[#This Row],[Chapitres]]&amp;Tableau5[[#This Row],[Tranche]]</f>
        <v>00.00APré-requis0,8</v>
      </c>
      <c r="B2613" s="17" t="s">
        <v>30</v>
      </c>
      <c r="C2613" s="32" t="s">
        <v>45</v>
      </c>
      <c r="D2613" s="33">
        <v>0.8</v>
      </c>
      <c r="E2613" s="34">
        <v>5</v>
      </c>
      <c r="F2613" s="35" t="e">
        <f>VLOOKUP(Tableau5[[#This Row],[Code APE]],[1]!Tableau9[#All],2,FALSE)</f>
        <v>#N/A</v>
      </c>
      <c r="G2613" s="36" t="str">
        <f>IFERROR(Tableau5[[#This Row],[Code APE]]&amp;" - "&amp;Tableau5[[#This Row],[Désignation APE]],Tableau5[[#This Row],[Code APE]])</f>
        <v>00.00A</v>
      </c>
    </row>
    <row r="2614" spans="1:7" ht="15.95" customHeight="1" x14ac:dyDescent="0.25">
      <c r="A2614" s="31" t="str">
        <f>Tableau5[[#This Row],[Code APE]]&amp;Tableau5[[#This Row],[Chapitres]]&amp;Tableau5[[#This Row],[Tranche]]</f>
        <v>00.00APré-requis1</v>
      </c>
      <c r="B2614" s="17" t="s">
        <v>30</v>
      </c>
      <c r="C2614" s="32" t="s">
        <v>45</v>
      </c>
      <c r="D2614" s="33">
        <v>1</v>
      </c>
      <c r="E2614" s="34">
        <v>7</v>
      </c>
      <c r="F2614" s="35" t="e">
        <f>VLOOKUP(Tableau5[[#This Row],[Code APE]],[1]!Tableau9[#All],2,FALSE)</f>
        <v>#N/A</v>
      </c>
      <c r="G2614" s="36" t="str">
        <f>IFERROR(Tableau5[[#This Row],[Code APE]]&amp;" - "&amp;Tableau5[[#This Row],[Désignation APE]],Tableau5[[#This Row],[Code APE]])</f>
        <v>00.00A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9D379-E919-4C13-A97D-C7E93BFC17D1}">
  <dimension ref="A1:G4502"/>
  <sheetViews>
    <sheetView workbookViewId="0">
      <selection activeCell="I15" sqref="I15"/>
    </sheetView>
  </sheetViews>
  <sheetFormatPr baseColWidth="10" defaultRowHeight="15" x14ac:dyDescent="0.25"/>
  <sheetData>
    <row r="1" spans="1:7" x14ac:dyDescent="0.25">
      <c r="A1" t="s">
        <v>37</v>
      </c>
      <c r="B1" t="s">
        <v>38</v>
      </c>
      <c r="C1" t="s">
        <v>26</v>
      </c>
      <c r="D1" t="s">
        <v>39</v>
      </c>
      <c r="E1" t="s">
        <v>40</v>
      </c>
      <c r="F1" t="s">
        <v>41</v>
      </c>
      <c r="G1" t="s">
        <v>42</v>
      </c>
    </row>
    <row r="2" spans="1:7" x14ac:dyDescent="0.25">
      <c r="A2">
        <f>IF(Tableau1[[#This Row],[ Résultat]]="incorrect",Tableau1[[#This Row],[occurrence]]&amp;"Cadre général"&amp;Tableau1[[#This Row],[ Résultat]]&amp;COUNTIF($B2:$B$2,Tableau1[[#This Row],[ Code APE]]&amp;Tableau1[[#This Row],[ Résultat]]&amp;"_*"),0)</f>
        <v>0</v>
      </c>
      <c r="B2" t="str">
        <f>Tableau1[[#This Row],[ Code APE]]&amp;Tableau1[[#This Row],[ Résultat]]&amp;"_"&amp;COUNTIF($F2:F$2,F2)</f>
        <v>Correct_0</v>
      </c>
      <c r="C2" t="s">
        <v>43</v>
      </c>
      <c r="D2" t="b">
        <v>1</v>
      </c>
      <c r="E2" t="s">
        <v>44</v>
      </c>
      <c r="G2">
        <v>23</v>
      </c>
    </row>
    <row r="3" spans="1:7" x14ac:dyDescent="0.25">
      <c r="A3">
        <f>IF(Tableau1[[#This Row],[ Résultat]]="incorrect",Tableau1[[#This Row],[occurrence]]&amp;"Cadre général"&amp;Tableau1[[#This Row],[ Résultat]]&amp;COUNTIF($B$2:$B3,Tableau1[[#This Row],[ Code APE]]&amp;Tableau1[[#This Row],[ Résultat]]&amp;"_*"),0)</f>
        <v>0</v>
      </c>
      <c r="B3" t="str">
        <f>Tableau1[[#This Row],[ Code APE]]&amp;Tableau1[[#This Row],[ Résultat]]&amp;"_"&amp;COUNTIF($F$2:F3,F3)</f>
        <v>00.00ACorrect_1</v>
      </c>
      <c r="C3" t="s">
        <v>43</v>
      </c>
      <c r="D3" t="b">
        <v>1</v>
      </c>
      <c r="E3" t="s">
        <v>44</v>
      </c>
      <c r="F3" t="s">
        <v>45</v>
      </c>
      <c r="G3">
        <v>5</v>
      </c>
    </row>
    <row r="4" spans="1:7" x14ac:dyDescent="0.25">
      <c r="A4">
        <f>IF(Tableau1[[#This Row],[ Résultat]]="incorrect",Tableau1[[#This Row],[occurrence]]&amp;"Cadre général"&amp;Tableau1[[#This Row],[ Résultat]]&amp;COUNTIF($B$2:$B4,Tableau1[[#This Row],[ Code APE]]&amp;Tableau1[[#This Row],[ Résultat]]&amp;"_*"),0)</f>
        <v>0</v>
      </c>
      <c r="B4" t="str">
        <f>Tableau1[[#This Row],[ Code APE]]&amp;Tableau1[[#This Row],[ Résultat]]&amp;"_"&amp;COUNTIF($F$2:F4,F4)</f>
        <v>00.00ZCorrect_1</v>
      </c>
      <c r="C4" t="s">
        <v>43</v>
      </c>
      <c r="D4" t="b">
        <v>1</v>
      </c>
      <c r="E4" t="s">
        <v>44</v>
      </c>
      <c r="F4" t="s">
        <v>46</v>
      </c>
      <c r="G4">
        <v>1</v>
      </c>
    </row>
    <row r="5" spans="1:7" x14ac:dyDescent="0.25">
      <c r="A5">
        <f>IF(Tableau1[[#This Row],[ Résultat]]="incorrect",Tableau1[[#This Row],[occurrence]]&amp;"Cadre général"&amp;Tableau1[[#This Row],[ Résultat]]&amp;COUNTIF($B$2:$B5,Tableau1[[#This Row],[ Code APE]]&amp;Tableau1[[#This Row],[ Résultat]]&amp;"_*"),0)</f>
        <v>0</v>
      </c>
      <c r="B5" t="str">
        <f>Tableau1[[#This Row],[ Code APE]]&amp;Tableau1[[#This Row],[ Résultat]]&amp;"_"&amp;COUNTIF($F$2:F5,F5)</f>
        <v>01.30ZCorrect_1</v>
      </c>
      <c r="C5" t="s">
        <v>43</v>
      </c>
      <c r="D5" t="b">
        <v>1</v>
      </c>
      <c r="E5" t="s">
        <v>44</v>
      </c>
      <c r="F5" t="s">
        <v>47</v>
      </c>
      <c r="G5">
        <v>4</v>
      </c>
    </row>
    <row r="6" spans="1:7" x14ac:dyDescent="0.25">
      <c r="A6">
        <f>IF(Tableau1[[#This Row],[ Résultat]]="incorrect",Tableau1[[#This Row],[occurrence]]&amp;"Cadre général"&amp;Tableau1[[#This Row],[ Résultat]]&amp;COUNTIF($B$2:$B6,Tableau1[[#This Row],[ Code APE]]&amp;Tableau1[[#This Row],[ Résultat]]&amp;"_*"),0)</f>
        <v>0</v>
      </c>
      <c r="B6" t="str">
        <f>Tableau1[[#This Row],[ Code APE]]&amp;Tableau1[[#This Row],[ Résultat]]&amp;"_"&amp;COUNTIF($F$2:F6,F6)</f>
        <v>01.42ZCorrect_1</v>
      </c>
      <c r="C6" t="s">
        <v>43</v>
      </c>
      <c r="D6" t="b">
        <v>1</v>
      </c>
      <c r="E6" t="s">
        <v>44</v>
      </c>
      <c r="F6" t="s">
        <v>48</v>
      </c>
      <c r="G6">
        <v>1</v>
      </c>
    </row>
    <row r="7" spans="1:7" x14ac:dyDescent="0.25">
      <c r="A7">
        <f>IF(Tableau1[[#This Row],[ Résultat]]="incorrect",Tableau1[[#This Row],[occurrence]]&amp;"Cadre général"&amp;Tableau1[[#This Row],[ Résultat]]&amp;COUNTIF($B$2:$B7,Tableau1[[#This Row],[ Code APE]]&amp;Tableau1[[#This Row],[ Résultat]]&amp;"_*"),0)</f>
        <v>0</v>
      </c>
      <c r="B7" t="str">
        <f>Tableau1[[#This Row],[ Code APE]]&amp;Tableau1[[#This Row],[ Résultat]]&amp;"_"&amp;COUNTIF($F$2:F7,F7)</f>
        <v>01.50ZCorrect_1</v>
      </c>
      <c r="C7" t="s">
        <v>43</v>
      </c>
      <c r="D7" t="b">
        <v>1</v>
      </c>
      <c r="E7" t="s">
        <v>44</v>
      </c>
      <c r="F7" t="s">
        <v>49</v>
      </c>
      <c r="G7">
        <v>1</v>
      </c>
    </row>
    <row r="8" spans="1:7" x14ac:dyDescent="0.25">
      <c r="A8">
        <f>IF(Tableau1[[#This Row],[ Résultat]]="incorrect",Tableau1[[#This Row],[occurrence]]&amp;"Cadre général"&amp;Tableau1[[#This Row],[ Résultat]]&amp;COUNTIF($B$2:$B8,Tableau1[[#This Row],[ Code APE]]&amp;Tableau1[[#This Row],[ Résultat]]&amp;"_*"),0)</f>
        <v>0</v>
      </c>
      <c r="B8" t="str">
        <f>Tableau1[[#This Row],[ Code APE]]&amp;Tableau1[[#This Row],[ Résultat]]&amp;"_"&amp;COUNTIF($F$2:F8,F8)</f>
        <v>02.10ZCorrect_1</v>
      </c>
      <c r="C8" t="s">
        <v>43</v>
      </c>
      <c r="D8" t="b">
        <v>1</v>
      </c>
      <c r="E8" t="s">
        <v>44</v>
      </c>
      <c r="F8" t="s">
        <v>50</v>
      </c>
      <c r="G8">
        <v>18</v>
      </c>
    </row>
    <row r="9" spans="1:7" x14ac:dyDescent="0.25">
      <c r="A9">
        <f>IF(Tableau1[[#This Row],[ Résultat]]="incorrect",Tableau1[[#This Row],[occurrence]]&amp;"Cadre général"&amp;Tableau1[[#This Row],[ Résultat]]&amp;COUNTIF($B$2:$B9,Tableau1[[#This Row],[ Code APE]]&amp;Tableau1[[#This Row],[ Résultat]]&amp;"_*"),0)</f>
        <v>0</v>
      </c>
      <c r="B9" t="str">
        <f>Tableau1[[#This Row],[ Code APE]]&amp;Tableau1[[#This Row],[ Résultat]]&amp;"_"&amp;COUNTIF($F$2:F9,F9)</f>
        <v>04.54CCorrect_1</v>
      </c>
      <c r="C9" t="s">
        <v>43</v>
      </c>
      <c r="D9" t="b">
        <v>1</v>
      </c>
      <c r="E9" t="s">
        <v>44</v>
      </c>
      <c r="F9" t="s">
        <v>51</v>
      </c>
      <c r="G9">
        <v>1</v>
      </c>
    </row>
    <row r="10" spans="1:7" x14ac:dyDescent="0.25">
      <c r="A10">
        <f>IF(Tableau1[[#This Row],[ Résultat]]="incorrect",Tableau1[[#This Row],[occurrence]]&amp;"Cadre général"&amp;Tableau1[[#This Row],[ Résultat]]&amp;COUNTIF($B$2:$B10,Tableau1[[#This Row],[ Code APE]]&amp;Tableau1[[#This Row],[ Résultat]]&amp;"_*"),0)</f>
        <v>0</v>
      </c>
      <c r="B10" t="str">
        <f>Tableau1[[#This Row],[ Code APE]]&amp;Tableau1[[#This Row],[ Résultat]]&amp;"_"&amp;COUNTIF($F$2:F10,F10)</f>
        <v>07.29ZCorrect_1</v>
      </c>
      <c r="C10" t="s">
        <v>43</v>
      </c>
      <c r="D10" t="b">
        <v>1</v>
      </c>
      <c r="E10" t="s">
        <v>44</v>
      </c>
      <c r="F10" t="s">
        <v>52</v>
      </c>
      <c r="G10">
        <v>8</v>
      </c>
    </row>
    <row r="11" spans="1:7" x14ac:dyDescent="0.25">
      <c r="A11">
        <f>IF(Tableau1[[#This Row],[ Résultat]]="incorrect",Tableau1[[#This Row],[occurrence]]&amp;"Cadre général"&amp;Tableau1[[#This Row],[ Résultat]]&amp;COUNTIF($B$2:$B11,Tableau1[[#This Row],[ Code APE]]&amp;Tableau1[[#This Row],[ Résultat]]&amp;"_*"),0)</f>
        <v>0</v>
      </c>
      <c r="B11" t="str">
        <f>Tableau1[[#This Row],[ Code APE]]&amp;Tableau1[[#This Row],[ Résultat]]&amp;"_"&amp;COUNTIF($F$2:F11,F11)</f>
        <v>07.47ZCorrect_1</v>
      </c>
      <c r="C11" t="s">
        <v>43</v>
      </c>
      <c r="D11" t="b">
        <v>1</v>
      </c>
      <c r="E11" t="s">
        <v>44</v>
      </c>
      <c r="F11" t="s">
        <v>53</v>
      </c>
      <c r="G11">
        <v>3</v>
      </c>
    </row>
    <row r="12" spans="1:7" x14ac:dyDescent="0.25">
      <c r="A12">
        <f>IF(Tableau1[[#This Row],[ Résultat]]="incorrect",Tableau1[[#This Row],[occurrence]]&amp;"Cadre général"&amp;Tableau1[[#This Row],[ Résultat]]&amp;COUNTIF($B$2:$B12,Tableau1[[#This Row],[ Code APE]]&amp;Tableau1[[#This Row],[ Résultat]]&amp;"_*"),0)</f>
        <v>0</v>
      </c>
      <c r="B12" t="str">
        <f>Tableau1[[#This Row],[ Code APE]]&amp;Tableau1[[#This Row],[ Résultat]]&amp;"_"&amp;COUNTIF($F$2:F12,F12)</f>
        <v>08.04CCorrect_1</v>
      </c>
      <c r="C12" t="s">
        <v>43</v>
      </c>
      <c r="D12" t="b">
        <v>1</v>
      </c>
      <c r="E12" t="s">
        <v>44</v>
      </c>
      <c r="F12" t="s">
        <v>54</v>
      </c>
      <c r="G12">
        <v>1</v>
      </c>
    </row>
    <row r="13" spans="1:7" x14ac:dyDescent="0.25">
      <c r="A13">
        <f>IF(Tableau1[[#This Row],[ Résultat]]="incorrect",Tableau1[[#This Row],[occurrence]]&amp;"Cadre général"&amp;Tableau1[[#This Row],[ Résultat]]&amp;COUNTIF($B$2:$B13,Tableau1[[#This Row],[ Code APE]]&amp;Tableau1[[#This Row],[ Résultat]]&amp;"_*"),0)</f>
        <v>0</v>
      </c>
      <c r="B13" t="str">
        <f>Tableau1[[#This Row],[ Code APE]]&amp;Tableau1[[#This Row],[ Résultat]]&amp;"_"&amp;COUNTIF($F$2:F13,F13)</f>
        <v>08.12ZCorrect_1</v>
      </c>
      <c r="C13" t="s">
        <v>43</v>
      </c>
      <c r="D13" t="b">
        <v>1</v>
      </c>
      <c r="E13" t="s">
        <v>44</v>
      </c>
      <c r="F13" t="s">
        <v>55</v>
      </c>
      <c r="G13">
        <v>7</v>
      </c>
    </row>
    <row r="14" spans="1:7" x14ac:dyDescent="0.25">
      <c r="A14">
        <f>IF(Tableau1[[#This Row],[ Résultat]]="incorrect",Tableau1[[#This Row],[occurrence]]&amp;"Cadre général"&amp;Tableau1[[#This Row],[ Résultat]]&amp;COUNTIF($B$2:$B14,Tableau1[[#This Row],[ Code APE]]&amp;Tableau1[[#This Row],[ Résultat]]&amp;"_*"),0)</f>
        <v>0</v>
      </c>
      <c r="B14" t="str">
        <f>Tableau1[[#This Row],[ Code APE]]&amp;Tableau1[[#This Row],[ Résultat]]&amp;"_"&amp;COUNTIF($F$2:F14,F14)</f>
        <v>09.90ZCorrect_1</v>
      </c>
      <c r="C14" t="s">
        <v>43</v>
      </c>
      <c r="D14" t="b">
        <v>1</v>
      </c>
      <c r="E14" t="s">
        <v>44</v>
      </c>
      <c r="F14" t="s">
        <v>56</v>
      </c>
      <c r="G14">
        <v>18</v>
      </c>
    </row>
    <row r="15" spans="1:7" x14ac:dyDescent="0.25">
      <c r="A15">
        <f>IF(Tableau1[[#This Row],[ Résultat]]="incorrect",Tableau1[[#This Row],[occurrence]]&amp;"Cadre général"&amp;Tableau1[[#This Row],[ Résultat]]&amp;COUNTIF($B$2:$B15,Tableau1[[#This Row],[ Code APE]]&amp;Tableau1[[#This Row],[ Résultat]]&amp;"_*"),0)</f>
        <v>0</v>
      </c>
      <c r="B15" t="str">
        <f>Tableau1[[#This Row],[ Code APE]]&amp;Tableau1[[#This Row],[ Résultat]]&amp;"_"&amp;COUNTIF($F$2:F15,F15)</f>
        <v>10.41ZCorrect_1</v>
      </c>
      <c r="C15" t="s">
        <v>43</v>
      </c>
      <c r="D15" t="b">
        <v>1</v>
      </c>
      <c r="E15" t="s">
        <v>44</v>
      </c>
      <c r="F15" t="s">
        <v>57</v>
      </c>
      <c r="G15">
        <v>6</v>
      </c>
    </row>
    <row r="16" spans="1:7" x14ac:dyDescent="0.25">
      <c r="A16">
        <f>IF(Tableau1[[#This Row],[ Résultat]]="incorrect",Tableau1[[#This Row],[occurrence]]&amp;"Cadre général"&amp;Tableau1[[#This Row],[ Résultat]]&amp;COUNTIF($B$2:$B16,Tableau1[[#This Row],[ Code APE]]&amp;Tableau1[[#This Row],[ Résultat]]&amp;"_*"),0)</f>
        <v>0</v>
      </c>
      <c r="B16" t="str">
        <f>Tableau1[[#This Row],[ Code APE]]&amp;Tableau1[[#This Row],[ Résultat]]&amp;"_"&amp;COUNTIF($F$2:F16,F16)</f>
        <v>11.07BCorrect_1</v>
      </c>
      <c r="C16" t="s">
        <v>43</v>
      </c>
      <c r="D16" t="b">
        <v>1</v>
      </c>
      <c r="E16" t="s">
        <v>44</v>
      </c>
      <c r="F16" t="s">
        <v>58</v>
      </c>
      <c r="G16">
        <v>1</v>
      </c>
    </row>
    <row r="17" spans="1:7" x14ac:dyDescent="0.25">
      <c r="A17">
        <f>IF(Tableau1[[#This Row],[ Résultat]]="incorrect",Tableau1[[#This Row],[occurrence]]&amp;"Cadre général"&amp;Tableau1[[#This Row],[ Résultat]]&amp;COUNTIF($B$2:$B17,Tableau1[[#This Row],[ Code APE]]&amp;Tableau1[[#This Row],[ Résultat]]&amp;"_*"),0)</f>
        <v>0</v>
      </c>
      <c r="B17" t="str">
        <f>Tableau1[[#This Row],[ Code APE]]&amp;Tableau1[[#This Row],[ Résultat]]&amp;"_"&amp;COUNTIF($F$2:F17,F17)</f>
        <v>12.32CCorrect_1</v>
      </c>
      <c r="C17" t="s">
        <v>43</v>
      </c>
      <c r="D17" t="b">
        <v>1</v>
      </c>
      <c r="E17" t="s">
        <v>44</v>
      </c>
      <c r="F17" t="s">
        <v>59</v>
      </c>
      <c r="G17">
        <v>1</v>
      </c>
    </row>
    <row r="18" spans="1:7" x14ac:dyDescent="0.25">
      <c r="A18">
        <f>IF(Tableau1[[#This Row],[ Résultat]]="incorrect",Tableau1[[#This Row],[occurrence]]&amp;"Cadre général"&amp;Tableau1[[#This Row],[ Résultat]]&amp;COUNTIF($B$2:$B18,Tableau1[[#This Row],[ Code APE]]&amp;Tableau1[[#This Row],[ Résultat]]&amp;"_*"),0)</f>
        <v>0</v>
      </c>
      <c r="B18" t="str">
        <f>Tableau1[[#This Row],[ Code APE]]&amp;Tableau1[[#This Row],[ Résultat]]&amp;"_"&amp;COUNTIF($F$2:F18,F18)</f>
        <v>20.13BCorrect_1</v>
      </c>
      <c r="C18" t="s">
        <v>43</v>
      </c>
      <c r="D18" t="b">
        <v>1</v>
      </c>
      <c r="E18" t="s">
        <v>44</v>
      </c>
      <c r="F18" t="s">
        <v>60</v>
      </c>
      <c r="G18">
        <v>2</v>
      </c>
    </row>
    <row r="19" spans="1:7" x14ac:dyDescent="0.25">
      <c r="A19">
        <f>IF(Tableau1[[#This Row],[ Résultat]]="incorrect",Tableau1[[#This Row],[occurrence]]&amp;"Cadre général"&amp;Tableau1[[#This Row],[ Résultat]]&amp;COUNTIF($B$2:$B19,Tableau1[[#This Row],[ Code APE]]&amp;Tableau1[[#This Row],[ Résultat]]&amp;"_*"),0)</f>
        <v>0</v>
      </c>
      <c r="B19" t="str">
        <f>Tableau1[[#This Row],[ Code APE]]&amp;Tableau1[[#This Row],[ Résultat]]&amp;"_"&amp;COUNTIF($F$2:F19,F19)</f>
        <v>22.11ZCorrect_1</v>
      </c>
      <c r="C19" t="s">
        <v>43</v>
      </c>
      <c r="D19" t="b">
        <v>1</v>
      </c>
      <c r="E19" t="s">
        <v>44</v>
      </c>
      <c r="F19" t="s">
        <v>61</v>
      </c>
      <c r="G19">
        <v>9</v>
      </c>
    </row>
    <row r="20" spans="1:7" x14ac:dyDescent="0.25">
      <c r="A20">
        <f>IF(Tableau1[[#This Row],[ Résultat]]="incorrect",Tableau1[[#This Row],[occurrence]]&amp;"Cadre général"&amp;Tableau1[[#This Row],[ Résultat]]&amp;COUNTIF($B$2:$B20,Tableau1[[#This Row],[ Code APE]]&amp;Tableau1[[#This Row],[ Résultat]]&amp;"_*"),0)</f>
        <v>0</v>
      </c>
      <c r="B20" t="str">
        <f>Tableau1[[#This Row],[ Code APE]]&amp;Tableau1[[#This Row],[ Résultat]]&amp;"_"&amp;COUNTIF($F$2:F20,F20)</f>
        <v>22.23ZCorrect_1</v>
      </c>
      <c r="C20" t="s">
        <v>43</v>
      </c>
      <c r="D20" t="b">
        <v>1</v>
      </c>
      <c r="E20" t="s">
        <v>44</v>
      </c>
      <c r="F20" t="s">
        <v>62</v>
      </c>
      <c r="G20">
        <v>1</v>
      </c>
    </row>
    <row r="21" spans="1:7" x14ac:dyDescent="0.25">
      <c r="A21">
        <f>IF(Tableau1[[#This Row],[ Résultat]]="incorrect",Tableau1[[#This Row],[occurrence]]&amp;"Cadre général"&amp;Tableau1[[#This Row],[ Résultat]]&amp;COUNTIF($B$2:$B21,Tableau1[[#This Row],[ Code APE]]&amp;Tableau1[[#This Row],[ Résultat]]&amp;"_*"),0)</f>
        <v>0</v>
      </c>
      <c r="B21" t="str">
        <f>Tableau1[[#This Row],[ Code APE]]&amp;Tableau1[[#This Row],[ Résultat]]&amp;"_"&amp;COUNTIF($F$2:F21,F21)</f>
        <v>23.63ZCorrect_1</v>
      </c>
      <c r="C21" t="s">
        <v>43</v>
      </c>
      <c r="D21" t="b">
        <v>1</v>
      </c>
      <c r="E21" t="s">
        <v>44</v>
      </c>
      <c r="F21" t="s">
        <v>63</v>
      </c>
      <c r="G21">
        <v>9</v>
      </c>
    </row>
    <row r="22" spans="1:7" x14ac:dyDescent="0.25">
      <c r="A22">
        <f>IF(Tableau1[[#This Row],[ Résultat]]="incorrect",Tableau1[[#This Row],[occurrence]]&amp;"Cadre général"&amp;Tableau1[[#This Row],[ Résultat]]&amp;COUNTIF($B$2:$B22,Tableau1[[#This Row],[ Code APE]]&amp;Tableau1[[#This Row],[ Résultat]]&amp;"_*"),0)</f>
        <v>0</v>
      </c>
      <c r="B22" t="str">
        <f>Tableau1[[#This Row],[ Code APE]]&amp;Tableau1[[#This Row],[ Résultat]]&amp;"_"&amp;COUNTIF($F$2:F22,F22)</f>
        <v>24.33ZCorrect_1</v>
      </c>
      <c r="C22" t="s">
        <v>43</v>
      </c>
      <c r="D22" t="b">
        <v>1</v>
      </c>
      <c r="E22" t="s">
        <v>44</v>
      </c>
      <c r="F22" t="s">
        <v>64</v>
      </c>
      <c r="G22">
        <v>1</v>
      </c>
    </row>
    <row r="23" spans="1:7" x14ac:dyDescent="0.25">
      <c r="A23">
        <f>IF(Tableau1[[#This Row],[ Résultat]]="incorrect",Tableau1[[#This Row],[occurrence]]&amp;"Cadre général"&amp;Tableau1[[#This Row],[ Résultat]]&amp;COUNTIF($B$2:$B23,Tableau1[[#This Row],[ Code APE]]&amp;Tableau1[[#This Row],[ Résultat]]&amp;"_*"),0)</f>
        <v>0</v>
      </c>
      <c r="B23" t="str">
        <f>Tableau1[[#This Row],[ Code APE]]&amp;Tableau1[[#This Row],[ Résultat]]&amp;"_"&amp;COUNTIF($F$2:F23,F23)</f>
        <v>25.11ZCorrect_1</v>
      </c>
      <c r="C23" t="s">
        <v>43</v>
      </c>
      <c r="D23" t="b">
        <v>1</v>
      </c>
      <c r="E23" t="s">
        <v>44</v>
      </c>
      <c r="F23" t="s">
        <v>65</v>
      </c>
      <c r="G23">
        <v>13</v>
      </c>
    </row>
    <row r="24" spans="1:7" x14ac:dyDescent="0.25">
      <c r="A24">
        <f>IF(Tableau1[[#This Row],[ Résultat]]="incorrect",Tableau1[[#This Row],[occurrence]]&amp;"Cadre général"&amp;Tableau1[[#This Row],[ Résultat]]&amp;COUNTIF($B$2:$B24,Tableau1[[#This Row],[ Code APE]]&amp;Tableau1[[#This Row],[ Résultat]]&amp;"_*"),0)</f>
        <v>0</v>
      </c>
      <c r="B24" t="str">
        <f>Tableau1[[#This Row],[ Code APE]]&amp;Tableau1[[#This Row],[ Résultat]]&amp;"_"&amp;COUNTIF($F$2:F24,F24)</f>
        <v>25.12ZCorrect_1</v>
      </c>
      <c r="C24" t="s">
        <v>43</v>
      </c>
      <c r="D24" t="b">
        <v>1</v>
      </c>
      <c r="E24" t="s">
        <v>44</v>
      </c>
      <c r="F24" t="s">
        <v>66</v>
      </c>
      <c r="G24">
        <v>1</v>
      </c>
    </row>
    <row r="25" spans="1:7" x14ac:dyDescent="0.25">
      <c r="A25">
        <f>IF(Tableau1[[#This Row],[ Résultat]]="incorrect",Tableau1[[#This Row],[occurrence]]&amp;"Cadre général"&amp;Tableau1[[#This Row],[ Résultat]]&amp;COUNTIF($B$2:$B25,Tableau1[[#This Row],[ Code APE]]&amp;Tableau1[[#This Row],[ Résultat]]&amp;"_*"),0)</f>
        <v>0</v>
      </c>
      <c r="B25" t="str">
        <f>Tableau1[[#This Row],[ Code APE]]&amp;Tableau1[[#This Row],[ Résultat]]&amp;"_"&amp;COUNTIF($F$2:F25,F25)</f>
        <v>25.30ZCorrect_1</v>
      </c>
      <c r="C25" t="s">
        <v>43</v>
      </c>
      <c r="D25" t="b">
        <v>1</v>
      </c>
      <c r="E25" t="s">
        <v>44</v>
      </c>
      <c r="F25" t="s">
        <v>67</v>
      </c>
      <c r="G25">
        <v>10</v>
      </c>
    </row>
    <row r="26" spans="1:7" x14ac:dyDescent="0.25">
      <c r="A26">
        <f>IF(Tableau1[[#This Row],[ Résultat]]="incorrect",Tableau1[[#This Row],[occurrence]]&amp;"Cadre général"&amp;Tableau1[[#This Row],[ Résultat]]&amp;COUNTIF($B$2:$B26,Tableau1[[#This Row],[ Code APE]]&amp;Tableau1[[#This Row],[ Résultat]]&amp;"_*"),0)</f>
        <v>0</v>
      </c>
      <c r="B26" t="str">
        <f>Tableau1[[#This Row],[ Code APE]]&amp;Tableau1[[#This Row],[ Résultat]]&amp;"_"&amp;COUNTIF($F$2:F26,F26)</f>
        <v>25.61ZCorrect_1</v>
      </c>
      <c r="C26" t="s">
        <v>43</v>
      </c>
      <c r="D26" t="b">
        <v>1</v>
      </c>
      <c r="E26" t="s">
        <v>44</v>
      </c>
      <c r="F26" t="s">
        <v>68</v>
      </c>
      <c r="G26">
        <v>11</v>
      </c>
    </row>
    <row r="27" spans="1:7" x14ac:dyDescent="0.25">
      <c r="A27">
        <f>IF(Tableau1[[#This Row],[ Résultat]]="incorrect",Tableau1[[#This Row],[occurrence]]&amp;"Cadre général"&amp;Tableau1[[#This Row],[ Résultat]]&amp;COUNTIF($B$2:$B27,Tableau1[[#This Row],[ Code APE]]&amp;Tableau1[[#This Row],[ Résultat]]&amp;"_*"),0)</f>
        <v>0</v>
      </c>
      <c r="B27" t="str">
        <f>Tableau1[[#This Row],[ Code APE]]&amp;Tableau1[[#This Row],[ Résultat]]&amp;"_"&amp;COUNTIF($F$2:F27,F27)</f>
        <v>25.62BCorrect_1</v>
      </c>
      <c r="C27" t="s">
        <v>43</v>
      </c>
      <c r="D27" t="b">
        <v>1</v>
      </c>
      <c r="E27" t="s">
        <v>44</v>
      </c>
      <c r="F27" t="s">
        <v>69</v>
      </c>
      <c r="G27">
        <v>9</v>
      </c>
    </row>
    <row r="28" spans="1:7" x14ac:dyDescent="0.25">
      <c r="A28">
        <f>IF(Tableau1[[#This Row],[ Résultat]]="incorrect",Tableau1[[#This Row],[occurrence]]&amp;"Cadre général"&amp;Tableau1[[#This Row],[ Résultat]]&amp;COUNTIF($B$2:$B28,Tableau1[[#This Row],[ Code APE]]&amp;Tableau1[[#This Row],[ Résultat]]&amp;"_*"),0)</f>
        <v>0</v>
      </c>
      <c r="B28" t="str">
        <f>Tableau1[[#This Row],[ Code APE]]&amp;Tableau1[[#This Row],[ Résultat]]&amp;"_"&amp;COUNTIF($F$2:F28,F28)</f>
        <v>25.93ZCorrect_1</v>
      </c>
      <c r="C28" t="s">
        <v>43</v>
      </c>
      <c r="D28" t="b">
        <v>1</v>
      </c>
      <c r="E28" t="s">
        <v>44</v>
      </c>
      <c r="F28" t="s">
        <v>70</v>
      </c>
      <c r="G28">
        <v>4</v>
      </c>
    </row>
    <row r="29" spans="1:7" x14ac:dyDescent="0.25">
      <c r="A29">
        <f>IF(Tableau1[[#This Row],[ Résultat]]="incorrect",Tableau1[[#This Row],[occurrence]]&amp;"Cadre général"&amp;Tableau1[[#This Row],[ Résultat]]&amp;COUNTIF($B$2:$B29,Tableau1[[#This Row],[ Code APE]]&amp;Tableau1[[#This Row],[ Résultat]]&amp;"_*"),0)</f>
        <v>0</v>
      </c>
      <c r="B29" t="str">
        <f>Tableau1[[#This Row],[ Code APE]]&amp;Tableau1[[#This Row],[ Résultat]]&amp;"_"&amp;COUNTIF($F$2:F29,F29)</f>
        <v>25.99BCorrect_1</v>
      </c>
      <c r="C29" t="s">
        <v>43</v>
      </c>
      <c r="D29" t="b">
        <v>1</v>
      </c>
      <c r="E29" t="s">
        <v>44</v>
      </c>
      <c r="F29" t="s">
        <v>71</v>
      </c>
      <c r="G29">
        <v>16</v>
      </c>
    </row>
    <row r="30" spans="1:7" x14ac:dyDescent="0.25">
      <c r="A30">
        <f>IF(Tableau1[[#This Row],[ Résultat]]="incorrect",Tableau1[[#This Row],[occurrence]]&amp;"Cadre général"&amp;Tableau1[[#This Row],[ Résultat]]&amp;COUNTIF($B$2:$B30,Tableau1[[#This Row],[ Code APE]]&amp;Tableau1[[#This Row],[ Résultat]]&amp;"_*"),0)</f>
        <v>0</v>
      </c>
      <c r="B30" t="str">
        <f>Tableau1[[#This Row],[ Code APE]]&amp;Tableau1[[#This Row],[ Résultat]]&amp;"_"&amp;COUNTIF($F$2:F30,F30)</f>
        <v>28.14ZCorrect_1</v>
      </c>
      <c r="C30" t="s">
        <v>43</v>
      </c>
      <c r="D30" t="b">
        <v>1</v>
      </c>
      <c r="E30" t="s">
        <v>44</v>
      </c>
      <c r="F30" t="s">
        <v>72</v>
      </c>
      <c r="G30">
        <v>7</v>
      </c>
    </row>
    <row r="31" spans="1:7" x14ac:dyDescent="0.25">
      <c r="A31">
        <f>IF(Tableau1[[#This Row],[ Résultat]]="incorrect",Tableau1[[#This Row],[occurrence]]&amp;"Cadre général"&amp;Tableau1[[#This Row],[ Résultat]]&amp;COUNTIF($B$2:$B31,Tableau1[[#This Row],[ Code APE]]&amp;Tableau1[[#This Row],[ Résultat]]&amp;"_*"),0)</f>
        <v>0</v>
      </c>
      <c r="B31" t="str">
        <f>Tableau1[[#This Row],[ Code APE]]&amp;Tableau1[[#This Row],[ Résultat]]&amp;"_"&amp;COUNTIF($F$2:F31,F31)</f>
        <v>28.15ZCorrect_1</v>
      </c>
      <c r="C31" t="s">
        <v>43</v>
      </c>
      <c r="D31" t="b">
        <v>1</v>
      </c>
      <c r="E31" t="s">
        <v>44</v>
      </c>
      <c r="F31" t="s">
        <v>73</v>
      </c>
      <c r="G31">
        <v>1</v>
      </c>
    </row>
    <row r="32" spans="1:7" x14ac:dyDescent="0.25">
      <c r="A32">
        <f>IF(Tableau1[[#This Row],[ Résultat]]="incorrect",Tableau1[[#This Row],[occurrence]]&amp;"Cadre général"&amp;Tableau1[[#This Row],[ Résultat]]&amp;COUNTIF($B$2:$B32,Tableau1[[#This Row],[ Code APE]]&amp;Tableau1[[#This Row],[ Résultat]]&amp;"_*"),0)</f>
        <v>0</v>
      </c>
      <c r="B32" t="str">
        <f>Tableau1[[#This Row],[ Code APE]]&amp;Tableau1[[#This Row],[ Résultat]]&amp;"_"&amp;COUNTIF($F$2:F32,F32)</f>
        <v>28.21ZCorrect_1</v>
      </c>
      <c r="C32" t="s">
        <v>43</v>
      </c>
      <c r="D32" t="b">
        <v>1</v>
      </c>
      <c r="E32" t="s">
        <v>44</v>
      </c>
      <c r="F32" t="s">
        <v>74</v>
      </c>
      <c r="G32">
        <v>1</v>
      </c>
    </row>
    <row r="33" spans="1:7" x14ac:dyDescent="0.25">
      <c r="A33">
        <f>IF(Tableau1[[#This Row],[ Résultat]]="incorrect",Tableau1[[#This Row],[occurrence]]&amp;"Cadre général"&amp;Tableau1[[#This Row],[ Résultat]]&amp;COUNTIF($B$2:$B33,Tableau1[[#This Row],[ Code APE]]&amp;Tableau1[[#This Row],[ Résultat]]&amp;"_*"),0)</f>
        <v>0</v>
      </c>
      <c r="B33" t="str">
        <f>Tableau1[[#This Row],[ Code APE]]&amp;Tableau1[[#This Row],[ Résultat]]&amp;"_"&amp;COUNTIF($F$2:F33,F33)</f>
        <v>28.91ZCorrect_1</v>
      </c>
      <c r="C33" t="s">
        <v>43</v>
      </c>
      <c r="D33" t="b">
        <v>1</v>
      </c>
      <c r="E33" t="s">
        <v>44</v>
      </c>
      <c r="F33" t="s">
        <v>75</v>
      </c>
      <c r="G33">
        <v>1</v>
      </c>
    </row>
    <row r="34" spans="1:7" x14ac:dyDescent="0.25">
      <c r="A34">
        <f>IF(Tableau1[[#This Row],[ Résultat]]="incorrect",Tableau1[[#This Row],[occurrence]]&amp;"Cadre général"&amp;Tableau1[[#This Row],[ Résultat]]&amp;COUNTIF($B$2:$B34,Tableau1[[#This Row],[ Code APE]]&amp;Tableau1[[#This Row],[ Résultat]]&amp;"_*"),0)</f>
        <v>0</v>
      </c>
      <c r="B34" t="str">
        <f>Tableau1[[#This Row],[ Code APE]]&amp;Tableau1[[#This Row],[ Résultat]]&amp;"_"&amp;COUNTIF($F$2:F34,F34)</f>
        <v>28.92ZCorrect_1</v>
      </c>
      <c r="C34" t="s">
        <v>43</v>
      </c>
      <c r="D34" t="b">
        <v>1</v>
      </c>
      <c r="E34" t="s">
        <v>44</v>
      </c>
      <c r="F34" t="s">
        <v>76</v>
      </c>
      <c r="G34">
        <v>8</v>
      </c>
    </row>
    <row r="35" spans="1:7" x14ac:dyDescent="0.25">
      <c r="A35">
        <f>IF(Tableau1[[#This Row],[ Résultat]]="incorrect",Tableau1[[#This Row],[occurrence]]&amp;"Cadre général"&amp;Tableau1[[#This Row],[ Résultat]]&amp;COUNTIF($B$2:$B35,Tableau1[[#This Row],[ Code APE]]&amp;Tableau1[[#This Row],[ Résultat]]&amp;"_*"),0)</f>
        <v>0</v>
      </c>
      <c r="B35" t="str">
        <f>Tableau1[[#This Row],[ Code APE]]&amp;Tableau1[[#This Row],[ Résultat]]&amp;"_"&amp;COUNTIF($F$2:F35,F35)</f>
        <v>28.99ACorrect_1</v>
      </c>
      <c r="C35" t="s">
        <v>43</v>
      </c>
      <c r="D35" t="b">
        <v>1</v>
      </c>
      <c r="E35" t="s">
        <v>44</v>
      </c>
      <c r="F35" t="s">
        <v>77</v>
      </c>
      <c r="G35">
        <v>4</v>
      </c>
    </row>
    <row r="36" spans="1:7" x14ac:dyDescent="0.25">
      <c r="A36">
        <f>IF(Tableau1[[#This Row],[ Résultat]]="incorrect",Tableau1[[#This Row],[occurrence]]&amp;"Cadre général"&amp;Tableau1[[#This Row],[ Résultat]]&amp;COUNTIF($B$2:$B36,Tableau1[[#This Row],[ Code APE]]&amp;Tableau1[[#This Row],[ Résultat]]&amp;"_*"),0)</f>
        <v>0</v>
      </c>
      <c r="B36" t="str">
        <f>Tableau1[[#This Row],[ Code APE]]&amp;Tableau1[[#This Row],[ Résultat]]&amp;"_"&amp;COUNTIF($F$2:F36,F36)</f>
        <v>32.12ZCorrect_1</v>
      </c>
      <c r="C36" t="s">
        <v>43</v>
      </c>
      <c r="D36" t="b">
        <v>1</v>
      </c>
      <c r="E36" t="s">
        <v>44</v>
      </c>
      <c r="F36" t="s">
        <v>78</v>
      </c>
      <c r="G36">
        <v>12</v>
      </c>
    </row>
    <row r="37" spans="1:7" x14ac:dyDescent="0.25">
      <c r="A37">
        <f>IF(Tableau1[[#This Row],[ Résultat]]="incorrect",Tableau1[[#This Row],[occurrence]]&amp;"Cadre général"&amp;Tableau1[[#This Row],[ Résultat]]&amp;COUNTIF($B$2:$B37,Tableau1[[#This Row],[ Code APE]]&amp;Tableau1[[#This Row],[ Résultat]]&amp;"_*"),0)</f>
        <v>0</v>
      </c>
      <c r="B37" t="str">
        <f>Tableau1[[#This Row],[ Code APE]]&amp;Tableau1[[#This Row],[ Résultat]]&amp;"_"&amp;COUNTIF($F$2:F37,F37)</f>
        <v>32.20ACorrect_1</v>
      </c>
      <c r="C37" t="s">
        <v>43</v>
      </c>
      <c r="D37" t="b">
        <v>1</v>
      </c>
      <c r="E37" t="s">
        <v>44</v>
      </c>
      <c r="F37" t="s">
        <v>79</v>
      </c>
      <c r="G37">
        <v>8</v>
      </c>
    </row>
    <row r="38" spans="1:7" x14ac:dyDescent="0.25">
      <c r="A38">
        <f>IF(Tableau1[[#This Row],[ Résultat]]="incorrect",Tableau1[[#This Row],[occurrence]]&amp;"Cadre général"&amp;Tableau1[[#This Row],[ Résultat]]&amp;COUNTIF($B$2:$B38,Tableau1[[#This Row],[ Code APE]]&amp;Tableau1[[#This Row],[ Résultat]]&amp;"_*"),0)</f>
        <v>0</v>
      </c>
      <c r="B38" t="str">
        <f>Tableau1[[#This Row],[ Code APE]]&amp;Tableau1[[#This Row],[ Résultat]]&amp;"_"&amp;COUNTIF($F$2:F38,F38)</f>
        <v>33.12ZCorrect_1</v>
      </c>
      <c r="C38" t="s">
        <v>43</v>
      </c>
      <c r="D38" t="b">
        <v>1</v>
      </c>
      <c r="E38" t="s">
        <v>44</v>
      </c>
      <c r="F38" t="s">
        <v>1</v>
      </c>
      <c r="G38">
        <v>126</v>
      </c>
    </row>
    <row r="39" spans="1:7" x14ac:dyDescent="0.25">
      <c r="A39">
        <f>IF(Tableau1[[#This Row],[ Résultat]]="incorrect",Tableau1[[#This Row],[occurrence]]&amp;"Cadre général"&amp;Tableau1[[#This Row],[ Résultat]]&amp;COUNTIF($B$2:$B39,Tableau1[[#This Row],[ Code APE]]&amp;Tableau1[[#This Row],[ Résultat]]&amp;"_*"),0)</f>
        <v>0</v>
      </c>
      <c r="B39" t="str">
        <f>Tableau1[[#This Row],[ Code APE]]&amp;Tableau1[[#This Row],[ Résultat]]&amp;"_"&amp;COUNTIF($F$2:F39,F39)</f>
        <v>33.13ZCorrect_1</v>
      </c>
      <c r="C39" t="s">
        <v>43</v>
      </c>
      <c r="D39" t="b">
        <v>1</v>
      </c>
      <c r="E39" t="s">
        <v>44</v>
      </c>
      <c r="F39" t="s">
        <v>80</v>
      </c>
      <c r="G39">
        <v>4</v>
      </c>
    </row>
    <row r="40" spans="1:7" x14ac:dyDescent="0.25">
      <c r="A40">
        <f>IF(Tableau1[[#This Row],[ Résultat]]="incorrect",Tableau1[[#This Row],[occurrence]]&amp;"Cadre général"&amp;Tableau1[[#This Row],[ Résultat]]&amp;COUNTIF($B$2:$B40,Tableau1[[#This Row],[ Code APE]]&amp;Tableau1[[#This Row],[ Résultat]]&amp;"_*"),0)</f>
        <v>0</v>
      </c>
      <c r="B40" t="str">
        <f>Tableau1[[#This Row],[ Code APE]]&amp;Tableau1[[#This Row],[ Résultat]]&amp;"_"&amp;COUNTIF($F$2:F40,F40)</f>
        <v>33.14ZCorrect_1</v>
      </c>
      <c r="C40" t="s">
        <v>43</v>
      </c>
      <c r="D40" t="b">
        <v>1</v>
      </c>
      <c r="E40" t="s">
        <v>44</v>
      </c>
      <c r="F40" t="s">
        <v>81</v>
      </c>
      <c r="G40">
        <v>18</v>
      </c>
    </row>
    <row r="41" spans="1:7" x14ac:dyDescent="0.25">
      <c r="A41">
        <f>IF(Tableau1[[#This Row],[ Résultat]]="incorrect",Tableau1[[#This Row],[occurrence]]&amp;"Cadre général"&amp;Tableau1[[#This Row],[ Résultat]]&amp;COUNTIF($B$2:$B41,Tableau1[[#This Row],[ Code APE]]&amp;Tableau1[[#This Row],[ Résultat]]&amp;"_*"),0)</f>
        <v>0</v>
      </c>
      <c r="B41" t="str">
        <f>Tableau1[[#This Row],[ Code APE]]&amp;Tableau1[[#This Row],[ Résultat]]&amp;"_"&amp;COUNTIF($F$2:F41,F41)</f>
        <v>33.20ACorrect_1</v>
      </c>
      <c r="C41" t="s">
        <v>43</v>
      </c>
      <c r="D41" t="b">
        <v>1</v>
      </c>
      <c r="E41" t="s">
        <v>44</v>
      </c>
      <c r="F41" t="s">
        <v>82</v>
      </c>
      <c r="G41">
        <v>127</v>
      </c>
    </row>
    <row r="42" spans="1:7" x14ac:dyDescent="0.25">
      <c r="A42">
        <f>IF(Tableau1[[#This Row],[ Résultat]]="incorrect",Tableau1[[#This Row],[occurrence]]&amp;"Cadre général"&amp;Tableau1[[#This Row],[ Résultat]]&amp;COUNTIF($B$2:$B42,Tableau1[[#This Row],[ Code APE]]&amp;Tableau1[[#This Row],[ Résultat]]&amp;"_*"),0)</f>
        <v>0</v>
      </c>
      <c r="B42" t="str">
        <f>Tableau1[[#This Row],[ Code APE]]&amp;Tableau1[[#This Row],[ Résultat]]&amp;"_"&amp;COUNTIF($F$2:F42,F42)</f>
        <v>33.20BCorrect_1</v>
      </c>
      <c r="C42" t="s">
        <v>43</v>
      </c>
      <c r="D42" t="b">
        <v>1</v>
      </c>
      <c r="E42" t="s">
        <v>44</v>
      </c>
      <c r="F42" t="s">
        <v>83</v>
      </c>
      <c r="G42">
        <v>73</v>
      </c>
    </row>
    <row r="43" spans="1:7" x14ac:dyDescent="0.25">
      <c r="A43">
        <f>IF(Tableau1[[#This Row],[ Résultat]]="incorrect",Tableau1[[#This Row],[occurrence]]&amp;"Cadre général"&amp;Tableau1[[#This Row],[ Résultat]]&amp;COUNTIF($B$2:$B43,Tableau1[[#This Row],[ Code APE]]&amp;Tableau1[[#This Row],[ Résultat]]&amp;"_*"),0)</f>
        <v>0</v>
      </c>
      <c r="B43" t="str">
        <f>Tableau1[[#This Row],[ Code APE]]&amp;Tableau1[[#This Row],[ Résultat]]&amp;"_"&amp;COUNTIF($F$2:F43,F43)</f>
        <v>33.20CCorrect_1</v>
      </c>
      <c r="C43" t="s">
        <v>43</v>
      </c>
      <c r="D43" t="b">
        <v>1</v>
      </c>
      <c r="E43" t="s">
        <v>44</v>
      </c>
      <c r="F43" t="s">
        <v>84</v>
      </c>
      <c r="G43">
        <v>14</v>
      </c>
    </row>
    <row r="44" spans="1:7" x14ac:dyDescent="0.25">
      <c r="A44">
        <f>IF(Tableau1[[#This Row],[ Résultat]]="incorrect",Tableau1[[#This Row],[occurrence]]&amp;"Cadre général"&amp;Tableau1[[#This Row],[ Résultat]]&amp;COUNTIF($B$2:$B44,Tableau1[[#This Row],[ Code APE]]&amp;Tableau1[[#This Row],[ Résultat]]&amp;"_*"),0)</f>
        <v>0</v>
      </c>
      <c r="B44" t="str">
        <f>Tableau1[[#This Row],[ Code APE]]&amp;Tableau1[[#This Row],[ Résultat]]&amp;"_"&amp;COUNTIF($F$2:F44,F44)</f>
        <v>33.22ACorrect_1</v>
      </c>
      <c r="C44" t="s">
        <v>43</v>
      </c>
      <c r="D44" t="b">
        <v>1</v>
      </c>
      <c r="E44" t="s">
        <v>44</v>
      </c>
      <c r="F44" t="s">
        <v>85</v>
      </c>
      <c r="G44">
        <v>1</v>
      </c>
    </row>
    <row r="45" spans="1:7" x14ac:dyDescent="0.25">
      <c r="A45">
        <f>IF(Tableau1[[#This Row],[ Résultat]]="incorrect",Tableau1[[#This Row],[occurrence]]&amp;"Cadre général"&amp;Tableau1[[#This Row],[ Résultat]]&amp;COUNTIF($B$2:$B45,Tableau1[[#This Row],[ Code APE]]&amp;Tableau1[[#This Row],[ Résultat]]&amp;"_*"),0)</f>
        <v>0</v>
      </c>
      <c r="B45" t="str">
        <f>Tableau1[[#This Row],[ Code APE]]&amp;Tableau1[[#This Row],[ Résultat]]&amp;"_"&amp;COUNTIF($F$2:F45,F45)</f>
        <v>36.00ZCorrect_1</v>
      </c>
      <c r="C45" t="s">
        <v>43</v>
      </c>
      <c r="D45" t="b">
        <v>1</v>
      </c>
      <c r="E45" t="s">
        <v>44</v>
      </c>
      <c r="F45" t="s">
        <v>86</v>
      </c>
      <c r="G45">
        <v>9</v>
      </c>
    </row>
    <row r="46" spans="1:7" x14ac:dyDescent="0.25">
      <c r="A46">
        <f>IF(Tableau1[[#This Row],[ Résultat]]="incorrect",Tableau1[[#This Row],[occurrence]]&amp;"Cadre général"&amp;Tableau1[[#This Row],[ Résultat]]&amp;COUNTIF($B$2:$B46,Tableau1[[#This Row],[ Code APE]]&amp;Tableau1[[#This Row],[ Résultat]]&amp;"_*"),0)</f>
        <v>0</v>
      </c>
      <c r="B46" t="str">
        <f>Tableau1[[#This Row],[ Code APE]]&amp;Tableau1[[#This Row],[ Résultat]]&amp;"_"&amp;COUNTIF($F$2:F46,F46)</f>
        <v>37.00ZCorrect_1</v>
      </c>
      <c r="C46" t="s">
        <v>43</v>
      </c>
      <c r="D46" t="b">
        <v>1</v>
      </c>
      <c r="E46" t="s">
        <v>44</v>
      </c>
      <c r="F46" t="s">
        <v>87</v>
      </c>
      <c r="G46">
        <v>2</v>
      </c>
    </row>
    <row r="47" spans="1:7" x14ac:dyDescent="0.25">
      <c r="A47">
        <f>IF(Tableau1[[#This Row],[ Résultat]]="incorrect",Tableau1[[#This Row],[occurrence]]&amp;"Cadre général"&amp;Tableau1[[#This Row],[ Résultat]]&amp;COUNTIF($B$2:$B47,Tableau1[[#This Row],[ Code APE]]&amp;Tableau1[[#This Row],[ Résultat]]&amp;"_*"),0)</f>
        <v>0</v>
      </c>
      <c r="B47" t="str">
        <f>Tableau1[[#This Row],[ Code APE]]&amp;Tableau1[[#This Row],[ Résultat]]&amp;"_"&amp;COUNTIF($F$2:F47,F47)</f>
        <v>37.20ACorrect_1</v>
      </c>
      <c r="C47" t="s">
        <v>43</v>
      </c>
      <c r="D47" t="b">
        <v>1</v>
      </c>
      <c r="E47" t="s">
        <v>44</v>
      </c>
      <c r="F47" t="s">
        <v>88</v>
      </c>
      <c r="G47">
        <v>14</v>
      </c>
    </row>
    <row r="48" spans="1:7" x14ac:dyDescent="0.25">
      <c r="A48">
        <f>IF(Tableau1[[#This Row],[ Résultat]]="incorrect",Tableau1[[#This Row],[occurrence]]&amp;"Cadre général"&amp;Tableau1[[#This Row],[ Résultat]]&amp;COUNTIF($B$2:$B48,Tableau1[[#This Row],[ Code APE]]&amp;Tableau1[[#This Row],[ Résultat]]&amp;"_*"),0)</f>
        <v>0</v>
      </c>
      <c r="B48" t="str">
        <f>Tableau1[[#This Row],[ Code APE]]&amp;Tableau1[[#This Row],[ Résultat]]&amp;"_"&amp;COUNTIF($F$2:F48,F48)</f>
        <v>38.11ZCorrect_1</v>
      </c>
      <c r="C48" t="s">
        <v>43</v>
      </c>
      <c r="D48" t="b">
        <v>1</v>
      </c>
      <c r="E48" t="s">
        <v>44</v>
      </c>
      <c r="F48" t="s">
        <v>89</v>
      </c>
      <c r="G48">
        <v>8</v>
      </c>
    </row>
    <row r="49" spans="1:7" x14ac:dyDescent="0.25">
      <c r="A49">
        <f>IF(Tableau1[[#This Row],[ Résultat]]="incorrect",Tableau1[[#This Row],[occurrence]]&amp;"Cadre général"&amp;Tableau1[[#This Row],[ Résultat]]&amp;COUNTIF($B$2:$B49,Tableau1[[#This Row],[ Code APE]]&amp;Tableau1[[#This Row],[ Résultat]]&amp;"_*"),0)</f>
        <v>0</v>
      </c>
      <c r="B49" t="str">
        <f>Tableau1[[#This Row],[ Code APE]]&amp;Tableau1[[#This Row],[ Résultat]]&amp;"_"&amp;COUNTIF($F$2:F49,F49)</f>
        <v>38.12ZCorrect_1</v>
      </c>
      <c r="C49" t="s">
        <v>43</v>
      </c>
      <c r="D49" t="b">
        <v>1</v>
      </c>
      <c r="E49" t="s">
        <v>44</v>
      </c>
      <c r="F49" t="s">
        <v>90</v>
      </c>
      <c r="G49">
        <v>2</v>
      </c>
    </row>
    <row r="50" spans="1:7" x14ac:dyDescent="0.25">
      <c r="A50">
        <f>IF(Tableau1[[#This Row],[ Résultat]]="incorrect",Tableau1[[#This Row],[occurrence]]&amp;"Cadre général"&amp;Tableau1[[#This Row],[ Résultat]]&amp;COUNTIF($B$2:$B50,Tableau1[[#This Row],[ Code APE]]&amp;Tableau1[[#This Row],[ Résultat]]&amp;"_*"),0)</f>
        <v>0</v>
      </c>
      <c r="B50" t="str">
        <f>Tableau1[[#This Row],[ Code APE]]&amp;Tableau1[[#This Row],[ Résultat]]&amp;"_"&amp;COUNTIF($F$2:F50,F50)</f>
        <v>38.21ZCorrect_1</v>
      </c>
      <c r="C50" t="s">
        <v>43</v>
      </c>
      <c r="D50" t="b">
        <v>1</v>
      </c>
      <c r="E50" t="s">
        <v>44</v>
      </c>
      <c r="F50" t="s">
        <v>91</v>
      </c>
      <c r="G50">
        <v>4</v>
      </c>
    </row>
    <row r="51" spans="1:7" x14ac:dyDescent="0.25">
      <c r="A51">
        <f>IF(Tableau1[[#This Row],[ Résultat]]="incorrect",Tableau1[[#This Row],[occurrence]]&amp;"Cadre général"&amp;Tableau1[[#This Row],[ Résultat]]&amp;COUNTIF($B$2:$B51,Tableau1[[#This Row],[ Code APE]]&amp;Tableau1[[#This Row],[ Résultat]]&amp;"_*"),0)</f>
        <v>0</v>
      </c>
      <c r="B51" t="str">
        <f>Tableau1[[#This Row],[ Code APE]]&amp;Tableau1[[#This Row],[ Résultat]]&amp;"_"&amp;COUNTIF($F$2:F51,F51)</f>
        <v>38.32ZCorrect_1</v>
      </c>
      <c r="C51" t="s">
        <v>43</v>
      </c>
      <c r="D51" t="b">
        <v>1</v>
      </c>
      <c r="E51" t="s">
        <v>44</v>
      </c>
      <c r="F51" t="s">
        <v>92</v>
      </c>
      <c r="G51">
        <v>6</v>
      </c>
    </row>
    <row r="52" spans="1:7" x14ac:dyDescent="0.25">
      <c r="A52">
        <f>IF(Tableau1[[#This Row],[ Résultat]]="incorrect",Tableau1[[#This Row],[occurrence]]&amp;"Cadre général"&amp;Tableau1[[#This Row],[ Résultat]]&amp;COUNTIF($B$2:$B52,Tableau1[[#This Row],[ Code APE]]&amp;Tableau1[[#This Row],[ Résultat]]&amp;"_*"),0)</f>
        <v>0</v>
      </c>
      <c r="B52" t="str">
        <f>Tableau1[[#This Row],[ Code APE]]&amp;Tableau1[[#This Row],[ Résultat]]&amp;"_"&amp;COUNTIF($F$2:F52,F52)</f>
        <v>39.00ZCorrect_1</v>
      </c>
      <c r="C52" t="s">
        <v>43</v>
      </c>
      <c r="D52" t="b">
        <v>1</v>
      </c>
      <c r="E52" t="s">
        <v>44</v>
      </c>
      <c r="F52" t="s">
        <v>93</v>
      </c>
      <c r="G52">
        <v>2</v>
      </c>
    </row>
    <row r="53" spans="1:7" x14ac:dyDescent="0.25">
      <c r="A53">
        <f>IF(Tableau1[[#This Row],[ Résultat]]="incorrect",Tableau1[[#This Row],[occurrence]]&amp;"Cadre général"&amp;Tableau1[[#This Row],[ Résultat]]&amp;COUNTIF($B$2:$B53,Tableau1[[#This Row],[ Code APE]]&amp;Tableau1[[#This Row],[ Résultat]]&amp;"_*"),0)</f>
        <v>0</v>
      </c>
      <c r="B53" t="str">
        <f>Tableau1[[#This Row],[ Code APE]]&amp;Tableau1[[#This Row],[ Résultat]]&amp;"_"&amp;COUNTIF($F$2:F53,F53)</f>
        <v>41.20BCorrect_1</v>
      </c>
      <c r="C53" t="s">
        <v>43</v>
      </c>
      <c r="D53" t="b">
        <v>1</v>
      </c>
      <c r="E53" t="s">
        <v>44</v>
      </c>
      <c r="F53" t="s">
        <v>94</v>
      </c>
      <c r="G53">
        <v>32</v>
      </c>
    </row>
    <row r="54" spans="1:7" x14ac:dyDescent="0.25">
      <c r="A54">
        <f>IF(Tableau1[[#This Row],[ Résultat]]="incorrect",Tableau1[[#This Row],[occurrence]]&amp;"Cadre général"&amp;Tableau1[[#This Row],[ Résultat]]&amp;COUNTIF($B$2:$B54,Tableau1[[#This Row],[ Code APE]]&amp;Tableau1[[#This Row],[ Résultat]]&amp;"_*"),0)</f>
        <v>0</v>
      </c>
      <c r="B54" t="str">
        <f>Tableau1[[#This Row],[ Code APE]]&amp;Tableau1[[#This Row],[ Résultat]]&amp;"_"&amp;COUNTIF($F$2:F54,F54)</f>
        <v>42.11ZCorrect_1</v>
      </c>
      <c r="C54" t="s">
        <v>43</v>
      </c>
      <c r="D54" t="b">
        <v>1</v>
      </c>
      <c r="E54" t="s">
        <v>44</v>
      </c>
      <c r="F54" t="s">
        <v>95</v>
      </c>
      <c r="G54">
        <v>26</v>
      </c>
    </row>
    <row r="55" spans="1:7" x14ac:dyDescent="0.25">
      <c r="A55">
        <f>IF(Tableau1[[#This Row],[ Résultat]]="incorrect",Tableau1[[#This Row],[occurrence]]&amp;"Cadre général"&amp;Tableau1[[#This Row],[ Résultat]]&amp;COUNTIF($B$2:$B55,Tableau1[[#This Row],[ Code APE]]&amp;Tableau1[[#This Row],[ Résultat]]&amp;"_*"),0)</f>
        <v>0</v>
      </c>
      <c r="B55" t="str">
        <f>Tableau1[[#This Row],[ Code APE]]&amp;Tableau1[[#This Row],[ Résultat]]&amp;"_"&amp;COUNTIF($F$2:F55,F55)</f>
        <v>42.21ZCorrect_1</v>
      </c>
      <c r="C55" t="s">
        <v>43</v>
      </c>
      <c r="D55" t="b">
        <v>1</v>
      </c>
      <c r="E55" t="s">
        <v>44</v>
      </c>
      <c r="F55" t="s">
        <v>96</v>
      </c>
      <c r="G55">
        <v>4</v>
      </c>
    </row>
    <row r="56" spans="1:7" x14ac:dyDescent="0.25">
      <c r="A56">
        <f>IF(Tableau1[[#This Row],[ Résultat]]="incorrect",Tableau1[[#This Row],[occurrence]]&amp;"Cadre général"&amp;Tableau1[[#This Row],[ Résultat]]&amp;COUNTIF($B$2:$B56,Tableau1[[#This Row],[ Code APE]]&amp;Tableau1[[#This Row],[ Résultat]]&amp;"_*"),0)</f>
        <v>0</v>
      </c>
      <c r="B56" t="str">
        <f>Tableau1[[#This Row],[ Code APE]]&amp;Tableau1[[#This Row],[ Résultat]]&amp;"_"&amp;COUNTIF($F$2:F56,F56)</f>
        <v>42.22ZCorrect_1</v>
      </c>
      <c r="C56" t="s">
        <v>43</v>
      </c>
      <c r="D56" t="b">
        <v>1</v>
      </c>
      <c r="E56" t="s">
        <v>44</v>
      </c>
      <c r="F56" t="s">
        <v>97</v>
      </c>
      <c r="G56">
        <v>4</v>
      </c>
    </row>
    <row r="57" spans="1:7" x14ac:dyDescent="0.25">
      <c r="A57">
        <f>IF(Tableau1[[#This Row],[ Résultat]]="incorrect",Tableau1[[#This Row],[occurrence]]&amp;"Cadre général"&amp;Tableau1[[#This Row],[ Résultat]]&amp;COUNTIF($B$2:$B57,Tableau1[[#This Row],[ Code APE]]&amp;Tableau1[[#This Row],[ Résultat]]&amp;"_*"),0)</f>
        <v>0</v>
      </c>
      <c r="B57" t="str">
        <f>Tableau1[[#This Row],[ Code APE]]&amp;Tableau1[[#This Row],[ Résultat]]&amp;"_"&amp;COUNTIF($F$2:F57,F57)</f>
        <v>42.31ACorrect_1</v>
      </c>
      <c r="C57" t="s">
        <v>43</v>
      </c>
      <c r="D57" t="b">
        <v>1</v>
      </c>
      <c r="E57" t="s">
        <v>44</v>
      </c>
      <c r="F57" t="s">
        <v>98</v>
      </c>
      <c r="G57">
        <v>2</v>
      </c>
    </row>
    <row r="58" spans="1:7" x14ac:dyDescent="0.25">
      <c r="A58">
        <f>IF(Tableau1[[#This Row],[ Résultat]]="incorrect",Tableau1[[#This Row],[occurrence]]&amp;"Cadre général"&amp;Tableau1[[#This Row],[ Résultat]]&amp;COUNTIF($B$2:$B58,Tableau1[[#This Row],[ Code APE]]&amp;Tableau1[[#This Row],[ Résultat]]&amp;"_*"),0)</f>
        <v>0</v>
      </c>
      <c r="B58" t="str">
        <f>Tableau1[[#This Row],[ Code APE]]&amp;Tableau1[[#This Row],[ Résultat]]&amp;"_"&amp;COUNTIF($F$2:F58,F58)</f>
        <v>42.91ZCorrect_1</v>
      </c>
      <c r="C58" t="s">
        <v>43</v>
      </c>
      <c r="D58" t="b">
        <v>1</v>
      </c>
      <c r="E58" t="s">
        <v>44</v>
      </c>
      <c r="F58" t="s">
        <v>99</v>
      </c>
      <c r="G58">
        <v>6</v>
      </c>
    </row>
    <row r="59" spans="1:7" x14ac:dyDescent="0.25">
      <c r="A59">
        <f>IF(Tableau1[[#This Row],[ Résultat]]="incorrect",Tableau1[[#This Row],[occurrence]]&amp;"Cadre général"&amp;Tableau1[[#This Row],[ Résultat]]&amp;COUNTIF($B$2:$B59,Tableau1[[#This Row],[ Code APE]]&amp;Tableau1[[#This Row],[ Résultat]]&amp;"_*"),0)</f>
        <v>0</v>
      </c>
      <c r="B59" t="str">
        <f>Tableau1[[#This Row],[ Code APE]]&amp;Tableau1[[#This Row],[ Résultat]]&amp;"_"&amp;COUNTIF($F$2:F59,F59)</f>
        <v>43.11ZCorrect_1</v>
      </c>
      <c r="C59" t="s">
        <v>43</v>
      </c>
      <c r="D59" t="b">
        <v>1</v>
      </c>
      <c r="E59" t="s">
        <v>44</v>
      </c>
      <c r="F59" t="s">
        <v>100</v>
      </c>
      <c r="G59">
        <v>3</v>
      </c>
    </row>
    <row r="60" spans="1:7" x14ac:dyDescent="0.25">
      <c r="A60">
        <f>IF(Tableau1[[#This Row],[ Résultat]]="incorrect",Tableau1[[#This Row],[occurrence]]&amp;"Cadre général"&amp;Tableau1[[#This Row],[ Résultat]]&amp;COUNTIF($B$2:$B60,Tableau1[[#This Row],[ Code APE]]&amp;Tableau1[[#This Row],[ Résultat]]&amp;"_*"),0)</f>
        <v>0</v>
      </c>
      <c r="B60" t="str">
        <f>Tableau1[[#This Row],[ Code APE]]&amp;Tableau1[[#This Row],[ Résultat]]&amp;"_"&amp;COUNTIF($F$2:F60,F60)</f>
        <v>43.12ACorrect_1</v>
      </c>
      <c r="C60" t="s">
        <v>43</v>
      </c>
      <c r="D60" t="b">
        <v>1</v>
      </c>
      <c r="E60" t="s">
        <v>44</v>
      </c>
      <c r="F60" t="s">
        <v>101</v>
      </c>
      <c r="G60">
        <v>85</v>
      </c>
    </row>
    <row r="61" spans="1:7" x14ac:dyDescent="0.25">
      <c r="A61">
        <f>IF(Tableau1[[#This Row],[ Résultat]]="incorrect",Tableau1[[#This Row],[occurrence]]&amp;"Cadre général"&amp;Tableau1[[#This Row],[ Résultat]]&amp;COUNTIF($B$2:$B61,Tableau1[[#This Row],[ Code APE]]&amp;Tableau1[[#This Row],[ Résultat]]&amp;"_*"),0)</f>
        <v>0</v>
      </c>
      <c r="B61" t="str">
        <f>Tableau1[[#This Row],[ Code APE]]&amp;Tableau1[[#This Row],[ Résultat]]&amp;"_"&amp;COUNTIF($F$2:F61,F61)</f>
        <v>43.12BCorrect_1</v>
      </c>
      <c r="C61" t="s">
        <v>43</v>
      </c>
      <c r="D61" t="b">
        <v>1</v>
      </c>
      <c r="E61" t="s">
        <v>44</v>
      </c>
      <c r="F61" t="s">
        <v>102</v>
      </c>
      <c r="G61">
        <v>105</v>
      </c>
    </row>
    <row r="62" spans="1:7" x14ac:dyDescent="0.25">
      <c r="A62">
        <f>IF(Tableau1[[#This Row],[ Résultat]]="incorrect",Tableau1[[#This Row],[occurrence]]&amp;"Cadre général"&amp;Tableau1[[#This Row],[ Résultat]]&amp;COUNTIF($B$2:$B62,Tableau1[[#This Row],[ Code APE]]&amp;Tableau1[[#This Row],[ Résultat]]&amp;"_*"),0)</f>
        <v>0</v>
      </c>
      <c r="B62" t="str">
        <f>Tableau1[[#This Row],[ Code APE]]&amp;Tableau1[[#This Row],[ Résultat]]&amp;"_"&amp;COUNTIF($F$2:F62,F62)</f>
        <v>43.13ZCorrect_1</v>
      </c>
      <c r="C62" t="s">
        <v>43</v>
      </c>
      <c r="D62" t="b">
        <v>1</v>
      </c>
      <c r="E62" t="s">
        <v>44</v>
      </c>
      <c r="F62" t="s">
        <v>103</v>
      </c>
      <c r="G62">
        <v>47</v>
      </c>
    </row>
    <row r="63" spans="1:7" x14ac:dyDescent="0.25">
      <c r="A63">
        <f>IF(Tableau1[[#This Row],[ Résultat]]="incorrect",Tableau1[[#This Row],[occurrence]]&amp;"Cadre général"&amp;Tableau1[[#This Row],[ Résultat]]&amp;COUNTIF($B$2:$B63,Tableau1[[#This Row],[ Code APE]]&amp;Tableau1[[#This Row],[ Résultat]]&amp;"_*"),0)</f>
        <v>0</v>
      </c>
      <c r="B63" t="str">
        <f>Tableau1[[#This Row],[ Code APE]]&amp;Tableau1[[#This Row],[ Résultat]]&amp;"_"&amp;COUNTIF($F$2:F63,F63)</f>
        <v>43.21ACorrect_1</v>
      </c>
      <c r="C63" t="s">
        <v>43</v>
      </c>
      <c r="D63" t="b">
        <v>1</v>
      </c>
      <c r="E63" t="s">
        <v>44</v>
      </c>
      <c r="F63" t="s">
        <v>104</v>
      </c>
      <c r="G63">
        <v>67</v>
      </c>
    </row>
    <row r="64" spans="1:7" x14ac:dyDescent="0.25">
      <c r="A64">
        <f>IF(Tableau1[[#This Row],[ Résultat]]="incorrect",Tableau1[[#This Row],[occurrence]]&amp;"Cadre général"&amp;Tableau1[[#This Row],[ Résultat]]&amp;COUNTIF($B$2:$B64,Tableau1[[#This Row],[ Code APE]]&amp;Tableau1[[#This Row],[ Résultat]]&amp;"_*"),0)</f>
        <v>0</v>
      </c>
      <c r="B64" t="str">
        <f>Tableau1[[#This Row],[ Code APE]]&amp;Tableau1[[#This Row],[ Résultat]]&amp;"_"&amp;COUNTIF($F$2:F64,F64)</f>
        <v>43.22BCorrect_1</v>
      </c>
      <c r="C64" t="s">
        <v>43</v>
      </c>
      <c r="D64" t="b">
        <v>1</v>
      </c>
      <c r="E64" t="s">
        <v>44</v>
      </c>
      <c r="F64" t="s">
        <v>105</v>
      </c>
      <c r="G64">
        <v>2</v>
      </c>
    </row>
    <row r="65" spans="1:7" x14ac:dyDescent="0.25">
      <c r="A65">
        <f>IF(Tableau1[[#This Row],[ Résultat]]="incorrect",Tableau1[[#This Row],[occurrence]]&amp;"Cadre général"&amp;Tableau1[[#This Row],[ Résultat]]&amp;COUNTIF($B$2:$B65,Tableau1[[#This Row],[ Code APE]]&amp;Tableau1[[#This Row],[ Résultat]]&amp;"_*"),0)</f>
        <v>0</v>
      </c>
      <c r="B65" t="str">
        <f>Tableau1[[#This Row],[ Code APE]]&amp;Tableau1[[#This Row],[ Résultat]]&amp;"_"&amp;COUNTIF($F$2:F65,F65)</f>
        <v>43.29ACorrect_1</v>
      </c>
      <c r="C65" t="s">
        <v>43</v>
      </c>
      <c r="D65" t="b">
        <v>1</v>
      </c>
      <c r="E65" t="s">
        <v>44</v>
      </c>
      <c r="F65" t="s">
        <v>106</v>
      </c>
      <c r="G65">
        <v>16</v>
      </c>
    </row>
    <row r="66" spans="1:7" x14ac:dyDescent="0.25">
      <c r="A66">
        <f>IF(Tableau1[[#This Row],[ Résultat]]="incorrect",Tableau1[[#This Row],[occurrence]]&amp;"Cadre général"&amp;Tableau1[[#This Row],[ Résultat]]&amp;COUNTIF($B$2:$B66,Tableau1[[#This Row],[ Code APE]]&amp;Tableau1[[#This Row],[ Résultat]]&amp;"_*"),0)</f>
        <v>0</v>
      </c>
      <c r="B66" t="str">
        <f>Tableau1[[#This Row],[ Code APE]]&amp;Tableau1[[#This Row],[ Résultat]]&amp;"_"&amp;COUNTIF($F$2:F66,F66)</f>
        <v>43.29BCorrect_1</v>
      </c>
      <c r="C66" t="s">
        <v>43</v>
      </c>
      <c r="D66" t="b">
        <v>1</v>
      </c>
      <c r="E66" t="s">
        <v>44</v>
      </c>
      <c r="F66" t="s">
        <v>107</v>
      </c>
      <c r="G66">
        <v>1</v>
      </c>
    </row>
    <row r="67" spans="1:7" x14ac:dyDescent="0.25">
      <c r="A67">
        <f>IF(Tableau1[[#This Row],[ Résultat]]="incorrect",Tableau1[[#This Row],[occurrence]]&amp;"Cadre général"&amp;Tableau1[[#This Row],[ Résultat]]&amp;COUNTIF($B$2:$B67,Tableau1[[#This Row],[ Code APE]]&amp;Tableau1[[#This Row],[ Résultat]]&amp;"_*"),0)</f>
        <v>0</v>
      </c>
      <c r="B67" t="str">
        <f>Tableau1[[#This Row],[ Code APE]]&amp;Tableau1[[#This Row],[ Résultat]]&amp;"_"&amp;COUNTIF($F$2:F67,F67)</f>
        <v>43.32ACorrect_1</v>
      </c>
      <c r="C67" t="s">
        <v>43</v>
      </c>
      <c r="D67" t="b">
        <v>1</v>
      </c>
      <c r="E67" t="s">
        <v>44</v>
      </c>
      <c r="F67" t="s">
        <v>108</v>
      </c>
      <c r="G67">
        <v>1</v>
      </c>
    </row>
    <row r="68" spans="1:7" x14ac:dyDescent="0.25">
      <c r="A68">
        <f>IF(Tableau1[[#This Row],[ Résultat]]="incorrect",Tableau1[[#This Row],[occurrence]]&amp;"Cadre général"&amp;Tableau1[[#This Row],[ Résultat]]&amp;COUNTIF($B$2:$B68,Tableau1[[#This Row],[ Code APE]]&amp;Tableau1[[#This Row],[ Résultat]]&amp;"_*"),0)</f>
        <v>0</v>
      </c>
      <c r="B68" t="str">
        <f>Tableau1[[#This Row],[ Code APE]]&amp;Tableau1[[#This Row],[ Résultat]]&amp;"_"&amp;COUNTIF($F$2:F68,F68)</f>
        <v>43.32CCorrect_1</v>
      </c>
      <c r="C68" t="s">
        <v>43</v>
      </c>
      <c r="D68" t="b">
        <v>1</v>
      </c>
      <c r="E68" t="s">
        <v>44</v>
      </c>
      <c r="F68" t="s">
        <v>109</v>
      </c>
      <c r="G68">
        <v>2</v>
      </c>
    </row>
    <row r="69" spans="1:7" x14ac:dyDescent="0.25">
      <c r="A69">
        <f>IF(Tableau1[[#This Row],[ Résultat]]="incorrect",Tableau1[[#This Row],[occurrence]]&amp;"Cadre général"&amp;Tableau1[[#This Row],[ Résultat]]&amp;COUNTIF($B$2:$B69,Tableau1[[#This Row],[ Code APE]]&amp;Tableau1[[#This Row],[ Résultat]]&amp;"_*"),0)</f>
        <v>0</v>
      </c>
      <c r="B69" t="str">
        <f>Tableau1[[#This Row],[ Code APE]]&amp;Tableau1[[#This Row],[ Résultat]]&amp;"_"&amp;COUNTIF($F$2:F69,F69)</f>
        <v>43.33ZCorrect_1</v>
      </c>
      <c r="C69" t="s">
        <v>43</v>
      </c>
      <c r="D69" t="b">
        <v>1</v>
      </c>
      <c r="E69" t="s">
        <v>44</v>
      </c>
      <c r="F69" t="s">
        <v>110</v>
      </c>
      <c r="G69">
        <v>2</v>
      </c>
    </row>
    <row r="70" spans="1:7" x14ac:dyDescent="0.25">
      <c r="A70">
        <f>IF(Tableau1[[#This Row],[ Résultat]]="incorrect",Tableau1[[#This Row],[occurrence]]&amp;"Cadre général"&amp;Tableau1[[#This Row],[ Résultat]]&amp;COUNTIF($B$2:$B70,Tableau1[[#This Row],[ Code APE]]&amp;Tableau1[[#This Row],[ Résultat]]&amp;"_*"),0)</f>
        <v>0</v>
      </c>
      <c r="B70" t="str">
        <f>Tableau1[[#This Row],[ Code APE]]&amp;Tableau1[[#This Row],[ Résultat]]&amp;"_"&amp;COUNTIF($F$2:F70,F70)</f>
        <v>43.34ZCorrect_1</v>
      </c>
      <c r="C70" t="s">
        <v>43</v>
      </c>
      <c r="D70" t="b">
        <v>1</v>
      </c>
      <c r="E70" t="s">
        <v>44</v>
      </c>
      <c r="F70" t="s">
        <v>111</v>
      </c>
      <c r="G70">
        <v>37</v>
      </c>
    </row>
    <row r="71" spans="1:7" x14ac:dyDescent="0.25">
      <c r="A71">
        <f>IF(Tableau1[[#This Row],[ Résultat]]="incorrect",Tableau1[[#This Row],[occurrence]]&amp;"Cadre général"&amp;Tableau1[[#This Row],[ Résultat]]&amp;COUNTIF($B$2:$B71,Tableau1[[#This Row],[ Code APE]]&amp;Tableau1[[#This Row],[ Résultat]]&amp;"_*"),0)</f>
        <v>0</v>
      </c>
      <c r="B71" t="str">
        <f>Tableau1[[#This Row],[ Code APE]]&amp;Tableau1[[#This Row],[ Résultat]]&amp;"_"&amp;COUNTIF($F$2:F71,F71)</f>
        <v>43.91ACorrect_1</v>
      </c>
      <c r="C71" t="s">
        <v>43</v>
      </c>
      <c r="D71" t="b">
        <v>1</v>
      </c>
      <c r="E71" t="s">
        <v>44</v>
      </c>
      <c r="F71" t="s">
        <v>112</v>
      </c>
      <c r="G71">
        <v>7</v>
      </c>
    </row>
    <row r="72" spans="1:7" x14ac:dyDescent="0.25">
      <c r="A72">
        <f>IF(Tableau1[[#This Row],[ Résultat]]="incorrect",Tableau1[[#This Row],[occurrence]]&amp;"Cadre général"&amp;Tableau1[[#This Row],[ Résultat]]&amp;COUNTIF($B$2:$B72,Tableau1[[#This Row],[ Code APE]]&amp;Tableau1[[#This Row],[ Résultat]]&amp;"_*"),0)</f>
        <v>0</v>
      </c>
      <c r="B72" t="str">
        <f>Tableau1[[#This Row],[ Code APE]]&amp;Tableau1[[#This Row],[ Résultat]]&amp;"_"&amp;COUNTIF($F$2:F72,F72)</f>
        <v>43.99ACorrect_1</v>
      </c>
      <c r="C72" t="s">
        <v>43</v>
      </c>
      <c r="D72" t="b">
        <v>1</v>
      </c>
      <c r="E72" t="s">
        <v>44</v>
      </c>
      <c r="F72" t="s">
        <v>113</v>
      </c>
      <c r="G72">
        <v>1</v>
      </c>
    </row>
    <row r="73" spans="1:7" x14ac:dyDescent="0.25">
      <c r="A73">
        <f>IF(Tableau1[[#This Row],[ Résultat]]="incorrect",Tableau1[[#This Row],[occurrence]]&amp;"Cadre général"&amp;Tableau1[[#This Row],[ Résultat]]&amp;COUNTIF($B$2:$B73,Tableau1[[#This Row],[ Code APE]]&amp;Tableau1[[#This Row],[ Résultat]]&amp;"_*"),0)</f>
        <v>0</v>
      </c>
      <c r="B73" t="str">
        <f>Tableau1[[#This Row],[ Code APE]]&amp;Tableau1[[#This Row],[ Résultat]]&amp;"_"&amp;COUNTIF($F$2:F73,F73)</f>
        <v>43.99BCorrect_1</v>
      </c>
      <c r="C73" t="s">
        <v>43</v>
      </c>
      <c r="D73" t="b">
        <v>1</v>
      </c>
      <c r="E73" t="s">
        <v>44</v>
      </c>
      <c r="F73" t="s">
        <v>114</v>
      </c>
      <c r="G73">
        <v>30</v>
      </c>
    </row>
    <row r="74" spans="1:7" x14ac:dyDescent="0.25">
      <c r="A74">
        <f>IF(Tableau1[[#This Row],[ Résultat]]="incorrect",Tableau1[[#This Row],[occurrence]]&amp;"Cadre général"&amp;Tableau1[[#This Row],[ Résultat]]&amp;COUNTIF($B$2:$B74,Tableau1[[#This Row],[ Code APE]]&amp;Tableau1[[#This Row],[ Résultat]]&amp;"_*"),0)</f>
        <v>0</v>
      </c>
      <c r="B74" t="str">
        <f>Tableau1[[#This Row],[ Code APE]]&amp;Tableau1[[#This Row],[ Résultat]]&amp;"_"&amp;COUNTIF($F$2:F74,F74)</f>
        <v>43.99CCorrect_1</v>
      </c>
      <c r="C74" t="s">
        <v>43</v>
      </c>
      <c r="D74" t="b">
        <v>1</v>
      </c>
      <c r="E74" t="s">
        <v>44</v>
      </c>
      <c r="F74" t="s">
        <v>115</v>
      </c>
      <c r="G74">
        <v>24</v>
      </c>
    </row>
    <row r="75" spans="1:7" x14ac:dyDescent="0.25">
      <c r="A75">
        <f>IF(Tableau1[[#This Row],[ Résultat]]="incorrect",Tableau1[[#This Row],[occurrence]]&amp;"Cadre général"&amp;Tableau1[[#This Row],[ Résultat]]&amp;COUNTIF($B$2:$B75,Tableau1[[#This Row],[ Code APE]]&amp;Tableau1[[#This Row],[ Résultat]]&amp;"_*"),0)</f>
        <v>0</v>
      </c>
      <c r="B75" t="str">
        <f>Tableau1[[#This Row],[ Code APE]]&amp;Tableau1[[#This Row],[ Résultat]]&amp;"_"&amp;COUNTIF($F$2:F75,F75)</f>
        <v>43.99DCorrect_1</v>
      </c>
      <c r="C75" t="s">
        <v>43</v>
      </c>
      <c r="D75" t="b">
        <v>1</v>
      </c>
      <c r="E75" t="s">
        <v>44</v>
      </c>
      <c r="F75" t="s">
        <v>116</v>
      </c>
      <c r="G75">
        <v>27</v>
      </c>
    </row>
    <row r="76" spans="1:7" x14ac:dyDescent="0.25">
      <c r="A76">
        <f>IF(Tableau1[[#This Row],[ Résultat]]="incorrect",Tableau1[[#This Row],[occurrence]]&amp;"Cadre général"&amp;Tableau1[[#This Row],[ Résultat]]&amp;COUNTIF($B$2:$B76,Tableau1[[#This Row],[ Code APE]]&amp;Tableau1[[#This Row],[ Résultat]]&amp;"_*"),0)</f>
        <v>0</v>
      </c>
      <c r="B76" t="str">
        <f>Tableau1[[#This Row],[ Code APE]]&amp;Tableau1[[#This Row],[ Résultat]]&amp;"_"&amp;COUNTIF($F$2:F76,F76)</f>
        <v>43.99ECorrect_1</v>
      </c>
      <c r="C76" t="s">
        <v>43</v>
      </c>
      <c r="D76" t="b">
        <v>1</v>
      </c>
      <c r="E76" t="s">
        <v>44</v>
      </c>
      <c r="F76" t="s">
        <v>117</v>
      </c>
      <c r="G76">
        <v>1</v>
      </c>
    </row>
    <row r="77" spans="1:7" x14ac:dyDescent="0.25">
      <c r="A77">
        <f>IF(Tableau1[[#This Row],[ Résultat]]="incorrect",Tableau1[[#This Row],[occurrence]]&amp;"Cadre général"&amp;Tableau1[[#This Row],[ Résultat]]&amp;COUNTIF($B$2:$B77,Tableau1[[#This Row],[ Code APE]]&amp;Tableau1[[#This Row],[ Résultat]]&amp;"_*"),0)</f>
        <v>0</v>
      </c>
      <c r="B77" t="str">
        <f>Tableau1[[#This Row],[ Code APE]]&amp;Tableau1[[#This Row],[ Résultat]]&amp;"_"&amp;COUNTIF($F$2:F77,F77)</f>
        <v>44.44ECorrect_1</v>
      </c>
      <c r="C77" t="s">
        <v>43</v>
      </c>
      <c r="D77" t="b">
        <v>1</v>
      </c>
      <c r="E77" t="s">
        <v>44</v>
      </c>
      <c r="F77" t="s">
        <v>118</v>
      </c>
      <c r="G77">
        <v>1</v>
      </c>
    </row>
    <row r="78" spans="1:7" x14ac:dyDescent="0.25">
      <c r="A78">
        <f>IF(Tableau1[[#This Row],[ Résultat]]="incorrect",Tableau1[[#This Row],[occurrence]]&amp;"Cadre général"&amp;Tableau1[[#This Row],[ Résultat]]&amp;COUNTIF($B$2:$B78,Tableau1[[#This Row],[ Code APE]]&amp;Tableau1[[#This Row],[ Résultat]]&amp;"_*"),0)</f>
        <v>0</v>
      </c>
      <c r="B78" t="str">
        <f>Tableau1[[#This Row],[ Code APE]]&amp;Tableau1[[#This Row],[ Résultat]]&amp;"_"&amp;COUNTIF($F$2:F78,F78)</f>
        <v>45.10ACorrect_1</v>
      </c>
      <c r="C78" t="s">
        <v>43</v>
      </c>
      <c r="D78" t="b">
        <v>1</v>
      </c>
      <c r="E78" t="s">
        <v>44</v>
      </c>
      <c r="F78" t="s">
        <v>119</v>
      </c>
      <c r="G78">
        <v>1</v>
      </c>
    </row>
    <row r="79" spans="1:7" x14ac:dyDescent="0.25">
      <c r="A79">
        <f>IF(Tableau1[[#This Row],[ Résultat]]="incorrect",Tableau1[[#This Row],[occurrence]]&amp;"Cadre général"&amp;Tableau1[[#This Row],[ Résultat]]&amp;COUNTIF($B$2:$B79,Tableau1[[#This Row],[ Code APE]]&amp;Tableau1[[#This Row],[ Résultat]]&amp;"_*"),0)</f>
        <v>0</v>
      </c>
      <c r="B79" t="str">
        <f>Tableau1[[#This Row],[ Code APE]]&amp;Tableau1[[#This Row],[ Résultat]]&amp;"_"&amp;COUNTIF($F$2:F79,F79)</f>
        <v>45.11ZCorrect_1</v>
      </c>
      <c r="C79" t="s">
        <v>43</v>
      </c>
      <c r="D79" t="b">
        <v>1</v>
      </c>
      <c r="E79" t="s">
        <v>44</v>
      </c>
      <c r="F79" t="s">
        <v>120</v>
      </c>
      <c r="G79">
        <v>4</v>
      </c>
    </row>
    <row r="80" spans="1:7" x14ac:dyDescent="0.25">
      <c r="A80">
        <f>IF(Tableau1[[#This Row],[ Résultat]]="incorrect",Tableau1[[#This Row],[occurrence]]&amp;"Cadre général"&amp;Tableau1[[#This Row],[ Résultat]]&amp;COUNTIF($B$2:$B80,Tableau1[[#This Row],[ Code APE]]&amp;Tableau1[[#This Row],[ Résultat]]&amp;"_*"),0)</f>
        <v>0</v>
      </c>
      <c r="B80" t="str">
        <f>Tableau1[[#This Row],[ Code APE]]&amp;Tableau1[[#This Row],[ Résultat]]&amp;"_"&amp;COUNTIF($F$2:F80,F80)</f>
        <v>45.20ACorrect_1</v>
      </c>
      <c r="C80" t="s">
        <v>43</v>
      </c>
      <c r="D80" t="b">
        <v>1</v>
      </c>
      <c r="E80" t="s">
        <v>44</v>
      </c>
      <c r="F80" t="s">
        <v>121</v>
      </c>
      <c r="G80">
        <v>8</v>
      </c>
    </row>
    <row r="81" spans="1:7" x14ac:dyDescent="0.25">
      <c r="A81">
        <f>IF(Tableau1[[#This Row],[ Résultat]]="incorrect",Tableau1[[#This Row],[occurrence]]&amp;"Cadre général"&amp;Tableau1[[#This Row],[ Résultat]]&amp;COUNTIF($B$2:$B81,Tableau1[[#This Row],[ Code APE]]&amp;Tableau1[[#This Row],[ Résultat]]&amp;"_*"),0)</f>
        <v>0</v>
      </c>
      <c r="B81" t="str">
        <f>Tableau1[[#This Row],[ Code APE]]&amp;Tableau1[[#This Row],[ Résultat]]&amp;"_"&amp;COUNTIF($F$2:F81,F81)</f>
        <v>45.20BCorrect_1</v>
      </c>
      <c r="C81" t="s">
        <v>43</v>
      </c>
      <c r="D81" t="b">
        <v>1</v>
      </c>
      <c r="E81" t="s">
        <v>44</v>
      </c>
      <c r="F81" t="s">
        <v>122</v>
      </c>
      <c r="G81">
        <v>7</v>
      </c>
    </row>
    <row r="82" spans="1:7" x14ac:dyDescent="0.25">
      <c r="A82">
        <f>IF(Tableau1[[#This Row],[ Résultat]]="incorrect",Tableau1[[#This Row],[occurrence]]&amp;"Cadre général"&amp;Tableau1[[#This Row],[ Résultat]]&amp;COUNTIF($B$2:$B82,Tableau1[[#This Row],[ Code APE]]&amp;Tableau1[[#This Row],[ Résultat]]&amp;"_*"),0)</f>
        <v>0</v>
      </c>
      <c r="B82" t="str">
        <f>Tableau1[[#This Row],[ Code APE]]&amp;Tableau1[[#This Row],[ Résultat]]&amp;"_"&amp;COUNTIF($F$2:F82,F82)</f>
        <v>45.20ZCorrect_1</v>
      </c>
      <c r="C82" t="s">
        <v>43</v>
      </c>
      <c r="D82" t="b">
        <v>1</v>
      </c>
      <c r="E82" t="s">
        <v>44</v>
      </c>
      <c r="F82" t="s">
        <v>123</v>
      </c>
      <c r="G82">
        <v>10</v>
      </c>
    </row>
    <row r="83" spans="1:7" x14ac:dyDescent="0.25">
      <c r="A83">
        <f>IF(Tableau1[[#This Row],[ Résultat]]="incorrect",Tableau1[[#This Row],[occurrence]]&amp;"Cadre général"&amp;Tableau1[[#This Row],[ Résultat]]&amp;COUNTIF($B$2:$B83,Tableau1[[#This Row],[ Code APE]]&amp;Tableau1[[#This Row],[ Résultat]]&amp;"_*"),0)</f>
        <v>0</v>
      </c>
      <c r="B83" t="str">
        <f>Tableau1[[#This Row],[ Code APE]]&amp;Tableau1[[#This Row],[ Résultat]]&amp;"_"&amp;COUNTIF($F$2:F83,F83)</f>
        <v>45.32ZCorrect_1</v>
      </c>
      <c r="C83" t="s">
        <v>43</v>
      </c>
      <c r="D83" t="b">
        <v>1</v>
      </c>
      <c r="E83" t="s">
        <v>44</v>
      </c>
      <c r="F83" t="s">
        <v>124</v>
      </c>
      <c r="G83">
        <v>2</v>
      </c>
    </row>
    <row r="84" spans="1:7" x14ac:dyDescent="0.25">
      <c r="A84">
        <f>IF(Tableau1[[#This Row],[ Résultat]]="incorrect",Tableau1[[#This Row],[occurrence]]&amp;"Cadre général"&amp;Tableau1[[#This Row],[ Résultat]]&amp;COUNTIF($B$2:$B84,Tableau1[[#This Row],[ Code APE]]&amp;Tableau1[[#This Row],[ Résultat]]&amp;"_*"),0)</f>
        <v>0</v>
      </c>
      <c r="B84" t="str">
        <f>Tableau1[[#This Row],[ Code APE]]&amp;Tableau1[[#This Row],[ Résultat]]&amp;"_"&amp;COUNTIF($F$2:F84,F84)</f>
        <v>46.51ZCorrect_1</v>
      </c>
      <c r="C84" t="s">
        <v>43</v>
      </c>
      <c r="D84" t="b">
        <v>1</v>
      </c>
      <c r="E84" t="s">
        <v>44</v>
      </c>
      <c r="F84" t="s">
        <v>125</v>
      </c>
      <c r="G84">
        <v>2</v>
      </c>
    </row>
    <row r="85" spans="1:7" x14ac:dyDescent="0.25">
      <c r="A85">
        <f>IF(Tableau1[[#This Row],[ Résultat]]="incorrect",Tableau1[[#This Row],[occurrence]]&amp;"Cadre général"&amp;Tableau1[[#This Row],[ Résultat]]&amp;COUNTIF($B$2:$B85,Tableau1[[#This Row],[ Code APE]]&amp;Tableau1[[#This Row],[ Résultat]]&amp;"_*"),0)</f>
        <v>0</v>
      </c>
      <c r="B85" t="str">
        <f>Tableau1[[#This Row],[ Code APE]]&amp;Tableau1[[#This Row],[ Résultat]]&amp;"_"&amp;COUNTIF($F$2:F85,F85)</f>
        <v>46.52ZCorrect_1</v>
      </c>
      <c r="C85" t="s">
        <v>43</v>
      </c>
      <c r="D85" t="b">
        <v>1</v>
      </c>
      <c r="E85" t="s">
        <v>44</v>
      </c>
      <c r="F85" t="s">
        <v>126</v>
      </c>
      <c r="G85">
        <v>1</v>
      </c>
    </row>
    <row r="86" spans="1:7" x14ac:dyDescent="0.25">
      <c r="A86">
        <f>IF(Tableau1[[#This Row],[ Résultat]]="incorrect",Tableau1[[#This Row],[occurrence]]&amp;"Cadre général"&amp;Tableau1[[#This Row],[ Résultat]]&amp;COUNTIF($B$2:$B86,Tableau1[[#This Row],[ Code APE]]&amp;Tableau1[[#This Row],[ Résultat]]&amp;"_*"),0)</f>
        <v>0</v>
      </c>
      <c r="B86" t="str">
        <f>Tableau1[[#This Row],[ Code APE]]&amp;Tableau1[[#This Row],[ Résultat]]&amp;"_"&amp;COUNTIF($F$2:F86,F86)</f>
        <v>46.63ZCorrect_1</v>
      </c>
      <c r="C86" t="s">
        <v>43</v>
      </c>
      <c r="D86" t="b">
        <v>1</v>
      </c>
      <c r="E86" t="s">
        <v>44</v>
      </c>
      <c r="F86" t="s">
        <v>127</v>
      </c>
      <c r="G86">
        <v>126</v>
      </c>
    </row>
    <row r="87" spans="1:7" x14ac:dyDescent="0.25">
      <c r="A87">
        <f>IF(Tableau1[[#This Row],[ Résultat]]="incorrect",Tableau1[[#This Row],[occurrence]]&amp;"Cadre général"&amp;Tableau1[[#This Row],[ Résultat]]&amp;COUNTIF($B$2:$B87,Tableau1[[#This Row],[ Code APE]]&amp;Tableau1[[#This Row],[ Résultat]]&amp;"_*"),0)</f>
        <v>0</v>
      </c>
      <c r="B87" t="str">
        <f>Tableau1[[#This Row],[ Code APE]]&amp;Tableau1[[#This Row],[ Résultat]]&amp;"_"&amp;COUNTIF($F$2:F87,F87)</f>
        <v>46.69ACorrect_1</v>
      </c>
      <c r="C87" t="s">
        <v>43</v>
      </c>
      <c r="D87" t="b">
        <v>1</v>
      </c>
      <c r="E87" t="s">
        <v>44</v>
      </c>
      <c r="F87" t="s">
        <v>128</v>
      </c>
      <c r="G87">
        <v>7</v>
      </c>
    </row>
    <row r="88" spans="1:7" x14ac:dyDescent="0.25">
      <c r="A88">
        <f>IF(Tableau1[[#This Row],[ Résultat]]="incorrect",Tableau1[[#This Row],[occurrence]]&amp;"Cadre général"&amp;Tableau1[[#This Row],[ Résultat]]&amp;COUNTIF($B$2:$B88,Tableau1[[#This Row],[ Code APE]]&amp;Tableau1[[#This Row],[ Résultat]]&amp;"_*"),0)</f>
        <v>0</v>
      </c>
      <c r="B88" t="str">
        <f>Tableau1[[#This Row],[ Code APE]]&amp;Tableau1[[#This Row],[ Résultat]]&amp;"_"&amp;COUNTIF($F$2:F88,F88)</f>
        <v>46.69BCorrect_1</v>
      </c>
      <c r="C88" t="s">
        <v>43</v>
      </c>
      <c r="D88" t="b">
        <v>1</v>
      </c>
      <c r="E88" t="s">
        <v>44</v>
      </c>
      <c r="F88" t="s">
        <v>129</v>
      </c>
      <c r="G88">
        <v>5</v>
      </c>
    </row>
    <row r="89" spans="1:7" x14ac:dyDescent="0.25">
      <c r="A89">
        <f>IF(Tableau1[[#This Row],[ Résultat]]="incorrect",Tableau1[[#This Row],[occurrence]]&amp;"Cadre général"&amp;Tableau1[[#This Row],[ Résultat]]&amp;COUNTIF($B$2:$B89,Tableau1[[#This Row],[ Code APE]]&amp;Tableau1[[#This Row],[ Résultat]]&amp;"_*"),0)</f>
        <v>0</v>
      </c>
      <c r="B89" t="str">
        <f>Tableau1[[#This Row],[ Code APE]]&amp;Tableau1[[#This Row],[ Résultat]]&amp;"_"&amp;COUNTIF($F$2:F89,F89)</f>
        <v>46.71ZCorrect_1</v>
      </c>
      <c r="C89" t="s">
        <v>43</v>
      </c>
      <c r="D89" t="b">
        <v>1</v>
      </c>
      <c r="E89" t="s">
        <v>44</v>
      </c>
      <c r="F89" t="s">
        <v>130</v>
      </c>
      <c r="G89">
        <v>6</v>
      </c>
    </row>
    <row r="90" spans="1:7" x14ac:dyDescent="0.25">
      <c r="A90">
        <f>IF(Tableau1[[#This Row],[ Résultat]]="incorrect",Tableau1[[#This Row],[occurrence]]&amp;"Cadre général"&amp;Tableau1[[#This Row],[ Résultat]]&amp;COUNTIF($B$2:$B90,Tableau1[[#This Row],[ Code APE]]&amp;Tableau1[[#This Row],[ Résultat]]&amp;"_*"),0)</f>
        <v>0</v>
      </c>
      <c r="B90" t="str">
        <f>Tableau1[[#This Row],[ Code APE]]&amp;Tableau1[[#This Row],[ Résultat]]&amp;"_"&amp;COUNTIF($F$2:F90,F90)</f>
        <v>46.75ZCorrect_1</v>
      </c>
      <c r="C90" t="s">
        <v>43</v>
      </c>
      <c r="D90" t="b">
        <v>1</v>
      </c>
      <c r="E90" t="s">
        <v>44</v>
      </c>
      <c r="F90" t="s">
        <v>131</v>
      </c>
      <c r="G90">
        <v>3</v>
      </c>
    </row>
    <row r="91" spans="1:7" x14ac:dyDescent="0.25">
      <c r="A91">
        <f>IF(Tableau1[[#This Row],[ Résultat]]="incorrect",Tableau1[[#This Row],[occurrence]]&amp;"Cadre général"&amp;Tableau1[[#This Row],[ Résultat]]&amp;COUNTIF($B$2:$B91,Tableau1[[#This Row],[ Code APE]]&amp;Tableau1[[#This Row],[ Résultat]]&amp;"_*"),0)</f>
        <v>0</v>
      </c>
      <c r="B91" t="str">
        <f>Tableau1[[#This Row],[ Code APE]]&amp;Tableau1[[#This Row],[ Résultat]]&amp;"_"&amp;COUNTIF($F$2:F91,F91)</f>
        <v>47.11CCorrect_1</v>
      </c>
      <c r="C91" t="s">
        <v>43</v>
      </c>
      <c r="D91" t="b">
        <v>1</v>
      </c>
      <c r="E91" t="s">
        <v>44</v>
      </c>
      <c r="F91" t="s">
        <v>132</v>
      </c>
      <c r="G91">
        <v>1</v>
      </c>
    </row>
    <row r="92" spans="1:7" x14ac:dyDescent="0.25">
      <c r="A92">
        <f>IF(Tableau1[[#This Row],[ Résultat]]="incorrect",Tableau1[[#This Row],[occurrence]]&amp;"Cadre général"&amp;Tableau1[[#This Row],[ Résultat]]&amp;COUNTIF($B$2:$B92,Tableau1[[#This Row],[ Code APE]]&amp;Tableau1[[#This Row],[ Résultat]]&amp;"_*"),0)</f>
        <v>0</v>
      </c>
      <c r="B92" t="str">
        <f>Tableau1[[#This Row],[ Code APE]]&amp;Tableau1[[#This Row],[ Résultat]]&amp;"_"&amp;COUNTIF($F$2:F92,F92)</f>
        <v>47.41ZCorrect_1</v>
      </c>
      <c r="C92" t="s">
        <v>43</v>
      </c>
      <c r="D92" t="b">
        <v>1</v>
      </c>
      <c r="E92" t="s">
        <v>44</v>
      </c>
      <c r="F92" t="s">
        <v>133</v>
      </c>
      <c r="G92">
        <v>5</v>
      </c>
    </row>
    <row r="93" spans="1:7" x14ac:dyDescent="0.25">
      <c r="A93">
        <f>IF(Tableau1[[#This Row],[ Résultat]]="incorrect",Tableau1[[#This Row],[occurrence]]&amp;"Cadre général"&amp;Tableau1[[#This Row],[ Résultat]]&amp;COUNTIF($B$2:$B93,Tableau1[[#This Row],[ Code APE]]&amp;Tableau1[[#This Row],[ Résultat]]&amp;"_*"),0)</f>
        <v>0</v>
      </c>
      <c r="B93" t="str">
        <f>Tableau1[[#This Row],[ Code APE]]&amp;Tableau1[[#This Row],[ Résultat]]&amp;"_"&amp;COUNTIF($F$2:F93,F93)</f>
        <v>47.42BCorrect_1</v>
      </c>
      <c r="C93" t="s">
        <v>43</v>
      </c>
      <c r="D93" t="b">
        <v>1</v>
      </c>
      <c r="E93" t="s">
        <v>44</v>
      </c>
      <c r="F93" t="s">
        <v>134</v>
      </c>
      <c r="G93">
        <v>1</v>
      </c>
    </row>
    <row r="94" spans="1:7" x14ac:dyDescent="0.25">
      <c r="A94">
        <f>IF(Tableau1[[#This Row],[ Résultat]]="incorrect",Tableau1[[#This Row],[occurrence]]&amp;"Cadre général"&amp;Tableau1[[#This Row],[ Résultat]]&amp;COUNTIF($B$2:$B94,Tableau1[[#This Row],[ Code APE]]&amp;Tableau1[[#This Row],[ Résultat]]&amp;"_*"),0)</f>
        <v>0</v>
      </c>
      <c r="B94" t="str">
        <f>Tableau1[[#This Row],[ Code APE]]&amp;Tableau1[[#This Row],[ Résultat]]&amp;"_"&amp;COUNTIF($F$2:F94,F94)</f>
        <v>47.61ZCorrect_1</v>
      </c>
      <c r="C94" t="s">
        <v>43</v>
      </c>
      <c r="D94" t="b">
        <v>1</v>
      </c>
      <c r="E94" t="s">
        <v>44</v>
      </c>
      <c r="F94" t="s">
        <v>135</v>
      </c>
      <c r="G94">
        <v>2</v>
      </c>
    </row>
    <row r="95" spans="1:7" x14ac:dyDescent="0.25">
      <c r="A95">
        <f>IF(Tableau1[[#This Row],[ Résultat]]="incorrect",Tableau1[[#This Row],[occurrence]]&amp;"Cadre général"&amp;Tableau1[[#This Row],[ Résultat]]&amp;COUNTIF($B$2:$B95,Tableau1[[#This Row],[ Code APE]]&amp;Tableau1[[#This Row],[ Résultat]]&amp;"_*"),0)</f>
        <v>0</v>
      </c>
      <c r="B95" t="str">
        <f>Tableau1[[#This Row],[ Code APE]]&amp;Tableau1[[#This Row],[ Résultat]]&amp;"_"&amp;COUNTIF($F$2:F95,F95)</f>
        <v>47.99ACorrect_1</v>
      </c>
      <c r="C95" t="s">
        <v>43</v>
      </c>
      <c r="D95" t="b">
        <v>1</v>
      </c>
      <c r="E95" t="s">
        <v>44</v>
      </c>
      <c r="F95" t="s">
        <v>136</v>
      </c>
      <c r="G95">
        <v>1</v>
      </c>
    </row>
    <row r="96" spans="1:7" x14ac:dyDescent="0.25">
      <c r="A96">
        <f>IF(Tableau1[[#This Row],[ Résultat]]="incorrect",Tableau1[[#This Row],[occurrence]]&amp;"Cadre général"&amp;Tableau1[[#This Row],[ Résultat]]&amp;COUNTIF($B$2:$B96,Tableau1[[#This Row],[ Code APE]]&amp;Tableau1[[#This Row],[ Résultat]]&amp;"_*"),0)</f>
        <v>0</v>
      </c>
      <c r="B96" t="str">
        <f>Tableau1[[#This Row],[ Code APE]]&amp;Tableau1[[#This Row],[ Résultat]]&amp;"_"&amp;COUNTIF($F$2:F96,F96)</f>
        <v>49.31ZCorrect_1</v>
      </c>
      <c r="C96" t="s">
        <v>43</v>
      </c>
      <c r="D96" t="b">
        <v>1</v>
      </c>
      <c r="E96" t="s">
        <v>44</v>
      </c>
      <c r="F96" t="s">
        <v>137</v>
      </c>
      <c r="G96">
        <v>15</v>
      </c>
    </row>
    <row r="97" spans="1:7" x14ac:dyDescent="0.25">
      <c r="A97">
        <f>IF(Tableau1[[#This Row],[ Résultat]]="incorrect",Tableau1[[#This Row],[occurrence]]&amp;"Cadre général"&amp;Tableau1[[#This Row],[ Résultat]]&amp;COUNTIF($B$2:$B97,Tableau1[[#This Row],[ Code APE]]&amp;Tableau1[[#This Row],[ Résultat]]&amp;"_*"),0)</f>
        <v>0</v>
      </c>
      <c r="B97" t="str">
        <f>Tableau1[[#This Row],[ Code APE]]&amp;Tableau1[[#This Row],[ Résultat]]&amp;"_"&amp;COUNTIF($F$2:F97,F97)</f>
        <v>49.39ACorrect_1</v>
      </c>
      <c r="C97" t="s">
        <v>43</v>
      </c>
      <c r="D97" t="b">
        <v>1</v>
      </c>
      <c r="E97" t="s">
        <v>44</v>
      </c>
      <c r="F97" t="s">
        <v>138</v>
      </c>
      <c r="G97">
        <v>22</v>
      </c>
    </row>
    <row r="98" spans="1:7" x14ac:dyDescent="0.25">
      <c r="A98">
        <f>IF(Tableau1[[#This Row],[ Résultat]]="incorrect",Tableau1[[#This Row],[occurrence]]&amp;"Cadre général"&amp;Tableau1[[#This Row],[ Résultat]]&amp;COUNTIF($B$2:$B98,Tableau1[[#This Row],[ Code APE]]&amp;Tableau1[[#This Row],[ Résultat]]&amp;"_*"),0)</f>
        <v>0</v>
      </c>
      <c r="B98" t="str">
        <f>Tableau1[[#This Row],[ Code APE]]&amp;Tableau1[[#This Row],[ Résultat]]&amp;"_"&amp;COUNTIF($F$2:F98,F98)</f>
        <v>49.39BCorrect_1</v>
      </c>
      <c r="C98" t="s">
        <v>43</v>
      </c>
      <c r="D98" t="b">
        <v>1</v>
      </c>
      <c r="E98" t="s">
        <v>44</v>
      </c>
      <c r="F98" t="s">
        <v>139</v>
      </c>
      <c r="G98">
        <v>10</v>
      </c>
    </row>
    <row r="99" spans="1:7" x14ac:dyDescent="0.25">
      <c r="A99">
        <f>IF(Tableau1[[#This Row],[ Résultat]]="incorrect",Tableau1[[#This Row],[occurrence]]&amp;"Cadre général"&amp;Tableau1[[#This Row],[ Résultat]]&amp;COUNTIF($B$2:$B99,Tableau1[[#This Row],[ Code APE]]&amp;Tableau1[[#This Row],[ Résultat]]&amp;"_*"),0)</f>
        <v>0</v>
      </c>
      <c r="B99" t="str">
        <f>Tableau1[[#This Row],[ Code APE]]&amp;Tableau1[[#This Row],[ Résultat]]&amp;"_"&amp;COUNTIF($F$2:F99,F99)</f>
        <v>49.41ACorrect_1</v>
      </c>
      <c r="C99" t="s">
        <v>43</v>
      </c>
      <c r="D99" t="b">
        <v>1</v>
      </c>
      <c r="E99" t="s">
        <v>44</v>
      </c>
      <c r="F99" t="s">
        <v>140</v>
      </c>
      <c r="G99">
        <v>80</v>
      </c>
    </row>
    <row r="100" spans="1:7" x14ac:dyDescent="0.25">
      <c r="A100">
        <f>IF(Tableau1[[#This Row],[ Résultat]]="incorrect",Tableau1[[#This Row],[occurrence]]&amp;"Cadre général"&amp;Tableau1[[#This Row],[ Résultat]]&amp;COUNTIF($B$2:$B100,Tableau1[[#This Row],[ Code APE]]&amp;Tableau1[[#This Row],[ Résultat]]&amp;"_*"),0)</f>
        <v>0</v>
      </c>
      <c r="B100" t="str">
        <f>Tableau1[[#This Row],[ Code APE]]&amp;Tableau1[[#This Row],[ Résultat]]&amp;"_"&amp;COUNTIF($F$2:F100,F100)</f>
        <v>49.41BCorrect_1</v>
      </c>
      <c r="C100" t="s">
        <v>43</v>
      </c>
      <c r="D100" t="b">
        <v>1</v>
      </c>
      <c r="E100" t="s">
        <v>44</v>
      </c>
      <c r="F100" t="s">
        <v>141</v>
      </c>
      <c r="G100">
        <v>16</v>
      </c>
    </row>
    <row r="101" spans="1:7" x14ac:dyDescent="0.25">
      <c r="A101">
        <f>IF(Tableau1[[#This Row],[ Résultat]]="incorrect",Tableau1[[#This Row],[occurrence]]&amp;"Cadre général"&amp;Tableau1[[#This Row],[ Résultat]]&amp;COUNTIF($B$2:$B101,Tableau1[[#This Row],[ Code APE]]&amp;Tableau1[[#This Row],[ Résultat]]&amp;"_*"),0)</f>
        <v>0</v>
      </c>
      <c r="B101" t="str">
        <f>Tableau1[[#This Row],[ Code APE]]&amp;Tableau1[[#This Row],[ Résultat]]&amp;"_"&amp;COUNTIF($F$2:F101,F101)</f>
        <v>49.91ACorrect_1</v>
      </c>
      <c r="C101" t="s">
        <v>43</v>
      </c>
      <c r="D101" t="b">
        <v>1</v>
      </c>
      <c r="E101" t="s">
        <v>44</v>
      </c>
      <c r="F101" t="s">
        <v>142</v>
      </c>
      <c r="G101">
        <v>3</v>
      </c>
    </row>
    <row r="102" spans="1:7" x14ac:dyDescent="0.25">
      <c r="A102">
        <f>IF(Tableau1[[#This Row],[ Résultat]]="incorrect",Tableau1[[#This Row],[occurrence]]&amp;"Cadre général"&amp;Tableau1[[#This Row],[ Résultat]]&amp;COUNTIF($B$2:$B102,Tableau1[[#This Row],[ Code APE]]&amp;Tableau1[[#This Row],[ Résultat]]&amp;"_*"),0)</f>
        <v>0</v>
      </c>
      <c r="B102" t="str">
        <f>Tableau1[[#This Row],[ Code APE]]&amp;Tableau1[[#This Row],[ Résultat]]&amp;"_"&amp;COUNTIF($F$2:F102,F102)</f>
        <v>50.10ZCorrect_1</v>
      </c>
      <c r="C102" t="s">
        <v>43</v>
      </c>
      <c r="D102" t="b">
        <v>1</v>
      </c>
      <c r="E102" t="s">
        <v>44</v>
      </c>
      <c r="F102" t="s">
        <v>143</v>
      </c>
      <c r="G102">
        <v>10</v>
      </c>
    </row>
    <row r="103" spans="1:7" x14ac:dyDescent="0.25">
      <c r="A103">
        <f>IF(Tableau1[[#This Row],[ Résultat]]="incorrect",Tableau1[[#This Row],[occurrence]]&amp;"Cadre général"&amp;Tableau1[[#This Row],[ Résultat]]&amp;COUNTIF($B$2:$B103,Tableau1[[#This Row],[ Code APE]]&amp;Tableau1[[#This Row],[ Résultat]]&amp;"_*"),0)</f>
        <v>0</v>
      </c>
      <c r="B103" t="str">
        <f>Tableau1[[#This Row],[ Code APE]]&amp;Tableau1[[#This Row],[ Résultat]]&amp;"_"&amp;COUNTIF($F$2:F103,F103)</f>
        <v>50.20ZCorrect_1</v>
      </c>
      <c r="C103" t="s">
        <v>43</v>
      </c>
      <c r="D103" t="b">
        <v>1</v>
      </c>
      <c r="E103" t="s">
        <v>44</v>
      </c>
      <c r="F103" t="s">
        <v>144</v>
      </c>
      <c r="G103">
        <v>1</v>
      </c>
    </row>
    <row r="104" spans="1:7" x14ac:dyDescent="0.25">
      <c r="A104">
        <f>IF(Tableau1[[#This Row],[ Résultat]]="incorrect",Tableau1[[#This Row],[occurrence]]&amp;"Cadre général"&amp;Tableau1[[#This Row],[ Résultat]]&amp;COUNTIF($B$2:$B104,Tableau1[[#This Row],[ Code APE]]&amp;Tableau1[[#This Row],[ Résultat]]&amp;"_*"),0)</f>
        <v>0</v>
      </c>
      <c r="B104" t="str">
        <f>Tableau1[[#This Row],[ Code APE]]&amp;Tableau1[[#This Row],[ Résultat]]&amp;"_"&amp;COUNTIF($F$2:F104,F104)</f>
        <v>52.22ZCorrect_1</v>
      </c>
      <c r="C104" t="s">
        <v>43</v>
      </c>
      <c r="D104" t="b">
        <v>1</v>
      </c>
      <c r="E104" t="s">
        <v>44</v>
      </c>
      <c r="F104" t="s">
        <v>145</v>
      </c>
      <c r="G104">
        <v>8</v>
      </c>
    </row>
    <row r="105" spans="1:7" x14ac:dyDescent="0.25">
      <c r="A105">
        <f>IF(Tableau1[[#This Row],[ Résultat]]="incorrect",Tableau1[[#This Row],[occurrence]]&amp;"Cadre général"&amp;Tableau1[[#This Row],[ Résultat]]&amp;COUNTIF($B$2:$B105,Tableau1[[#This Row],[ Code APE]]&amp;Tableau1[[#This Row],[ Résultat]]&amp;"_*"),0)</f>
        <v>0</v>
      </c>
      <c r="B105" t="str">
        <f>Tableau1[[#This Row],[ Code APE]]&amp;Tableau1[[#This Row],[ Résultat]]&amp;"_"&amp;COUNTIF($F$2:F105,F105)</f>
        <v>56.29BCorrect_1</v>
      </c>
      <c r="C105" t="s">
        <v>43</v>
      </c>
      <c r="D105" t="b">
        <v>1</v>
      </c>
      <c r="E105" t="s">
        <v>44</v>
      </c>
      <c r="F105" t="s">
        <v>146</v>
      </c>
      <c r="G105">
        <v>10</v>
      </c>
    </row>
    <row r="106" spans="1:7" x14ac:dyDescent="0.25">
      <c r="A106">
        <f>IF(Tableau1[[#This Row],[ Résultat]]="incorrect",Tableau1[[#This Row],[occurrence]]&amp;"Cadre général"&amp;Tableau1[[#This Row],[ Résultat]]&amp;COUNTIF($B$2:$B106,Tableau1[[#This Row],[ Code APE]]&amp;Tableau1[[#This Row],[ Résultat]]&amp;"_*"),0)</f>
        <v>0</v>
      </c>
      <c r="B106" t="str">
        <f>Tableau1[[#This Row],[ Code APE]]&amp;Tableau1[[#This Row],[ Résultat]]&amp;"_"&amp;COUNTIF($F$2:F106,F106)</f>
        <v>62.02ACorrect_1</v>
      </c>
      <c r="C106" t="s">
        <v>43</v>
      </c>
      <c r="D106" t="b">
        <v>1</v>
      </c>
      <c r="E106" t="s">
        <v>44</v>
      </c>
      <c r="F106" t="s">
        <v>147</v>
      </c>
      <c r="G106">
        <v>1</v>
      </c>
    </row>
    <row r="107" spans="1:7" x14ac:dyDescent="0.25">
      <c r="A107">
        <f>IF(Tableau1[[#This Row],[ Résultat]]="incorrect",Tableau1[[#This Row],[occurrence]]&amp;"Cadre général"&amp;Tableau1[[#This Row],[ Résultat]]&amp;COUNTIF($B$2:$B107,Tableau1[[#This Row],[ Code APE]]&amp;Tableau1[[#This Row],[ Résultat]]&amp;"_*"),0)</f>
        <v>0</v>
      </c>
      <c r="B107" t="str">
        <f>Tableau1[[#This Row],[ Code APE]]&amp;Tableau1[[#This Row],[ Résultat]]&amp;"_"&amp;COUNTIF($F$2:F107,F107)</f>
        <v>62.09ZCorrect_1</v>
      </c>
      <c r="C107" t="s">
        <v>43</v>
      </c>
      <c r="D107" t="b">
        <v>1</v>
      </c>
      <c r="E107" t="s">
        <v>44</v>
      </c>
      <c r="F107" t="s">
        <v>148</v>
      </c>
      <c r="G107">
        <v>1</v>
      </c>
    </row>
    <row r="108" spans="1:7" x14ac:dyDescent="0.25">
      <c r="A108">
        <f>IF(Tableau1[[#This Row],[ Résultat]]="incorrect",Tableau1[[#This Row],[occurrence]]&amp;"Cadre général"&amp;Tableau1[[#This Row],[ Résultat]]&amp;COUNTIF($B$2:$B108,Tableau1[[#This Row],[ Code APE]]&amp;Tableau1[[#This Row],[ Résultat]]&amp;"_*"),0)</f>
        <v>0</v>
      </c>
      <c r="B108" t="str">
        <f>Tableau1[[#This Row],[ Code APE]]&amp;Tableau1[[#This Row],[ Résultat]]&amp;"_"&amp;COUNTIF($F$2:F108,F108)</f>
        <v>64.20ZCorrect_1</v>
      </c>
      <c r="C108" t="s">
        <v>43</v>
      </c>
      <c r="D108" t="b">
        <v>1</v>
      </c>
      <c r="E108" t="s">
        <v>44</v>
      </c>
      <c r="F108" t="s">
        <v>149</v>
      </c>
      <c r="G108">
        <v>3</v>
      </c>
    </row>
    <row r="109" spans="1:7" x14ac:dyDescent="0.25">
      <c r="A109">
        <f>IF(Tableau1[[#This Row],[ Résultat]]="incorrect",Tableau1[[#This Row],[occurrence]]&amp;"Cadre général"&amp;Tableau1[[#This Row],[ Résultat]]&amp;COUNTIF($B$2:$B109,Tableau1[[#This Row],[ Code APE]]&amp;Tableau1[[#This Row],[ Résultat]]&amp;"_*"),0)</f>
        <v>0</v>
      </c>
      <c r="B109" t="str">
        <f>Tableau1[[#This Row],[ Code APE]]&amp;Tableau1[[#This Row],[ Résultat]]&amp;"_"&amp;COUNTIF($F$2:F109,F109)</f>
        <v>69.20ZCorrect_1</v>
      </c>
      <c r="C109" t="s">
        <v>43</v>
      </c>
      <c r="D109" t="b">
        <v>1</v>
      </c>
      <c r="E109" t="s">
        <v>44</v>
      </c>
      <c r="F109" t="s">
        <v>150</v>
      </c>
      <c r="G109">
        <v>1</v>
      </c>
    </row>
    <row r="110" spans="1:7" x14ac:dyDescent="0.25">
      <c r="A110">
        <f>IF(Tableau1[[#This Row],[ Résultat]]="incorrect",Tableau1[[#This Row],[occurrence]]&amp;"Cadre général"&amp;Tableau1[[#This Row],[ Résultat]]&amp;COUNTIF($B$2:$B110,Tableau1[[#This Row],[ Code APE]]&amp;Tableau1[[#This Row],[ Résultat]]&amp;"_*"),0)</f>
        <v>0</v>
      </c>
      <c r="B110" t="str">
        <f>Tableau1[[#This Row],[ Code APE]]&amp;Tableau1[[#This Row],[ Résultat]]&amp;"_"&amp;COUNTIF($F$2:F110,F110)</f>
        <v>70.10ZCorrect_1</v>
      </c>
      <c r="C110" t="s">
        <v>43</v>
      </c>
      <c r="D110" t="b">
        <v>1</v>
      </c>
      <c r="E110" t="s">
        <v>44</v>
      </c>
      <c r="F110" t="s">
        <v>151</v>
      </c>
      <c r="G110">
        <v>1</v>
      </c>
    </row>
    <row r="111" spans="1:7" x14ac:dyDescent="0.25">
      <c r="A111">
        <f>IF(Tableau1[[#This Row],[ Résultat]]="incorrect",Tableau1[[#This Row],[occurrence]]&amp;"Cadre général"&amp;Tableau1[[#This Row],[ Résultat]]&amp;COUNTIF($B$2:$B111,Tableau1[[#This Row],[ Code APE]]&amp;Tableau1[[#This Row],[ Résultat]]&amp;"_*"),0)</f>
        <v>0</v>
      </c>
      <c r="B111" t="str">
        <f>Tableau1[[#This Row],[ Code APE]]&amp;Tableau1[[#This Row],[ Résultat]]&amp;"_"&amp;COUNTIF($F$2:F111,F111)</f>
        <v>71.12ACorrect_1</v>
      </c>
      <c r="C111" t="s">
        <v>43</v>
      </c>
      <c r="D111" t="b">
        <v>1</v>
      </c>
      <c r="E111" t="s">
        <v>44</v>
      </c>
      <c r="F111" t="s">
        <v>152</v>
      </c>
      <c r="G111">
        <v>1</v>
      </c>
    </row>
    <row r="112" spans="1:7" x14ac:dyDescent="0.25">
      <c r="A112">
        <f>IF(Tableau1[[#This Row],[ Résultat]]="incorrect",Tableau1[[#This Row],[occurrence]]&amp;"Cadre général"&amp;Tableau1[[#This Row],[ Résultat]]&amp;COUNTIF($B$2:$B112,Tableau1[[#This Row],[ Code APE]]&amp;Tableau1[[#This Row],[ Résultat]]&amp;"_*"),0)</f>
        <v>0</v>
      </c>
      <c r="B112" t="str">
        <f>Tableau1[[#This Row],[ Code APE]]&amp;Tableau1[[#This Row],[ Résultat]]&amp;"_"&amp;COUNTIF($F$2:F112,F112)</f>
        <v>71.12BCorrect_1</v>
      </c>
      <c r="C112" t="s">
        <v>43</v>
      </c>
      <c r="D112" t="b">
        <v>1</v>
      </c>
      <c r="E112" t="s">
        <v>44</v>
      </c>
      <c r="F112" t="s">
        <v>153</v>
      </c>
      <c r="G112">
        <v>79</v>
      </c>
    </row>
    <row r="113" spans="1:7" x14ac:dyDescent="0.25">
      <c r="A113">
        <f>IF(Tableau1[[#This Row],[ Résultat]]="incorrect",Tableau1[[#This Row],[occurrence]]&amp;"Cadre général"&amp;Tableau1[[#This Row],[ Résultat]]&amp;COUNTIF($B$2:$B113,Tableau1[[#This Row],[ Code APE]]&amp;Tableau1[[#This Row],[ Résultat]]&amp;"_*"),0)</f>
        <v>0</v>
      </c>
      <c r="B113" t="str">
        <f>Tableau1[[#This Row],[ Code APE]]&amp;Tableau1[[#This Row],[ Résultat]]&amp;"_"&amp;COUNTIF($F$2:F113,F113)</f>
        <v>71.20ACorrect_1</v>
      </c>
      <c r="C113" t="s">
        <v>43</v>
      </c>
      <c r="D113" t="b">
        <v>1</v>
      </c>
      <c r="E113" t="s">
        <v>44</v>
      </c>
      <c r="F113" t="s">
        <v>154</v>
      </c>
      <c r="G113">
        <v>1</v>
      </c>
    </row>
    <row r="114" spans="1:7" x14ac:dyDescent="0.25">
      <c r="A114">
        <f>IF(Tableau1[[#This Row],[ Résultat]]="incorrect",Tableau1[[#This Row],[occurrence]]&amp;"Cadre général"&amp;Tableau1[[#This Row],[ Résultat]]&amp;COUNTIF($B$2:$B114,Tableau1[[#This Row],[ Code APE]]&amp;Tableau1[[#This Row],[ Résultat]]&amp;"_*"),0)</f>
        <v>0</v>
      </c>
      <c r="B114" t="str">
        <f>Tableau1[[#This Row],[ Code APE]]&amp;Tableau1[[#This Row],[ Résultat]]&amp;"_"&amp;COUNTIF($F$2:F114,F114)</f>
        <v>71.20BCorrect_1</v>
      </c>
      <c r="C114" t="s">
        <v>43</v>
      </c>
      <c r="D114" t="b">
        <v>1</v>
      </c>
      <c r="E114" t="s">
        <v>44</v>
      </c>
      <c r="F114" t="s">
        <v>155</v>
      </c>
      <c r="G114">
        <v>17</v>
      </c>
    </row>
    <row r="115" spans="1:7" x14ac:dyDescent="0.25">
      <c r="A115">
        <f>IF(Tableau1[[#This Row],[ Résultat]]="incorrect",Tableau1[[#This Row],[occurrence]]&amp;"Cadre général"&amp;Tableau1[[#This Row],[ Résultat]]&amp;COUNTIF($B$2:$B115,Tableau1[[#This Row],[ Code APE]]&amp;Tableau1[[#This Row],[ Résultat]]&amp;"_*"),0)</f>
        <v>0</v>
      </c>
      <c r="B115" t="str">
        <f>Tableau1[[#This Row],[ Code APE]]&amp;Tableau1[[#This Row],[ Résultat]]&amp;"_"&amp;COUNTIF($F$2:F115,F115)</f>
        <v>72.19ZCorrect_1</v>
      </c>
      <c r="C115" t="s">
        <v>43</v>
      </c>
      <c r="D115" t="b">
        <v>1</v>
      </c>
      <c r="E115" t="s">
        <v>44</v>
      </c>
      <c r="F115" t="s">
        <v>156</v>
      </c>
      <c r="G115">
        <v>14</v>
      </c>
    </row>
    <row r="116" spans="1:7" x14ac:dyDescent="0.25">
      <c r="A116">
        <f>IF(Tableau1[[#This Row],[ Résultat]]="incorrect",Tableau1[[#This Row],[occurrence]]&amp;"Cadre général"&amp;Tableau1[[#This Row],[ Résultat]]&amp;COUNTIF($B$2:$B116,Tableau1[[#This Row],[ Code APE]]&amp;Tableau1[[#This Row],[ Résultat]]&amp;"_*"),0)</f>
        <v>0</v>
      </c>
      <c r="B116" t="str">
        <f>Tableau1[[#This Row],[ Code APE]]&amp;Tableau1[[#This Row],[ Résultat]]&amp;"_"&amp;COUNTIF($F$2:F116,F116)</f>
        <v>74.20ZCorrect_1</v>
      </c>
      <c r="C116" t="s">
        <v>43</v>
      </c>
      <c r="D116" t="b">
        <v>1</v>
      </c>
      <c r="E116" t="s">
        <v>44</v>
      </c>
      <c r="F116" t="s">
        <v>157</v>
      </c>
      <c r="G116">
        <v>1</v>
      </c>
    </row>
    <row r="117" spans="1:7" x14ac:dyDescent="0.25">
      <c r="A117">
        <f>IF(Tableau1[[#This Row],[ Résultat]]="incorrect",Tableau1[[#This Row],[occurrence]]&amp;"Cadre général"&amp;Tableau1[[#This Row],[ Résultat]]&amp;COUNTIF($B$2:$B117,Tableau1[[#This Row],[ Code APE]]&amp;Tableau1[[#This Row],[ Résultat]]&amp;"_*"),0)</f>
        <v>0</v>
      </c>
      <c r="B117" t="str">
        <f>Tableau1[[#This Row],[ Code APE]]&amp;Tableau1[[#This Row],[ Résultat]]&amp;"_"&amp;COUNTIF($F$2:F117,F117)</f>
        <v>74.30BCorrect_1</v>
      </c>
      <c r="C117" t="s">
        <v>43</v>
      </c>
      <c r="D117" t="b">
        <v>1</v>
      </c>
      <c r="E117" t="s">
        <v>44</v>
      </c>
      <c r="F117" t="s">
        <v>158</v>
      </c>
      <c r="G117">
        <v>2</v>
      </c>
    </row>
    <row r="118" spans="1:7" x14ac:dyDescent="0.25">
      <c r="A118">
        <f>IF(Tableau1[[#This Row],[ Résultat]]="incorrect",Tableau1[[#This Row],[occurrence]]&amp;"Cadre général"&amp;Tableau1[[#This Row],[ Résultat]]&amp;COUNTIF($B$2:$B118,Tableau1[[#This Row],[ Code APE]]&amp;Tableau1[[#This Row],[ Résultat]]&amp;"_*"),0)</f>
        <v>0</v>
      </c>
      <c r="B118" t="str">
        <f>Tableau1[[#This Row],[ Code APE]]&amp;Tableau1[[#This Row],[ Résultat]]&amp;"_"&amp;COUNTIF($F$2:F118,F118)</f>
        <v>74.70ZCorrect_1</v>
      </c>
      <c r="C118" t="s">
        <v>43</v>
      </c>
      <c r="D118" t="b">
        <v>1</v>
      </c>
      <c r="E118" t="s">
        <v>44</v>
      </c>
      <c r="F118" t="s">
        <v>159</v>
      </c>
      <c r="G118">
        <v>6</v>
      </c>
    </row>
    <row r="119" spans="1:7" x14ac:dyDescent="0.25">
      <c r="A119">
        <f>IF(Tableau1[[#This Row],[ Résultat]]="incorrect",Tableau1[[#This Row],[occurrence]]&amp;"Cadre général"&amp;Tableau1[[#This Row],[ Résultat]]&amp;COUNTIF($B$2:$B119,Tableau1[[#This Row],[ Code APE]]&amp;Tableau1[[#This Row],[ Résultat]]&amp;"_*"),0)</f>
        <v>0</v>
      </c>
      <c r="B119" t="str">
        <f>Tableau1[[#This Row],[ Code APE]]&amp;Tableau1[[#This Row],[ Résultat]]&amp;"_"&amp;COUNTIF($F$2:F119,F119)</f>
        <v>74.90ACorrect_1</v>
      </c>
      <c r="C119" t="s">
        <v>43</v>
      </c>
      <c r="D119" t="b">
        <v>1</v>
      </c>
      <c r="E119" t="s">
        <v>44</v>
      </c>
      <c r="F119" t="s">
        <v>160</v>
      </c>
      <c r="G119">
        <v>26</v>
      </c>
    </row>
    <row r="120" spans="1:7" x14ac:dyDescent="0.25">
      <c r="A120">
        <f>IF(Tableau1[[#This Row],[ Résultat]]="incorrect",Tableau1[[#This Row],[occurrence]]&amp;"Cadre général"&amp;Tableau1[[#This Row],[ Résultat]]&amp;COUNTIF($B$2:$B120,Tableau1[[#This Row],[ Code APE]]&amp;Tableau1[[#This Row],[ Résultat]]&amp;"_*"),0)</f>
        <v>0</v>
      </c>
      <c r="B120" t="str">
        <f>Tableau1[[#This Row],[ Code APE]]&amp;Tableau1[[#This Row],[ Résultat]]&amp;"_"&amp;COUNTIF($F$2:F120,F120)</f>
        <v>74.90BCorrect_1</v>
      </c>
      <c r="C120" t="s">
        <v>43</v>
      </c>
      <c r="D120" t="b">
        <v>1</v>
      </c>
      <c r="E120" t="s">
        <v>44</v>
      </c>
      <c r="F120" t="s">
        <v>161</v>
      </c>
      <c r="G120">
        <v>22</v>
      </c>
    </row>
    <row r="121" spans="1:7" x14ac:dyDescent="0.25">
      <c r="A121">
        <f>IF(Tableau1[[#This Row],[ Résultat]]="incorrect",Tableau1[[#This Row],[occurrence]]&amp;"Cadre général"&amp;Tableau1[[#This Row],[ Résultat]]&amp;COUNTIF($B$2:$B121,Tableau1[[#This Row],[ Code APE]]&amp;Tableau1[[#This Row],[ Résultat]]&amp;"_*"),0)</f>
        <v>0</v>
      </c>
      <c r="B121" t="str">
        <f>Tableau1[[#This Row],[ Code APE]]&amp;Tableau1[[#This Row],[ Résultat]]&amp;"_"&amp;COUNTIF($F$2:F121,F121)</f>
        <v>74.90ECorrect_1</v>
      </c>
      <c r="C121" t="s">
        <v>43</v>
      </c>
      <c r="D121" t="b">
        <v>1</v>
      </c>
      <c r="E121" t="s">
        <v>44</v>
      </c>
      <c r="F121" t="s">
        <v>162</v>
      </c>
      <c r="G121">
        <v>1</v>
      </c>
    </row>
    <row r="122" spans="1:7" x14ac:dyDescent="0.25">
      <c r="A122">
        <f>IF(Tableau1[[#This Row],[ Résultat]]="incorrect",Tableau1[[#This Row],[occurrence]]&amp;"Cadre général"&amp;Tableau1[[#This Row],[ Résultat]]&amp;COUNTIF($B$2:$B122,Tableau1[[#This Row],[ Code APE]]&amp;Tableau1[[#This Row],[ Résultat]]&amp;"_*"),0)</f>
        <v>0</v>
      </c>
      <c r="B122" t="str">
        <f>Tableau1[[#This Row],[ Code APE]]&amp;Tableau1[[#This Row],[ Résultat]]&amp;"_"&amp;COUNTIF($F$2:F122,F122)</f>
        <v>77.11ACorrect_1</v>
      </c>
      <c r="C122" t="s">
        <v>43</v>
      </c>
      <c r="D122" t="b">
        <v>1</v>
      </c>
      <c r="E122" t="s">
        <v>44</v>
      </c>
      <c r="F122" t="s">
        <v>163</v>
      </c>
      <c r="G122">
        <v>1</v>
      </c>
    </row>
    <row r="123" spans="1:7" x14ac:dyDescent="0.25">
      <c r="A123">
        <f>IF(Tableau1[[#This Row],[ Résultat]]="incorrect",Tableau1[[#This Row],[occurrence]]&amp;"Cadre général"&amp;Tableau1[[#This Row],[ Résultat]]&amp;COUNTIF($B$2:$B123,Tableau1[[#This Row],[ Code APE]]&amp;Tableau1[[#This Row],[ Résultat]]&amp;"_*"),0)</f>
        <v>0</v>
      </c>
      <c r="B123" t="str">
        <f>Tableau1[[#This Row],[ Code APE]]&amp;Tableau1[[#This Row],[ Résultat]]&amp;"_"&amp;COUNTIF($F$2:F123,F123)</f>
        <v>77.32ZCorrect_1</v>
      </c>
      <c r="C123" t="s">
        <v>43</v>
      </c>
      <c r="D123" t="b">
        <v>1</v>
      </c>
      <c r="E123" t="s">
        <v>44</v>
      </c>
      <c r="F123" t="s">
        <v>164</v>
      </c>
      <c r="G123">
        <v>2</v>
      </c>
    </row>
    <row r="124" spans="1:7" x14ac:dyDescent="0.25">
      <c r="A124">
        <f>IF(Tableau1[[#This Row],[ Résultat]]="incorrect",Tableau1[[#This Row],[occurrence]]&amp;"Cadre général"&amp;Tableau1[[#This Row],[ Résultat]]&amp;COUNTIF($B$2:$B124,Tableau1[[#This Row],[ Code APE]]&amp;Tableau1[[#This Row],[ Résultat]]&amp;"_*"),0)</f>
        <v>0</v>
      </c>
      <c r="B124" t="str">
        <f>Tableau1[[#This Row],[ Code APE]]&amp;Tableau1[[#This Row],[ Résultat]]&amp;"_"&amp;COUNTIF($F$2:F124,F124)</f>
        <v>77.39ZCorrect_1</v>
      </c>
      <c r="C124" t="s">
        <v>43</v>
      </c>
      <c r="D124" t="b">
        <v>1</v>
      </c>
      <c r="E124" t="s">
        <v>44</v>
      </c>
      <c r="F124" t="s">
        <v>165</v>
      </c>
      <c r="G124">
        <v>11</v>
      </c>
    </row>
    <row r="125" spans="1:7" x14ac:dyDescent="0.25">
      <c r="A125">
        <f>IF(Tableau1[[#This Row],[ Résultat]]="incorrect",Tableau1[[#This Row],[occurrence]]&amp;"Cadre général"&amp;Tableau1[[#This Row],[ Résultat]]&amp;COUNTIF($B$2:$B125,Tableau1[[#This Row],[ Code APE]]&amp;Tableau1[[#This Row],[ Résultat]]&amp;"_*"),0)</f>
        <v>0</v>
      </c>
      <c r="B125" t="str">
        <f>Tableau1[[#This Row],[ Code APE]]&amp;Tableau1[[#This Row],[ Résultat]]&amp;"_"&amp;COUNTIF($F$2:F125,F125)</f>
        <v>78.20ZCorrect_1</v>
      </c>
      <c r="C125" t="s">
        <v>43</v>
      </c>
      <c r="D125" t="b">
        <v>1</v>
      </c>
      <c r="E125" t="s">
        <v>44</v>
      </c>
      <c r="F125" t="s">
        <v>166</v>
      </c>
      <c r="G125">
        <v>218</v>
      </c>
    </row>
    <row r="126" spans="1:7" x14ac:dyDescent="0.25">
      <c r="A126">
        <f>IF(Tableau1[[#This Row],[ Résultat]]="incorrect",Tableau1[[#This Row],[occurrence]]&amp;"Cadre général"&amp;Tableau1[[#This Row],[ Résultat]]&amp;COUNTIF($B$2:$B126,Tableau1[[#This Row],[ Code APE]]&amp;Tableau1[[#This Row],[ Résultat]]&amp;"_*"),0)</f>
        <v>0</v>
      </c>
      <c r="B126" t="str">
        <f>Tableau1[[#This Row],[ Code APE]]&amp;Tableau1[[#This Row],[ Résultat]]&amp;"_"&amp;COUNTIF($F$2:F126,F126)</f>
        <v>80.10ZCorrect_1</v>
      </c>
      <c r="C126" t="s">
        <v>43</v>
      </c>
      <c r="D126" t="b">
        <v>1</v>
      </c>
      <c r="E126" t="s">
        <v>44</v>
      </c>
      <c r="F126" t="s">
        <v>167</v>
      </c>
      <c r="G126">
        <v>35</v>
      </c>
    </row>
    <row r="127" spans="1:7" x14ac:dyDescent="0.25">
      <c r="A127">
        <f>IF(Tableau1[[#This Row],[ Résultat]]="incorrect",Tableau1[[#This Row],[occurrence]]&amp;"Cadre général"&amp;Tableau1[[#This Row],[ Résultat]]&amp;COUNTIF($B$2:$B127,Tableau1[[#This Row],[ Code APE]]&amp;Tableau1[[#This Row],[ Résultat]]&amp;"_*"),0)</f>
        <v>0</v>
      </c>
      <c r="B127" t="str">
        <f>Tableau1[[#This Row],[ Code APE]]&amp;Tableau1[[#This Row],[ Résultat]]&amp;"_"&amp;COUNTIF($F$2:F127,F127)</f>
        <v>80.20ZCorrect_1</v>
      </c>
      <c r="C127" t="s">
        <v>43</v>
      </c>
      <c r="D127" t="b">
        <v>1</v>
      </c>
      <c r="E127" t="s">
        <v>44</v>
      </c>
      <c r="F127" t="s">
        <v>168</v>
      </c>
      <c r="G127">
        <v>4</v>
      </c>
    </row>
    <row r="128" spans="1:7" x14ac:dyDescent="0.25">
      <c r="A128">
        <f>IF(Tableau1[[#This Row],[ Résultat]]="incorrect",Tableau1[[#This Row],[occurrence]]&amp;"Cadre général"&amp;Tableau1[[#This Row],[ Résultat]]&amp;COUNTIF($B$2:$B128,Tableau1[[#This Row],[ Code APE]]&amp;Tableau1[[#This Row],[ Résultat]]&amp;"_*"),0)</f>
        <v>0</v>
      </c>
      <c r="B128" t="str">
        <f>Tableau1[[#This Row],[ Code APE]]&amp;Tableau1[[#This Row],[ Résultat]]&amp;"_"&amp;COUNTIF($F$2:F128,F128)</f>
        <v>81.21ZCorrect_1</v>
      </c>
      <c r="C128" t="s">
        <v>43</v>
      </c>
      <c r="D128" t="b">
        <v>1</v>
      </c>
      <c r="E128" t="s">
        <v>44</v>
      </c>
      <c r="F128" t="s">
        <v>169</v>
      </c>
      <c r="G128">
        <v>29</v>
      </c>
    </row>
    <row r="129" spans="1:7" x14ac:dyDescent="0.25">
      <c r="A129">
        <f>IF(Tableau1[[#This Row],[ Résultat]]="incorrect",Tableau1[[#This Row],[occurrence]]&amp;"Cadre général"&amp;Tableau1[[#This Row],[ Résultat]]&amp;COUNTIF($B$2:$B129,Tableau1[[#This Row],[ Code APE]]&amp;Tableau1[[#This Row],[ Résultat]]&amp;"_*"),0)</f>
        <v>0</v>
      </c>
      <c r="B129" t="str">
        <f>Tableau1[[#This Row],[ Code APE]]&amp;Tableau1[[#This Row],[ Résultat]]&amp;"_"&amp;COUNTIF($F$2:F129,F129)</f>
        <v>81.22ZCorrect_1</v>
      </c>
      <c r="C129" t="s">
        <v>43</v>
      </c>
      <c r="D129" t="b">
        <v>1</v>
      </c>
      <c r="E129" t="s">
        <v>44</v>
      </c>
      <c r="F129" t="s">
        <v>170</v>
      </c>
      <c r="G129">
        <v>14</v>
      </c>
    </row>
    <row r="130" spans="1:7" x14ac:dyDescent="0.25">
      <c r="A130">
        <f>IF(Tableau1[[#This Row],[ Résultat]]="incorrect",Tableau1[[#This Row],[occurrence]]&amp;"Cadre général"&amp;Tableau1[[#This Row],[ Résultat]]&amp;COUNTIF($B$2:$B130,Tableau1[[#This Row],[ Code APE]]&amp;Tableau1[[#This Row],[ Résultat]]&amp;"_*"),0)</f>
        <v>0</v>
      </c>
      <c r="B130" t="str">
        <f>Tableau1[[#This Row],[ Code APE]]&amp;Tableau1[[#This Row],[ Résultat]]&amp;"_"&amp;COUNTIF($F$2:F130,F130)</f>
        <v>81.29ACorrect_1</v>
      </c>
      <c r="C130" t="s">
        <v>43</v>
      </c>
      <c r="D130" t="b">
        <v>1</v>
      </c>
      <c r="E130" t="s">
        <v>44</v>
      </c>
      <c r="F130" t="s">
        <v>171</v>
      </c>
      <c r="G130">
        <v>1</v>
      </c>
    </row>
    <row r="131" spans="1:7" x14ac:dyDescent="0.25">
      <c r="A131">
        <f>IF(Tableau1[[#This Row],[ Résultat]]="incorrect",Tableau1[[#This Row],[occurrence]]&amp;"Cadre général"&amp;Tableau1[[#This Row],[ Résultat]]&amp;COUNTIF($B$2:$B131,Tableau1[[#This Row],[ Code APE]]&amp;Tableau1[[#This Row],[ Résultat]]&amp;"_*"),0)</f>
        <v>0</v>
      </c>
      <c r="B131" t="str">
        <f>Tableau1[[#This Row],[ Code APE]]&amp;Tableau1[[#This Row],[ Résultat]]&amp;"_"&amp;COUNTIF($F$2:F131,F131)</f>
        <v>81.29BCorrect_1</v>
      </c>
      <c r="C131" t="s">
        <v>43</v>
      </c>
      <c r="D131" t="b">
        <v>1</v>
      </c>
      <c r="E131" t="s">
        <v>44</v>
      </c>
      <c r="F131" t="s">
        <v>172</v>
      </c>
      <c r="G131">
        <v>1</v>
      </c>
    </row>
    <row r="132" spans="1:7" x14ac:dyDescent="0.25">
      <c r="A132">
        <f>IF(Tableau1[[#This Row],[ Résultat]]="incorrect",Tableau1[[#This Row],[occurrence]]&amp;"Cadre général"&amp;Tableau1[[#This Row],[ Résultat]]&amp;COUNTIF($B$2:$B132,Tableau1[[#This Row],[ Code APE]]&amp;Tableau1[[#This Row],[ Résultat]]&amp;"_*"),0)</f>
        <v>0</v>
      </c>
      <c r="B132" t="str">
        <f>Tableau1[[#This Row],[ Code APE]]&amp;Tableau1[[#This Row],[ Résultat]]&amp;"_"&amp;COUNTIF($F$2:F132,F132)</f>
        <v>81.30ZCorrect_1</v>
      </c>
      <c r="C132" t="s">
        <v>43</v>
      </c>
      <c r="D132" t="b">
        <v>1</v>
      </c>
      <c r="E132" t="s">
        <v>44</v>
      </c>
      <c r="F132" t="s">
        <v>173</v>
      </c>
      <c r="G132">
        <v>4</v>
      </c>
    </row>
    <row r="133" spans="1:7" x14ac:dyDescent="0.25">
      <c r="A133">
        <f>IF(Tableau1[[#This Row],[ Résultat]]="incorrect",Tableau1[[#This Row],[occurrence]]&amp;"Cadre général"&amp;Tableau1[[#This Row],[ Résultat]]&amp;COUNTIF($B$2:$B133,Tableau1[[#This Row],[ Code APE]]&amp;Tableau1[[#This Row],[ Résultat]]&amp;"_*"),0)</f>
        <v>0</v>
      </c>
      <c r="B133" t="str">
        <f>Tableau1[[#This Row],[ Code APE]]&amp;Tableau1[[#This Row],[ Résultat]]&amp;"_"&amp;COUNTIF($F$2:F133,F133)</f>
        <v>82.99ZCorrect_1</v>
      </c>
      <c r="C133" t="s">
        <v>43</v>
      </c>
      <c r="D133" t="b">
        <v>1</v>
      </c>
      <c r="E133" t="s">
        <v>44</v>
      </c>
      <c r="F133" t="s">
        <v>174</v>
      </c>
      <c r="G133">
        <v>4</v>
      </c>
    </row>
    <row r="134" spans="1:7" x14ac:dyDescent="0.25">
      <c r="A134">
        <f>IF(Tableau1[[#This Row],[ Résultat]]="incorrect",Tableau1[[#This Row],[occurrence]]&amp;"Cadre général"&amp;Tableau1[[#This Row],[ Résultat]]&amp;COUNTIF($B$2:$B134,Tableau1[[#This Row],[ Code APE]]&amp;Tableau1[[#This Row],[ Résultat]]&amp;"_*"),0)</f>
        <v>0</v>
      </c>
      <c r="B134" t="str">
        <f>Tableau1[[#This Row],[ Code APE]]&amp;Tableau1[[#This Row],[ Résultat]]&amp;"_"&amp;COUNTIF($F$2:F134,F134)</f>
        <v>84.30ACorrect_1</v>
      </c>
      <c r="C134" t="s">
        <v>43</v>
      </c>
      <c r="D134" t="b">
        <v>1</v>
      </c>
      <c r="E134" t="s">
        <v>44</v>
      </c>
      <c r="F134" t="s">
        <v>175</v>
      </c>
      <c r="G134">
        <v>2</v>
      </c>
    </row>
    <row r="135" spans="1:7" x14ac:dyDescent="0.25">
      <c r="A135">
        <f>IF(Tableau1[[#This Row],[ Résultat]]="incorrect",Tableau1[[#This Row],[occurrence]]&amp;"Cadre général"&amp;Tableau1[[#This Row],[ Résultat]]&amp;COUNTIF($B$2:$B135,Tableau1[[#This Row],[ Code APE]]&amp;Tableau1[[#This Row],[ Résultat]]&amp;"_*"),0)</f>
        <v>0</v>
      </c>
      <c r="B135" t="str">
        <f>Tableau1[[#This Row],[ Code APE]]&amp;Tableau1[[#This Row],[ Résultat]]&amp;"_"&amp;COUNTIF($F$2:F135,F135)</f>
        <v>85.59ACorrect_1</v>
      </c>
      <c r="C135" t="s">
        <v>43</v>
      </c>
      <c r="D135" t="b">
        <v>1</v>
      </c>
      <c r="E135" t="s">
        <v>44</v>
      </c>
      <c r="F135" t="s">
        <v>176</v>
      </c>
      <c r="G135">
        <v>8</v>
      </c>
    </row>
    <row r="136" spans="1:7" x14ac:dyDescent="0.25">
      <c r="A136">
        <f>IF(Tableau1[[#This Row],[ Résultat]]="incorrect",Tableau1[[#This Row],[occurrence]]&amp;"Cadre général"&amp;Tableau1[[#This Row],[ Résultat]]&amp;COUNTIF($B$2:$B136,Tableau1[[#This Row],[ Code APE]]&amp;Tableau1[[#This Row],[ Résultat]]&amp;"_*"),0)</f>
        <v>0</v>
      </c>
      <c r="B136" t="str">
        <f>Tableau1[[#This Row],[ Code APE]]&amp;Tableau1[[#This Row],[ Résultat]]&amp;"_"&amp;COUNTIF($F$2:F136,F136)</f>
        <v>85.59BCorrect_1</v>
      </c>
      <c r="C136" t="s">
        <v>43</v>
      </c>
      <c r="D136" t="b">
        <v>1</v>
      </c>
      <c r="E136" t="s">
        <v>44</v>
      </c>
      <c r="F136" t="s">
        <v>177</v>
      </c>
      <c r="G136">
        <v>3</v>
      </c>
    </row>
    <row r="137" spans="1:7" x14ac:dyDescent="0.25">
      <c r="A137">
        <f>IF(Tableau1[[#This Row],[ Résultat]]="incorrect",Tableau1[[#This Row],[occurrence]]&amp;"Cadre général"&amp;Tableau1[[#This Row],[ Résultat]]&amp;COUNTIF($B$2:$B137,Tableau1[[#This Row],[ Code APE]]&amp;Tableau1[[#This Row],[ Résultat]]&amp;"_*"),0)</f>
        <v>0</v>
      </c>
      <c r="B137" t="str">
        <f>Tableau1[[#This Row],[ Code APE]]&amp;Tableau1[[#This Row],[ Résultat]]&amp;"_"&amp;COUNTIF($F$2:F137,F137)</f>
        <v>94.99ZCorrect_1</v>
      </c>
      <c r="C137" t="s">
        <v>43</v>
      </c>
      <c r="D137" t="b">
        <v>1</v>
      </c>
      <c r="E137" t="s">
        <v>44</v>
      </c>
      <c r="F137" t="s">
        <v>178</v>
      </c>
      <c r="G137">
        <v>6</v>
      </c>
    </row>
    <row r="138" spans="1:7" x14ac:dyDescent="0.25">
      <c r="A138">
        <f>IF(Tableau1[[#This Row],[ Résultat]]="incorrect",Tableau1[[#This Row],[occurrence]]&amp;"Cadre général"&amp;Tableau1[[#This Row],[ Résultat]]&amp;COUNTIF($B$2:$B138,Tableau1[[#This Row],[ Code APE]]&amp;Tableau1[[#This Row],[ Résultat]]&amp;"_*"),0)</f>
        <v>0</v>
      </c>
      <c r="B138" t="str">
        <f>Tableau1[[#This Row],[ Code APE]]&amp;Tableau1[[#This Row],[ Résultat]]&amp;"_"&amp;COUNTIF($F$2:F138,F138)</f>
        <v>95.21ZCorrect_1</v>
      </c>
      <c r="C138" t="s">
        <v>43</v>
      </c>
      <c r="D138" t="b">
        <v>1</v>
      </c>
      <c r="E138" t="s">
        <v>44</v>
      </c>
      <c r="F138" t="s">
        <v>179</v>
      </c>
      <c r="G138">
        <v>1</v>
      </c>
    </row>
    <row r="139" spans="1:7" x14ac:dyDescent="0.25">
      <c r="A139" t="str">
        <f>IF(Tableau1[[#This Row],[ Résultat]]="incorrect",Tableau1[[#This Row],[occurrence]]&amp;"Cadre général"&amp;Tableau1[[#This Row],[ Résultat]]&amp;COUNTIF($B$2:$B139,Tableau1[[#This Row],[ Code APE]]&amp;Tableau1[[#This Row],[ Résultat]]&amp;"_*"),0)</f>
        <v>07.47ZIncorrect_2Cadre généralIncorrect1</v>
      </c>
      <c r="B139" t="str">
        <f>Tableau1[[#This Row],[ Code APE]]&amp;Tableau1[[#This Row],[ Résultat]]&amp;"_"&amp;COUNTIF($F$2:F139,F139)</f>
        <v>07.47ZIncorrect_2</v>
      </c>
      <c r="C139" t="s">
        <v>43</v>
      </c>
      <c r="D139" t="b">
        <v>0</v>
      </c>
      <c r="E139" t="s">
        <v>31</v>
      </c>
      <c r="F139" t="s">
        <v>53</v>
      </c>
      <c r="G139">
        <v>1</v>
      </c>
    </row>
    <row r="140" spans="1:7" x14ac:dyDescent="0.25">
      <c r="A140" t="str">
        <f>IF(Tableau1[[#This Row],[ Résultat]]="incorrect",Tableau1[[#This Row],[occurrence]]&amp;"Cadre général"&amp;Tableau1[[#This Row],[ Résultat]]&amp;COUNTIF($B$2:$B140,Tableau1[[#This Row],[ Code APE]]&amp;Tableau1[[#This Row],[ Résultat]]&amp;"_*"),0)</f>
        <v>25.11ZIncorrect_2Cadre généralIncorrect1</v>
      </c>
      <c r="B140" t="str">
        <f>Tableau1[[#This Row],[ Code APE]]&amp;Tableau1[[#This Row],[ Résultat]]&amp;"_"&amp;COUNTIF($F$2:F140,F140)</f>
        <v>25.11ZIncorrect_2</v>
      </c>
      <c r="C140" t="s">
        <v>43</v>
      </c>
      <c r="D140" t="b">
        <v>0</v>
      </c>
      <c r="E140" t="s">
        <v>31</v>
      </c>
      <c r="F140" t="s">
        <v>65</v>
      </c>
      <c r="G140">
        <v>1</v>
      </c>
    </row>
    <row r="141" spans="1:7" x14ac:dyDescent="0.25">
      <c r="A141" t="str">
        <f>IF(Tableau1[[#This Row],[ Résultat]]="incorrect",Tableau1[[#This Row],[occurrence]]&amp;"Cadre général"&amp;Tableau1[[#This Row],[ Résultat]]&amp;COUNTIF($B$2:$B141,Tableau1[[#This Row],[ Code APE]]&amp;Tableau1[[#This Row],[ Résultat]]&amp;"_*"),0)</f>
        <v>25.99BIncorrect_2Cadre généralIncorrect1</v>
      </c>
      <c r="B141" t="str">
        <f>Tableau1[[#This Row],[ Code APE]]&amp;Tableau1[[#This Row],[ Résultat]]&amp;"_"&amp;COUNTIF($F$2:F141,F141)</f>
        <v>25.99BIncorrect_2</v>
      </c>
      <c r="C141" t="s">
        <v>43</v>
      </c>
      <c r="D141" t="b">
        <v>0</v>
      </c>
      <c r="E141" t="s">
        <v>31</v>
      </c>
      <c r="F141" t="s">
        <v>71</v>
      </c>
      <c r="G141">
        <v>1</v>
      </c>
    </row>
    <row r="142" spans="1:7" x14ac:dyDescent="0.25">
      <c r="A142" t="str">
        <f>IF(Tableau1[[#This Row],[ Résultat]]="incorrect",Tableau1[[#This Row],[occurrence]]&amp;"Cadre général"&amp;Tableau1[[#This Row],[ Résultat]]&amp;COUNTIF($B$2:$B142,Tableau1[[#This Row],[ Code APE]]&amp;Tableau1[[#This Row],[ Résultat]]&amp;"_*"),0)</f>
        <v>33.20AIncorrect_2Cadre généralIncorrect1</v>
      </c>
      <c r="B142" t="str">
        <f>Tableau1[[#This Row],[ Code APE]]&amp;Tableau1[[#This Row],[ Résultat]]&amp;"_"&amp;COUNTIF($F$2:F142,F142)</f>
        <v>33.20AIncorrect_2</v>
      </c>
      <c r="C142" t="s">
        <v>43</v>
      </c>
      <c r="D142" t="b">
        <v>0</v>
      </c>
      <c r="E142" t="s">
        <v>31</v>
      </c>
      <c r="F142" t="s">
        <v>82</v>
      </c>
      <c r="G142">
        <v>1</v>
      </c>
    </row>
    <row r="143" spans="1:7" x14ac:dyDescent="0.25">
      <c r="A143" t="str">
        <f>IF(Tableau1[[#This Row],[ Résultat]]="incorrect",Tableau1[[#This Row],[occurrence]]&amp;"Cadre général"&amp;Tableau1[[#This Row],[ Résultat]]&amp;COUNTIF($B$2:$B143,Tableau1[[#This Row],[ Code APE]]&amp;Tableau1[[#This Row],[ Résultat]]&amp;"_*"),0)</f>
        <v>33.20BIncorrect_2Cadre généralIncorrect1</v>
      </c>
      <c r="B143" t="str">
        <f>Tableau1[[#This Row],[ Code APE]]&amp;Tableau1[[#This Row],[ Résultat]]&amp;"_"&amp;COUNTIF($F$2:F143,F143)</f>
        <v>33.20BIncorrect_2</v>
      </c>
      <c r="C143" t="s">
        <v>43</v>
      </c>
      <c r="D143" t="b">
        <v>0</v>
      </c>
      <c r="E143" t="s">
        <v>31</v>
      </c>
      <c r="F143" t="s">
        <v>83</v>
      </c>
      <c r="G143">
        <v>1</v>
      </c>
    </row>
    <row r="144" spans="1:7" x14ac:dyDescent="0.25">
      <c r="A144" t="str">
        <f>IF(Tableau1[[#This Row],[ Résultat]]="incorrect",Tableau1[[#This Row],[occurrence]]&amp;"Cadre général"&amp;Tableau1[[#This Row],[ Résultat]]&amp;COUNTIF($B$2:$B144,Tableau1[[#This Row],[ Code APE]]&amp;Tableau1[[#This Row],[ Résultat]]&amp;"_*"),0)</f>
        <v>41.20BIncorrect_2Cadre généralIncorrect1</v>
      </c>
      <c r="B144" t="str">
        <f>Tableau1[[#This Row],[ Code APE]]&amp;Tableau1[[#This Row],[ Résultat]]&amp;"_"&amp;COUNTIF($F$2:F144,F144)</f>
        <v>41.20BIncorrect_2</v>
      </c>
      <c r="C144" t="s">
        <v>43</v>
      </c>
      <c r="D144" t="b">
        <v>0</v>
      </c>
      <c r="E144" t="s">
        <v>31</v>
      </c>
      <c r="F144" t="s">
        <v>94</v>
      </c>
      <c r="G144">
        <v>1</v>
      </c>
    </row>
    <row r="145" spans="1:7" x14ac:dyDescent="0.25">
      <c r="A145" t="str">
        <f>IF(Tableau1[[#This Row],[ Résultat]]="incorrect",Tableau1[[#This Row],[occurrence]]&amp;"Cadre général"&amp;Tableau1[[#This Row],[ Résultat]]&amp;COUNTIF($B$2:$B145,Tableau1[[#This Row],[ Code APE]]&amp;Tableau1[[#This Row],[ Résultat]]&amp;"_*"),0)</f>
        <v>43.12AIncorrect_2Cadre généralIncorrect1</v>
      </c>
      <c r="B145" t="str">
        <f>Tableau1[[#This Row],[ Code APE]]&amp;Tableau1[[#This Row],[ Résultat]]&amp;"_"&amp;COUNTIF($F$2:F145,F145)</f>
        <v>43.12AIncorrect_2</v>
      </c>
      <c r="C145" t="s">
        <v>43</v>
      </c>
      <c r="D145" t="b">
        <v>0</v>
      </c>
      <c r="E145" t="s">
        <v>31</v>
      </c>
      <c r="F145" t="s">
        <v>101</v>
      </c>
      <c r="G145">
        <v>2</v>
      </c>
    </row>
    <row r="146" spans="1:7" x14ac:dyDescent="0.25">
      <c r="A146" t="str">
        <f>IF(Tableau1[[#This Row],[ Résultat]]="incorrect",Tableau1[[#This Row],[occurrence]]&amp;"Cadre général"&amp;Tableau1[[#This Row],[ Résultat]]&amp;COUNTIF($B$2:$B146,Tableau1[[#This Row],[ Code APE]]&amp;Tableau1[[#This Row],[ Résultat]]&amp;"_*"),0)</f>
        <v>43.12BIncorrect_2Cadre généralIncorrect1</v>
      </c>
      <c r="B146" t="str">
        <f>Tableau1[[#This Row],[ Code APE]]&amp;Tableau1[[#This Row],[ Résultat]]&amp;"_"&amp;COUNTIF($F$2:F146,F146)</f>
        <v>43.12BIncorrect_2</v>
      </c>
      <c r="C146" t="s">
        <v>43</v>
      </c>
      <c r="D146" t="b">
        <v>0</v>
      </c>
      <c r="E146" t="s">
        <v>31</v>
      </c>
      <c r="F146" t="s">
        <v>102</v>
      </c>
      <c r="G146">
        <v>1</v>
      </c>
    </row>
    <row r="147" spans="1:7" x14ac:dyDescent="0.25">
      <c r="A147" t="str">
        <f>IF(Tableau1[[#This Row],[ Résultat]]="incorrect",Tableau1[[#This Row],[occurrence]]&amp;"Cadre général"&amp;Tableau1[[#This Row],[ Résultat]]&amp;COUNTIF($B$2:$B147,Tableau1[[#This Row],[ Code APE]]&amp;Tableau1[[#This Row],[ Résultat]]&amp;"_*"),0)</f>
        <v>43.13ZIncorrect_2Cadre généralIncorrect1</v>
      </c>
      <c r="B147" t="str">
        <f>Tableau1[[#This Row],[ Code APE]]&amp;Tableau1[[#This Row],[ Résultat]]&amp;"_"&amp;COUNTIF($F$2:F147,F147)</f>
        <v>43.13ZIncorrect_2</v>
      </c>
      <c r="C147" t="s">
        <v>43</v>
      </c>
      <c r="D147" t="b">
        <v>0</v>
      </c>
      <c r="E147" t="s">
        <v>31</v>
      </c>
      <c r="F147" t="s">
        <v>103</v>
      </c>
      <c r="G147">
        <v>1</v>
      </c>
    </row>
    <row r="148" spans="1:7" x14ac:dyDescent="0.25">
      <c r="A148" t="str">
        <f>IF(Tableau1[[#This Row],[ Résultat]]="incorrect",Tableau1[[#This Row],[occurrence]]&amp;"Cadre général"&amp;Tableau1[[#This Row],[ Résultat]]&amp;COUNTIF($B$2:$B148,Tableau1[[#This Row],[ Code APE]]&amp;Tableau1[[#This Row],[ Résultat]]&amp;"_*"),0)</f>
        <v>43.21AIncorrect_2Cadre généralIncorrect1</v>
      </c>
      <c r="B148" t="str">
        <f>Tableau1[[#This Row],[ Code APE]]&amp;Tableau1[[#This Row],[ Résultat]]&amp;"_"&amp;COUNTIF($F$2:F148,F148)</f>
        <v>43.21AIncorrect_2</v>
      </c>
      <c r="C148" t="s">
        <v>43</v>
      </c>
      <c r="D148" t="b">
        <v>0</v>
      </c>
      <c r="E148" t="s">
        <v>31</v>
      </c>
      <c r="F148" t="s">
        <v>104</v>
      </c>
      <c r="G148">
        <v>2</v>
      </c>
    </row>
    <row r="149" spans="1:7" x14ac:dyDescent="0.25">
      <c r="A149" t="str">
        <f>IF(Tableau1[[#This Row],[ Résultat]]="incorrect",Tableau1[[#This Row],[occurrence]]&amp;"Cadre général"&amp;Tableau1[[#This Row],[ Résultat]]&amp;COUNTIF($B$2:$B149,Tableau1[[#This Row],[ Code APE]]&amp;Tableau1[[#This Row],[ Résultat]]&amp;"_*"),0)</f>
        <v>43.29AIncorrect_2Cadre généralIncorrect1</v>
      </c>
      <c r="B149" t="str">
        <f>Tableau1[[#This Row],[ Code APE]]&amp;Tableau1[[#This Row],[ Résultat]]&amp;"_"&amp;COUNTIF($F$2:F149,F149)</f>
        <v>43.29AIncorrect_2</v>
      </c>
      <c r="C149" t="s">
        <v>43</v>
      </c>
      <c r="D149" t="b">
        <v>0</v>
      </c>
      <c r="E149" t="s">
        <v>31</v>
      </c>
      <c r="F149" t="s">
        <v>106</v>
      </c>
      <c r="G149">
        <v>2</v>
      </c>
    </row>
    <row r="150" spans="1:7" x14ac:dyDescent="0.25">
      <c r="A150" t="str">
        <f>IF(Tableau1[[#This Row],[ Résultat]]="incorrect",Tableau1[[#This Row],[occurrence]]&amp;"Cadre général"&amp;Tableau1[[#This Row],[ Résultat]]&amp;COUNTIF($B$2:$B150,Tableau1[[#This Row],[ Code APE]]&amp;Tableau1[[#This Row],[ Résultat]]&amp;"_*"),0)</f>
        <v>43.91AIncorrect_2Cadre généralIncorrect1</v>
      </c>
      <c r="B150" t="str">
        <f>Tableau1[[#This Row],[ Code APE]]&amp;Tableau1[[#This Row],[ Résultat]]&amp;"_"&amp;COUNTIF($F$2:F150,F150)</f>
        <v>43.91AIncorrect_2</v>
      </c>
      <c r="C150" t="s">
        <v>43</v>
      </c>
      <c r="D150" t="b">
        <v>0</v>
      </c>
      <c r="E150" t="s">
        <v>31</v>
      </c>
      <c r="F150" t="s">
        <v>112</v>
      </c>
      <c r="G150">
        <v>3</v>
      </c>
    </row>
    <row r="151" spans="1:7" x14ac:dyDescent="0.25">
      <c r="A151" t="str">
        <f>IF(Tableau1[[#This Row],[ Résultat]]="incorrect",Tableau1[[#This Row],[occurrence]]&amp;"Cadre général"&amp;Tableau1[[#This Row],[ Résultat]]&amp;COUNTIF($B$2:$B151,Tableau1[[#This Row],[ Code APE]]&amp;Tableau1[[#This Row],[ Résultat]]&amp;"_*"),0)</f>
        <v>43.99CIncorrect_2Cadre généralIncorrect1</v>
      </c>
      <c r="B151" t="str">
        <f>Tableau1[[#This Row],[ Code APE]]&amp;Tableau1[[#This Row],[ Résultat]]&amp;"_"&amp;COUNTIF($F$2:F151,F151)</f>
        <v>43.99CIncorrect_2</v>
      </c>
      <c r="C151" t="s">
        <v>43</v>
      </c>
      <c r="D151" t="b">
        <v>0</v>
      </c>
      <c r="E151" t="s">
        <v>31</v>
      </c>
      <c r="F151" t="s">
        <v>115</v>
      </c>
      <c r="G151">
        <v>1</v>
      </c>
    </row>
    <row r="152" spans="1:7" x14ac:dyDescent="0.25">
      <c r="A152" t="str">
        <f>IF(Tableau1[[#This Row],[ Résultat]]="incorrect",Tableau1[[#This Row],[occurrence]]&amp;"Cadre général"&amp;Tableau1[[#This Row],[ Résultat]]&amp;COUNTIF($B$2:$B152,Tableau1[[#This Row],[ Code APE]]&amp;Tableau1[[#This Row],[ Résultat]]&amp;"_*"),0)</f>
        <v>45.11ZIncorrect_2Cadre généralIncorrect1</v>
      </c>
      <c r="B152" t="str">
        <f>Tableau1[[#This Row],[ Code APE]]&amp;Tableau1[[#This Row],[ Résultat]]&amp;"_"&amp;COUNTIF($F$2:F152,F152)</f>
        <v>45.11ZIncorrect_2</v>
      </c>
      <c r="C152" t="s">
        <v>43</v>
      </c>
      <c r="D152" t="b">
        <v>0</v>
      </c>
      <c r="E152" t="s">
        <v>31</v>
      </c>
      <c r="F152" t="s">
        <v>120</v>
      </c>
      <c r="G152">
        <v>1</v>
      </c>
    </row>
    <row r="153" spans="1:7" x14ac:dyDescent="0.25">
      <c r="A153" t="str">
        <f>IF(Tableau1[[#This Row],[ Résultat]]="incorrect",Tableau1[[#This Row],[occurrence]]&amp;"Cadre général"&amp;Tableau1[[#This Row],[ Résultat]]&amp;COUNTIF($B$2:$B153,Tableau1[[#This Row],[ Code APE]]&amp;Tableau1[[#This Row],[ Résultat]]&amp;"_*"),0)</f>
        <v>46.63ZIncorrect_2Cadre généralIncorrect1</v>
      </c>
      <c r="B153" t="str">
        <f>Tableau1[[#This Row],[ Code APE]]&amp;Tableau1[[#This Row],[ Résultat]]&amp;"_"&amp;COUNTIF($F$2:F153,F153)</f>
        <v>46.63ZIncorrect_2</v>
      </c>
      <c r="C153" t="s">
        <v>43</v>
      </c>
      <c r="D153" t="b">
        <v>0</v>
      </c>
      <c r="E153" t="s">
        <v>31</v>
      </c>
      <c r="F153" t="s">
        <v>127</v>
      </c>
      <c r="G153">
        <v>1</v>
      </c>
    </row>
    <row r="154" spans="1:7" x14ac:dyDescent="0.25">
      <c r="A154" t="str">
        <f>IF(Tableau1[[#This Row],[ Résultat]]="incorrect",Tableau1[[#This Row],[occurrence]]&amp;"Cadre général"&amp;Tableau1[[#This Row],[ Résultat]]&amp;COUNTIF($B$2:$B154,Tableau1[[#This Row],[ Code APE]]&amp;Tableau1[[#This Row],[ Résultat]]&amp;"_*"),0)</f>
        <v>46.71ZIncorrect_2Cadre généralIncorrect1</v>
      </c>
      <c r="B154" t="str">
        <f>Tableau1[[#This Row],[ Code APE]]&amp;Tableau1[[#This Row],[ Résultat]]&amp;"_"&amp;COUNTIF($F$2:F154,F154)</f>
        <v>46.71ZIncorrect_2</v>
      </c>
      <c r="C154" t="s">
        <v>43</v>
      </c>
      <c r="D154" t="b">
        <v>0</v>
      </c>
      <c r="E154" t="s">
        <v>31</v>
      </c>
      <c r="F154" t="s">
        <v>130</v>
      </c>
      <c r="G154">
        <v>3</v>
      </c>
    </row>
    <row r="155" spans="1:7" x14ac:dyDescent="0.25">
      <c r="A155" t="str">
        <f>IF(Tableau1[[#This Row],[ Résultat]]="incorrect",Tableau1[[#This Row],[occurrence]]&amp;"Cadre général"&amp;Tableau1[[#This Row],[ Résultat]]&amp;COUNTIF($B$2:$B155,Tableau1[[#This Row],[ Code APE]]&amp;Tableau1[[#This Row],[ Résultat]]&amp;"_*"),0)</f>
        <v>49.31ZIncorrect_2Cadre généralIncorrect1</v>
      </c>
      <c r="B155" t="str">
        <f>Tableau1[[#This Row],[ Code APE]]&amp;Tableau1[[#This Row],[ Résultat]]&amp;"_"&amp;COUNTIF($F$2:F155,F155)</f>
        <v>49.31ZIncorrect_2</v>
      </c>
      <c r="C155" t="s">
        <v>43</v>
      </c>
      <c r="D155" t="b">
        <v>0</v>
      </c>
      <c r="E155" t="s">
        <v>31</v>
      </c>
      <c r="F155" t="s">
        <v>137</v>
      </c>
      <c r="G155">
        <v>1</v>
      </c>
    </row>
    <row r="156" spans="1:7" x14ac:dyDescent="0.25">
      <c r="A156" t="str">
        <f>IF(Tableau1[[#This Row],[ Résultat]]="incorrect",Tableau1[[#This Row],[occurrence]]&amp;"Cadre général"&amp;Tableau1[[#This Row],[ Résultat]]&amp;COUNTIF($B$2:$B156,Tableau1[[#This Row],[ Code APE]]&amp;Tableau1[[#This Row],[ Résultat]]&amp;"_*"),0)</f>
        <v>49.39AIncorrect_2Cadre généralIncorrect1</v>
      </c>
      <c r="B156" t="str">
        <f>Tableau1[[#This Row],[ Code APE]]&amp;Tableau1[[#This Row],[ Résultat]]&amp;"_"&amp;COUNTIF($F$2:F156,F156)</f>
        <v>49.39AIncorrect_2</v>
      </c>
      <c r="C156" t="s">
        <v>43</v>
      </c>
      <c r="D156" t="b">
        <v>0</v>
      </c>
      <c r="E156" t="s">
        <v>31</v>
      </c>
      <c r="F156" t="s">
        <v>138</v>
      </c>
      <c r="G156">
        <v>1</v>
      </c>
    </row>
    <row r="157" spans="1:7" x14ac:dyDescent="0.25">
      <c r="A157" t="str">
        <f>IF(Tableau1[[#This Row],[ Résultat]]="incorrect",Tableau1[[#This Row],[occurrence]]&amp;"Cadre général"&amp;Tableau1[[#This Row],[ Résultat]]&amp;COUNTIF($B$2:$B157,Tableau1[[#This Row],[ Code APE]]&amp;Tableau1[[#This Row],[ Résultat]]&amp;"_*"),0)</f>
        <v>49.39BIncorrect_2Cadre généralIncorrect1</v>
      </c>
      <c r="B157" t="str">
        <f>Tableau1[[#This Row],[ Code APE]]&amp;Tableau1[[#This Row],[ Résultat]]&amp;"_"&amp;COUNTIF($F$2:F157,F157)</f>
        <v>49.39BIncorrect_2</v>
      </c>
      <c r="C157" t="s">
        <v>43</v>
      </c>
      <c r="D157" t="b">
        <v>0</v>
      </c>
      <c r="E157" t="s">
        <v>31</v>
      </c>
      <c r="F157" t="s">
        <v>139</v>
      </c>
      <c r="G157">
        <v>2</v>
      </c>
    </row>
    <row r="158" spans="1:7" x14ac:dyDescent="0.25">
      <c r="A158" t="str">
        <f>IF(Tableau1[[#This Row],[ Résultat]]="incorrect",Tableau1[[#This Row],[occurrence]]&amp;"Cadre général"&amp;Tableau1[[#This Row],[ Résultat]]&amp;COUNTIF($B$2:$B158,Tableau1[[#This Row],[ Code APE]]&amp;Tableau1[[#This Row],[ Résultat]]&amp;"_*"),0)</f>
        <v>78.20ZIncorrect_2Cadre généralIncorrect1</v>
      </c>
      <c r="B158" t="str">
        <f>Tableau1[[#This Row],[ Code APE]]&amp;Tableau1[[#This Row],[ Résultat]]&amp;"_"&amp;COUNTIF($F$2:F158,F158)</f>
        <v>78.20ZIncorrect_2</v>
      </c>
      <c r="C158" t="s">
        <v>43</v>
      </c>
      <c r="D158" t="b">
        <v>0</v>
      </c>
      <c r="E158" t="s">
        <v>31</v>
      </c>
      <c r="F158" t="s">
        <v>166</v>
      </c>
      <c r="G158">
        <v>3</v>
      </c>
    </row>
    <row r="159" spans="1:7" x14ac:dyDescent="0.25">
      <c r="A159" t="str">
        <f>IF(Tableau1[[#This Row],[ Résultat]]="incorrect",Tableau1[[#This Row],[occurrence]]&amp;"Cadre général"&amp;Tableau1[[#This Row],[ Résultat]]&amp;COUNTIF($B$2:$B159,Tableau1[[#This Row],[ Code APE]]&amp;Tableau1[[#This Row],[ Résultat]]&amp;"_*"),0)</f>
        <v>94.99ZIncorrect_2Cadre généralIncorrect1</v>
      </c>
      <c r="B159" t="str">
        <f>Tableau1[[#This Row],[ Code APE]]&amp;Tableau1[[#This Row],[ Résultat]]&amp;"_"&amp;COUNTIF($F$2:F159,F159)</f>
        <v>94.99ZIncorrect_2</v>
      </c>
      <c r="C159" t="s">
        <v>43</v>
      </c>
      <c r="D159" t="b">
        <v>0</v>
      </c>
      <c r="E159" t="s">
        <v>31</v>
      </c>
      <c r="F159" t="s">
        <v>178</v>
      </c>
      <c r="G159">
        <v>1</v>
      </c>
    </row>
    <row r="160" spans="1:7" x14ac:dyDescent="0.25">
      <c r="A160">
        <f>IF(Tableau1[[#This Row],[ Résultat]]="incorrect",Tableau1[[#This Row],[occurrence]]&amp;"Cadre général"&amp;Tableau1[[#This Row],[ Résultat]]&amp;COUNTIF($B$2:$B160,Tableau1[[#This Row],[ Code APE]]&amp;Tableau1[[#This Row],[ Résultat]]&amp;"_*"),0)</f>
        <v>0</v>
      </c>
      <c r="B160" t="str">
        <f>Tableau1[[#This Row],[ Code APE]]&amp;Tableau1[[#This Row],[ Résultat]]&amp;"_"&amp;COUNTIF($F$2:F160,F160)</f>
        <v>Correct_0</v>
      </c>
      <c r="C160" t="s">
        <v>180</v>
      </c>
      <c r="D160" t="s">
        <v>181</v>
      </c>
      <c r="E160" t="s">
        <v>44</v>
      </c>
      <c r="G160">
        <v>7</v>
      </c>
    </row>
    <row r="161" spans="1:7" x14ac:dyDescent="0.25">
      <c r="A161">
        <f>IF(Tableau1[[#This Row],[ Résultat]]="incorrect",Tableau1[[#This Row],[occurrence]]&amp;"Cadre général"&amp;Tableau1[[#This Row],[ Résultat]]&amp;COUNTIF($B$2:$B161,Tableau1[[#This Row],[ Code APE]]&amp;Tableau1[[#This Row],[ Résultat]]&amp;"_*"),0)</f>
        <v>0</v>
      </c>
      <c r="B161" t="str">
        <f>Tableau1[[#This Row],[ Code APE]]&amp;Tableau1[[#This Row],[ Résultat]]&amp;"_"&amp;COUNTIF($F$2:F161,F161)</f>
        <v>00.00ACorrect_2</v>
      </c>
      <c r="C161" t="s">
        <v>180</v>
      </c>
      <c r="D161" t="s">
        <v>181</v>
      </c>
      <c r="E161" t="s">
        <v>44</v>
      </c>
      <c r="F161" t="s">
        <v>45</v>
      </c>
      <c r="G161">
        <v>1</v>
      </c>
    </row>
    <row r="162" spans="1:7" x14ac:dyDescent="0.25">
      <c r="A162">
        <f>IF(Tableau1[[#This Row],[ Résultat]]="incorrect",Tableau1[[#This Row],[occurrence]]&amp;"Cadre général"&amp;Tableau1[[#This Row],[ Résultat]]&amp;COUNTIF($B$2:$B162,Tableau1[[#This Row],[ Code APE]]&amp;Tableau1[[#This Row],[ Résultat]]&amp;"_*"),0)</f>
        <v>0</v>
      </c>
      <c r="B162" t="str">
        <f>Tableau1[[#This Row],[ Code APE]]&amp;Tableau1[[#This Row],[ Résultat]]&amp;"_"&amp;COUNTIF($F$2:F162,F162)</f>
        <v>01.30ZCorrect_2</v>
      </c>
      <c r="C162" t="s">
        <v>180</v>
      </c>
      <c r="D162" t="s">
        <v>181</v>
      </c>
      <c r="E162" t="s">
        <v>44</v>
      </c>
      <c r="F162" t="s">
        <v>47</v>
      </c>
      <c r="G162">
        <v>4</v>
      </c>
    </row>
    <row r="163" spans="1:7" x14ac:dyDescent="0.25">
      <c r="A163">
        <f>IF(Tableau1[[#This Row],[ Résultat]]="incorrect",Tableau1[[#This Row],[occurrence]]&amp;"Cadre général"&amp;Tableau1[[#This Row],[ Résultat]]&amp;COUNTIF($B$2:$B163,Tableau1[[#This Row],[ Code APE]]&amp;Tableau1[[#This Row],[ Résultat]]&amp;"_*"),0)</f>
        <v>0</v>
      </c>
      <c r="B163" t="str">
        <f>Tableau1[[#This Row],[ Code APE]]&amp;Tableau1[[#This Row],[ Résultat]]&amp;"_"&amp;COUNTIF($F$2:F163,F163)</f>
        <v>01.42ZCorrect_2</v>
      </c>
      <c r="C163" t="s">
        <v>180</v>
      </c>
      <c r="D163" t="s">
        <v>181</v>
      </c>
      <c r="E163" t="s">
        <v>44</v>
      </c>
      <c r="F163" t="s">
        <v>48</v>
      </c>
      <c r="G163">
        <v>1</v>
      </c>
    </row>
    <row r="164" spans="1:7" x14ac:dyDescent="0.25">
      <c r="A164">
        <f>IF(Tableau1[[#This Row],[ Résultat]]="incorrect",Tableau1[[#This Row],[occurrence]]&amp;"Cadre général"&amp;Tableau1[[#This Row],[ Résultat]]&amp;COUNTIF($B$2:$B164,Tableau1[[#This Row],[ Code APE]]&amp;Tableau1[[#This Row],[ Résultat]]&amp;"_*"),0)</f>
        <v>0</v>
      </c>
      <c r="B164" t="str">
        <f>Tableau1[[#This Row],[ Code APE]]&amp;Tableau1[[#This Row],[ Résultat]]&amp;"_"&amp;COUNTIF($F$2:F164,F164)</f>
        <v>02.10ZCorrect_2</v>
      </c>
      <c r="C164" t="s">
        <v>180</v>
      </c>
      <c r="D164" t="s">
        <v>181</v>
      </c>
      <c r="E164" t="s">
        <v>44</v>
      </c>
      <c r="F164" t="s">
        <v>50</v>
      </c>
      <c r="G164">
        <v>5</v>
      </c>
    </row>
    <row r="165" spans="1:7" x14ac:dyDescent="0.25">
      <c r="A165">
        <f>IF(Tableau1[[#This Row],[ Résultat]]="incorrect",Tableau1[[#This Row],[occurrence]]&amp;"Cadre général"&amp;Tableau1[[#This Row],[ Résultat]]&amp;COUNTIF($B$2:$B165,Tableau1[[#This Row],[ Code APE]]&amp;Tableau1[[#This Row],[ Résultat]]&amp;"_*"),0)</f>
        <v>0</v>
      </c>
      <c r="B165" t="str">
        <f>Tableau1[[#This Row],[ Code APE]]&amp;Tableau1[[#This Row],[ Résultat]]&amp;"_"&amp;COUNTIF($F$2:F165,F165)</f>
        <v>03.11ZCorrect_1</v>
      </c>
      <c r="C165" t="s">
        <v>180</v>
      </c>
      <c r="D165" t="s">
        <v>181</v>
      </c>
      <c r="E165" t="s">
        <v>44</v>
      </c>
      <c r="F165" t="s">
        <v>182</v>
      </c>
      <c r="G165">
        <v>1</v>
      </c>
    </row>
    <row r="166" spans="1:7" x14ac:dyDescent="0.25">
      <c r="A166">
        <f>IF(Tableau1[[#This Row],[ Résultat]]="incorrect",Tableau1[[#This Row],[occurrence]]&amp;"Cadre général"&amp;Tableau1[[#This Row],[ Résultat]]&amp;COUNTIF($B$2:$B166,Tableau1[[#This Row],[ Code APE]]&amp;Tableau1[[#This Row],[ Résultat]]&amp;"_*"),0)</f>
        <v>0</v>
      </c>
      <c r="B166" t="str">
        <f>Tableau1[[#This Row],[ Code APE]]&amp;Tableau1[[#This Row],[ Résultat]]&amp;"_"&amp;COUNTIF($F$2:F166,F166)</f>
        <v>06.34CCorrect_1</v>
      </c>
      <c r="C166" t="s">
        <v>180</v>
      </c>
      <c r="D166" t="s">
        <v>181</v>
      </c>
      <c r="E166" t="s">
        <v>44</v>
      </c>
      <c r="F166" t="s">
        <v>183</v>
      </c>
      <c r="G166">
        <v>2</v>
      </c>
    </row>
    <row r="167" spans="1:7" x14ac:dyDescent="0.25">
      <c r="A167">
        <f>IF(Tableau1[[#This Row],[ Résultat]]="incorrect",Tableau1[[#This Row],[occurrence]]&amp;"Cadre général"&amp;Tableau1[[#This Row],[ Résultat]]&amp;COUNTIF($B$2:$B167,Tableau1[[#This Row],[ Code APE]]&amp;Tableau1[[#This Row],[ Résultat]]&amp;"_*"),0)</f>
        <v>0</v>
      </c>
      <c r="B167" t="str">
        <f>Tableau1[[#This Row],[ Code APE]]&amp;Tableau1[[#This Row],[ Résultat]]&amp;"_"&amp;COUNTIF($F$2:F167,F167)</f>
        <v>07.29ZCorrect_2</v>
      </c>
      <c r="C167" t="s">
        <v>180</v>
      </c>
      <c r="D167" t="s">
        <v>181</v>
      </c>
      <c r="E167" t="s">
        <v>44</v>
      </c>
      <c r="F167" t="s">
        <v>52</v>
      </c>
      <c r="G167">
        <v>3</v>
      </c>
    </row>
    <row r="168" spans="1:7" x14ac:dyDescent="0.25">
      <c r="A168">
        <f>IF(Tableau1[[#This Row],[ Résultat]]="incorrect",Tableau1[[#This Row],[occurrence]]&amp;"Cadre général"&amp;Tableau1[[#This Row],[ Résultat]]&amp;COUNTIF($B$2:$B168,Tableau1[[#This Row],[ Code APE]]&amp;Tableau1[[#This Row],[ Résultat]]&amp;"_*"),0)</f>
        <v>0</v>
      </c>
      <c r="B168" t="str">
        <f>Tableau1[[#This Row],[ Code APE]]&amp;Tableau1[[#This Row],[ Résultat]]&amp;"_"&amp;COUNTIF($F$2:F168,F168)</f>
        <v>07.42BCorrect_1</v>
      </c>
      <c r="C168" t="s">
        <v>180</v>
      </c>
      <c r="D168" t="s">
        <v>181</v>
      </c>
      <c r="E168" t="s">
        <v>44</v>
      </c>
      <c r="F168" t="s">
        <v>184</v>
      </c>
      <c r="G168">
        <v>1</v>
      </c>
    </row>
    <row r="169" spans="1:7" x14ac:dyDescent="0.25">
      <c r="A169">
        <f>IF(Tableau1[[#This Row],[ Résultat]]="incorrect",Tableau1[[#This Row],[occurrence]]&amp;"Cadre général"&amp;Tableau1[[#This Row],[ Résultat]]&amp;COUNTIF($B$2:$B169,Tableau1[[#This Row],[ Code APE]]&amp;Tableau1[[#This Row],[ Résultat]]&amp;"_*"),0)</f>
        <v>0</v>
      </c>
      <c r="B169" t="str">
        <f>Tableau1[[#This Row],[ Code APE]]&amp;Tableau1[[#This Row],[ Résultat]]&amp;"_"&amp;COUNTIF($F$2:F169,F169)</f>
        <v>07.47ZCorrect_3</v>
      </c>
      <c r="C169" t="s">
        <v>180</v>
      </c>
      <c r="D169" t="s">
        <v>181</v>
      </c>
      <c r="E169" t="s">
        <v>44</v>
      </c>
      <c r="F169" t="s">
        <v>53</v>
      </c>
      <c r="G169">
        <v>1</v>
      </c>
    </row>
    <row r="170" spans="1:7" x14ac:dyDescent="0.25">
      <c r="A170">
        <f>IF(Tableau1[[#This Row],[ Résultat]]="incorrect",Tableau1[[#This Row],[occurrence]]&amp;"Cadre général"&amp;Tableau1[[#This Row],[ Résultat]]&amp;COUNTIF($B$2:$B170,Tableau1[[#This Row],[ Code APE]]&amp;Tableau1[[#This Row],[ Résultat]]&amp;"_*"),0)</f>
        <v>0</v>
      </c>
      <c r="B170" t="str">
        <f>Tableau1[[#This Row],[ Code APE]]&amp;Tableau1[[#This Row],[ Résultat]]&amp;"_"&amp;COUNTIF($F$2:F170,F170)</f>
        <v>08.12ZCorrect_2</v>
      </c>
      <c r="C170" t="s">
        <v>180</v>
      </c>
      <c r="D170" t="s">
        <v>181</v>
      </c>
      <c r="E170" t="s">
        <v>44</v>
      </c>
      <c r="F170" t="s">
        <v>55</v>
      </c>
      <c r="G170">
        <v>6</v>
      </c>
    </row>
    <row r="171" spans="1:7" x14ac:dyDescent="0.25">
      <c r="A171">
        <f>IF(Tableau1[[#This Row],[ Résultat]]="incorrect",Tableau1[[#This Row],[occurrence]]&amp;"Cadre général"&amp;Tableau1[[#This Row],[ Résultat]]&amp;COUNTIF($B$2:$B171,Tableau1[[#This Row],[ Code APE]]&amp;Tableau1[[#This Row],[ Résultat]]&amp;"_*"),0)</f>
        <v>0</v>
      </c>
      <c r="B171" t="str">
        <f>Tableau1[[#This Row],[ Code APE]]&amp;Tableau1[[#This Row],[ Résultat]]&amp;"_"&amp;COUNTIF($F$2:F171,F171)</f>
        <v>09.90ZCorrect_2</v>
      </c>
      <c r="C171" t="s">
        <v>180</v>
      </c>
      <c r="D171" t="s">
        <v>181</v>
      </c>
      <c r="E171" t="s">
        <v>44</v>
      </c>
      <c r="F171" t="s">
        <v>56</v>
      </c>
      <c r="G171">
        <v>24</v>
      </c>
    </row>
    <row r="172" spans="1:7" x14ac:dyDescent="0.25">
      <c r="A172">
        <f>IF(Tableau1[[#This Row],[ Résultat]]="incorrect",Tableau1[[#This Row],[occurrence]]&amp;"Cadre général"&amp;Tableau1[[#This Row],[ Résultat]]&amp;COUNTIF($B$2:$B172,Tableau1[[#This Row],[ Code APE]]&amp;Tableau1[[#This Row],[ Résultat]]&amp;"_*"),0)</f>
        <v>0</v>
      </c>
      <c r="B172" t="str">
        <f>Tableau1[[#This Row],[ Code APE]]&amp;Tableau1[[#This Row],[ Résultat]]&amp;"_"&amp;COUNTIF($F$2:F172,F172)</f>
        <v>10.41ZCorrect_2</v>
      </c>
      <c r="C172" t="s">
        <v>180</v>
      </c>
      <c r="D172" t="s">
        <v>181</v>
      </c>
      <c r="E172" t="s">
        <v>44</v>
      </c>
      <c r="F172" t="s">
        <v>57</v>
      </c>
      <c r="G172">
        <v>2</v>
      </c>
    </row>
    <row r="173" spans="1:7" x14ac:dyDescent="0.25">
      <c r="A173">
        <f>IF(Tableau1[[#This Row],[ Résultat]]="incorrect",Tableau1[[#This Row],[occurrence]]&amp;"Cadre général"&amp;Tableau1[[#This Row],[ Résultat]]&amp;COUNTIF($B$2:$B173,Tableau1[[#This Row],[ Code APE]]&amp;Tableau1[[#This Row],[ Résultat]]&amp;"_*"),0)</f>
        <v>0</v>
      </c>
      <c r="B173" t="str">
        <f>Tableau1[[#This Row],[ Code APE]]&amp;Tableau1[[#This Row],[ Résultat]]&amp;"_"&amp;COUNTIF($F$2:F173,F173)</f>
        <v>20.11ZCorrect_1</v>
      </c>
      <c r="C173" t="s">
        <v>180</v>
      </c>
      <c r="D173" t="s">
        <v>181</v>
      </c>
      <c r="E173" t="s">
        <v>44</v>
      </c>
      <c r="F173" t="s">
        <v>185</v>
      </c>
      <c r="G173">
        <v>1</v>
      </c>
    </row>
    <row r="174" spans="1:7" x14ac:dyDescent="0.25">
      <c r="A174">
        <f>IF(Tableau1[[#This Row],[ Résultat]]="incorrect",Tableau1[[#This Row],[occurrence]]&amp;"Cadre général"&amp;Tableau1[[#This Row],[ Résultat]]&amp;COUNTIF($B$2:$B174,Tableau1[[#This Row],[ Code APE]]&amp;Tableau1[[#This Row],[ Résultat]]&amp;"_*"),0)</f>
        <v>0</v>
      </c>
      <c r="B174" t="str">
        <f>Tableau1[[#This Row],[ Code APE]]&amp;Tableau1[[#This Row],[ Résultat]]&amp;"_"&amp;COUNTIF($F$2:F174,F174)</f>
        <v>20.13BCorrect_2</v>
      </c>
      <c r="C174" t="s">
        <v>180</v>
      </c>
      <c r="D174" t="s">
        <v>181</v>
      </c>
      <c r="E174" t="s">
        <v>44</v>
      </c>
      <c r="F174" t="s">
        <v>60</v>
      </c>
      <c r="G174">
        <v>2</v>
      </c>
    </row>
    <row r="175" spans="1:7" x14ac:dyDescent="0.25">
      <c r="A175">
        <f>IF(Tableau1[[#This Row],[ Résultat]]="incorrect",Tableau1[[#This Row],[occurrence]]&amp;"Cadre général"&amp;Tableau1[[#This Row],[ Résultat]]&amp;COUNTIF($B$2:$B175,Tableau1[[#This Row],[ Code APE]]&amp;Tableau1[[#This Row],[ Résultat]]&amp;"_*"),0)</f>
        <v>0</v>
      </c>
      <c r="B175" t="str">
        <f>Tableau1[[#This Row],[ Code APE]]&amp;Tableau1[[#This Row],[ Résultat]]&amp;"_"&amp;COUNTIF($F$2:F175,F175)</f>
        <v>22.11ZCorrect_2</v>
      </c>
      <c r="C175" t="s">
        <v>180</v>
      </c>
      <c r="D175" t="s">
        <v>181</v>
      </c>
      <c r="E175" t="s">
        <v>44</v>
      </c>
      <c r="F175" t="s">
        <v>61</v>
      </c>
      <c r="G175">
        <v>6</v>
      </c>
    </row>
    <row r="176" spans="1:7" x14ac:dyDescent="0.25">
      <c r="A176">
        <f>IF(Tableau1[[#This Row],[ Résultat]]="incorrect",Tableau1[[#This Row],[occurrence]]&amp;"Cadre général"&amp;Tableau1[[#This Row],[ Résultat]]&amp;COUNTIF($B$2:$B176,Tableau1[[#This Row],[ Code APE]]&amp;Tableau1[[#This Row],[ Résultat]]&amp;"_*"),0)</f>
        <v>0</v>
      </c>
      <c r="B176" t="str">
        <f>Tableau1[[#This Row],[ Code APE]]&amp;Tableau1[[#This Row],[ Résultat]]&amp;"_"&amp;COUNTIF($F$2:F176,F176)</f>
        <v>22.21ZCorrect_1</v>
      </c>
      <c r="C176" t="s">
        <v>180</v>
      </c>
      <c r="D176" t="s">
        <v>181</v>
      </c>
      <c r="E176" t="s">
        <v>44</v>
      </c>
      <c r="F176" t="s">
        <v>186</v>
      </c>
      <c r="G176">
        <v>1</v>
      </c>
    </row>
    <row r="177" spans="1:7" x14ac:dyDescent="0.25">
      <c r="A177">
        <f>IF(Tableau1[[#This Row],[ Résultat]]="incorrect",Tableau1[[#This Row],[occurrence]]&amp;"Cadre général"&amp;Tableau1[[#This Row],[ Résultat]]&amp;COUNTIF($B$2:$B177,Tableau1[[#This Row],[ Code APE]]&amp;Tableau1[[#This Row],[ Résultat]]&amp;"_*"),0)</f>
        <v>0</v>
      </c>
      <c r="B177" t="str">
        <f>Tableau1[[#This Row],[ Code APE]]&amp;Tableau1[[#This Row],[ Résultat]]&amp;"_"&amp;COUNTIF($F$2:F177,F177)</f>
        <v>22.23ZCorrect_2</v>
      </c>
      <c r="C177" t="s">
        <v>180</v>
      </c>
      <c r="D177" t="s">
        <v>181</v>
      </c>
      <c r="E177" t="s">
        <v>44</v>
      </c>
      <c r="F177" t="s">
        <v>62</v>
      </c>
      <c r="G177">
        <v>3</v>
      </c>
    </row>
    <row r="178" spans="1:7" x14ac:dyDescent="0.25">
      <c r="A178">
        <f>IF(Tableau1[[#This Row],[ Résultat]]="incorrect",Tableau1[[#This Row],[occurrence]]&amp;"Cadre général"&amp;Tableau1[[#This Row],[ Résultat]]&amp;COUNTIF($B$2:$B178,Tableau1[[#This Row],[ Code APE]]&amp;Tableau1[[#This Row],[ Résultat]]&amp;"_*"),0)</f>
        <v>0</v>
      </c>
      <c r="B178" t="str">
        <f>Tableau1[[#This Row],[ Code APE]]&amp;Tableau1[[#This Row],[ Résultat]]&amp;"_"&amp;COUNTIF($F$2:F178,F178)</f>
        <v>23.51ZCorrect_1</v>
      </c>
      <c r="C178" t="s">
        <v>180</v>
      </c>
      <c r="D178" t="s">
        <v>181</v>
      </c>
      <c r="E178" t="s">
        <v>44</v>
      </c>
      <c r="F178" t="s">
        <v>187</v>
      </c>
      <c r="G178">
        <v>4</v>
      </c>
    </row>
    <row r="179" spans="1:7" x14ac:dyDescent="0.25">
      <c r="A179">
        <f>IF(Tableau1[[#This Row],[ Résultat]]="incorrect",Tableau1[[#This Row],[occurrence]]&amp;"Cadre général"&amp;Tableau1[[#This Row],[ Résultat]]&amp;COUNTIF($B$2:$B179,Tableau1[[#This Row],[ Code APE]]&amp;Tableau1[[#This Row],[ Résultat]]&amp;"_*"),0)</f>
        <v>0</v>
      </c>
      <c r="B179" t="str">
        <f>Tableau1[[#This Row],[ Code APE]]&amp;Tableau1[[#This Row],[ Résultat]]&amp;"_"&amp;COUNTIF($F$2:F179,F179)</f>
        <v>23.63ZCorrect_2</v>
      </c>
      <c r="C179" t="s">
        <v>180</v>
      </c>
      <c r="D179" t="s">
        <v>181</v>
      </c>
      <c r="E179" t="s">
        <v>44</v>
      </c>
      <c r="F179" t="s">
        <v>63</v>
      </c>
      <c r="G179">
        <v>5</v>
      </c>
    </row>
    <row r="180" spans="1:7" x14ac:dyDescent="0.25">
      <c r="A180">
        <f>IF(Tableau1[[#This Row],[ Résultat]]="incorrect",Tableau1[[#This Row],[occurrence]]&amp;"Cadre général"&amp;Tableau1[[#This Row],[ Résultat]]&amp;COUNTIF($B$2:$B180,Tableau1[[#This Row],[ Code APE]]&amp;Tableau1[[#This Row],[ Résultat]]&amp;"_*"),0)</f>
        <v>0</v>
      </c>
      <c r="B180" t="str">
        <f>Tableau1[[#This Row],[ Code APE]]&amp;Tableau1[[#This Row],[ Résultat]]&amp;"_"&amp;COUNTIF($F$2:F180,F180)</f>
        <v>25.11ZCorrect_3</v>
      </c>
      <c r="C180" t="s">
        <v>180</v>
      </c>
      <c r="D180" t="s">
        <v>181</v>
      </c>
      <c r="E180" t="s">
        <v>44</v>
      </c>
      <c r="F180" t="s">
        <v>65</v>
      </c>
      <c r="G180">
        <v>12</v>
      </c>
    </row>
    <row r="181" spans="1:7" x14ac:dyDescent="0.25">
      <c r="A181">
        <f>IF(Tableau1[[#This Row],[ Résultat]]="incorrect",Tableau1[[#This Row],[occurrence]]&amp;"Cadre général"&amp;Tableau1[[#This Row],[ Résultat]]&amp;COUNTIF($B$2:$B181,Tableau1[[#This Row],[ Code APE]]&amp;Tableau1[[#This Row],[ Résultat]]&amp;"_*"),0)</f>
        <v>0</v>
      </c>
      <c r="B181" t="str">
        <f>Tableau1[[#This Row],[ Code APE]]&amp;Tableau1[[#This Row],[ Résultat]]&amp;"_"&amp;COUNTIF($F$2:F181,F181)</f>
        <v>25.12ZCorrect_2</v>
      </c>
      <c r="C181" t="s">
        <v>180</v>
      </c>
      <c r="D181" t="s">
        <v>181</v>
      </c>
      <c r="E181" t="s">
        <v>44</v>
      </c>
      <c r="F181" t="s">
        <v>66</v>
      </c>
      <c r="G181">
        <v>3</v>
      </c>
    </row>
    <row r="182" spans="1:7" x14ac:dyDescent="0.25">
      <c r="A182">
        <f>IF(Tableau1[[#This Row],[ Résultat]]="incorrect",Tableau1[[#This Row],[occurrence]]&amp;"Cadre général"&amp;Tableau1[[#This Row],[ Résultat]]&amp;COUNTIF($B$2:$B182,Tableau1[[#This Row],[ Code APE]]&amp;Tableau1[[#This Row],[ Résultat]]&amp;"_*"),0)</f>
        <v>0</v>
      </c>
      <c r="B182" t="str">
        <f>Tableau1[[#This Row],[ Code APE]]&amp;Tableau1[[#This Row],[ Résultat]]&amp;"_"&amp;COUNTIF($F$2:F182,F182)</f>
        <v>25.30ZCorrect_2</v>
      </c>
      <c r="C182" t="s">
        <v>180</v>
      </c>
      <c r="D182" t="s">
        <v>181</v>
      </c>
      <c r="E182" t="s">
        <v>44</v>
      </c>
      <c r="F182" t="s">
        <v>67</v>
      </c>
      <c r="G182">
        <v>9</v>
      </c>
    </row>
    <row r="183" spans="1:7" x14ac:dyDescent="0.25">
      <c r="A183">
        <f>IF(Tableau1[[#This Row],[ Résultat]]="incorrect",Tableau1[[#This Row],[occurrence]]&amp;"Cadre général"&amp;Tableau1[[#This Row],[ Résultat]]&amp;COUNTIF($B$2:$B183,Tableau1[[#This Row],[ Code APE]]&amp;Tableau1[[#This Row],[ Résultat]]&amp;"_*"),0)</f>
        <v>0</v>
      </c>
      <c r="B183" t="str">
        <f>Tableau1[[#This Row],[ Code APE]]&amp;Tableau1[[#This Row],[ Résultat]]&amp;"_"&amp;COUNTIF($F$2:F183,F183)</f>
        <v>25.61ZCorrect_2</v>
      </c>
      <c r="C183" t="s">
        <v>180</v>
      </c>
      <c r="D183" t="s">
        <v>181</v>
      </c>
      <c r="E183" t="s">
        <v>44</v>
      </c>
      <c r="F183" t="s">
        <v>68</v>
      </c>
      <c r="G183">
        <v>11</v>
      </c>
    </row>
    <row r="184" spans="1:7" x14ac:dyDescent="0.25">
      <c r="A184">
        <f>IF(Tableau1[[#This Row],[ Résultat]]="incorrect",Tableau1[[#This Row],[occurrence]]&amp;"Cadre général"&amp;Tableau1[[#This Row],[ Résultat]]&amp;COUNTIF($B$2:$B184,Tableau1[[#This Row],[ Code APE]]&amp;Tableau1[[#This Row],[ Résultat]]&amp;"_*"),0)</f>
        <v>0</v>
      </c>
      <c r="B184" t="str">
        <f>Tableau1[[#This Row],[ Code APE]]&amp;Tableau1[[#This Row],[ Résultat]]&amp;"_"&amp;COUNTIF($F$2:F184,F184)</f>
        <v>25.62BCorrect_2</v>
      </c>
      <c r="C184" t="s">
        <v>180</v>
      </c>
      <c r="D184" t="s">
        <v>181</v>
      </c>
      <c r="E184" t="s">
        <v>44</v>
      </c>
      <c r="F184" t="s">
        <v>69</v>
      </c>
      <c r="G184">
        <v>3</v>
      </c>
    </row>
    <row r="185" spans="1:7" x14ac:dyDescent="0.25">
      <c r="A185">
        <f>IF(Tableau1[[#This Row],[ Résultat]]="incorrect",Tableau1[[#This Row],[occurrence]]&amp;"Cadre général"&amp;Tableau1[[#This Row],[ Résultat]]&amp;COUNTIF($B$2:$B185,Tableau1[[#This Row],[ Code APE]]&amp;Tableau1[[#This Row],[ Résultat]]&amp;"_*"),0)</f>
        <v>0</v>
      </c>
      <c r="B185" t="str">
        <f>Tableau1[[#This Row],[ Code APE]]&amp;Tableau1[[#This Row],[ Résultat]]&amp;"_"&amp;COUNTIF($F$2:F185,F185)</f>
        <v>25.93ZCorrect_2</v>
      </c>
      <c r="C185" t="s">
        <v>180</v>
      </c>
      <c r="D185" t="s">
        <v>181</v>
      </c>
      <c r="E185" t="s">
        <v>44</v>
      </c>
      <c r="F185" t="s">
        <v>70</v>
      </c>
      <c r="G185">
        <v>5</v>
      </c>
    </row>
    <row r="186" spans="1:7" x14ac:dyDescent="0.25">
      <c r="A186">
        <f>IF(Tableau1[[#This Row],[ Résultat]]="incorrect",Tableau1[[#This Row],[occurrence]]&amp;"Cadre général"&amp;Tableau1[[#This Row],[ Résultat]]&amp;COUNTIF($B$2:$B186,Tableau1[[#This Row],[ Code APE]]&amp;Tableau1[[#This Row],[ Résultat]]&amp;"_*"),0)</f>
        <v>0</v>
      </c>
      <c r="B186" t="str">
        <f>Tableau1[[#This Row],[ Code APE]]&amp;Tableau1[[#This Row],[ Résultat]]&amp;"_"&amp;COUNTIF($F$2:F186,F186)</f>
        <v>25.99BCorrect_3</v>
      </c>
      <c r="C186" t="s">
        <v>180</v>
      </c>
      <c r="D186" t="s">
        <v>181</v>
      </c>
      <c r="E186" t="s">
        <v>44</v>
      </c>
      <c r="F186" t="s">
        <v>71</v>
      </c>
      <c r="G186">
        <v>9</v>
      </c>
    </row>
    <row r="187" spans="1:7" x14ac:dyDescent="0.25">
      <c r="A187">
        <f>IF(Tableau1[[#This Row],[ Résultat]]="incorrect",Tableau1[[#This Row],[occurrence]]&amp;"Cadre général"&amp;Tableau1[[#This Row],[ Résultat]]&amp;COUNTIF($B$2:$B187,Tableau1[[#This Row],[ Code APE]]&amp;Tableau1[[#This Row],[ Résultat]]&amp;"_*"),0)</f>
        <v>0</v>
      </c>
      <c r="B187" t="str">
        <f>Tableau1[[#This Row],[ Code APE]]&amp;Tableau1[[#This Row],[ Résultat]]&amp;"_"&amp;COUNTIF($F$2:F187,F187)</f>
        <v>27.90ZCorrect_1</v>
      </c>
      <c r="C187" t="s">
        <v>180</v>
      </c>
      <c r="D187" t="s">
        <v>181</v>
      </c>
      <c r="E187" t="s">
        <v>44</v>
      </c>
      <c r="F187" t="s">
        <v>188</v>
      </c>
      <c r="G187">
        <v>1</v>
      </c>
    </row>
    <row r="188" spans="1:7" x14ac:dyDescent="0.25">
      <c r="A188">
        <f>IF(Tableau1[[#This Row],[ Résultat]]="incorrect",Tableau1[[#This Row],[occurrence]]&amp;"Cadre général"&amp;Tableau1[[#This Row],[ Résultat]]&amp;COUNTIF($B$2:$B188,Tableau1[[#This Row],[ Code APE]]&amp;Tableau1[[#This Row],[ Résultat]]&amp;"_*"),0)</f>
        <v>0</v>
      </c>
      <c r="B188" t="str">
        <f>Tableau1[[#This Row],[ Code APE]]&amp;Tableau1[[#This Row],[ Résultat]]&amp;"_"&amp;COUNTIF($F$2:F188,F188)</f>
        <v>28.14ZCorrect_2</v>
      </c>
      <c r="C188" t="s">
        <v>180</v>
      </c>
      <c r="D188" t="s">
        <v>181</v>
      </c>
      <c r="E188" t="s">
        <v>44</v>
      </c>
      <c r="F188" t="s">
        <v>72</v>
      </c>
      <c r="G188">
        <v>15</v>
      </c>
    </row>
    <row r="189" spans="1:7" x14ac:dyDescent="0.25">
      <c r="A189">
        <f>IF(Tableau1[[#This Row],[ Résultat]]="incorrect",Tableau1[[#This Row],[occurrence]]&amp;"Cadre général"&amp;Tableau1[[#This Row],[ Résultat]]&amp;COUNTIF($B$2:$B189,Tableau1[[#This Row],[ Code APE]]&amp;Tableau1[[#This Row],[ Résultat]]&amp;"_*"),0)</f>
        <v>0</v>
      </c>
      <c r="B189" t="str">
        <f>Tableau1[[#This Row],[ Code APE]]&amp;Tableau1[[#This Row],[ Résultat]]&amp;"_"&amp;COUNTIF($F$2:F189,F189)</f>
        <v>28.92ZCorrect_2</v>
      </c>
      <c r="C189" t="s">
        <v>180</v>
      </c>
      <c r="D189" t="s">
        <v>181</v>
      </c>
      <c r="E189" t="s">
        <v>44</v>
      </c>
      <c r="F189" t="s">
        <v>76</v>
      </c>
      <c r="G189">
        <v>8</v>
      </c>
    </row>
    <row r="190" spans="1:7" x14ac:dyDescent="0.25">
      <c r="A190">
        <f>IF(Tableau1[[#This Row],[ Résultat]]="incorrect",Tableau1[[#This Row],[occurrence]]&amp;"Cadre général"&amp;Tableau1[[#This Row],[ Résultat]]&amp;COUNTIF($B$2:$B190,Tableau1[[#This Row],[ Code APE]]&amp;Tableau1[[#This Row],[ Résultat]]&amp;"_*"),0)</f>
        <v>0</v>
      </c>
      <c r="B190" t="str">
        <f>Tableau1[[#This Row],[ Code APE]]&amp;Tableau1[[#This Row],[ Résultat]]&amp;"_"&amp;COUNTIF($F$2:F190,F190)</f>
        <v>28.99ACorrect_2</v>
      </c>
      <c r="C190" t="s">
        <v>180</v>
      </c>
      <c r="D190" t="s">
        <v>181</v>
      </c>
      <c r="E190" t="s">
        <v>44</v>
      </c>
      <c r="F190" t="s">
        <v>77</v>
      </c>
      <c r="G190">
        <v>1</v>
      </c>
    </row>
    <row r="191" spans="1:7" x14ac:dyDescent="0.25">
      <c r="A191">
        <f>IF(Tableau1[[#This Row],[ Résultat]]="incorrect",Tableau1[[#This Row],[occurrence]]&amp;"Cadre général"&amp;Tableau1[[#This Row],[ Résultat]]&amp;COUNTIF($B$2:$B191,Tableau1[[#This Row],[ Code APE]]&amp;Tableau1[[#This Row],[ Résultat]]&amp;"_*"),0)</f>
        <v>0</v>
      </c>
      <c r="B191" t="str">
        <f>Tableau1[[#This Row],[ Code APE]]&amp;Tableau1[[#This Row],[ Résultat]]&amp;"_"&amp;COUNTIF($F$2:F191,F191)</f>
        <v>32.12ZCorrect_2</v>
      </c>
      <c r="C191" t="s">
        <v>180</v>
      </c>
      <c r="D191" t="s">
        <v>181</v>
      </c>
      <c r="E191" t="s">
        <v>44</v>
      </c>
      <c r="F191" t="s">
        <v>78</v>
      </c>
      <c r="G191">
        <v>4</v>
      </c>
    </row>
    <row r="192" spans="1:7" x14ac:dyDescent="0.25">
      <c r="A192">
        <f>IF(Tableau1[[#This Row],[ Résultat]]="incorrect",Tableau1[[#This Row],[occurrence]]&amp;"Cadre général"&amp;Tableau1[[#This Row],[ Résultat]]&amp;COUNTIF($B$2:$B192,Tableau1[[#This Row],[ Code APE]]&amp;Tableau1[[#This Row],[ Résultat]]&amp;"_*"),0)</f>
        <v>0</v>
      </c>
      <c r="B192" t="str">
        <f>Tableau1[[#This Row],[ Code APE]]&amp;Tableau1[[#This Row],[ Résultat]]&amp;"_"&amp;COUNTIF($F$2:F192,F192)</f>
        <v>32.20ACorrect_2</v>
      </c>
      <c r="C192" t="s">
        <v>180</v>
      </c>
      <c r="D192" t="s">
        <v>181</v>
      </c>
      <c r="E192" t="s">
        <v>44</v>
      </c>
      <c r="F192" t="s">
        <v>79</v>
      </c>
      <c r="G192">
        <v>6</v>
      </c>
    </row>
    <row r="193" spans="1:7" x14ac:dyDescent="0.25">
      <c r="A193">
        <f>IF(Tableau1[[#This Row],[ Résultat]]="incorrect",Tableau1[[#This Row],[occurrence]]&amp;"Cadre général"&amp;Tableau1[[#This Row],[ Résultat]]&amp;COUNTIF($B$2:$B193,Tableau1[[#This Row],[ Code APE]]&amp;Tableau1[[#This Row],[ Résultat]]&amp;"_*"),0)</f>
        <v>0</v>
      </c>
      <c r="B193" t="str">
        <f>Tableau1[[#This Row],[ Code APE]]&amp;Tableau1[[#This Row],[ Résultat]]&amp;"_"&amp;COUNTIF($F$2:F193,F193)</f>
        <v>32.21BCorrect_1</v>
      </c>
      <c r="C193" t="s">
        <v>180</v>
      </c>
      <c r="D193" t="s">
        <v>181</v>
      </c>
      <c r="E193" t="s">
        <v>44</v>
      </c>
      <c r="F193" t="s">
        <v>189</v>
      </c>
      <c r="G193">
        <v>2</v>
      </c>
    </row>
    <row r="194" spans="1:7" x14ac:dyDescent="0.25">
      <c r="A194">
        <f>IF(Tableau1[[#This Row],[ Résultat]]="incorrect",Tableau1[[#This Row],[occurrence]]&amp;"Cadre général"&amp;Tableau1[[#This Row],[ Résultat]]&amp;COUNTIF($B$2:$B194,Tableau1[[#This Row],[ Code APE]]&amp;Tableau1[[#This Row],[ Résultat]]&amp;"_*"),0)</f>
        <v>0</v>
      </c>
      <c r="B194" t="str">
        <f>Tableau1[[#This Row],[ Code APE]]&amp;Tableau1[[#This Row],[ Résultat]]&amp;"_"&amp;COUNTIF($F$2:F194,F194)</f>
        <v>33.11ZCorrect_1</v>
      </c>
      <c r="C194" t="s">
        <v>180</v>
      </c>
      <c r="D194" t="s">
        <v>181</v>
      </c>
      <c r="E194" t="s">
        <v>44</v>
      </c>
      <c r="F194" t="s">
        <v>190</v>
      </c>
      <c r="G194">
        <v>1</v>
      </c>
    </row>
    <row r="195" spans="1:7" x14ac:dyDescent="0.25">
      <c r="A195">
        <f>IF(Tableau1[[#This Row],[ Résultat]]="incorrect",Tableau1[[#This Row],[occurrence]]&amp;"Cadre général"&amp;Tableau1[[#This Row],[ Résultat]]&amp;COUNTIF($B$2:$B195,Tableau1[[#This Row],[ Code APE]]&amp;Tableau1[[#This Row],[ Résultat]]&amp;"_*"),0)</f>
        <v>0</v>
      </c>
      <c r="B195" t="str">
        <f>Tableau1[[#This Row],[ Code APE]]&amp;Tableau1[[#This Row],[ Résultat]]&amp;"_"&amp;COUNTIF($F$2:F195,F195)</f>
        <v>33.12ZCorrect_2</v>
      </c>
      <c r="C195" t="s">
        <v>180</v>
      </c>
      <c r="D195" t="s">
        <v>181</v>
      </c>
      <c r="E195" t="s">
        <v>44</v>
      </c>
      <c r="F195" t="s">
        <v>1</v>
      </c>
      <c r="G195">
        <v>107</v>
      </c>
    </row>
    <row r="196" spans="1:7" x14ac:dyDescent="0.25">
      <c r="A196">
        <f>IF(Tableau1[[#This Row],[ Résultat]]="incorrect",Tableau1[[#This Row],[occurrence]]&amp;"Cadre général"&amp;Tableau1[[#This Row],[ Résultat]]&amp;COUNTIF($B$2:$B196,Tableau1[[#This Row],[ Code APE]]&amp;Tableau1[[#This Row],[ Résultat]]&amp;"_*"),0)</f>
        <v>0</v>
      </c>
      <c r="B196" t="str">
        <f>Tableau1[[#This Row],[ Code APE]]&amp;Tableau1[[#This Row],[ Résultat]]&amp;"_"&amp;COUNTIF($F$2:F196,F196)</f>
        <v>33.13ZCorrect_2</v>
      </c>
      <c r="C196" t="s">
        <v>180</v>
      </c>
      <c r="D196" t="s">
        <v>181</v>
      </c>
      <c r="E196" t="s">
        <v>44</v>
      </c>
      <c r="F196" t="s">
        <v>80</v>
      </c>
      <c r="G196">
        <v>5</v>
      </c>
    </row>
    <row r="197" spans="1:7" x14ac:dyDescent="0.25">
      <c r="A197">
        <f>IF(Tableau1[[#This Row],[ Résultat]]="incorrect",Tableau1[[#This Row],[occurrence]]&amp;"Cadre général"&amp;Tableau1[[#This Row],[ Résultat]]&amp;COUNTIF($B$2:$B197,Tableau1[[#This Row],[ Code APE]]&amp;Tableau1[[#This Row],[ Résultat]]&amp;"_*"),0)</f>
        <v>0</v>
      </c>
      <c r="B197" t="str">
        <f>Tableau1[[#This Row],[ Code APE]]&amp;Tableau1[[#This Row],[ Résultat]]&amp;"_"&amp;COUNTIF($F$2:F197,F197)</f>
        <v>33.14ZCorrect_2</v>
      </c>
      <c r="C197" t="s">
        <v>180</v>
      </c>
      <c r="D197" t="s">
        <v>181</v>
      </c>
      <c r="E197" t="s">
        <v>44</v>
      </c>
      <c r="F197" t="s">
        <v>81</v>
      </c>
      <c r="G197">
        <v>25</v>
      </c>
    </row>
    <row r="198" spans="1:7" x14ac:dyDescent="0.25">
      <c r="A198">
        <f>IF(Tableau1[[#This Row],[ Résultat]]="incorrect",Tableau1[[#This Row],[occurrence]]&amp;"Cadre général"&amp;Tableau1[[#This Row],[ Résultat]]&amp;COUNTIF($B$2:$B198,Tableau1[[#This Row],[ Code APE]]&amp;Tableau1[[#This Row],[ Résultat]]&amp;"_*"),0)</f>
        <v>0</v>
      </c>
      <c r="B198" t="str">
        <f>Tableau1[[#This Row],[ Code APE]]&amp;Tableau1[[#This Row],[ Résultat]]&amp;"_"&amp;COUNTIF($F$2:F198,F198)</f>
        <v>33.20ACorrect_3</v>
      </c>
      <c r="C198" t="s">
        <v>180</v>
      </c>
      <c r="D198" t="s">
        <v>181</v>
      </c>
      <c r="E198" t="s">
        <v>44</v>
      </c>
      <c r="F198" t="s">
        <v>82</v>
      </c>
      <c r="G198">
        <v>121</v>
      </c>
    </row>
    <row r="199" spans="1:7" x14ac:dyDescent="0.25">
      <c r="A199">
        <f>IF(Tableau1[[#This Row],[ Résultat]]="incorrect",Tableau1[[#This Row],[occurrence]]&amp;"Cadre général"&amp;Tableau1[[#This Row],[ Résultat]]&amp;COUNTIF($B$2:$B199,Tableau1[[#This Row],[ Code APE]]&amp;Tableau1[[#This Row],[ Résultat]]&amp;"_*"),0)</f>
        <v>0</v>
      </c>
      <c r="B199" t="str">
        <f>Tableau1[[#This Row],[ Code APE]]&amp;Tableau1[[#This Row],[ Résultat]]&amp;"_"&amp;COUNTIF($F$2:F199,F199)</f>
        <v>33.20BCorrect_3</v>
      </c>
      <c r="C199" t="s">
        <v>180</v>
      </c>
      <c r="D199" t="s">
        <v>181</v>
      </c>
      <c r="E199" t="s">
        <v>44</v>
      </c>
      <c r="F199" t="s">
        <v>83</v>
      </c>
      <c r="G199">
        <v>68</v>
      </c>
    </row>
    <row r="200" spans="1:7" x14ac:dyDescent="0.25">
      <c r="A200">
        <f>IF(Tableau1[[#This Row],[ Résultat]]="incorrect",Tableau1[[#This Row],[occurrence]]&amp;"Cadre général"&amp;Tableau1[[#This Row],[ Résultat]]&amp;COUNTIF($B$2:$B200,Tableau1[[#This Row],[ Code APE]]&amp;Tableau1[[#This Row],[ Résultat]]&amp;"_*"),0)</f>
        <v>0</v>
      </c>
      <c r="B200" t="str">
        <f>Tableau1[[#This Row],[ Code APE]]&amp;Tableau1[[#This Row],[ Résultat]]&amp;"_"&amp;COUNTIF($F$2:F200,F200)</f>
        <v>33.20CCorrect_2</v>
      </c>
      <c r="C200" t="s">
        <v>180</v>
      </c>
      <c r="D200" t="s">
        <v>181</v>
      </c>
      <c r="E200" t="s">
        <v>44</v>
      </c>
      <c r="F200" t="s">
        <v>84</v>
      </c>
      <c r="G200">
        <v>12</v>
      </c>
    </row>
    <row r="201" spans="1:7" x14ac:dyDescent="0.25">
      <c r="A201">
        <f>IF(Tableau1[[#This Row],[ Résultat]]="incorrect",Tableau1[[#This Row],[occurrence]]&amp;"Cadre général"&amp;Tableau1[[#This Row],[ Résultat]]&amp;COUNTIF($B$2:$B201,Tableau1[[#This Row],[ Code APE]]&amp;Tableau1[[#This Row],[ Résultat]]&amp;"_*"),0)</f>
        <v>0</v>
      </c>
      <c r="B201" t="str">
        <f>Tableau1[[#This Row],[ Code APE]]&amp;Tableau1[[#This Row],[ Résultat]]&amp;"_"&amp;COUNTIF($F$2:F201,F201)</f>
        <v>36.00ZCorrect_2</v>
      </c>
      <c r="C201" t="s">
        <v>180</v>
      </c>
      <c r="D201" t="s">
        <v>181</v>
      </c>
      <c r="E201" t="s">
        <v>44</v>
      </c>
      <c r="F201" t="s">
        <v>86</v>
      </c>
      <c r="G201">
        <v>4</v>
      </c>
    </row>
    <row r="202" spans="1:7" x14ac:dyDescent="0.25">
      <c r="A202">
        <f>IF(Tableau1[[#This Row],[ Résultat]]="incorrect",Tableau1[[#This Row],[occurrence]]&amp;"Cadre général"&amp;Tableau1[[#This Row],[ Résultat]]&amp;COUNTIF($B$2:$B202,Tableau1[[#This Row],[ Code APE]]&amp;Tableau1[[#This Row],[ Résultat]]&amp;"_*"),0)</f>
        <v>0</v>
      </c>
      <c r="B202" t="str">
        <f>Tableau1[[#This Row],[ Code APE]]&amp;Tableau1[[#This Row],[ Résultat]]&amp;"_"&amp;COUNTIF($F$2:F202,F202)</f>
        <v>37.00ZCorrect_2</v>
      </c>
      <c r="C202" t="s">
        <v>180</v>
      </c>
      <c r="D202" t="s">
        <v>181</v>
      </c>
      <c r="E202" t="s">
        <v>44</v>
      </c>
      <c r="F202" t="s">
        <v>87</v>
      </c>
      <c r="G202">
        <v>5</v>
      </c>
    </row>
    <row r="203" spans="1:7" x14ac:dyDescent="0.25">
      <c r="A203">
        <f>IF(Tableau1[[#This Row],[ Résultat]]="incorrect",Tableau1[[#This Row],[occurrence]]&amp;"Cadre général"&amp;Tableau1[[#This Row],[ Résultat]]&amp;COUNTIF($B$2:$B203,Tableau1[[#This Row],[ Code APE]]&amp;Tableau1[[#This Row],[ Résultat]]&amp;"_*"),0)</f>
        <v>0</v>
      </c>
      <c r="B203" t="str">
        <f>Tableau1[[#This Row],[ Code APE]]&amp;Tableau1[[#This Row],[ Résultat]]&amp;"_"&amp;COUNTIF($F$2:F203,F203)</f>
        <v>37.20ACorrect_2</v>
      </c>
      <c r="C203" t="s">
        <v>180</v>
      </c>
      <c r="D203" t="s">
        <v>181</v>
      </c>
      <c r="E203" t="s">
        <v>44</v>
      </c>
      <c r="F203" t="s">
        <v>88</v>
      </c>
      <c r="G203">
        <v>15</v>
      </c>
    </row>
    <row r="204" spans="1:7" x14ac:dyDescent="0.25">
      <c r="A204">
        <f>IF(Tableau1[[#This Row],[ Résultat]]="incorrect",Tableau1[[#This Row],[occurrence]]&amp;"Cadre général"&amp;Tableau1[[#This Row],[ Résultat]]&amp;COUNTIF($B$2:$B204,Tableau1[[#This Row],[ Code APE]]&amp;Tableau1[[#This Row],[ Résultat]]&amp;"_*"),0)</f>
        <v>0</v>
      </c>
      <c r="B204" t="str">
        <f>Tableau1[[#This Row],[ Code APE]]&amp;Tableau1[[#This Row],[ Résultat]]&amp;"_"&amp;COUNTIF($F$2:F204,F204)</f>
        <v>38.11ZCorrect_2</v>
      </c>
      <c r="C204" t="s">
        <v>180</v>
      </c>
      <c r="D204" t="s">
        <v>181</v>
      </c>
      <c r="E204" t="s">
        <v>44</v>
      </c>
      <c r="F204" t="s">
        <v>89</v>
      </c>
      <c r="G204">
        <v>12</v>
      </c>
    </row>
    <row r="205" spans="1:7" x14ac:dyDescent="0.25">
      <c r="A205">
        <f>IF(Tableau1[[#This Row],[ Résultat]]="incorrect",Tableau1[[#This Row],[occurrence]]&amp;"Cadre général"&amp;Tableau1[[#This Row],[ Résultat]]&amp;COUNTIF($B$2:$B205,Tableau1[[#This Row],[ Code APE]]&amp;Tableau1[[#This Row],[ Résultat]]&amp;"_*"),0)</f>
        <v>0</v>
      </c>
      <c r="B205" t="str">
        <f>Tableau1[[#This Row],[ Code APE]]&amp;Tableau1[[#This Row],[ Résultat]]&amp;"_"&amp;COUNTIF($F$2:F205,F205)</f>
        <v>38.12ZCorrect_2</v>
      </c>
      <c r="C205" t="s">
        <v>180</v>
      </c>
      <c r="D205" t="s">
        <v>181</v>
      </c>
      <c r="E205" t="s">
        <v>44</v>
      </c>
      <c r="F205" t="s">
        <v>90</v>
      </c>
      <c r="G205">
        <v>2</v>
      </c>
    </row>
    <row r="206" spans="1:7" x14ac:dyDescent="0.25">
      <c r="A206">
        <f>IF(Tableau1[[#This Row],[ Résultat]]="incorrect",Tableau1[[#This Row],[occurrence]]&amp;"Cadre général"&amp;Tableau1[[#This Row],[ Résultat]]&amp;COUNTIF($B$2:$B206,Tableau1[[#This Row],[ Code APE]]&amp;Tableau1[[#This Row],[ Résultat]]&amp;"_*"),0)</f>
        <v>0</v>
      </c>
      <c r="B206" t="str">
        <f>Tableau1[[#This Row],[ Code APE]]&amp;Tableau1[[#This Row],[ Résultat]]&amp;"_"&amp;COUNTIF($F$2:F206,F206)</f>
        <v>38.21ZCorrect_2</v>
      </c>
      <c r="C206" t="s">
        <v>180</v>
      </c>
      <c r="D206" t="s">
        <v>181</v>
      </c>
      <c r="E206" t="s">
        <v>44</v>
      </c>
      <c r="F206" t="s">
        <v>91</v>
      </c>
      <c r="G206">
        <v>2</v>
      </c>
    </row>
    <row r="207" spans="1:7" x14ac:dyDescent="0.25">
      <c r="A207">
        <f>IF(Tableau1[[#This Row],[ Résultat]]="incorrect",Tableau1[[#This Row],[occurrence]]&amp;"Cadre général"&amp;Tableau1[[#This Row],[ Résultat]]&amp;COUNTIF($B$2:$B207,Tableau1[[#This Row],[ Code APE]]&amp;Tableau1[[#This Row],[ Résultat]]&amp;"_*"),0)</f>
        <v>0</v>
      </c>
      <c r="B207" t="str">
        <f>Tableau1[[#This Row],[ Code APE]]&amp;Tableau1[[#This Row],[ Résultat]]&amp;"_"&amp;COUNTIF($F$2:F207,F207)</f>
        <v>38.32ZCorrect_2</v>
      </c>
      <c r="C207" t="s">
        <v>180</v>
      </c>
      <c r="D207" t="s">
        <v>181</v>
      </c>
      <c r="E207" t="s">
        <v>44</v>
      </c>
      <c r="F207" t="s">
        <v>92</v>
      </c>
      <c r="G207">
        <v>23</v>
      </c>
    </row>
    <row r="208" spans="1:7" x14ac:dyDescent="0.25">
      <c r="A208">
        <f>IF(Tableau1[[#This Row],[ Résultat]]="incorrect",Tableau1[[#This Row],[occurrence]]&amp;"Cadre général"&amp;Tableau1[[#This Row],[ Résultat]]&amp;COUNTIF($B$2:$B208,Tableau1[[#This Row],[ Code APE]]&amp;Tableau1[[#This Row],[ Résultat]]&amp;"_*"),0)</f>
        <v>0</v>
      </c>
      <c r="B208" t="str">
        <f>Tableau1[[#This Row],[ Code APE]]&amp;Tableau1[[#This Row],[ Résultat]]&amp;"_"&amp;COUNTIF($F$2:F208,F208)</f>
        <v>39.00ZCorrect_2</v>
      </c>
      <c r="C208" t="s">
        <v>180</v>
      </c>
      <c r="D208" t="s">
        <v>181</v>
      </c>
      <c r="E208" t="s">
        <v>44</v>
      </c>
      <c r="F208" t="s">
        <v>93</v>
      </c>
      <c r="G208">
        <v>3</v>
      </c>
    </row>
    <row r="209" spans="1:7" x14ac:dyDescent="0.25">
      <c r="A209">
        <f>IF(Tableau1[[#This Row],[ Résultat]]="incorrect",Tableau1[[#This Row],[occurrence]]&amp;"Cadre général"&amp;Tableau1[[#This Row],[ Résultat]]&amp;COUNTIF($B$2:$B209,Tableau1[[#This Row],[ Code APE]]&amp;Tableau1[[#This Row],[ Résultat]]&amp;"_*"),0)</f>
        <v>0</v>
      </c>
      <c r="B209" t="str">
        <f>Tableau1[[#This Row],[ Code APE]]&amp;Tableau1[[#This Row],[ Résultat]]&amp;"_"&amp;COUNTIF($F$2:F209,F209)</f>
        <v>41.20BCorrect_3</v>
      </c>
      <c r="C209" t="s">
        <v>180</v>
      </c>
      <c r="D209" t="s">
        <v>181</v>
      </c>
      <c r="E209" t="s">
        <v>44</v>
      </c>
      <c r="F209" t="s">
        <v>94</v>
      </c>
      <c r="G209">
        <v>30</v>
      </c>
    </row>
    <row r="210" spans="1:7" x14ac:dyDescent="0.25">
      <c r="A210">
        <f>IF(Tableau1[[#This Row],[ Résultat]]="incorrect",Tableau1[[#This Row],[occurrence]]&amp;"Cadre général"&amp;Tableau1[[#This Row],[ Résultat]]&amp;COUNTIF($B$2:$B210,Tableau1[[#This Row],[ Code APE]]&amp;Tableau1[[#This Row],[ Résultat]]&amp;"_*"),0)</f>
        <v>0</v>
      </c>
      <c r="B210" t="str">
        <f>Tableau1[[#This Row],[ Code APE]]&amp;Tableau1[[#This Row],[ Résultat]]&amp;"_"&amp;COUNTIF($F$2:F210,F210)</f>
        <v>42.11ZCorrect_2</v>
      </c>
      <c r="C210" t="s">
        <v>180</v>
      </c>
      <c r="D210" t="s">
        <v>181</v>
      </c>
      <c r="E210" t="s">
        <v>44</v>
      </c>
      <c r="F210" t="s">
        <v>95</v>
      </c>
      <c r="G210">
        <v>22</v>
      </c>
    </row>
    <row r="211" spans="1:7" x14ac:dyDescent="0.25">
      <c r="A211">
        <f>IF(Tableau1[[#This Row],[ Résultat]]="incorrect",Tableau1[[#This Row],[occurrence]]&amp;"Cadre général"&amp;Tableau1[[#This Row],[ Résultat]]&amp;COUNTIF($B$2:$B211,Tableau1[[#This Row],[ Code APE]]&amp;Tableau1[[#This Row],[ Résultat]]&amp;"_*"),0)</f>
        <v>0</v>
      </c>
      <c r="B211" t="str">
        <f>Tableau1[[#This Row],[ Code APE]]&amp;Tableau1[[#This Row],[ Résultat]]&amp;"_"&amp;COUNTIF($F$2:F211,F211)</f>
        <v>42.21ZCorrect_2</v>
      </c>
      <c r="C211" t="s">
        <v>180</v>
      </c>
      <c r="D211" t="s">
        <v>181</v>
      </c>
      <c r="E211" t="s">
        <v>44</v>
      </c>
      <c r="F211" t="s">
        <v>96</v>
      </c>
      <c r="G211">
        <v>2</v>
      </c>
    </row>
    <row r="212" spans="1:7" x14ac:dyDescent="0.25">
      <c r="A212">
        <f>IF(Tableau1[[#This Row],[ Résultat]]="incorrect",Tableau1[[#This Row],[occurrence]]&amp;"Cadre général"&amp;Tableau1[[#This Row],[ Résultat]]&amp;COUNTIF($B$2:$B212,Tableau1[[#This Row],[ Code APE]]&amp;Tableau1[[#This Row],[ Résultat]]&amp;"_*"),0)</f>
        <v>0</v>
      </c>
      <c r="B212" t="str">
        <f>Tableau1[[#This Row],[ Code APE]]&amp;Tableau1[[#This Row],[ Résultat]]&amp;"_"&amp;COUNTIF($F$2:F212,F212)</f>
        <v>42.31ACorrect_2</v>
      </c>
      <c r="C212" t="s">
        <v>180</v>
      </c>
      <c r="D212" t="s">
        <v>181</v>
      </c>
      <c r="E212" t="s">
        <v>44</v>
      </c>
      <c r="F212" t="s">
        <v>98</v>
      </c>
      <c r="G212">
        <v>1</v>
      </c>
    </row>
    <row r="213" spans="1:7" x14ac:dyDescent="0.25">
      <c r="A213">
        <f>IF(Tableau1[[#This Row],[ Résultat]]="incorrect",Tableau1[[#This Row],[occurrence]]&amp;"Cadre général"&amp;Tableau1[[#This Row],[ Résultat]]&amp;COUNTIF($B$2:$B213,Tableau1[[#This Row],[ Code APE]]&amp;Tableau1[[#This Row],[ Résultat]]&amp;"_*"),0)</f>
        <v>0</v>
      </c>
      <c r="B213" t="str">
        <f>Tableau1[[#This Row],[ Code APE]]&amp;Tableau1[[#This Row],[ Résultat]]&amp;"_"&amp;COUNTIF($F$2:F213,F213)</f>
        <v>42.91ZCorrect_2</v>
      </c>
      <c r="C213" t="s">
        <v>180</v>
      </c>
      <c r="D213" t="s">
        <v>181</v>
      </c>
      <c r="E213" t="s">
        <v>44</v>
      </c>
      <c r="F213" t="s">
        <v>99</v>
      </c>
      <c r="G213">
        <v>3</v>
      </c>
    </row>
    <row r="214" spans="1:7" x14ac:dyDescent="0.25">
      <c r="A214">
        <f>IF(Tableau1[[#This Row],[ Résultat]]="incorrect",Tableau1[[#This Row],[occurrence]]&amp;"Cadre général"&amp;Tableau1[[#This Row],[ Résultat]]&amp;COUNTIF($B$2:$B214,Tableau1[[#This Row],[ Code APE]]&amp;Tableau1[[#This Row],[ Résultat]]&amp;"_*"),0)</f>
        <v>0</v>
      </c>
      <c r="B214" t="str">
        <f>Tableau1[[#This Row],[ Code APE]]&amp;Tableau1[[#This Row],[ Résultat]]&amp;"_"&amp;COUNTIF($F$2:F214,F214)</f>
        <v>43.12ACorrect_3</v>
      </c>
      <c r="C214" t="s">
        <v>180</v>
      </c>
      <c r="D214" t="s">
        <v>181</v>
      </c>
      <c r="E214" t="s">
        <v>44</v>
      </c>
      <c r="F214" t="s">
        <v>101</v>
      </c>
      <c r="G214">
        <v>69</v>
      </c>
    </row>
    <row r="215" spans="1:7" x14ac:dyDescent="0.25">
      <c r="A215">
        <f>IF(Tableau1[[#This Row],[ Résultat]]="incorrect",Tableau1[[#This Row],[occurrence]]&amp;"Cadre général"&amp;Tableau1[[#This Row],[ Résultat]]&amp;COUNTIF($B$2:$B215,Tableau1[[#This Row],[ Code APE]]&amp;Tableau1[[#This Row],[ Résultat]]&amp;"_*"),0)</f>
        <v>0</v>
      </c>
      <c r="B215" t="str">
        <f>Tableau1[[#This Row],[ Code APE]]&amp;Tableau1[[#This Row],[ Résultat]]&amp;"_"&amp;COUNTIF($F$2:F215,F215)</f>
        <v>43.12BCorrect_3</v>
      </c>
      <c r="C215" t="s">
        <v>180</v>
      </c>
      <c r="D215" t="s">
        <v>181</v>
      </c>
      <c r="E215" t="s">
        <v>44</v>
      </c>
      <c r="F215" t="s">
        <v>102</v>
      </c>
      <c r="G215">
        <v>73</v>
      </c>
    </row>
    <row r="216" spans="1:7" x14ac:dyDescent="0.25">
      <c r="A216">
        <f>IF(Tableau1[[#This Row],[ Résultat]]="incorrect",Tableau1[[#This Row],[occurrence]]&amp;"Cadre général"&amp;Tableau1[[#This Row],[ Résultat]]&amp;COUNTIF($B$2:$B216,Tableau1[[#This Row],[ Code APE]]&amp;Tableau1[[#This Row],[ Résultat]]&amp;"_*"),0)</f>
        <v>0</v>
      </c>
      <c r="B216" t="str">
        <f>Tableau1[[#This Row],[ Code APE]]&amp;Tableau1[[#This Row],[ Résultat]]&amp;"_"&amp;COUNTIF($F$2:F216,F216)</f>
        <v>43.13ZCorrect_3</v>
      </c>
      <c r="C216" t="s">
        <v>180</v>
      </c>
      <c r="D216" t="s">
        <v>181</v>
      </c>
      <c r="E216" t="s">
        <v>44</v>
      </c>
      <c r="F216" t="s">
        <v>103</v>
      </c>
      <c r="G216">
        <v>43</v>
      </c>
    </row>
    <row r="217" spans="1:7" x14ac:dyDescent="0.25">
      <c r="A217">
        <f>IF(Tableau1[[#This Row],[ Résultat]]="incorrect",Tableau1[[#This Row],[occurrence]]&amp;"Cadre général"&amp;Tableau1[[#This Row],[ Résultat]]&amp;COUNTIF($B$2:$B217,Tableau1[[#This Row],[ Code APE]]&amp;Tableau1[[#This Row],[ Résultat]]&amp;"_*"),0)</f>
        <v>0</v>
      </c>
      <c r="B217" t="str">
        <f>Tableau1[[#This Row],[ Code APE]]&amp;Tableau1[[#This Row],[ Résultat]]&amp;"_"&amp;COUNTIF($F$2:F217,F217)</f>
        <v>43.21ACorrect_3</v>
      </c>
      <c r="C217" t="s">
        <v>180</v>
      </c>
      <c r="D217" t="s">
        <v>181</v>
      </c>
      <c r="E217" t="s">
        <v>44</v>
      </c>
      <c r="F217" t="s">
        <v>104</v>
      </c>
      <c r="G217">
        <v>48</v>
      </c>
    </row>
    <row r="218" spans="1:7" x14ac:dyDescent="0.25">
      <c r="A218">
        <f>IF(Tableau1[[#This Row],[ Résultat]]="incorrect",Tableau1[[#This Row],[occurrence]]&amp;"Cadre général"&amp;Tableau1[[#This Row],[ Résultat]]&amp;COUNTIF($B$2:$B218,Tableau1[[#This Row],[ Code APE]]&amp;Tableau1[[#This Row],[ Résultat]]&amp;"_*"),0)</f>
        <v>0</v>
      </c>
      <c r="B218" t="str">
        <f>Tableau1[[#This Row],[ Code APE]]&amp;Tableau1[[#This Row],[ Résultat]]&amp;"_"&amp;COUNTIF($F$2:F218,F218)</f>
        <v>43.29ACorrect_3</v>
      </c>
      <c r="C218" t="s">
        <v>180</v>
      </c>
      <c r="D218" t="s">
        <v>181</v>
      </c>
      <c r="E218" t="s">
        <v>44</v>
      </c>
      <c r="F218" t="s">
        <v>106</v>
      </c>
      <c r="G218">
        <v>15</v>
      </c>
    </row>
    <row r="219" spans="1:7" x14ac:dyDescent="0.25">
      <c r="A219">
        <f>IF(Tableau1[[#This Row],[ Résultat]]="incorrect",Tableau1[[#This Row],[occurrence]]&amp;"Cadre général"&amp;Tableau1[[#This Row],[ Résultat]]&amp;COUNTIF($B$2:$B219,Tableau1[[#This Row],[ Code APE]]&amp;Tableau1[[#This Row],[ Résultat]]&amp;"_*"),0)</f>
        <v>0</v>
      </c>
      <c r="B219" t="str">
        <f>Tableau1[[#This Row],[ Code APE]]&amp;Tableau1[[#This Row],[ Résultat]]&amp;"_"&amp;COUNTIF($F$2:F219,F219)</f>
        <v>43.29BCorrect_2</v>
      </c>
      <c r="C219" t="s">
        <v>180</v>
      </c>
      <c r="D219" t="s">
        <v>181</v>
      </c>
      <c r="E219" t="s">
        <v>44</v>
      </c>
      <c r="F219" t="s">
        <v>107</v>
      </c>
      <c r="G219">
        <v>2</v>
      </c>
    </row>
    <row r="220" spans="1:7" x14ac:dyDescent="0.25">
      <c r="A220">
        <f>IF(Tableau1[[#This Row],[ Résultat]]="incorrect",Tableau1[[#This Row],[occurrence]]&amp;"Cadre général"&amp;Tableau1[[#This Row],[ Résultat]]&amp;COUNTIF($B$2:$B220,Tableau1[[#This Row],[ Code APE]]&amp;Tableau1[[#This Row],[ Résultat]]&amp;"_*"),0)</f>
        <v>0</v>
      </c>
      <c r="B220" t="str">
        <f>Tableau1[[#This Row],[ Code APE]]&amp;Tableau1[[#This Row],[ Résultat]]&amp;"_"&amp;COUNTIF($F$2:F220,F220)</f>
        <v>43.31ZCorrect_1</v>
      </c>
      <c r="C220" t="s">
        <v>180</v>
      </c>
      <c r="D220" t="s">
        <v>181</v>
      </c>
      <c r="E220" t="s">
        <v>44</v>
      </c>
      <c r="F220" t="s">
        <v>191</v>
      </c>
      <c r="G220">
        <v>1</v>
      </c>
    </row>
    <row r="221" spans="1:7" x14ac:dyDescent="0.25">
      <c r="A221">
        <f>IF(Tableau1[[#This Row],[ Résultat]]="incorrect",Tableau1[[#This Row],[occurrence]]&amp;"Cadre général"&amp;Tableau1[[#This Row],[ Résultat]]&amp;COUNTIF($B$2:$B221,Tableau1[[#This Row],[ Code APE]]&amp;Tableau1[[#This Row],[ Résultat]]&amp;"_*"),0)</f>
        <v>0</v>
      </c>
      <c r="B221" t="str">
        <f>Tableau1[[#This Row],[ Code APE]]&amp;Tableau1[[#This Row],[ Résultat]]&amp;"_"&amp;COUNTIF($F$2:F221,F221)</f>
        <v>43.32ACorrect_2</v>
      </c>
      <c r="C221" t="s">
        <v>180</v>
      </c>
      <c r="D221" t="s">
        <v>181</v>
      </c>
      <c r="E221" t="s">
        <v>44</v>
      </c>
      <c r="F221" t="s">
        <v>108</v>
      </c>
      <c r="G221">
        <v>1</v>
      </c>
    </row>
    <row r="222" spans="1:7" x14ac:dyDescent="0.25">
      <c r="A222">
        <f>IF(Tableau1[[#This Row],[ Résultat]]="incorrect",Tableau1[[#This Row],[occurrence]]&amp;"Cadre général"&amp;Tableau1[[#This Row],[ Résultat]]&amp;COUNTIF($B$2:$B222,Tableau1[[#This Row],[ Code APE]]&amp;Tableau1[[#This Row],[ Résultat]]&amp;"_*"),0)</f>
        <v>0</v>
      </c>
      <c r="B222" t="str">
        <f>Tableau1[[#This Row],[ Code APE]]&amp;Tableau1[[#This Row],[ Résultat]]&amp;"_"&amp;COUNTIF($F$2:F222,F222)</f>
        <v>43.32CCorrect_2</v>
      </c>
      <c r="C222" t="s">
        <v>180</v>
      </c>
      <c r="D222" t="s">
        <v>181</v>
      </c>
      <c r="E222" t="s">
        <v>44</v>
      </c>
      <c r="F222" t="s">
        <v>109</v>
      </c>
      <c r="G222">
        <v>7</v>
      </c>
    </row>
    <row r="223" spans="1:7" x14ac:dyDescent="0.25">
      <c r="A223">
        <f>IF(Tableau1[[#This Row],[ Résultat]]="incorrect",Tableau1[[#This Row],[occurrence]]&amp;"Cadre général"&amp;Tableau1[[#This Row],[ Résultat]]&amp;COUNTIF($B$2:$B223,Tableau1[[#This Row],[ Code APE]]&amp;Tableau1[[#This Row],[ Résultat]]&amp;"_*"),0)</f>
        <v>0</v>
      </c>
      <c r="B223" t="str">
        <f>Tableau1[[#This Row],[ Code APE]]&amp;Tableau1[[#This Row],[ Résultat]]&amp;"_"&amp;COUNTIF($F$2:F223,F223)</f>
        <v>43.33ZCorrect_2</v>
      </c>
      <c r="C223" t="s">
        <v>180</v>
      </c>
      <c r="D223" t="s">
        <v>181</v>
      </c>
      <c r="E223" t="s">
        <v>44</v>
      </c>
      <c r="F223" t="s">
        <v>110</v>
      </c>
      <c r="G223">
        <v>2</v>
      </c>
    </row>
    <row r="224" spans="1:7" x14ac:dyDescent="0.25">
      <c r="A224">
        <f>IF(Tableau1[[#This Row],[ Résultat]]="incorrect",Tableau1[[#This Row],[occurrence]]&amp;"Cadre général"&amp;Tableau1[[#This Row],[ Résultat]]&amp;COUNTIF($B$2:$B224,Tableau1[[#This Row],[ Code APE]]&amp;Tableau1[[#This Row],[ Résultat]]&amp;"_*"),0)</f>
        <v>0</v>
      </c>
      <c r="B224" t="str">
        <f>Tableau1[[#This Row],[ Code APE]]&amp;Tableau1[[#This Row],[ Résultat]]&amp;"_"&amp;COUNTIF($F$2:F224,F224)</f>
        <v>43.34ZCorrect_2</v>
      </c>
      <c r="C224" t="s">
        <v>180</v>
      </c>
      <c r="D224" t="s">
        <v>181</v>
      </c>
      <c r="E224" t="s">
        <v>44</v>
      </c>
      <c r="F224" t="s">
        <v>111</v>
      </c>
      <c r="G224">
        <v>40</v>
      </c>
    </row>
    <row r="225" spans="1:7" x14ac:dyDescent="0.25">
      <c r="A225">
        <f>IF(Tableau1[[#This Row],[ Résultat]]="incorrect",Tableau1[[#This Row],[occurrence]]&amp;"Cadre général"&amp;Tableau1[[#This Row],[ Résultat]]&amp;COUNTIF($B$2:$B225,Tableau1[[#This Row],[ Code APE]]&amp;Tableau1[[#This Row],[ Résultat]]&amp;"_*"),0)</f>
        <v>0</v>
      </c>
      <c r="B225" t="str">
        <f>Tableau1[[#This Row],[ Code APE]]&amp;Tableau1[[#This Row],[ Résultat]]&amp;"_"&amp;COUNTIF($F$2:F225,F225)</f>
        <v>43.91ACorrect_3</v>
      </c>
      <c r="C225" t="s">
        <v>180</v>
      </c>
      <c r="D225" t="s">
        <v>181</v>
      </c>
      <c r="E225" t="s">
        <v>44</v>
      </c>
      <c r="F225" t="s">
        <v>112</v>
      </c>
      <c r="G225">
        <v>8</v>
      </c>
    </row>
    <row r="226" spans="1:7" x14ac:dyDescent="0.25">
      <c r="A226">
        <f>IF(Tableau1[[#This Row],[ Résultat]]="incorrect",Tableau1[[#This Row],[occurrence]]&amp;"Cadre général"&amp;Tableau1[[#This Row],[ Résultat]]&amp;COUNTIF($B$2:$B226,Tableau1[[#This Row],[ Code APE]]&amp;Tableau1[[#This Row],[ Résultat]]&amp;"_*"),0)</f>
        <v>0</v>
      </c>
      <c r="B226" t="str">
        <f>Tableau1[[#This Row],[ Code APE]]&amp;Tableau1[[#This Row],[ Résultat]]&amp;"_"&amp;COUNTIF($F$2:F226,F226)</f>
        <v>43.99ACorrect_2</v>
      </c>
      <c r="C226" t="s">
        <v>180</v>
      </c>
      <c r="D226" t="s">
        <v>181</v>
      </c>
      <c r="E226" t="s">
        <v>44</v>
      </c>
      <c r="F226" t="s">
        <v>113</v>
      </c>
      <c r="G226">
        <v>2</v>
      </c>
    </row>
    <row r="227" spans="1:7" x14ac:dyDescent="0.25">
      <c r="A227">
        <f>IF(Tableau1[[#This Row],[ Résultat]]="incorrect",Tableau1[[#This Row],[occurrence]]&amp;"Cadre général"&amp;Tableau1[[#This Row],[ Résultat]]&amp;COUNTIF($B$2:$B227,Tableau1[[#This Row],[ Code APE]]&amp;Tableau1[[#This Row],[ Résultat]]&amp;"_*"),0)</f>
        <v>0</v>
      </c>
      <c r="B227" t="str">
        <f>Tableau1[[#This Row],[ Code APE]]&amp;Tableau1[[#This Row],[ Résultat]]&amp;"_"&amp;COUNTIF($F$2:F227,F227)</f>
        <v>43.99BCorrect_2</v>
      </c>
      <c r="C227" t="s">
        <v>180</v>
      </c>
      <c r="D227" t="s">
        <v>181</v>
      </c>
      <c r="E227" t="s">
        <v>44</v>
      </c>
      <c r="F227" t="s">
        <v>114</v>
      </c>
      <c r="G227">
        <v>51</v>
      </c>
    </row>
    <row r="228" spans="1:7" x14ac:dyDescent="0.25">
      <c r="A228">
        <f>IF(Tableau1[[#This Row],[ Résultat]]="incorrect",Tableau1[[#This Row],[occurrence]]&amp;"Cadre général"&amp;Tableau1[[#This Row],[ Résultat]]&amp;COUNTIF($B$2:$B228,Tableau1[[#This Row],[ Code APE]]&amp;Tableau1[[#This Row],[ Résultat]]&amp;"_*"),0)</f>
        <v>0</v>
      </c>
      <c r="B228" t="str">
        <f>Tableau1[[#This Row],[ Code APE]]&amp;Tableau1[[#This Row],[ Résultat]]&amp;"_"&amp;COUNTIF($F$2:F228,F228)</f>
        <v>43.99CCorrect_3</v>
      </c>
      <c r="C228" t="s">
        <v>180</v>
      </c>
      <c r="D228" t="s">
        <v>181</v>
      </c>
      <c r="E228" t="s">
        <v>44</v>
      </c>
      <c r="F228" t="s">
        <v>115</v>
      </c>
      <c r="G228">
        <v>23</v>
      </c>
    </row>
    <row r="229" spans="1:7" x14ac:dyDescent="0.25">
      <c r="A229">
        <f>IF(Tableau1[[#This Row],[ Résultat]]="incorrect",Tableau1[[#This Row],[occurrence]]&amp;"Cadre général"&amp;Tableau1[[#This Row],[ Résultat]]&amp;COUNTIF($B$2:$B229,Tableau1[[#This Row],[ Code APE]]&amp;Tableau1[[#This Row],[ Résultat]]&amp;"_*"),0)</f>
        <v>0</v>
      </c>
      <c r="B229" t="str">
        <f>Tableau1[[#This Row],[ Code APE]]&amp;Tableau1[[#This Row],[ Résultat]]&amp;"_"&amp;COUNTIF($F$2:F229,F229)</f>
        <v>43.99DCorrect_2</v>
      </c>
      <c r="C229" t="s">
        <v>180</v>
      </c>
      <c r="D229" t="s">
        <v>181</v>
      </c>
      <c r="E229" t="s">
        <v>44</v>
      </c>
      <c r="F229" t="s">
        <v>116</v>
      </c>
      <c r="G229">
        <v>14</v>
      </c>
    </row>
    <row r="230" spans="1:7" x14ac:dyDescent="0.25">
      <c r="A230">
        <f>IF(Tableau1[[#This Row],[ Résultat]]="incorrect",Tableau1[[#This Row],[occurrence]]&amp;"Cadre général"&amp;Tableau1[[#This Row],[ Résultat]]&amp;COUNTIF($B$2:$B230,Tableau1[[#This Row],[ Code APE]]&amp;Tableau1[[#This Row],[ Résultat]]&amp;"_*"),0)</f>
        <v>0</v>
      </c>
      <c r="B230" t="str">
        <f>Tableau1[[#This Row],[ Code APE]]&amp;Tableau1[[#This Row],[ Résultat]]&amp;"_"&amp;COUNTIF($F$2:F230,F230)</f>
        <v>45.10ACorrect_2</v>
      </c>
      <c r="C230" t="s">
        <v>180</v>
      </c>
      <c r="D230" t="s">
        <v>181</v>
      </c>
      <c r="E230" t="s">
        <v>44</v>
      </c>
      <c r="F230" t="s">
        <v>119</v>
      </c>
      <c r="G230">
        <v>3</v>
      </c>
    </row>
    <row r="231" spans="1:7" x14ac:dyDescent="0.25">
      <c r="A231">
        <f>IF(Tableau1[[#This Row],[ Résultat]]="incorrect",Tableau1[[#This Row],[occurrence]]&amp;"Cadre général"&amp;Tableau1[[#This Row],[ Résultat]]&amp;COUNTIF($B$2:$B231,Tableau1[[#This Row],[ Code APE]]&amp;Tableau1[[#This Row],[ Résultat]]&amp;"_*"),0)</f>
        <v>0</v>
      </c>
      <c r="B231" t="str">
        <f>Tableau1[[#This Row],[ Code APE]]&amp;Tableau1[[#This Row],[ Résultat]]&amp;"_"&amp;COUNTIF($F$2:F231,F231)</f>
        <v>45.11ZCorrect_3</v>
      </c>
      <c r="C231" t="s">
        <v>180</v>
      </c>
      <c r="D231" t="s">
        <v>181</v>
      </c>
      <c r="E231" t="s">
        <v>44</v>
      </c>
      <c r="F231" t="s">
        <v>120</v>
      </c>
      <c r="G231">
        <v>7</v>
      </c>
    </row>
    <row r="232" spans="1:7" x14ac:dyDescent="0.25">
      <c r="A232">
        <f>IF(Tableau1[[#This Row],[ Résultat]]="incorrect",Tableau1[[#This Row],[occurrence]]&amp;"Cadre général"&amp;Tableau1[[#This Row],[ Résultat]]&amp;COUNTIF($B$2:$B232,Tableau1[[#This Row],[ Code APE]]&amp;Tableau1[[#This Row],[ Résultat]]&amp;"_*"),0)</f>
        <v>0</v>
      </c>
      <c r="B232" t="str">
        <f>Tableau1[[#This Row],[ Code APE]]&amp;Tableau1[[#This Row],[ Résultat]]&amp;"_"&amp;COUNTIF($F$2:F232,F232)</f>
        <v>45.20ACorrect_2</v>
      </c>
      <c r="C232" t="s">
        <v>180</v>
      </c>
      <c r="D232" t="s">
        <v>181</v>
      </c>
      <c r="E232" t="s">
        <v>44</v>
      </c>
      <c r="F232" t="s">
        <v>121</v>
      </c>
      <c r="G232">
        <v>9</v>
      </c>
    </row>
    <row r="233" spans="1:7" x14ac:dyDescent="0.25">
      <c r="A233">
        <f>IF(Tableau1[[#This Row],[ Résultat]]="incorrect",Tableau1[[#This Row],[occurrence]]&amp;"Cadre général"&amp;Tableau1[[#This Row],[ Résultat]]&amp;COUNTIF($B$2:$B233,Tableau1[[#This Row],[ Code APE]]&amp;Tableau1[[#This Row],[ Résultat]]&amp;"_*"),0)</f>
        <v>0</v>
      </c>
      <c r="B233" t="str">
        <f>Tableau1[[#This Row],[ Code APE]]&amp;Tableau1[[#This Row],[ Résultat]]&amp;"_"&amp;COUNTIF($F$2:F233,F233)</f>
        <v>45.20BCorrect_2</v>
      </c>
      <c r="C233" t="s">
        <v>180</v>
      </c>
      <c r="D233" t="s">
        <v>181</v>
      </c>
      <c r="E233" t="s">
        <v>44</v>
      </c>
      <c r="F233" t="s">
        <v>122</v>
      </c>
      <c r="G233">
        <v>9</v>
      </c>
    </row>
    <row r="234" spans="1:7" x14ac:dyDescent="0.25">
      <c r="A234">
        <f>IF(Tableau1[[#This Row],[ Résultat]]="incorrect",Tableau1[[#This Row],[occurrence]]&amp;"Cadre général"&amp;Tableau1[[#This Row],[ Résultat]]&amp;COUNTIF($B$2:$B234,Tableau1[[#This Row],[ Code APE]]&amp;Tableau1[[#This Row],[ Résultat]]&amp;"_*"),0)</f>
        <v>0</v>
      </c>
      <c r="B234" t="str">
        <f>Tableau1[[#This Row],[ Code APE]]&amp;Tableau1[[#This Row],[ Résultat]]&amp;"_"&amp;COUNTIF($F$2:F234,F234)</f>
        <v>45.20ZCorrect_2</v>
      </c>
      <c r="C234" t="s">
        <v>180</v>
      </c>
      <c r="D234" t="s">
        <v>181</v>
      </c>
      <c r="E234" t="s">
        <v>44</v>
      </c>
      <c r="F234" t="s">
        <v>123</v>
      </c>
      <c r="G234">
        <v>7</v>
      </c>
    </row>
    <row r="235" spans="1:7" x14ac:dyDescent="0.25">
      <c r="A235">
        <f>IF(Tableau1[[#This Row],[ Résultat]]="incorrect",Tableau1[[#This Row],[occurrence]]&amp;"Cadre général"&amp;Tableau1[[#This Row],[ Résultat]]&amp;COUNTIF($B$2:$B235,Tableau1[[#This Row],[ Code APE]]&amp;Tableau1[[#This Row],[ Résultat]]&amp;"_*"),0)</f>
        <v>0</v>
      </c>
      <c r="B235" t="str">
        <f>Tableau1[[#This Row],[ Code APE]]&amp;Tableau1[[#This Row],[ Résultat]]&amp;"_"&amp;COUNTIF($F$2:F235,F235)</f>
        <v>45.32ZCorrect_2</v>
      </c>
      <c r="C235" t="s">
        <v>180</v>
      </c>
      <c r="D235" t="s">
        <v>181</v>
      </c>
      <c r="E235" t="s">
        <v>44</v>
      </c>
      <c r="F235" t="s">
        <v>124</v>
      </c>
      <c r="G235">
        <v>4</v>
      </c>
    </row>
    <row r="236" spans="1:7" x14ac:dyDescent="0.25">
      <c r="A236">
        <f>IF(Tableau1[[#This Row],[ Résultat]]="incorrect",Tableau1[[#This Row],[occurrence]]&amp;"Cadre général"&amp;Tableau1[[#This Row],[ Résultat]]&amp;COUNTIF($B$2:$B236,Tableau1[[#This Row],[ Code APE]]&amp;Tableau1[[#This Row],[ Résultat]]&amp;"_*"),0)</f>
        <v>0</v>
      </c>
      <c r="B236" t="str">
        <f>Tableau1[[#This Row],[ Code APE]]&amp;Tableau1[[#This Row],[ Résultat]]&amp;"_"&amp;COUNTIF($F$2:F236,F236)</f>
        <v>46.19BCorrect_1</v>
      </c>
      <c r="C236" t="s">
        <v>180</v>
      </c>
      <c r="D236" t="s">
        <v>181</v>
      </c>
      <c r="E236" t="s">
        <v>44</v>
      </c>
      <c r="F236" t="s">
        <v>192</v>
      </c>
      <c r="G236">
        <v>3</v>
      </c>
    </row>
    <row r="237" spans="1:7" x14ac:dyDescent="0.25">
      <c r="A237">
        <f>IF(Tableau1[[#This Row],[ Résultat]]="incorrect",Tableau1[[#This Row],[occurrence]]&amp;"Cadre général"&amp;Tableau1[[#This Row],[ Résultat]]&amp;COUNTIF($B$2:$B237,Tableau1[[#This Row],[ Code APE]]&amp;Tableau1[[#This Row],[ Résultat]]&amp;"_*"),0)</f>
        <v>0</v>
      </c>
      <c r="B237" t="str">
        <f>Tableau1[[#This Row],[ Code APE]]&amp;Tableau1[[#This Row],[ Résultat]]&amp;"_"&amp;COUNTIF($F$2:F237,F237)</f>
        <v>46.51ZCorrect_2</v>
      </c>
      <c r="C237" t="s">
        <v>180</v>
      </c>
      <c r="D237" t="s">
        <v>181</v>
      </c>
      <c r="E237" t="s">
        <v>44</v>
      </c>
      <c r="F237" t="s">
        <v>125</v>
      </c>
      <c r="G237">
        <v>2</v>
      </c>
    </row>
    <row r="238" spans="1:7" x14ac:dyDescent="0.25">
      <c r="A238">
        <f>IF(Tableau1[[#This Row],[ Résultat]]="incorrect",Tableau1[[#This Row],[occurrence]]&amp;"Cadre général"&amp;Tableau1[[#This Row],[ Résultat]]&amp;COUNTIF($B$2:$B238,Tableau1[[#This Row],[ Code APE]]&amp;Tableau1[[#This Row],[ Résultat]]&amp;"_*"),0)</f>
        <v>0</v>
      </c>
      <c r="B238" t="str">
        <f>Tableau1[[#This Row],[ Code APE]]&amp;Tableau1[[#This Row],[ Résultat]]&amp;"_"&amp;COUNTIF($F$2:F238,F238)</f>
        <v>46.61ZCorrect_1</v>
      </c>
      <c r="C238" t="s">
        <v>180</v>
      </c>
      <c r="D238" t="s">
        <v>181</v>
      </c>
      <c r="E238" t="s">
        <v>44</v>
      </c>
      <c r="F238" t="s">
        <v>193</v>
      </c>
      <c r="G238">
        <v>1</v>
      </c>
    </row>
    <row r="239" spans="1:7" x14ac:dyDescent="0.25">
      <c r="A239">
        <f>IF(Tableau1[[#This Row],[ Résultat]]="incorrect",Tableau1[[#This Row],[occurrence]]&amp;"Cadre général"&amp;Tableau1[[#This Row],[ Résultat]]&amp;COUNTIF($B$2:$B239,Tableau1[[#This Row],[ Code APE]]&amp;Tableau1[[#This Row],[ Résultat]]&amp;"_*"),0)</f>
        <v>0</v>
      </c>
      <c r="B239" t="str">
        <f>Tableau1[[#This Row],[ Code APE]]&amp;Tableau1[[#This Row],[ Résultat]]&amp;"_"&amp;COUNTIF($F$2:F239,F239)</f>
        <v>46.63ZCorrect_3</v>
      </c>
      <c r="C239" t="s">
        <v>180</v>
      </c>
      <c r="D239" t="s">
        <v>181</v>
      </c>
      <c r="E239" t="s">
        <v>44</v>
      </c>
      <c r="F239" t="s">
        <v>127</v>
      </c>
      <c r="G239">
        <v>125</v>
      </c>
    </row>
    <row r="240" spans="1:7" x14ac:dyDescent="0.25">
      <c r="A240">
        <f>IF(Tableau1[[#This Row],[ Résultat]]="incorrect",Tableau1[[#This Row],[occurrence]]&amp;"Cadre général"&amp;Tableau1[[#This Row],[ Résultat]]&amp;COUNTIF($B$2:$B240,Tableau1[[#This Row],[ Code APE]]&amp;Tableau1[[#This Row],[ Résultat]]&amp;"_*"),0)</f>
        <v>0</v>
      </c>
      <c r="B240" t="str">
        <f>Tableau1[[#This Row],[ Code APE]]&amp;Tableau1[[#This Row],[ Résultat]]&amp;"_"&amp;COUNTIF($F$2:F240,F240)</f>
        <v>46.69ACorrect_2</v>
      </c>
      <c r="C240" t="s">
        <v>180</v>
      </c>
      <c r="D240" t="s">
        <v>181</v>
      </c>
      <c r="E240" t="s">
        <v>44</v>
      </c>
      <c r="F240" t="s">
        <v>128</v>
      </c>
      <c r="G240">
        <v>2</v>
      </c>
    </row>
    <row r="241" spans="1:7" x14ac:dyDescent="0.25">
      <c r="A241">
        <f>IF(Tableau1[[#This Row],[ Résultat]]="incorrect",Tableau1[[#This Row],[occurrence]]&amp;"Cadre général"&amp;Tableau1[[#This Row],[ Résultat]]&amp;COUNTIF($B$2:$B241,Tableau1[[#This Row],[ Code APE]]&amp;Tableau1[[#This Row],[ Résultat]]&amp;"_*"),0)</f>
        <v>0</v>
      </c>
      <c r="B241" t="str">
        <f>Tableau1[[#This Row],[ Code APE]]&amp;Tableau1[[#This Row],[ Résultat]]&amp;"_"&amp;COUNTIF($F$2:F241,F241)</f>
        <v>46.69BCorrect_2</v>
      </c>
      <c r="C241" t="s">
        <v>180</v>
      </c>
      <c r="D241" t="s">
        <v>181</v>
      </c>
      <c r="E241" t="s">
        <v>44</v>
      </c>
      <c r="F241" t="s">
        <v>129</v>
      </c>
      <c r="G241">
        <v>7</v>
      </c>
    </row>
    <row r="242" spans="1:7" x14ac:dyDescent="0.25">
      <c r="A242">
        <f>IF(Tableau1[[#This Row],[ Résultat]]="incorrect",Tableau1[[#This Row],[occurrence]]&amp;"Cadre général"&amp;Tableau1[[#This Row],[ Résultat]]&amp;COUNTIF($B$2:$B242,Tableau1[[#This Row],[ Code APE]]&amp;Tableau1[[#This Row],[ Résultat]]&amp;"_*"),0)</f>
        <v>0</v>
      </c>
      <c r="B242" t="str">
        <f>Tableau1[[#This Row],[ Code APE]]&amp;Tableau1[[#This Row],[ Résultat]]&amp;"_"&amp;COUNTIF($F$2:F242,F242)</f>
        <v>46.71ZCorrect_3</v>
      </c>
      <c r="C242" t="s">
        <v>180</v>
      </c>
      <c r="D242" t="s">
        <v>181</v>
      </c>
      <c r="E242" t="s">
        <v>44</v>
      </c>
      <c r="F242" t="s">
        <v>130</v>
      </c>
      <c r="G242">
        <v>10</v>
      </c>
    </row>
    <row r="243" spans="1:7" x14ac:dyDescent="0.25">
      <c r="A243">
        <f>IF(Tableau1[[#This Row],[ Résultat]]="incorrect",Tableau1[[#This Row],[occurrence]]&amp;"Cadre général"&amp;Tableau1[[#This Row],[ Résultat]]&amp;COUNTIF($B$2:$B243,Tableau1[[#This Row],[ Code APE]]&amp;Tableau1[[#This Row],[ Résultat]]&amp;"_*"),0)</f>
        <v>0</v>
      </c>
      <c r="B243" t="str">
        <f>Tableau1[[#This Row],[ Code APE]]&amp;Tableau1[[#This Row],[ Résultat]]&amp;"_"&amp;COUNTIF($F$2:F243,F243)</f>
        <v>46.73ACorrect_1</v>
      </c>
      <c r="C243" t="s">
        <v>180</v>
      </c>
      <c r="D243" t="s">
        <v>181</v>
      </c>
      <c r="E243" t="s">
        <v>44</v>
      </c>
      <c r="F243" t="s">
        <v>194</v>
      </c>
      <c r="G243">
        <v>1</v>
      </c>
    </row>
    <row r="244" spans="1:7" x14ac:dyDescent="0.25">
      <c r="A244">
        <f>IF(Tableau1[[#This Row],[ Résultat]]="incorrect",Tableau1[[#This Row],[occurrence]]&amp;"Cadre général"&amp;Tableau1[[#This Row],[ Résultat]]&amp;COUNTIF($B$2:$B244,Tableau1[[#This Row],[ Code APE]]&amp;Tableau1[[#This Row],[ Résultat]]&amp;"_*"),0)</f>
        <v>0</v>
      </c>
      <c r="B244" t="str">
        <f>Tableau1[[#This Row],[ Code APE]]&amp;Tableau1[[#This Row],[ Résultat]]&amp;"_"&amp;COUNTIF($F$2:F244,F244)</f>
        <v>46.75ZCorrect_2</v>
      </c>
      <c r="C244" t="s">
        <v>180</v>
      </c>
      <c r="D244" t="s">
        <v>181</v>
      </c>
      <c r="E244" t="s">
        <v>44</v>
      </c>
      <c r="F244" t="s">
        <v>131</v>
      </c>
      <c r="G244">
        <v>3</v>
      </c>
    </row>
    <row r="245" spans="1:7" x14ac:dyDescent="0.25">
      <c r="A245">
        <f>IF(Tableau1[[#This Row],[ Résultat]]="incorrect",Tableau1[[#This Row],[occurrence]]&amp;"Cadre général"&amp;Tableau1[[#This Row],[ Résultat]]&amp;COUNTIF($B$2:$B245,Tableau1[[#This Row],[ Code APE]]&amp;Tableau1[[#This Row],[ Résultat]]&amp;"_*"),0)</f>
        <v>0</v>
      </c>
      <c r="B245" t="str">
        <f>Tableau1[[#This Row],[ Code APE]]&amp;Tableau1[[#This Row],[ Résultat]]&amp;"_"&amp;COUNTIF($F$2:F245,F245)</f>
        <v>47.41ZCorrect_2</v>
      </c>
      <c r="C245" t="s">
        <v>180</v>
      </c>
      <c r="D245" t="s">
        <v>181</v>
      </c>
      <c r="E245" t="s">
        <v>44</v>
      </c>
      <c r="F245" t="s">
        <v>133</v>
      </c>
      <c r="G245">
        <v>6</v>
      </c>
    </row>
    <row r="246" spans="1:7" x14ac:dyDescent="0.25">
      <c r="A246">
        <f>IF(Tableau1[[#This Row],[ Résultat]]="incorrect",Tableau1[[#This Row],[occurrence]]&amp;"Cadre général"&amp;Tableau1[[#This Row],[ Résultat]]&amp;COUNTIF($B$2:$B246,Tableau1[[#This Row],[ Code APE]]&amp;Tableau1[[#This Row],[ Résultat]]&amp;"_*"),0)</f>
        <v>0</v>
      </c>
      <c r="B246" t="str">
        <f>Tableau1[[#This Row],[ Code APE]]&amp;Tableau1[[#This Row],[ Résultat]]&amp;"_"&amp;COUNTIF($F$2:F246,F246)</f>
        <v>47.43ZCorrect_1</v>
      </c>
      <c r="C246" t="s">
        <v>180</v>
      </c>
      <c r="D246" t="s">
        <v>181</v>
      </c>
      <c r="E246" t="s">
        <v>44</v>
      </c>
      <c r="F246" t="s">
        <v>195</v>
      </c>
      <c r="G246">
        <v>1</v>
      </c>
    </row>
    <row r="247" spans="1:7" x14ac:dyDescent="0.25">
      <c r="A247">
        <f>IF(Tableau1[[#This Row],[ Résultat]]="incorrect",Tableau1[[#This Row],[occurrence]]&amp;"Cadre général"&amp;Tableau1[[#This Row],[ Résultat]]&amp;COUNTIF($B$2:$B247,Tableau1[[#This Row],[ Code APE]]&amp;Tableau1[[#This Row],[ Résultat]]&amp;"_*"),0)</f>
        <v>0</v>
      </c>
      <c r="B247" t="str">
        <f>Tableau1[[#This Row],[ Code APE]]&amp;Tableau1[[#This Row],[ Résultat]]&amp;"_"&amp;COUNTIF($F$2:F247,F247)</f>
        <v>47.99BCorrect_1</v>
      </c>
      <c r="C247" t="s">
        <v>180</v>
      </c>
      <c r="D247" t="s">
        <v>181</v>
      </c>
      <c r="E247" t="s">
        <v>44</v>
      </c>
      <c r="F247" t="s">
        <v>196</v>
      </c>
      <c r="G247">
        <v>1</v>
      </c>
    </row>
    <row r="248" spans="1:7" x14ac:dyDescent="0.25">
      <c r="A248">
        <f>IF(Tableau1[[#This Row],[ Résultat]]="incorrect",Tableau1[[#This Row],[occurrence]]&amp;"Cadre général"&amp;Tableau1[[#This Row],[ Résultat]]&amp;COUNTIF($B$2:$B248,Tableau1[[#This Row],[ Code APE]]&amp;Tableau1[[#This Row],[ Résultat]]&amp;"_*"),0)</f>
        <v>0</v>
      </c>
      <c r="B248" t="str">
        <f>Tableau1[[#This Row],[ Code APE]]&amp;Tableau1[[#This Row],[ Résultat]]&amp;"_"&amp;COUNTIF($F$2:F248,F248)</f>
        <v>49.31ZCorrect_3</v>
      </c>
      <c r="C248" t="s">
        <v>180</v>
      </c>
      <c r="D248" t="s">
        <v>181</v>
      </c>
      <c r="E248" t="s">
        <v>44</v>
      </c>
      <c r="F248" t="s">
        <v>137</v>
      </c>
      <c r="G248">
        <v>8</v>
      </c>
    </row>
    <row r="249" spans="1:7" x14ac:dyDescent="0.25">
      <c r="A249">
        <f>IF(Tableau1[[#This Row],[ Résultat]]="incorrect",Tableau1[[#This Row],[occurrence]]&amp;"Cadre général"&amp;Tableau1[[#This Row],[ Résultat]]&amp;COUNTIF($B$2:$B249,Tableau1[[#This Row],[ Code APE]]&amp;Tableau1[[#This Row],[ Résultat]]&amp;"_*"),0)</f>
        <v>0</v>
      </c>
      <c r="B249" t="str">
        <f>Tableau1[[#This Row],[ Code APE]]&amp;Tableau1[[#This Row],[ Résultat]]&amp;"_"&amp;COUNTIF($F$2:F249,F249)</f>
        <v>49.39ACorrect_3</v>
      </c>
      <c r="C249" t="s">
        <v>180</v>
      </c>
      <c r="D249" t="s">
        <v>181</v>
      </c>
      <c r="E249" t="s">
        <v>44</v>
      </c>
      <c r="F249" t="s">
        <v>138</v>
      </c>
      <c r="G249">
        <v>13</v>
      </c>
    </row>
    <row r="250" spans="1:7" x14ac:dyDescent="0.25">
      <c r="A250">
        <f>IF(Tableau1[[#This Row],[ Résultat]]="incorrect",Tableau1[[#This Row],[occurrence]]&amp;"Cadre général"&amp;Tableau1[[#This Row],[ Résultat]]&amp;COUNTIF($B$2:$B250,Tableau1[[#This Row],[ Code APE]]&amp;Tableau1[[#This Row],[ Résultat]]&amp;"_*"),0)</f>
        <v>0</v>
      </c>
      <c r="B250" t="str">
        <f>Tableau1[[#This Row],[ Code APE]]&amp;Tableau1[[#This Row],[ Résultat]]&amp;"_"&amp;COUNTIF($F$2:F250,F250)</f>
        <v>49.39BCorrect_3</v>
      </c>
      <c r="C250" t="s">
        <v>180</v>
      </c>
      <c r="D250" t="s">
        <v>181</v>
      </c>
      <c r="E250" t="s">
        <v>44</v>
      </c>
      <c r="F250" t="s">
        <v>139</v>
      </c>
      <c r="G250">
        <v>6</v>
      </c>
    </row>
    <row r="251" spans="1:7" x14ac:dyDescent="0.25">
      <c r="A251">
        <f>IF(Tableau1[[#This Row],[ Résultat]]="incorrect",Tableau1[[#This Row],[occurrence]]&amp;"Cadre général"&amp;Tableau1[[#This Row],[ Résultat]]&amp;COUNTIF($B$2:$B251,Tableau1[[#This Row],[ Code APE]]&amp;Tableau1[[#This Row],[ Résultat]]&amp;"_*"),0)</f>
        <v>0</v>
      </c>
      <c r="B251" t="str">
        <f>Tableau1[[#This Row],[ Code APE]]&amp;Tableau1[[#This Row],[ Résultat]]&amp;"_"&amp;COUNTIF($F$2:F251,F251)</f>
        <v>49.41ACorrect_2</v>
      </c>
      <c r="C251" t="s">
        <v>180</v>
      </c>
      <c r="D251" t="s">
        <v>181</v>
      </c>
      <c r="E251" t="s">
        <v>44</v>
      </c>
      <c r="F251" t="s">
        <v>140</v>
      </c>
      <c r="G251">
        <v>54</v>
      </c>
    </row>
    <row r="252" spans="1:7" x14ac:dyDescent="0.25">
      <c r="A252">
        <f>IF(Tableau1[[#This Row],[ Résultat]]="incorrect",Tableau1[[#This Row],[occurrence]]&amp;"Cadre général"&amp;Tableau1[[#This Row],[ Résultat]]&amp;COUNTIF($B$2:$B252,Tableau1[[#This Row],[ Code APE]]&amp;Tableau1[[#This Row],[ Résultat]]&amp;"_*"),0)</f>
        <v>0</v>
      </c>
      <c r="B252" t="str">
        <f>Tableau1[[#This Row],[ Code APE]]&amp;Tableau1[[#This Row],[ Résultat]]&amp;"_"&amp;COUNTIF($F$2:F252,F252)</f>
        <v>49.41BCorrect_2</v>
      </c>
      <c r="C252" t="s">
        <v>180</v>
      </c>
      <c r="D252" t="s">
        <v>181</v>
      </c>
      <c r="E252" t="s">
        <v>44</v>
      </c>
      <c r="F252" t="s">
        <v>141</v>
      </c>
      <c r="G252">
        <v>17</v>
      </c>
    </row>
    <row r="253" spans="1:7" x14ac:dyDescent="0.25">
      <c r="A253">
        <f>IF(Tableau1[[#This Row],[ Résultat]]="incorrect",Tableau1[[#This Row],[occurrence]]&amp;"Cadre général"&amp;Tableau1[[#This Row],[ Résultat]]&amp;COUNTIF($B$2:$B253,Tableau1[[#This Row],[ Code APE]]&amp;Tableau1[[#This Row],[ Résultat]]&amp;"_*"),0)</f>
        <v>0</v>
      </c>
      <c r="B253" t="str">
        <f>Tableau1[[#This Row],[ Code APE]]&amp;Tableau1[[#This Row],[ Résultat]]&amp;"_"&amp;COUNTIF($F$2:F253,F253)</f>
        <v>49.91ACorrect_2</v>
      </c>
      <c r="C253" t="s">
        <v>180</v>
      </c>
      <c r="D253" t="s">
        <v>181</v>
      </c>
      <c r="E253" t="s">
        <v>44</v>
      </c>
      <c r="F253" t="s">
        <v>142</v>
      </c>
      <c r="G253">
        <v>4</v>
      </c>
    </row>
    <row r="254" spans="1:7" x14ac:dyDescent="0.25">
      <c r="A254">
        <f>IF(Tableau1[[#This Row],[ Résultat]]="incorrect",Tableau1[[#This Row],[occurrence]]&amp;"Cadre général"&amp;Tableau1[[#This Row],[ Résultat]]&amp;COUNTIF($B$2:$B254,Tableau1[[#This Row],[ Code APE]]&amp;Tableau1[[#This Row],[ Résultat]]&amp;"_*"),0)</f>
        <v>0</v>
      </c>
      <c r="B254" t="str">
        <f>Tableau1[[#This Row],[ Code APE]]&amp;Tableau1[[#This Row],[ Résultat]]&amp;"_"&amp;COUNTIF($F$2:F254,F254)</f>
        <v>50.10ZCorrect_2</v>
      </c>
      <c r="C254" t="s">
        <v>180</v>
      </c>
      <c r="D254" t="s">
        <v>181</v>
      </c>
      <c r="E254" t="s">
        <v>44</v>
      </c>
      <c r="F254" t="s">
        <v>143</v>
      </c>
      <c r="G254">
        <v>6</v>
      </c>
    </row>
    <row r="255" spans="1:7" x14ac:dyDescent="0.25">
      <c r="A255">
        <f>IF(Tableau1[[#This Row],[ Résultat]]="incorrect",Tableau1[[#This Row],[occurrence]]&amp;"Cadre général"&amp;Tableau1[[#This Row],[ Résultat]]&amp;COUNTIF($B$2:$B255,Tableau1[[#This Row],[ Code APE]]&amp;Tableau1[[#This Row],[ Résultat]]&amp;"_*"),0)</f>
        <v>0</v>
      </c>
      <c r="B255" t="str">
        <f>Tableau1[[#This Row],[ Code APE]]&amp;Tableau1[[#This Row],[ Résultat]]&amp;"_"&amp;COUNTIF($F$2:F255,F255)</f>
        <v>50.20ZCorrect_2</v>
      </c>
      <c r="C255" t="s">
        <v>180</v>
      </c>
      <c r="D255" t="s">
        <v>181</v>
      </c>
      <c r="E255" t="s">
        <v>44</v>
      </c>
      <c r="F255" t="s">
        <v>144</v>
      </c>
      <c r="G255">
        <v>2</v>
      </c>
    </row>
    <row r="256" spans="1:7" x14ac:dyDescent="0.25">
      <c r="A256">
        <f>IF(Tableau1[[#This Row],[ Résultat]]="incorrect",Tableau1[[#This Row],[occurrence]]&amp;"Cadre général"&amp;Tableau1[[#This Row],[ Résultat]]&amp;COUNTIF($B$2:$B256,Tableau1[[#This Row],[ Code APE]]&amp;Tableau1[[#This Row],[ Résultat]]&amp;"_*"),0)</f>
        <v>0</v>
      </c>
      <c r="B256" t="str">
        <f>Tableau1[[#This Row],[ Code APE]]&amp;Tableau1[[#This Row],[ Résultat]]&amp;"_"&amp;COUNTIF($F$2:F256,F256)</f>
        <v>52.10BCorrect_1</v>
      </c>
      <c r="C256" t="s">
        <v>180</v>
      </c>
      <c r="D256" t="s">
        <v>181</v>
      </c>
      <c r="E256" t="s">
        <v>44</v>
      </c>
      <c r="F256" t="s">
        <v>197</v>
      </c>
      <c r="G256">
        <v>1</v>
      </c>
    </row>
    <row r="257" spans="1:7" x14ac:dyDescent="0.25">
      <c r="A257">
        <f>IF(Tableau1[[#This Row],[ Résultat]]="incorrect",Tableau1[[#This Row],[occurrence]]&amp;"Cadre général"&amp;Tableau1[[#This Row],[ Résultat]]&amp;COUNTIF($B$2:$B257,Tableau1[[#This Row],[ Code APE]]&amp;Tableau1[[#This Row],[ Résultat]]&amp;"_*"),0)</f>
        <v>0</v>
      </c>
      <c r="B257" t="str">
        <f>Tableau1[[#This Row],[ Code APE]]&amp;Tableau1[[#This Row],[ Résultat]]&amp;"_"&amp;COUNTIF($F$2:F257,F257)</f>
        <v>52.22ZCorrect_2</v>
      </c>
      <c r="C257" t="s">
        <v>180</v>
      </c>
      <c r="D257" t="s">
        <v>181</v>
      </c>
      <c r="E257" t="s">
        <v>44</v>
      </c>
      <c r="F257" t="s">
        <v>145</v>
      </c>
      <c r="G257">
        <v>9</v>
      </c>
    </row>
    <row r="258" spans="1:7" x14ac:dyDescent="0.25">
      <c r="A258">
        <f>IF(Tableau1[[#This Row],[ Résultat]]="incorrect",Tableau1[[#This Row],[occurrence]]&amp;"Cadre général"&amp;Tableau1[[#This Row],[ Résultat]]&amp;COUNTIF($B$2:$B258,Tableau1[[#This Row],[ Code APE]]&amp;Tableau1[[#This Row],[ Résultat]]&amp;"_*"),0)</f>
        <v>0</v>
      </c>
      <c r="B258" t="str">
        <f>Tableau1[[#This Row],[ Code APE]]&amp;Tableau1[[#This Row],[ Résultat]]&amp;"_"&amp;COUNTIF($F$2:F258,F258)</f>
        <v>56.29BCorrect_2</v>
      </c>
      <c r="C258" t="s">
        <v>180</v>
      </c>
      <c r="D258" t="s">
        <v>181</v>
      </c>
      <c r="E258" t="s">
        <v>44</v>
      </c>
      <c r="F258" t="s">
        <v>146</v>
      </c>
      <c r="G258">
        <v>5</v>
      </c>
    </row>
    <row r="259" spans="1:7" x14ac:dyDescent="0.25">
      <c r="A259">
        <f>IF(Tableau1[[#This Row],[ Résultat]]="incorrect",Tableau1[[#This Row],[occurrence]]&amp;"Cadre général"&amp;Tableau1[[#This Row],[ Résultat]]&amp;COUNTIF($B$2:$B259,Tableau1[[#This Row],[ Code APE]]&amp;Tableau1[[#This Row],[ Résultat]]&amp;"_*"),0)</f>
        <v>0</v>
      </c>
      <c r="B259" t="str">
        <f>Tableau1[[#This Row],[ Code APE]]&amp;Tableau1[[#This Row],[ Résultat]]&amp;"_"&amp;COUNTIF($F$2:F259,F259)</f>
        <v>62.01ZCorrect_1</v>
      </c>
      <c r="C259" t="s">
        <v>180</v>
      </c>
      <c r="D259" t="s">
        <v>181</v>
      </c>
      <c r="E259" t="s">
        <v>44</v>
      </c>
      <c r="F259" t="s">
        <v>198</v>
      </c>
      <c r="G259">
        <v>4</v>
      </c>
    </row>
    <row r="260" spans="1:7" x14ac:dyDescent="0.25">
      <c r="A260">
        <f>IF(Tableau1[[#This Row],[ Résultat]]="incorrect",Tableau1[[#This Row],[occurrence]]&amp;"Cadre général"&amp;Tableau1[[#This Row],[ Résultat]]&amp;COUNTIF($B$2:$B260,Tableau1[[#This Row],[ Code APE]]&amp;Tableau1[[#This Row],[ Résultat]]&amp;"_*"),0)</f>
        <v>0</v>
      </c>
      <c r="B260" t="str">
        <f>Tableau1[[#This Row],[ Code APE]]&amp;Tableau1[[#This Row],[ Résultat]]&amp;"_"&amp;COUNTIF($F$2:F260,F260)</f>
        <v>62.02ACorrect_2</v>
      </c>
      <c r="C260" t="s">
        <v>180</v>
      </c>
      <c r="D260" t="s">
        <v>181</v>
      </c>
      <c r="E260" t="s">
        <v>44</v>
      </c>
      <c r="F260" t="s">
        <v>147</v>
      </c>
      <c r="G260">
        <v>2</v>
      </c>
    </row>
    <row r="261" spans="1:7" x14ac:dyDescent="0.25">
      <c r="A261">
        <f>IF(Tableau1[[#This Row],[ Résultat]]="incorrect",Tableau1[[#This Row],[occurrence]]&amp;"Cadre général"&amp;Tableau1[[#This Row],[ Résultat]]&amp;COUNTIF($B$2:$B261,Tableau1[[#This Row],[ Code APE]]&amp;Tableau1[[#This Row],[ Résultat]]&amp;"_*"),0)</f>
        <v>0</v>
      </c>
      <c r="B261" t="str">
        <f>Tableau1[[#This Row],[ Code APE]]&amp;Tableau1[[#This Row],[ Résultat]]&amp;"_"&amp;COUNTIF($F$2:F261,F261)</f>
        <v>64.20ZCorrect_2</v>
      </c>
      <c r="C261" t="s">
        <v>180</v>
      </c>
      <c r="D261" t="s">
        <v>181</v>
      </c>
      <c r="E261" t="s">
        <v>44</v>
      </c>
      <c r="F261" t="s">
        <v>149</v>
      </c>
      <c r="G261">
        <v>3</v>
      </c>
    </row>
    <row r="262" spans="1:7" x14ac:dyDescent="0.25">
      <c r="A262">
        <f>IF(Tableau1[[#This Row],[ Résultat]]="incorrect",Tableau1[[#This Row],[occurrence]]&amp;"Cadre général"&amp;Tableau1[[#This Row],[ Résultat]]&amp;COUNTIF($B$2:$B262,Tableau1[[#This Row],[ Code APE]]&amp;Tableau1[[#This Row],[ Résultat]]&amp;"_*"),0)</f>
        <v>0</v>
      </c>
      <c r="B262" t="str">
        <f>Tableau1[[#This Row],[ Code APE]]&amp;Tableau1[[#This Row],[ Résultat]]&amp;"_"&amp;COUNTIF($F$2:F262,F262)</f>
        <v>65.11ZCorrect_1</v>
      </c>
      <c r="C262" t="s">
        <v>180</v>
      </c>
      <c r="D262" t="s">
        <v>181</v>
      </c>
      <c r="E262" t="s">
        <v>44</v>
      </c>
      <c r="F262" t="s">
        <v>199</v>
      </c>
      <c r="G262">
        <v>1</v>
      </c>
    </row>
    <row r="263" spans="1:7" x14ac:dyDescent="0.25">
      <c r="A263">
        <f>IF(Tableau1[[#This Row],[ Résultat]]="incorrect",Tableau1[[#This Row],[occurrence]]&amp;"Cadre général"&amp;Tableau1[[#This Row],[ Résultat]]&amp;COUNTIF($B$2:$B263,Tableau1[[#This Row],[ Code APE]]&amp;Tableau1[[#This Row],[ Résultat]]&amp;"_*"),0)</f>
        <v>0</v>
      </c>
      <c r="B263" t="str">
        <f>Tableau1[[#This Row],[ Code APE]]&amp;Tableau1[[#This Row],[ Résultat]]&amp;"_"&amp;COUNTIF($F$2:F263,F263)</f>
        <v>69.20ZCorrect_2</v>
      </c>
      <c r="C263" t="s">
        <v>180</v>
      </c>
      <c r="D263" t="s">
        <v>181</v>
      </c>
      <c r="E263" t="s">
        <v>44</v>
      </c>
      <c r="F263" t="s">
        <v>150</v>
      </c>
      <c r="G263">
        <v>1</v>
      </c>
    </row>
    <row r="264" spans="1:7" x14ac:dyDescent="0.25">
      <c r="A264">
        <f>IF(Tableau1[[#This Row],[ Résultat]]="incorrect",Tableau1[[#This Row],[occurrence]]&amp;"Cadre général"&amp;Tableau1[[#This Row],[ Résultat]]&amp;COUNTIF($B$2:$B264,Tableau1[[#This Row],[ Code APE]]&amp;Tableau1[[#This Row],[ Résultat]]&amp;"_*"),0)</f>
        <v>0</v>
      </c>
      <c r="B264" t="str">
        <f>Tableau1[[#This Row],[ Code APE]]&amp;Tableau1[[#This Row],[ Résultat]]&amp;"_"&amp;COUNTIF($F$2:F264,F264)</f>
        <v>70.10ZCorrect_2</v>
      </c>
      <c r="C264" t="s">
        <v>180</v>
      </c>
      <c r="D264" t="s">
        <v>181</v>
      </c>
      <c r="E264" t="s">
        <v>44</v>
      </c>
      <c r="F264" t="s">
        <v>151</v>
      </c>
      <c r="G264">
        <v>1</v>
      </c>
    </row>
    <row r="265" spans="1:7" x14ac:dyDescent="0.25">
      <c r="A265">
        <f>IF(Tableau1[[#This Row],[ Résultat]]="incorrect",Tableau1[[#This Row],[occurrence]]&amp;"Cadre général"&amp;Tableau1[[#This Row],[ Résultat]]&amp;COUNTIF($B$2:$B265,Tableau1[[#This Row],[ Code APE]]&amp;Tableau1[[#This Row],[ Résultat]]&amp;"_*"),0)</f>
        <v>0</v>
      </c>
      <c r="B265" t="str">
        <f>Tableau1[[#This Row],[ Code APE]]&amp;Tableau1[[#This Row],[ Résultat]]&amp;"_"&amp;COUNTIF($F$2:F265,F265)</f>
        <v>70.22ZCorrect_1</v>
      </c>
      <c r="C265" t="s">
        <v>180</v>
      </c>
      <c r="D265" t="s">
        <v>181</v>
      </c>
      <c r="E265" t="s">
        <v>44</v>
      </c>
      <c r="F265" t="s">
        <v>200</v>
      </c>
      <c r="G265">
        <v>1</v>
      </c>
    </row>
    <row r="266" spans="1:7" x14ac:dyDescent="0.25">
      <c r="A266">
        <f>IF(Tableau1[[#This Row],[ Résultat]]="incorrect",Tableau1[[#This Row],[occurrence]]&amp;"Cadre général"&amp;Tableau1[[#This Row],[ Résultat]]&amp;COUNTIF($B$2:$B266,Tableau1[[#This Row],[ Code APE]]&amp;Tableau1[[#This Row],[ Résultat]]&amp;"_*"),0)</f>
        <v>0</v>
      </c>
      <c r="B266" t="str">
        <f>Tableau1[[#This Row],[ Code APE]]&amp;Tableau1[[#This Row],[ Résultat]]&amp;"_"&amp;COUNTIF($F$2:F266,F266)</f>
        <v>70.90BCorrect_1</v>
      </c>
      <c r="C266" t="s">
        <v>180</v>
      </c>
      <c r="D266" t="s">
        <v>181</v>
      </c>
      <c r="E266" t="s">
        <v>44</v>
      </c>
      <c r="F266" t="s">
        <v>201</v>
      </c>
      <c r="G266">
        <v>1</v>
      </c>
    </row>
    <row r="267" spans="1:7" x14ac:dyDescent="0.25">
      <c r="A267">
        <f>IF(Tableau1[[#This Row],[ Résultat]]="incorrect",Tableau1[[#This Row],[occurrence]]&amp;"Cadre général"&amp;Tableau1[[#This Row],[ Résultat]]&amp;COUNTIF($B$2:$B267,Tableau1[[#This Row],[ Code APE]]&amp;Tableau1[[#This Row],[ Résultat]]&amp;"_*"),0)</f>
        <v>0</v>
      </c>
      <c r="B267" t="str">
        <f>Tableau1[[#This Row],[ Code APE]]&amp;Tableau1[[#This Row],[ Résultat]]&amp;"_"&amp;COUNTIF($F$2:F267,F267)</f>
        <v>71.12ACorrect_2</v>
      </c>
      <c r="C267" t="s">
        <v>180</v>
      </c>
      <c r="D267" t="s">
        <v>181</v>
      </c>
      <c r="E267" t="s">
        <v>44</v>
      </c>
      <c r="F267" t="s">
        <v>152</v>
      </c>
      <c r="G267">
        <v>2</v>
      </c>
    </row>
    <row r="268" spans="1:7" x14ac:dyDescent="0.25">
      <c r="A268">
        <f>IF(Tableau1[[#This Row],[ Résultat]]="incorrect",Tableau1[[#This Row],[occurrence]]&amp;"Cadre général"&amp;Tableau1[[#This Row],[ Résultat]]&amp;COUNTIF($B$2:$B268,Tableau1[[#This Row],[ Code APE]]&amp;Tableau1[[#This Row],[ Résultat]]&amp;"_*"),0)</f>
        <v>0</v>
      </c>
      <c r="B268" t="str">
        <f>Tableau1[[#This Row],[ Code APE]]&amp;Tableau1[[#This Row],[ Résultat]]&amp;"_"&amp;COUNTIF($F$2:F268,F268)</f>
        <v>71.12BCorrect_2</v>
      </c>
      <c r="C268" t="s">
        <v>180</v>
      </c>
      <c r="D268" t="s">
        <v>181</v>
      </c>
      <c r="E268" t="s">
        <v>44</v>
      </c>
      <c r="F268" t="s">
        <v>153</v>
      </c>
      <c r="G268">
        <v>61</v>
      </c>
    </row>
    <row r="269" spans="1:7" x14ac:dyDescent="0.25">
      <c r="A269">
        <f>IF(Tableau1[[#This Row],[ Résultat]]="incorrect",Tableau1[[#This Row],[occurrence]]&amp;"Cadre général"&amp;Tableau1[[#This Row],[ Résultat]]&amp;COUNTIF($B$2:$B269,Tableau1[[#This Row],[ Code APE]]&amp;Tableau1[[#This Row],[ Résultat]]&amp;"_*"),0)</f>
        <v>0</v>
      </c>
      <c r="B269" t="str">
        <f>Tableau1[[#This Row],[ Code APE]]&amp;Tableau1[[#This Row],[ Résultat]]&amp;"_"&amp;COUNTIF($F$2:F269,F269)</f>
        <v>71.20BCorrect_2</v>
      </c>
      <c r="C269" t="s">
        <v>180</v>
      </c>
      <c r="D269" t="s">
        <v>181</v>
      </c>
      <c r="E269" t="s">
        <v>44</v>
      </c>
      <c r="F269" t="s">
        <v>155</v>
      </c>
      <c r="G269">
        <v>12</v>
      </c>
    </row>
    <row r="270" spans="1:7" x14ac:dyDescent="0.25">
      <c r="A270">
        <f>IF(Tableau1[[#This Row],[ Résultat]]="incorrect",Tableau1[[#This Row],[occurrence]]&amp;"Cadre général"&amp;Tableau1[[#This Row],[ Résultat]]&amp;COUNTIF($B$2:$B270,Tableau1[[#This Row],[ Code APE]]&amp;Tableau1[[#This Row],[ Résultat]]&amp;"_*"),0)</f>
        <v>0</v>
      </c>
      <c r="B270" t="str">
        <f>Tableau1[[#This Row],[ Code APE]]&amp;Tableau1[[#This Row],[ Résultat]]&amp;"_"&amp;COUNTIF($F$2:F270,F270)</f>
        <v>72.19ZCorrect_2</v>
      </c>
      <c r="C270" t="s">
        <v>180</v>
      </c>
      <c r="D270" t="s">
        <v>181</v>
      </c>
      <c r="E270" t="s">
        <v>44</v>
      </c>
      <c r="F270" t="s">
        <v>156</v>
      </c>
      <c r="G270">
        <v>11</v>
      </c>
    </row>
    <row r="271" spans="1:7" x14ac:dyDescent="0.25">
      <c r="A271">
        <f>IF(Tableau1[[#This Row],[ Résultat]]="incorrect",Tableau1[[#This Row],[occurrence]]&amp;"Cadre général"&amp;Tableau1[[#This Row],[ Résultat]]&amp;COUNTIF($B$2:$B271,Tableau1[[#This Row],[ Code APE]]&amp;Tableau1[[#This Row],[ Résultat]]&amp;"_*"),0)</f>
        <v>0</v>
      </c>
      <c r="B271" t="str">
        <f>Tableau1[[#This Row],[ Code APE]]&amp;Tableau1[[#This Row],[ Résultat]]&amp;"_"&amp;COUNTIF($F$2:F271,F271)</f>
        <v>74.20ZCorrect_2</v>
      </c>
      <c r="C271" t="s">
        <v>180</v>
      </c>
      <c r="D271" t="s">
        <v>181</v>
      </c>
      <c r="E271" t="s">
        <v>44</v>
      </c>
      <c r="F271" t="s">
        <v>157</v>
      </c>
      <c r="G271">
        <v>1</v>
      </c>
    </row>
    <row r="272" spans="1:7" x14ac:dyDescent="0.25">
      <c r="A272">
        <f>IF(Tableau1[[#This Row],[ Résultat]]="incorrect",Tableau1[[#This Row],[occurrence]]&amp;"Cadre général"&amp;Tableau1[[#This Row],[ Résultat]]&amp;COUNTIF($B$2:$B272,Tableau1[[#This Row],[ Code APE]]&amp;Tableau1[[#This Row],[ Résultat]]&amp;"_*"),0)</f>
        <v>0</v>
      </c>
      <c r="B272" t="str">
        <f>Tableau1[[#This Row],[ Code APE]]&amp;Tableau1[[#This Row],[ Résultat]]&amp;"_"&amp;COUNTIF($F$2:F272,F272)</f>
        <v>74.30BCorrect_2</v>
      </c>
      <c r="C272" t="s">
        <v>180</v>
      </c>
      <c r="D272" t="s">
        <v>181</v>
      </c>
      <c r="E272" t="s">
        <v>44</v>
      </c>
      <c r="F272" t="s">
        <v>158</v>
      </c>
      <c r="G272">
        <v>5</v>
      </c>
    </row>
    <row r="273" spans="1:7" x14ac:dyDescent="0.25">
      <c r="A273">
        <f>IF(Tableau1[[#This Row],[ Résultat]]="incorrect",Tableau1[[#This Row],[occurrence]]&amp;"Cadre général"&amp;Tableau1[[#This Row],[ Résultat]]&amp;COUNTIF($B$2:$B273,Tableau1[[#This Row],[ Code APE]]&amp;Tableau1[[#This Row],[ Résultat]]&amp;"_*"),0)</f>
        <v>0</v>
      </c>
      <c r="B273" t="str">
        <f>Tableau1[[#This Row],[ Code APE]]&amp;Tableau1[[#This Row],[ Résultat]]&amp;"_"&amp;COUNTIF($F$2:F273,F273)</f>
        <v>74.70ZCorrect_2</v>
      </c>
      <c r="C273" t="s">
        <v>180</v>
      </c>
      <c r="D273" t="s">
        <v>181</v>
      </c>
      <c r="E273" t="s">
        <v>44</v>
      </c>
      <c r="F273" t="s">
        <v>159</v>
      </c>
      <c r="G273">
        <v>4</v>
      </c>
    </row>
    <row r="274" spans="1:7" x14ac:dyDescent="0.25">
      <c r="A274">
        <f>IF(Tableau1[[#This Row],[ Résultat]]="incorrect",Tableau1[[#This Row],[occurrence]]&amp;"Cadre général"&amp;Tableau1[[#This Row],[ Résultat]]&amp;COUNTIF($B$2:$B274,Tableau1[[#This Row],[ Code APE]]&amp;Tableau1[[#This Row],[ Résultat]]&amp;"_*"),0)</f>
        <v>0</v>
      </c>
      <c r="B274" t="str">
        <f>Tableau1[[#This Row],[ Code APE]]&amp;Tableau1[[#This Row],[ Résultat]]&amp;"_"&amp;COUNTIF($F$2:F274,F274)</f>
        <v>74.90ACorrect_2</v>
      </c>
      <c r="C274" t="s">
        <v>180</v>
      </c>
      <c r="D274" t="s">
        <v>181</v>
      </c>
      <c r="E274" t="s">
        <v>44</v>
      </c>
      <c r="F274" t="s">
        <v>160</v>
      </c>
      <c r="G274">
        <v>24</v>
      </c>
    </row>
    <row r="275" spans="1:7" x14ac:dyDescent="0.25">
      <c r="A275">
        <f>IF(Tableau1[[#This Row],[ Résultat]]="incorrect",Tableau1[[#This Row],[occurrence]]&amp;"Cadre général"&amp;Tableau1[[#This Row],[ Résultat]]&amp;COUNTIF($B$2:$B275,Tableau1[[#This Row],[ Code APE]]&amp;Tableau1[[#This Row],[ Résultat]]&amp;"_*"),0)</f>
        <v>0</v>
      </c>
      <c r="B275" t="str">
        <f>Tableau1[[#This Row],[ Code APE]]&amp;Tableau1[[#This Row],[ Résultat]]&amp;"_"&amp;COUNTIF($F$2:F275,F275)</f>
        <v>74.90BCorrect_2</v>
      </c>
      <c r="C275" t="s">
        <v>180</v>
      </c>
      <c r="D275" t="s">
        <v>181</v>
      </c>
      <c r="E275" t="s">
        <v>44</v>
      </c>
      <c r="F275" t="s">
        <v>161</v>
      </c>
      <c r="G275">
        <v>21</v>
      </c>
    </row>
    <row r="276" spans="1:7" x14ac:dyDescent="0.25">
      <c r="A276">
        <f>IF(Tableau1[[#This Row],[ Résultat]]="incorrect",Tableau1[[#This Row],[occurrence]]&amp;"Cadre général"&amp;Tableau1[[#This Row],[ Résultat]]&amp;COUNTIF($B$2:$B276,Tableau1[[#This Row],[ Code APE]]&amp;Tableau1[[#This Row],[ Résultat]]&amp;"_*"),0)</f>
        <v>0</v>
      </c>
      <c r="B276" t="str">
        <f>Tableau1[[#This Row],[ Code APE]]&amp;Tableau1[[#This Row],[ Résultat]]&amp;"_"&amp;COUNTIF($F$2:F276,F276)</f>
        <v>75.00ZCorrect_1</v>
      </c>
      <c r="C276" t="s">
        <v>180</v>
      </c>
      <c r="D276" t="s">
        <v>181</v>
      </c>
      <c r="E276" t="s">
        <v>44</v>
      </c>
      <c r="F276" t="s">
        <v>202</v>
      </c>
      <c r="G276">
        <v>1</v>
      </c>
    </row>
    <row r="277" spans="1:7" x14ac:dyDescent="0.25">
      <c r="A277">
        <f>IF(Tableau1[[#This Row],[ Résultat]]="incorrect",Tableau1[[#This Row],[occurrence]]&amp;"Cadre général"&amp;Tableau1[[#This Row],[ Résultat]]&amp;COUNTIF($B$2:$B277,Tableau1[[#This Row],[ Code APE]]&amp;Tableau1[[#This Row],[ Résultat]]&amp;"_*"),0)</f>
        <v>0</v>
      </c>
      <c r="B277" t="str">
        <f>Tableau1[[#This Row],[ Code APE]]&amp;Tableau1[[#This Row],[ Résultat]]&amp;"_"&amp;COUNTIF($F$2:F277,F277)</f>
        <v>77.32ZCorrect_2</v>
      </c>
      <c r="C277" t="s">
        <v>180</v>
      </c>
      <c r="D277" t="s">
        <v>181</v>
      </c>
      <c r="E277" t="s">
        <v>44</v>
      </c>
      <c r="F277" t="s">
        <v>164</v>
      </c>
      <c r="G277">
        <v>6</v>
      </c>
    </row>
    <row r="278" spans="1:7" x14ac:dyDescent="0.25">
      <c r="A278">
        <f>IF(Tableau1[[#This Row],[ Résultat]]="incorrect",Tableau1[[#This Row],[occurrence]]&amp;"Cadre général"&amp;Tableau1[[#This Row],[ Résultat]]&amp;COUNTIF($B$2:$B278,Tableau1[[#This Row],[ Code APE]]&amp;Tableau1[[#This Row],[ Résultat]]&amp;"_*"),0)</f>
        <v>0</v>
      </c>
      <c r="B278" t="str">
        <f>Tableau1[[#This Row],[ Code APE]]&amp;Tableau1[[#This Row],[ Résultat]]&amp;"_"&amp;COUNTIF($F$2:F278,F278)</f>
        <v>77.39ZCorrect_2</v>
      </c>
      <c r="C278" t="s">
        <v>180</v>
      </c>
      <c r="D278" t="s">
        <v>181</v>
      </c>
      <c r="E278" t="s">
        <v>44</v>
      </c>
      <c r="F278" t="s">
        <v>165</v>
      </c>
      <c r="G278">
        <v>12</v>
      </c>
    </row>
    <row r="279" spans="1:7" x14ac:dyDescent="0.25">
      <c r="A279">
        <f>IF(Tableau1[[#This Row],[ Résultat]]="incorrect",Tableau1[[#This Row],[occurrence]]&amp;"Cadre général"&amp;Tableau1[[#This Row],[ Résultat]]&amp;COUNTIF($B$2:$B279,Tableau1[[#This Row],[ Code APE]]&amp;Tableau1[[#This Row],[ Résultat]]&amp;"_*"),0)</f>
        <v>0</v>
      </c>
      <c r="B279" t="str">
        <f>Tableau1[[#This Row],[ Code APE]]&amp;Tableau1[[#This Row],[ Résultat]]&amp;"_"&amp;COUNTIF($F$2:F279,F279)</f>
        <v>78.20ZCorrect_3</v>
      </c>
      <c r="C279" t="s">
        <v>180</v>
      </c>
      <c r="D279" t="s">
        <v>181</v>
      </c>
      <c r="E279" t="s">
        <v>44</v>
      </c>
      <c r="F279" t="s">
        <v>166</v>
      </c>
      <c r="G279">
        <v>201</v>
      </c>
    </row>
    <row r="280" spans="1:7" x14ac:dyDescent="0.25">
      <c r="A280">
        <f>IF(Tableau1[[#This Row],[ Résultat]]="incorrect",Tableau1[[#This Row],[occurrence]]&amp;"Cadre général"&amp;Tableau1[[#This Row],[ Résultat]]&amp;COUNTIF($B$2:$B280,Tableau1[[#This Row],[ Code APE]]&amp;Tableau1[[#This Row],[ Résultat]]&amp;"_*"),0)</f>
        <v>0</v>
      </c>
      <c r="B280" t="str">
        <f>Tableau1[[#This Row],[ Code APE]]&amp;Tableau1[[#This Row],[ Résultat]]&amp;"_"&amp;COUNTIF($F$2:F280,F280)</f>
        <v>80.10ZCorrect_2</v>
      </c>
      <c r="C280" t="s">
        <v>180</v>
      </c>
      <c r="D280" t="s">
        <v>181</v>
      </c>
      <c r="E280" t="s">
        <v>44</v>
      </c>
      <c r="F280" t="s">
        <v>167</v>
      </c>
      <c r="G280">
        <v>18</v>
      </c>
    </row>
    <row r="281" spans="1:7" x14ac:dyDescent="0.25">
      <c r="A281">
        <f>IF(Tableau1[[#This Row],[ Résultat]]="incorrect",Tableau1[[#This Row],[occurrence]]&amp;"Cadre général"&amp;Tableau1[[#This Row],[ Résultat]]&amp;COUNTIF($B$2:$B281,Tableau1[[#This Row],[ Code APE]]&amp;Tableau1[[#This Row],[ Résultat]]&amp;"_*"),0)</f>
        <v>0</v>
      </c>
      <c r="B281" t="str">
        <f>Tableau1[[#This Row],[ Code APE]]&amp;Tableau1[[#This Row],[ Résultat]]&amp;"_"&amp;COUNTIF($F$2:F281,F281)</f>
        <v>80.20ZCorrect_2</v>
      </c>
      <c r="C281" t="s">
        <v>180</v>
      </c>
      <c r="D281" t="s">
        <v>181</v>
      </c>
      <c r="E281" t="s">
        <v>44</v>
      </c>
      <c r="F281" t="s">
        <v>168</v>
      </c>
      <c r="G281">
        <v>3</v>
      </c>
    </row>
    <row r="282" spans="1:7" x14ac:dyDescent="0.25">
      <c r="A282">
        <f>IF(Tableau1[[#This Row],[ Résultat]]="incorrect",Tableau1[[#This Row],[occurrence]]&amp;"Cadre général"&amp;Tableau1[[#This Row],[ Résultat]]&amp;COUNTIF($B$2:$B282,Tableau1[[#This Row],[ Code APE]]&amp;Tableau1[[#This Row],[ Résultat]]&amp;"_*"),0)</f>
        <v>0</v>
      </c>
      <c r="B282" t="str">
        <f>Tableau1[[#This Row],[ Code APE]]&amp;Tableau1[[#This Row],[ Résultat]]&amp;"_"&amp;COUNTIF($F$2:F282,F282)</f>
        <v>81.21ZCorrect_2</v>
      </c>
      <c r="C282" t="s">
        <v>180</v>
      </c>
      <c r="D282" t="s">
        <v>181</v>
      </c>
      <c r="E282" t="s">
        <v>44</v>
      </c>
      <c r="F282" t="s">
        <v>169</v>
      </c>
      <c r="G282">
        <v>22</v>
      </c>
    </row>
    <row r="283" spans="1:7" x14ac:dyDescent="0.25">
      <c r="A283">
        <f>IF(Tableau1[[#This Row],[ Résultat]]="incorrect",Tableau1[[#This Row],[occurrence]]&amp;"Cadre général"&amp;Tableau1[[#This Row],[ Résultat]]&amp;COUNTIF($B$2:$B283,Tableau1[[#This Row],[ Code APE]]&amp;Tableau1[[#This Row],[ Résultat]]&amp;"_*"),0)</f>
        <v>0</v>
      </c>
      <c r="B283" t="str">
        <f>Tableau1[[#This Row],[ Code APE]]&amp;Tableau1[[#This Row],[ Résultat]]&amp;"_"&amp;COUNTIF($F$2:F283,F283)</f>
        <v>81.22ZCorrect_2</v>
      </c>
      <c r="C283" t="s">
        <v>180</v>
      </c>
      <c r="D283" t="s">
        <v>181</v>
      </c>
      <c r="E283" t="s">
        <v>44</v>
      </c>
      <c r="F283" t="s">
        <v>170</v>
      </c>
      <c r="G283">
        <v>17</v>
      </c>
    </row>
    <row r="284" spans="1:7" x14ac:dyDescent="0.25">
      <c r="A284">
        <f>IF(Tableau1[[#This Row],[ Résultat]]="incorrect",Tableau1[[#This Row],[occurrence]]&amp;"Cadre général"&amp;Tableau1[[#This Row],[ Résultat]]&amp;COUNTIF($B$2:$B284,Tableau1[[#This Row],[ Code APE]]&amp;Tableau1[[#This Row],[ Résultat]]&amp;"_*"),0)</f>
        <v>0</v>
      </c>
      <c r="B284" t="str">
        <f>Tableau1[[#This Row],[ Code APE]]&amp;Tableau1[[#This Row],[ Résultat]]&amp;"_"&amp;COUNTIF($F$2:F284,F284)</f>
        <v>81.29ACorrect_2</v>
      </c>
      <c r="C284" t="s">
        <v>180</v>
      </c>
      <c r="D284" t="s">
        <v>181</v>
      </c>
      <c r="E284" t="s">
        <v>44</v>
      </c>
      <c r="F284" t="s">
        <v>171</v>
      </c>
      <c r="G284">
        <v>2</v>
      </c>
    </row>
    <row r="285" spans="1:7" x14ac:dyDescent="0.25">
      <c r="A285">
        <f>IF(Tableau1[[#This Row],[ Résultat]]="incorrect",Tableau1[[#This Row],[occurrence]]&amp;"Cadre général"&amp;Tableau1[[#This Row],[ Résultat]]&amp;COUNTIF($B$2:$B285,Tableau1[[#This Row],[ Code APE]]&amp;Tableau1[[#This Row],[ Résultat]]&amp;"_*"),0)</f>
        <v>0</v>
      </c>
      <c r="B285" t="str">
        <f>Tableau1[[#This Row],[ Code APE]]&amp;Tableau1[[#This Row],[ Résultat]]&amp;"_"&amp;COUNTIF($F$2:F285,F285)</f>
        <v>81.30ZCorrect_2</v>
      </c>
      <c r="C285" t="s">
        <v>180</v>
      </c>
      <c r="D285" t="s">
        <v>181</v>
      </c>
      <c r="E285" t="s">
        <v>44</v>
      </c>
      <c r="F285" t="s">
        <v>173</v>
      </c>
      <c r="G285">
        <v>4</v>
      </c>
    </row>
    <row r="286" spans="1:7" x14ac:dyDescent="0.25">
      <c r="A286">
        <f>IF(Tableau1[[#This Row],[ Résultat]]="incorrect",Tableau1[[#This Row],[occurrence]]&amp;"Cadre général"&amp;Tableau1[[#This Row],[ Résultat]]&amp;COUNTIF($B$2:$B286,Tableau1[[#This Row],[ Code APE]]&amp;Tableau1[[#This Row],[ Résultat]]&amp;"_*"),0)</f>
        <v>0</v>
      </c>
      <c r="B286" t="str">
        <f>Tableau1[[#This Row],[ Code APE]]&amp;Tableau1[[#This Row],[ Résultat]]&amp;"_"&amp;COUNTIF($F$2:F286,F286)</f>
        <v>82.99ZCorrect_2</v>
      </c>
      <c r="C286" t="s">
        <v>180</v>
      </c>
      <c r="D286" t="s">
        <v>181</v>
      </c>
      <c r="E286" t="s">
        <v>44</v>
      </c>
      <c r="F286" t="s">
        <v>174</v>
      </c>
      <c r="G286">
        <v>3</v>
      </c>
    </row>
    <row r="287" spans="1:7" x14ac:dyDescent="0.25">
      <c r="A287">
        <f>IF(Tableau1[[#This Row],[ Résultat]]="incorrect",Tableau1[[#This Row],[occurrence]]&amp;"Cadre général"&amp;Tableau1[[#This Row],[ Résultat]]&amp;COUNTIF($B$2:$B287,Tableau1[[#This Row],[ Code APE]]&amp;Tableau1[[#This Row],[ Résultat]]&amp;"_*"),0)</f>
        <v>0</v>
      </c>
      <c r="B287" t="str">
        <f>Tableau1[[#This Row],[ Code APE]]&amp;Tableau1[[#This Row],[ Résultat]]&amp;"_"&amp;COUNTIF($F$2:F287,F287)</f>
        <v>84.30ACorrect_2</v>
      </c>
      <c r="C287" t="s">
        <v>180</v>
      </c>
      <c r="D287" t="s">
        <v>181</v>
      </c>
      <c r="E287" t="s">
        <v>44</v>
      </c>
      <c r="F287" t="s">
        <v>175</v>
      </c>
      <c r="G287">
        <v>3</v>
      </c>
    </row>
    <row r="288" spans="1:7" x14ac:dyDescent="0.25">
      <c r="A288">
        <f>IF(Tableau1[[#This Row],[ Résultat]]="incorrect",Tableau1[[#This Row],[occurrence]]&amp;"Cadre général"&amp;Tableau1[[#This Row],[ Résultat]]&amp;COUNTIF($B$2:$B288,Tableau1[[#This Row],[ Code APE]]&amp;Tableau1[[#This Row],[ Résultat]]&amp;"_*"),0)</f>
        <v>0</v>
      </c>
      <c r="B288" t="str">
        <f>Tableau1[[#This Row],[ Code APE]]&amp;Tableau1[[#This Row],[ Résultat]]&amp;"_"&amp;COUNTIF($F$2:F288,F288)</f>
        <v>85.59ACorrect_2</v>
      </c>
      <c r="C288" t="s">
        <v>180</v>
      </c>
      <c r="D288" t="s">
        <v>181</v>
      </c>
      <c r="E288" t="s">
        <v>44</v>
      </c>
      <c r="F288" t="s">
        <v>176</v>
      </c>
      <c r="G288">
        <v>5</v>
      </c>
    </row>
    <row r="289" spans="1:7" x14ac:dyDescent="0.25">
      <c r="A289">
        <f>IF(Tableau1[[#This Row],[ Résultat]]="incorrect",Tableau1[[#This Row],[occurrence]]&amp;"Cadre général"&amp;Tableau1[[#This Row],[ Résultat]]&amp;COUNTIF($B$2:$B289,Tableau1[[#This Row],[ Code APE]]&amp;Tableau1[[#This Row],[ Résultat]]&amp;"_*"),0)</f>
        <v>0</v>
      </c>
      <c r="B289" t="str">
        <f>Tableau1[[#This Row],[ Code APE]]&amp;Tableau1[[#This Row],[ Résultat]]&amp;"_"&amp;COUNTIF($F$2:F289,F289)</f>
        <v>85.59BCorrect_2</v>
      </c>
      <c r="C289" t="s">
        <v>180</v>
      </c>
      <c r="D289" t="s">
        <v>181</v>
      </c>
      <c r="E289" t="s">
        <v>44</v>
      </c>
      <c r="F289" t="s">
        <v>177</v>
      </c>
      <c r="G289">
        <v>1</v>
      </c>
    </row>
    <row r="290" spans="1:7" x14ac:dyDescent="0.25">
      <c r="A290">
        <f>IF(Tableau1[[#This Row],[ Résultat]]="incorrect",Tableau1[[#This Row],[occurrence]]&amp;"Cadre général"&amp;Tableau1[[#This Row],[ Résultat]]&amp;COUNTIF($B$2:$B290,Tableau1[[#This Row],[ Code APE]]&amp;Tableau1[[#This Row],[ Résultat]]&amp;"_*"),0)</f>
        <v>0</v>
      </c>
      <c r="B290" t="str">
        <f>Tableau1[[#This Row],[ Code APE]]&amp;Tableau1[[#This Row],[ Résultat]]&amp;"_"&amp;COUNTIF($F$2:F290,F290)</f>
        <v>85.89BCorrect_1</v>
      </c>
      <c r="C290" t="s">
        <v>180</v>
      </c>
      <c r="D290" t="s">
        <v>181</v>
      </c>
      <c r="E290" t="s">
        <v>44</v>
      </c>
      <c r="F290" t="s">
        <v>203</v>
      </c>
      <c r="G290">
        <v>1</v>
      </c>
    </row>
    <row r="291" spans="1:7" x14ac:dyDescent="0.25">
      <c r="A291">
        <f>IF(Tableau1[[#This Row],[ Résultat]]="incorrect",Tableau1[[#This Row],[occurrence]]&amp;"Cadre général"&amp;Tableau1[[#This Row],[ Résultat]]&amp;COUNTIF($B$2:$B291,Tableau1[[#This Row],[ Code APE]]&amp;Tableau1[[#This Row],[ Résultat]]&amp;"_*"),0)</f>
        <v>0</v>
      </c>
      <c r="B291" t="str">
        <f>Tableau1[[#This Row],[ Code APE]]&amp;Tableau1[[#This Row],[ Résultat]]&amp;"_"&amp;COUNTIF($F$2:F291,F291)</f>
        <v>94.99ZCorrect_3</v>
      </c>
      <c r="C291" t="s">
        <v>180</v>
      </c>
      <c r="D291" t="s">
        <v>181</v>
      </c>
      <c r="E291" t="s">
        <v>44</v>
      </c>
      <c r="F291" t="s">
        <v>178</v>
      </c>
      <c r="G291">
        <v>4</v>
      </c>
    </row>
    <row r="292" spans="1:7" x14ac:dyDescent="0.25">
      <c r="A292">
        <f>IF(Tableau1[[#This Row],[ Résultat]]="incorrect",Tableau1[[#This Row],[occurrence]]&amp;"Cadre général"&amp;Tableau1[[#This Row],[ Résultat]]&amp;COUNTIF($B$2:$B292,Tableau1[[#This Row],[ Code APE]]&amp;Tableau1[[#This Row],[ Résultat]]&amp;"_*"),0)</f>
        <v>0</v>
      </c>
      <c r="B292" t="str">
        <f>Tableau1[[#This Row],[ Code APE]]&amp;Tableau1[[#This Row],[ Résultat]]&amp;"_"&amp;COUNTIF($F$2:F292,F292)</f>
        <v>95.11ZCorrect_1</v>
      </c>
      <c r="C292" t="s">
        <v>180</v>
      </c>
      <c r="D292" t="s">
        <v>181</v>
      </c>
      <c r="E292" t="s">
        <v>44</v>
      </c>
      <c r="F292" t="s">
        <v>204</v>
      </c>
      <c r="G292">
        <v>1</v>
      </c>
    </row>
    <row r="293" spans="1:7" x14ac:dyDescent="0.25">
      <c r="A293">
        <f>IF(Tableau1[[#This Row],[ Résultat]]="incorrect",Tableau1[[#This Row],[occurrence]]&amp;"Cadre général"&amp;Tableau1[[#This Row],[ Résultat]]&amp;COUNTIF($B$2:$B293,Tableau1[[#This Row],[ Code APE]]&amp;Tableau1[[#This Row],[ Résultat]]&amp;"_*"),0)</f>
        <v>0</v>
      </c>
      <c r="B293" t="str">
        <f>Tableau1[[#This Row],[ Code APE]]&amp;Tableau1[[#This Row],[ Résultat]]&amp;"_"&amp;COUNTIF($F$2:F293,F293)</f>
        <v>Correct_0</v>
      </c>
      <c r="C293" t="s">
        <v>180</v>
      </c>
      <c r="D293" t="s">
        <v>205</v>
      </c>
      <c r="E293" t="s">
        <v>44</v>
      </c>
      <c r="G293">
        <v>9</v>
      </c>
    </row>
    <row r="294" spans="1:7" x14ac:dyDescent="0.25">
      <c r="A294">
        <f>IF(Tableau1[[#This Row],[ Résultat]]="incorrect",Tableau1[[#This Row],[occurrence]]&amp;"Cadre général"&amp;Tableau1[[#This Row],[ Résultat]]&amp;COUNTIF($B$2:$B294,Tableau1[[#This Row],[ Code APE]]&amp;Tableau1[[#This Row],[ Résultat]]&amp;"_*"),0)</f>
        <v>0</v>
      </c>
      <c r="B294" t="str">
        <f>Tableau1[[#This Row],[ Code APE]]&amp;Tableau1[[#This Row],[ Résultat]]&amp;"_"&amp;COUNTIF($F$2:F294,F294)</f>
        <v>00.00ACorrect_3</v>
      </c>
      <c r="C294" t="s">
        <v>180</v>
      </c>
      <c r="D294" t="s">
        <v>205</v>
      </c>
      <c r="E294" t="s">
        <v>44</v>
      </c>
      <c r="F294" t="s">
        <v>45</v>
      </c>
      <c r="G294">
        <v>1</v>
      </c>
    </row>
    <row r="295" spans="1:7" x14ac:dyDescent="0.25">
      <c r="A295">
        <f>IF(Tableau1[[#This Row],[ Résultat]]="incorrect",Tableau1[[#This Row],[occurrence]]&amp;"Cadre général"&amp;Tableau1[[#This Row],[ Résultat]]&amp;COUNTIF($B$2:$B295,Tableau1[[#This Row],[ Code APE]]&amp;Tableau1[[#This Row],[ Résultat]]&amp;"_*"),0)</f>
        <v>0</v>
      </c>
      <c r="B295" t="str">
        <f>Tableau1[[#This Row],[ Code APE]]&amp;Tableau1[[#This Row],[ Résultat]]&amp;"_"&amp;COUNTIF($F$2:F295,F295)</f>
        <v>01.30ZCorrect_3</v>
      </c>
      <c r="C295" t="s">
        <v>180</v>
      </c>
      <c r="D295" t="s">
        <v>205</v>
      </c>
      <c r="E295" t="s">
        <v>44</v>
      </c>
      <c r="F295" t="s">
        <v>47</v>
      </c>
      <c r="G295">
        <v>4</v>
      </c>
    </row>
    <row r="296" spans="1:7" x14ac:dyDescent="0.25">
      <c r="A296">
        <f>IF(Tableau1[[#This Row],[ Résultat]]="incorrect",Tableau1[[#This Row],[occurrence]]&amp;"Cadre général"&amp;Tableau1[[#This Row],[ Résultat]]&amp;COUNTIF($B$2:$B296,Tableau1[[#This Row],[ Code APE]]&amp;Tableau1[[#This Row],[ Résultat]]&amp;"_*"),0)</f>
        <v>0</v>
      </c>
      <c r="B296" t="str">
        <f>Tableau1[[#This Row],[ Code APE]]&amp;Tableau1[[#This Row],[ Résultat]]&amp;"_"&amp;COUNTIF($F$2:F296,F296)</f>
        <v>01.42ZCorrect_3</v>
      </c>
      <c r="C296" t="s">
        <v>180</v>
      </c>
      <c r="D296" t="s">
        <v>205</v>
      </c>
      <c r="E296" t="s">
        <v>44</v>
      </c>
      <c r="F296" t="s">
        <v>48</v>
      </c>
      <c r="G296">
        <v>1</v>
      </c>
    </row>
    <row r="297" spans="1:7" x14ac:dyDescent="0.25">
      <c r="A297">
        <f>IF(Tableau1[[#This Row],[ Résultat]]="incorrect",Tableau1[[#This Row],[occurrence]]&amp;"Cadre général"&amp;Tableau1[[#This Row],[ Résultat]]&amp;COUNTIF($B$2:$B297,Tableau1[[#This Row],[ Code APE]]&amp;Tableau1[[#This Row],[ Résultat]]&amp;"_*"),0)</f>
        <v>0</v>
      </c>
      <c r="B297" t="str">
        <f>Tableau1[[#This Row],[ Code APE]]&amp;Tableau1[[#This Row],[ Résultat]]&amp;"_"&amp;COUNTIF($F$2:F297,F297)</f>
        <v>02.10ZCorrect_3</v>
      </c>
      <c r="C297" t="s">
        <v>180</v>
      </c>
      <c r="D297" t="s">
        <v>205</v>
      </c>
      <c r="E297" t="s">
        <v>44</v>
      </c>
      <c r="F297" t="s">
        <v>50</v>
      </c>
      <c r="G297">
        <v>6</v>
      </c>
    </row>
    <row r="298" spans="1:7" x14ac:dyDescent="0.25">
      <c r="A298">
        <f>IF(Tableau1[[#This Row],[ Résultat]]="incorrect",Tableau1[[#This Row],[occurrence]]&amp;"Cadre général"&amp;Tableau1[[#This Row],[ Résultat]]&amp;COUNTIF($B$2:$B298,Tableau1[[#This Row],[ Code APE]]&amp;Tableau1[[#This Row],[ Résultat]]&amp;"_*"),0)</f>
        <v>0</v>
      </c>
      <c r="B298" t="str">
        <f>Tableau1[[#This Row],[ Code APE]]&amp;Tableau1[[#This Row],[ Résultat]]&amp;"_"&amp;COUNTIF($F$2:F298,F298)</f>
        <v>06.34CCorrect_2</v>
      </c>
      <c r="C298" t="s">
        <v>180</v>
      </c>
      <c r="D298" t="s">
        <v>205</v>
      </c>
      <c r="E298" t="s">
        <v>44</v>
      </c>
      <c r="F298" t="s">
        <v>183</v>
      </c>
      <c r="G298">
        <v>3</v>
      </c>
    </row>
    <row r="299" spans="1:7" x14ac:dyDescent="0.25">
      <c r="A299">
        <f>IF(Tableau1[[#This Row],[ Résultat]]="incorrect",Tableau1[[#This Row],[occurrence]]&amp;"Cadre général"&amp;Tableau1[[#This Row],[ Résultat]]&amp;COUNTIF($B$2:$B299,Tableau1[[#This Row],[ Code APE]]&amp;Tableau1[[#This Row],[ Résultat]]&amp;"_*"),0)</f>
        <v>0</v>
      </c>
      <c r="B299" t="str">
        <f>Tableau1[[#This Row],[ Code APE]]&amp;Tableau1[[#This Row],[ Résultat]]&amp;"_"&amp;COUNTIF($F$2:F299,F299)</f>
        <v>07.29ZCorrect_3</v>
      </c>
      <c r="C299" t="s">
        <v>180</v>
      </c>
      <c r="D299" t="s">
        <v>205</v>
      </c>
      <c r="E299" t="s">
        <v>44</v>
      </c>
      <c r="F299" t="s">
        <v>52</v>
      </c>
      <c r="G299">
        <v>5</v>
      </c>
    </row>
    <row r="300" spans="1:7" x14ac:dyDescent="0.25">
      <c r="A300">
        <f>IF(Tableau1[[#This Row],[ Résultat]]="incorrect",Tableau1[[#This Row],[occurrence]]&amp;"Cadre général"&amp;Tableau1[[#This Row],[ Résultat]]&amp;COUNTIF($B$2:$B300,Tableau1[[#This Row],[ Code APE]]&amp;Tableau1[[#This Row],[ Résultat]]&amp;"_*"),0)</f>
        <v>0</v>
      </c>
      <c r="B300" t="str">
        <f>Tableau1[[#This Row],[ Code APE]]&amp;Tableau1[[#This Row],[ Résultat]]&amp;"_"&amp;COUNTIF($F$2:F300,F300)</f>
        <v>07.42BCorrect_2</v>
      </c>
      <c r="C300" t="s">
        <v>180</v>
      </c>
      <c r="D300" t="s">
        <v>205</v>
      </c>
      <c r="E300" t="s">
        <v>44</v>
      </c>
      <c r="F300" t="s">
        <v>184</v>
      </c>
      <c r="G300">
        <v>1</v>
      </c>
    </row>
    <row r="301" spans="1:7" x14ac:dyDescent="0.25">
      <c r="A301">
        <f>IF(Tableau1[[#This Row],[ Résultat]]="incorrect",Tableau1[[#This Row],[occurrence]]&amp;"Cadre général"&amp;Tableau1[[#This Row],[ Résultat]]&amp;COUNTIF($B$2:$B301,Tableau1[[#This Row],[ Code APE]]&amp;Tableau1[[#This Row],[ Résultat]]&amp;"_*"),0)</f>
        <v>0</v>
      </c>
      <c r="B301" t="str">
        <f>Tableau1[[#This Row],[ Code APE]]&amp;Tableau1[[#This Row],[ Résultat]]&amp;"_"&amp;COUNTIF($F$2:F301,F301)</f>
        <v>07.47ZCorrect_4</v>
      </c>
      <c r="C301" t="s">
        <v>180</v>
      </c>
      <c r="D301" t="s">
        <v>205</v>
      </c>
      <c r="E301" t="s">
        <v>44</v>
      </c>
      <c r="F301" t="s">
        <v>53</v>
      </c>
      <c r="G301">
        <v>1</v>
      </c>
    </row>
    <row r="302" spans="1:7" x14ac:dyDescent="0.25">
      <c r="A302">
        <f>IF(Tableau1[[#This Row],[ Résultat]]="incorrect",Tableau1[[#This Row],[occurrence]]&amp;"Cadre général"&amp;Tableau1[[#This Row],[ Résultat]]&amp;COUNTIF($B$2:$B302,Tableau1[[#This Row],[ Code APE]]&amp;Tableau1[[#This Row],[ Résultat]]&amp;"_*"),0)</f>
        <v>0</v>
      </c>
      <c r="B302" t="str">
        <f>Tableau1[[#This Row],[ Code APE]]&amp;Tableau1[[#This Row],[ Résultat]]&amp;"_"&amp;COUNTIF($F$2:F302,F302)</f>
        <v>08.12ZCorrect_3</v>
      </c>
      <c r="C302" t="s">
        <v>180</v>
      </c>
      <c r="D302" t="s">
        <v>205</v>
      </c>
      <c r="E302" t="s">
        <v>44</v>
      </c>
      <c r="F302" t="s">
        <v>55</v>
      </c>
      <c r="G302">
        <v>6</v>
      </c>
    </row>
    <row r="303" spans="1:7" x14ac:dyDescent="0.25">
      <c r="A303">
        <f>IF(Tableau1[[#This Row],[ Résultat]]="incorrect",Tableau1[[#This Row],[occurrence]]&amp;"Cadre général"&amp;Tableau1[[#This Row],[ Résultat]]&amp;COUNTIF($B$2:$B303,Tableau1[[#This Row],[ Code APE]]&amp;Tableau1[[#This Row],[ Résultat]]&amp;"_*"),0)</f>
        <v>0</v>
      </c>
      <c r="B303" t="str">
        <f>Tableau1[[#This Row],[ Code APE]]&amp;Tableau1[[#This Row],[ Résultat]]&amp;"_"&amp;COUNTIF($F$2:F303,F303)</f>
        <v>09.90ZCorrect_3</v>
      </c>
      <c r="C303" t="s">
        <v>180</v>
      </c>
      <c r="D303" t="s">
        <v>205</v>
      </c>
      <c r="E303" t="s">
        <v>44</v>
      </c>
      <c r="F303" t="s">
        <v>56</v>
      </c>
      <c r="G303">
        <v>24</v>
      </c>
    </row>
    <row r="304" spans="1:7" x14ac:dyDescent="0.25">
      <c r="A304">
        <f>IF(Tableau1[[#This Row],[ Résultat]]="incorrect",Tableau1[[#This Row],[occurrence]]&amp;"Cadre général"&amp;Tableau1[[#This Row],[ Résultat]]&amp;COUNTIF($B$2:$B304,Tableau1[[#This Row],[ Code APE]]&amp;Tableau1[[#This Row],[ Résultat]]&amp;"_*"),0)</f>
        <v>0</v>
      </c>
      <c r="B304" t="str">
        <f>Tableau1[[#This Row],[ Code APE]]&amp;Tableau1[[#This Row],[ Résultat]]&amp;"_"&amp;COUNTIF($F$2:F304,F304)</f>
        <v>10.41ZCorrect_3</v>
      </c>
      <c r="C304" t="s">
        <v>180</v>
      </c>
      <c r="D304" t="s">
        <v>205</v>
      </c>
      <c r="E304" t="s">
        <v>44</v>
      </c>
      <c r="F304" t="s">
        <v>57</v>
      </c>
      <c r="G304">
        <v>1</v>
      </c>
    </row>
    <row r="305" spans="1:7" x14ac:dyDescent="0.25">
      <c r="A305">
        <f>IF(Tableau1[[#This Row],[ Résultat]]="incorrect",Tableau1[[#This Row],[occurrence]]&amp;"Cadre général"&amp;Tableau1[[#This Row],[ Résultat]]&amp;COUNTIF($B$2:$B305,Tableau1[[#This Row],[ Code APE]]&amp;Tableau1[[#This Row],[ Résultat]]&amp;"_*"),0)</f>
        <v>0</v>
      </c>
      <c r="B305" t="str">
        <f>Tableau1[[#This Row],[ Code APE]]&amp;Tableau1[[#This Row],[ Résultat]]&amp;"_"&amp;COUNTIF($F$2:F305,F305)</f>
        <v>20.11ZCorrect_2</v>
      </c>
      <c r="C305" t="s">
        <v>180</v>
      </c>
      <c r="D305" t="s">
        <v>205</v>
      </c>
      <c r="E305" t="s">
        <v>44</v>
      </c>
      <c r="F305" t="s">
        <v>185</v>
      </c>
      <c r="G305">
        <v>1</v>
      </c>
    </row>
    <row r="306" spans="1:7" x14ac:dyDescent="0.25">
      <c r="A306">
        <f>IF(Tableau1[[#This Row],[ Résultat]]="incorrect",Tableau1[[#This Row],[occurrence]]&amp;"Cadre général"&amp;Tableau1[[#This Row],[ Résultat]]&amp;COUNTIF($B$2:$B306,Tableau1[[#This Row],[ Code APE]]&amp;Tableau1[[#This Row],[ Résultat]]&amp;"_*"),0)</f>
        <v>0</v>
      </c>
      <c r="B306" t="str">
        <f>Tableau1[[#This Row],[ Code APE]]&amp;Tableau1[[#This Row],[ Résultat]]&amp;"_"&amp;COUNTIF($F$2:F306,F306)</f>
        <v>20.13BCorrect_3</v>
      </c>
      <c r="C306" t="s">
        <v>180</v>
      </c>
      <c r="D306" t="s">
        <v>205</v>
      </c>
      <c r="E306" t="s">
        <v>44</v>
      </c>
      <c r="F306" t="s">
        <v>60</v>
      </c>
      <c r="G306">
        <v>2</v>
      </c>
    </row>
    <row r="307" spans="1:7" x14ac:dyDescent="0.25">
      <c r="A307">
        <f>IF(Tableau1[[#This Row],[ Résultat]]="incorrect",Tableau1[[#This Row],[occurrence]]&amp;"Cadre général"&amp;Tableau1[[#This Row],[ Résultat]]&amp;COUNTIF($B$2:$B307,Tableau1[[#This Row],[ Code APE]]&amp;Tableau1[[#This Row],[ Résultat]]&amp;"_*"),0)</f>
        <v>0</v>
      </c>
      <c r="B307" t="str">
        <f>Tableau1[[#This Row],[ Code APE]]&amp;Tableau1[[#This Row],[ Résultat]]&amp;"_"&amp;COUNTIF($F$2:F307,F307)</f>
        <v>22.11ZCorrect_3</v>
      </c>
      <c r="C307" t="s">
        <v>180</v>
      </c>
      <c r="D307" t="s">
        <v>205</v>
      </c>
      <c r="E307" t="s">
        <v>44</v>
      </c>
      <c r="F307" t="s">
        <v>61</v>
      </c>
      <c r="G307">
        <v>7</v>
      </c>
    </row>
    <row r="308" spans="1:7" x14ac:dyDescent="0.25">
      <c r="A308">
        <f>IF(Tableau1[[#This Row],[ Résultat]]="incorrect",Tableau1[[#This Row],[occurrence]]&amp;"Cadre général"&amp;Tableau1[[#This Row],[ Résultat]]&amp;COUNTIF($B$2:$B308,Tableau1[[#This Row],[ Code APE]]&amp;Tableau1[[#This Row],[ Résultat]]&amp;"_*"),0)</f>
        <v>0</v>
      </c>
      <c r="B308" t="str">
        <f>Tableau1[[#This Row],[ Code APE]]&amp;Tableau1[[#This Row],[ Résultat]]&amp;"_"&amp;COUNTIF($F$2:F308,F308)</f>
        <v>22.21ZCorrect_2</v>
      </c>
      <c r="C308" t="s">
        <v>180</v>
      </c>
      <c r="D308" t="s">
        <v>205</v>
      </c>
      <c r="E308" t="s">
        <v>44</v>
      </c>
      <c r="F308" t="s">
        <v>186</v>
      </c>
      <c r="G308">
        <v>1</v>
      </c>
    </row>
    <row r="309" spans="1:7" x14ac:dyDescent="0.25">
      <c r="A309">
        <f>IF(Tableau1[[#This Row],[ Résultat]]="incorrect",Tableau1[[#This Row],[occurrence]]&amp;"Cadre général"&amp;Tableau1[[#This Row],[ Résultat]]&amp;COUNTIF($B$2:$B309,Tableau1[[#This Row],[ Code APE]]&amp;Tableau1[[#This Row],[ Résultat]]&amp;"_*"),0)</f>
        <v>0</v>
      </c>
      <c r="B309" t="str">
        <f>Tableau1[[#This Row],[ Code APE]]&amp;Tableau1[[#This Row],[ Résultat]]&amp;"_"&amp;COUNTIF($F$2:F309,F309)</f>
        <v>22.23ZCorrect_3</v>
      </c>
      <c r="C309" t="s">
        <v>180</v>
      </c>
      <c r="D309" t="s">
        <v>205</v>
      </c>
      <c r="E309" t="s">
        <v>44</v>
      </c>
      <c r="F309" t="s">
        <v>62</v>
      </c>
      <c r="G309">
        <v>3</v>
      </c>
    </row>
    <row r="310" spans="1:7" x14ac:dyDescent="0.25">
      <c r="A310">
        <f>IF(Tableau1[[#This Row],[ Résultat]]="incorrect",Tableau1[[#This Row],[occurrence]]&amp;"Cadre général"&amp;Tableau1[[#This Row],[ Résultat]]&amp;COUNTIF($B$2:$B310,Tableau1[[#This Row],[ Code APE]]&amp;Tableau1[[#This Row],[ Résultat]]&amp;"_*"),0)</f>
        <v>0</v>
      </c>
      <c r="B310" t="str">
        <f>Tableau1[[#This Row],[ Code APE]]&amp;Tableau1[[#This Row],[ Résultat]]&amp;"_"&amp;COUNTIF($F$2:F310,F310)</f>
        <v>23.51ZCorrect_2</v>
      </c>
      <c r="C310" t="s">
        <v>180</v>
      </c>
      <c r="D310" t="s">
        <v>205</v>
      </c>
      <c r="E310" t="s">
        <v>44</v>
      </c>
      <c r="F310" t="s">
        <v>187</v>
      </c>
      <c r="G310">
        <v>4</v>
      </c>
    </row>
    <row r="311" spans="1:7" x14ac:dyDescent="0.25">
      <c r="A311">
        <f>IF(Tableau1[[#This Row],[ Résultat]]="incorrect",Tableau1[[#This Row],[occurrence]]&amp;"Cadre général"&amp;Tableau1[[#This Row],[ Résultat]]&amp;COUNTIF($B$2:$B311,Tableau1[[#This Row],[ Code APE]]&amp;Tableau1[[#This Row],[ Résultat]]&amp;"_*"),0)</f>
        <v>0</v>
      </c>
      <c r="B311" t="str">
        <f>Tableau1[[#This Row],[ Code APE]]&amp;Tableau1[[#This Row],[ Résultat]]&amp;"_"&amp;COUNTIF($F$2:F311,F311)</f>
        <v>23.63ZCorrect_3</v>
      </c>
      <c r="C311" t="s">
        <v>180</v>
      </c>
      <c r="D311" t="s">
        <v>205</v>
      </c>
      <c r="E311" t="s">
        <v>44</v>
      </c>
      <c r="F311" t="s">
        <v>63</v>
      </c>
      <c r="G311">
        <v>6</v>
      </c>
    </row>
    <row r="312" spans="1:7" x14ac:dyDescent="0.25">
      <c r="A312">
        <f>IF(Tableau1[[#This Row],[ Résultat]]="incorrect",Tableau1[[#This Row],[occurrence]]&amp;"Cadre général"&amp;Tableau1[[#This Row],[ Résultat]]&amp;COUNTIF($B$2:$B312,Tableau1[[#This Row],[ Code APE]]&amp;Tableau1[[#This Row],[ Résultat]]&amp;"_*"),0)</f>
        <v>0</v>
      </c>
      <c r="B312" t="str">
        <f>Tableau1[[#This Row],[ Code APE]]&amp;Tableau1[[#This Row],[ Résultat]]&amp;"_"&amp;COUNTIF($F$2:F312,F312)</f>
        <v>25.11ZCorrect_4</v>
      </c>
      <c r="C312" t="s">
        <v>180</v>
      </c>
      <c r="D312" t="s">
        <v>205</v>
      </c>
      <c r="E312" t="s">
        <v>44</v>
      </c>
      <c r="F312" t="s">
        <v>65</v>
      </c>
      <c r="G312">
        <v>12</v>
      </c>
    </row>
    <row r="313" spans="1:7" x14ac:dyDescent="0.25">
      <c r="A313">
        <f>IF(Tableau1[[#This Row],[ Résultat]]="incorrect",Tableau1[[#This Row],[occurrence]]&amp;"Cadre général"&amp;Tableau1[[#This Row],[ Résultat]]&amp;COUNTIF($B$2:$B313,Tableau1[[#This Row],[ Code APE]]&amp;Tableau1[[#This Row],[ Résultat]]&amp;"_*"),0)</f>
        <v>0</v>
      </c>
      <c r="B313" t="str">
        <f>Tableau1[[#This Row],[ Code APE]]&amp;Tableau1[[#This Row],[ Résultat]]&amp;"_"&amp;COUNTIF($F$2:F313,F313)</f>
        <v>25.12ZCorrect_3</v>
      </c>
      <c r="C313" t="s">
        <v>180</v>
      </c>
      <c r="D313" t="s">
        <v>205</v>
      </c>
      <c r="E313" t="s">
        <v>44</v>
      </c>
      <c r="F313" t="s">
        <v>66</v>
      </c>
      <c r="G313">
        <v>3</v>
      </c>
    </row>
    <row r="314" spans="1:7" x14ac:dyDescent="0.25">
      <c r="A314">
        <f>IF(Tableau1[[#This Row],[ Résultat]]="incorrect",Tableau1[[#This Row],[occurrence]]&amp;"Cadre général"&amp;Tableau1[[#This Row],[ Résultat]]&amp;COUNTIF($B$2:$B314,Tableau1[[#This Row],[ Code APE]]&amp;Tableau1[[#This Row],[ Résultat]]&amp;"_*"),0)</f>
        <v>0</v>
      </c>
      <c r="B314" t="str">
        <f>Tableau1[[#This Row],[ Code APE]]&amp;Tableau1[[#This Row],[ Résultat]]&amp;"_"&amp;COUNTIF($F$2:F314,F314)</f>
        <v>25.30ZCorrect_3</v>
      </c>
      <c r="C314" t="s">
        <v>180</v>
      </c>
      <c r="D314" t="s">
        <v>205</v>
      </c>
      <c r="E314" t="s">
        <v>44</v>
      </c>
      <c r="F314" t="s">
        <v>67</v>
      </c>
      <c r="G314">
        <v>10</v>
      </c>
    </row>
    <row r="315" spans="1:7" x14ac:dyDescent="0.25">
      <c r="A315">
        <f>IF(Tableau1[[#This Row],[ Résultat]]="incorrect",Tableau1[[#This Row],[occurrence]]&amp;"Cadre général"&amp;Tableau1[[#This Row],[ Résultat]]&amp;COUNTIF($B$2:$B315,Tableau1[[#This Row],[ Code APE]]&amp;Tableau1[[#This Row],[ Résultat]]&amp;"_*"),0)</f>
        <v>0</v>
      </c>
      <c r="B315" t="str">
        <f>Tableau1[[#This Row],[ Code APE]]&amp;Tableau1[[#This Row],[ Résultat]]&amp;"_"&amp;COUNTIF($F$2:F315,F315)</f>
        <v>25.61ZCorrect_3</v>
      </c>
      <c r="C315" t="s">
        <v>180</v>
      </c>
      <c r="D315" t="s">
        <v>205</v>
      </c>
      <c r="E315" t="s">
        <v>44</v>
      </c>
      <c r="F315" t="s">
        <v>68</v>
      </c>
      <c r="G315">
        <v>12</v>
      </c>
    </row>
    <row r="316" spans="1:7" x14ac:dyDescent="0.25">
      <c r="A316">
        <f>IF(Tableau1[[#This Row],[ Résultat]]="incorrect",Tableau1[[#This Row],[occurrence]]&amp;"Cadre général"&amp;Tableau1[[#This Row],[ Résultat]]&amp;COUNTIF($B$2:$B316,Tableau1[[#This Row],[ Code APE]]&amp;Tableau1[[#This Row],[ Résultat]]&amp;"_*"),0)</f>
        <v>0</v>
      </c>
      <c r="B316" t="str">
        <f>Tableau1[[#This Row],[ Code APE]]&amp;Tableau1[[#This Row],[ Résultat]]&amp;"_"&amp;COUNTIF($F$2:F316,F316)</f>
        <v>25.62BCorrect_3</v>
      </c>
      <c r="C316" t="s">
        <v>180</v>
      </c>
      <c r="D316" t="s">
        <v>205</v>
      </c>
      <c r="E316" t="s">
        <v>44</v>
      </c>
      <c r="F316" t="s">
        <v>69</v>
      </c>
      <c r="G316">
        <v>3</v>
      </c>
    </row>
    <row r="317" spans="1:7" x14ac:dyDescent="0.25">
      <c r="A317">
        <f>IF(Tableau1[[#This Row],[ Résultat]]="incorrect",Tableau1[[#This Row],[occurrence]]&amp;"Cadre général"&amp;Tableau1[[#This Row],[ Résultat]]&amp;COUNTIF($B$2:$B317,Tableau1[[#This Row],[ Code APE]]&amp;Tableau1[[#This Row],[ Résultat]]&amp;"_*"),0)</f>
        <v>0</v>
      </c>
      <c r="B317" t="str">
        <f>Tableau1[[#This Row],[ Code APE]]&amp;Tableau1[[#This Row],[ Résultat]]&amp;"_"&amp;COUNTIF($F$2:F317,F317)</f>
        <v>25.93ZCorrect_3</v>
      </c>
      <c r="C317" t="s">
        <v>180</v>
      </c>
      <c r="D317" t="s">
        <v>205</v>
      </c>
      <c r="E317" t="s">
        <v>44</v>
      </c>
      <c r="F317" t="s">
        <v>70</v>
      </c>
      <c r="G317">
        <v>5</v>
      </c>
    </row>
    <row r="318" spans="1:7" x14ac:dyDescent="0.25">
      <c r="A318">
        <f>IF(Tableau1[[#This Row],[ Résultat]]="incorrect",Tableau1[[#This Row],[occurrence]]&amp;"Cadre général"&amp;Tableau1[[#This Row],[ Résultat]]&amp;COUNTIF($B$2:$B318,Tableau1[[#This Row],[ Code APE]]&amp;Tableau1[[#This Row],[ Résultat]]&amp;"_*"),0)</f>
        <v>0</v>
      </c>
      <c r="B318" t="str">
        <f>Tableau1[[#This Row],[ Code APE]]&amp;Tableau1[[#This Row],[ Résultat]]&amp;"_"&amp;COUNTIF($F$2:F318,F318)</f>
        <v>25.99BCorrect_4</v>
      </c>
      <c r="C318" t="s">
        <v>180</v>
      </c>
      <c r="D318" t="s">
        <v>205</v>
      </c>
      <c r="E318" t="s">
        <v>44</v>
      </c>
      <c r="F318" t="s">
        <v>71</v>
      </c>
      <c r="G318">
        <v>8</v>
      </c>
    </row>
    <row r="319" spans="1:7" x14ac:dyDescent="0.25">
      <c r="A319">
        <f>IF(Tableau1[[#This Row],[ Résultat]]="incorrect",Tableau1[[#This Row],[occurrence]]&amp;"Cadre général"&amp;Tableau1[[#This Row],[ Résultat]]&amp;COUNTIF($B$2:$B319,Tableau1[[#This Row],[ Code APE]]&amp;Tableau1[[#This Row],[ Résultat]]&amp;"_*"),0)</f>
        <v>0</v>
      </c>
      <c r="B319" t="str">
        <f>Tableau1[[#This Row],[ Code APE]]&amp;Tableau1[[#This Row],[ Résultat]]&amp;"_"&amp;COUNTIF($F$2:F319,F319)</f>
        <v>27.90ZCorrect_2</v>
      </c>
      <c r="C319" t="s">
        <v>180</v>
      </c>
      <c r="D319" t="s">
        <v>205</v>
      </c>
      <c r="E319" t="s">
        <v>44</v>
      </c>
      <c r="F319" t="s">
        <v>188</v>
      </c>
      <c r="G319">
        <v>1</v>
      </c>
    </row>
    <row r="320" spans="1:7" x14ac:dyDescent="0.25">
      <c r="A320">
        <f>IF(Tableau1[[#This Row],[ Résultat]]="incorrect",Tableau1[[#This Row],[occurrence]]&amp;"Cadre général"&amp;Tableau1[[#This Row],[ Résultat]]&amp;COUNTIF($B$2:$B320,Tableau1[[#This Row],[ Code APE]]&amp;Tableau1[[#This Row],[ Résultat]]&amp;"_*"),0)</f>
        <v>0</v>
      </c>
      <c r="B320" t="str">
        <f>Tableau1[[#This Row],[ Code APE]]&amp;Tableau1[[#This Row],[ Résultat]]&amp;"_"&amp;COUNTIF($F$2:F320,F320)</f>
        <v>28.14ZCorrect_3</v>
      </c>
      <c r="C320" t="s">
        <v>180</v>
      </c>
      <c r="D320" t="s">
        <v>205</v>
      </c>
      <c r="E320" t="s">
        <v>44</v>
      </c>
      <c r="F320" t="s">
        <v>72</v>
      </c>
      <c r="G320">
        <v>16</v>
      </c>
    </row>
    <row r="321" spans="1:7" x14ac:dyDescent="0.25">
      <c r="A321">
        <f>IF(Tableau1[[#This Row],[ Résultat]]="incorrect",Tableau1[[#This Row],[occurrence]]&amp;"Cadre général"&amp;Tableau1[[#This Row],[ Résultat]]&amp;COUNTIF($B$2:$B321,Tableau1[[#This Row],[ Code APE]]&amp;Tableau1[[#This Row],[ Résultat]]&amp;"_*"),0)</f>
        <v>0</v>
      </c>
      <c r="B321" t="str">
        <f>Tableau1[[#This Row],[ Code APE]]&amp;Tableau1[[#This Row],[ Résultat]]&amp;"_"&amp;COUNTIF($F$2:F321,F321)</f>
        <v>28.92ZCorrect_3</v>
      </c>
      <c r="C321" t="s">
        <v>180</v>
      </c>
      <c r="D321" t="s">
        <v>205</v>
      </c>
      <c r="E321" t="s">
        <v>44</v>
      </c>
      <c r="F321" t="s">
        <v>76</v>
      </c>
      <c r="G321">
        <v>9</v>
      </c>
    </row>
    <row r="322" spans="1:7" x14ac:dyDescent="0.25">
      <c r="A322">
        <f>IF(Tableau1[[#This Row],[ Résultat]]="incorrect",Tableau1[[#This Row],[occurrence]]&amp;"Cadre général"&amp;Tableau1[[#This Row],[ Résultat]]&amp;COUNTIF($B$2:$B322,Tableau1[[#This Row],[ Code APE]]&amp;Tableau1[[#This Row],[ Résultat]]&amp;"_*"),0)</f>
        <v>0</v>
      </c>
      <c r="B322" t="str">
        <f>Tableau1[[#This Row],[ Code APE]]&amp;Tableau1[[#This Row],[ Résultat]]&amp;"_"&amp;COUNTIF($F$2:F322,F322)</f>
        <v>28.99ACorrect_3</v>
      </c>
      <c r="C322" t="s">
        <v>180</v>
      </c>
      <c r="D322" t="s">
        <v>205</v>
      </c>
      <c r="E322" t="s">
        <v>44</v>
      </c>
      <c r="F322" t="s">
        <v>77</v>
      </c>
      <c r="G322">
        <v>1</v>
      </c>
    </row>
    <row r="323" spans="1:7" x14ac:dyDescent="0.25">
      <c r="A323">
        <f>IF(Tableau1[[#This Row],[ Résultat]]="incorrect",Tableau1[[#This Row],[occurrence]]&amp;"Cadre général"&amp;Tableau1[[#This Row],[ Résultat]]&amp;COUNTIF($B$2:$B323,Tableau1[[#This Row],[ Code APE]]&amp;Tableau1[[#This Row],[ Résultat]]&amp;"_*"),0)</f>
        <v>0</v>
      </c>
      <c r="B323" t="str">
        <f>Tableau1[[#This Row],[ Code APE]]&amp;Tableau1[[#This Row],[ Résultat]]&amp;"_"&amp;COUNTIF($F$2:F323,F323)</f>
        <v>32.12ZCorrect_3</v>
      </c>
      <c r="C323" t="s">
        <v>180</v>
      </c>
      <c r="D323" t="s">
        <v>205</v>
      </c>
      <c r="E323" t="s">
        <v>44</v>
      </c>
      <c r="F323" t="s">
        <v>78</v>
      </c>
      <c r="G323">
        <v>5</v>
      </c>
    </row>
    <row r="324" spans="1:7" x14ac:dyDescent="0.25">
      <c r="A324">
        <f>IF(Tableau1[[#This Row],[ Résultat]]="incorrect",Tableau1[[#This Row],[occurrence]]&amp;"Cadre général"&amp;Tableau1[[#This Row],[ Résultat]]&amp;COUNTIF($B$2:$B324,Tableau1[[#This Row],[ Code APE]]&amp;Tableau1[[#This Row],[ Résultat]]&amp;"_*"),0)</f>
        <v>0</v>
      </c>
      <c r="B324" t="str">
        <f>Tableau1[[#This Row],[ Code APE]]&amp;Tableau1[[#This Row],[ Résultat]]&amp;"_"&amp;COUNTIF($F$2:F324,F324)</f>
        <v>32.20ACorrect_3</v>
      </c>
      <c r="C324" t="s">
        <v>180</v>
      </c>
      <c r="D324" t="s">
        <v>205</v>
      </c>
      <c r="E324" t="s">
        <v>44</v>
      </c>
      <c r="F324" t="s">
        <v>79</v>
      </c>
      <c r="G324">
        <v>5</v>
      </c>
    </row>
    <row r="325" spans="1:7" x14ac:dyDescent="0.25">
      <c r="A325">
        <f>IF(Tableau1[[#This Row],[ Résultat]]="incorrect",Tableau1[[#This Row],[occurrence]]&amp;"Cadre général"&amp;Tableau1[[#This Row],[ Résultat]]&amp;COUNTIF($B$2:$B325,Tableau1[[#This Row],[ Code APE]]&amp;Tableau1[[#This Row],[ Résultat]]&amp;"_*"),0)</f>
        <v>0</v>
      </c>
      <c r="B325" t="str">
        <f>Tableau1[[#This Row],[ Code APE]]&amp;Tableau1[[#This Row],[ Résultat]]&amp;"_"&amp;COUNTIF($F$2:F325,F325)</f>
        <v>32.21BCorrect_2</v>
      </c>
      <c r="C325" t="s">
        <v>180</v>
      </c>
      <c r="D325" t="s">
        <v>205</v>
      </c>
      <c r="E325" t="s">
        <v>44</v>
      </c>
      <c r="F325" t="s">
        <v>189</v>
      </c>
      <c r="G325">
        <v>1</v>
      </c>
    </row>
    <row r="326" spans="1:7" x14ac:dyDescent="0.25">
      <c r="A326">
        <f>IF(Tableau1[[#This Row],[ Résultat]]="incorrect",Tableau1[[#This Row],[occurrence]]&amp;"Cadre général"&amp;Tableau1[[#This Row],[ Résultat]]&amp;COUNTIF($B$2:$B326,Tableau1[[#This Row],[ Code APE]]&amp;Tableau1[[#This Row],[ Résultat]]&amp;"_*"),0)</f>
        <v>0</v>
      </c>
      <c r="B326" t="str">
        <f>Tableau1[[#This Row],[ Code APE]]&amp;Tableau1[[#This Row],[ Résultat]]&amp;"_"&amp;COUNTIF($F$2:F326,F326)</f>
        <v>33.11ZCorrect_2</v>
      </c>
      <c r="C326" t="s">
        <v>180</v>
      </c>
      <c r="D326" t="s">
        <v>205</v>
      </c>
      <c r="E326" t="s">
        <v>44</v>
      </c>
      <c r="F326" t="s">
        <v>190</v>
      </c>
      <c r="G326">
        <v>1</v>
      </c>
    </row>
    <row r="327" spans="1:7" x14ac:dyDescent="0.25">
      <c r="A327">
        <f>IF(Tableau1[[#This Row],[ Résultat]]="incorrect",Tableau1[[#This Row],[occurrence]]&amp;"Cadre général"&amp;Tableau1[[#This Row],[ Résultat]]&amp;COUNTIF($B$2:$B327,Tableau1[[#This Row],[ Code APE]]&amp;Tableau1[[#This Row],[ Résultat]]&amp;"_*"),0)</f>
        <v>0</v>
      </c>
      <c r="B327" t="str">
        <f>Tableau1[[#This Row],[ Code APE]]&amp;Tableau1[[#This Row],[ Résultat]]&amp;"_"&amp;COUNTIF($F$2:F327,F327)</f>
        <v>33.12ZCorrect_3</v>
      </c>
      <c r="C327" t="s">
        <v>180</v>
      </c>
      <c r="D327" t="s">
        <v>205</v>
      </c>
      <c r="E327" t="s">
        <v>44</v>
      </c>
      <c r="F327" t="s">
        <v>1</v>
      </c>
      <c r="G327">
        <v>116</v>
      </c>
    </row>
    <row r="328" spans="1:7" x14ac:dyDescent="0.25">
      <c r="A328">
        <f>IF(Tableau1[[#This Row],[ Résultat]]="incorrect",Tableau1[[#This Row],[occurrence]]&amp;"Cadre général"&amp;Tableau1[[#This Row],[ Résultat]]&amp;COUNTIF($B$2:$B328,Tableau1[[#This Row],[ Code APE]]&amp;Tableau1[[#This Row],[ Résultat]]&amp;"_*"),0)</f>
        <v>0</v>
      </c>
      <c r="B328" t="str">
        <f>Tableau1[[#This Row],[ Code APE]]&amp;Tableau1[[#This Row],[ Résultat]]&amp;"_"&amp;COUNTIF($F$2:F328,F328)</f>
        <v>33.13ZCorrect_3</v>
      </c>
      <c r="C328" t="s">
        <v>180</v>
      </c>
      <c r="D328" t="s">
        <v>205</v>
      </c>
      <c r="E328" t="s">
        <v>44</v>
      </c>
      <c r="F328" t="s">
        <v>80</v>
      </c>
      <c r="G328">
        <v>5</v>
      </c>
    </row>
    <row r="329" spans="1:7" x14ac:dyDescent="0.25">
      <c r="A329">
        <f>IF(Tableau1[[#This Row],[ Résultat]]="incorrect",Tableau1[[#This Row],[occurrence]]&amp;"Cadre général"&amp;Tableau1[[#This Row],[ Résultat]]&amp;COUNTIF($B$2:$B329,Tableau1[[#This Row],[ Code APE]]&amp;Tableau1[[#This Row],[ Résultat]]&amp;"_*"),0)</f>
        <v>0</v>
      </c>
      <c r="B329" t="str">
        <f>Tableau1[[#This Row],[ Code APE]]&amp;Tableau1[[#This Row],[ Résultat]]&amp;"_"&amp;COUNTIF($F$2:F329,F329)</f>
        <v>33.14ZCorrect_3</v>
      </c>
      <c r="C329" t="s">
        <v>180</v>
      </c>
      <c r="D329" t="s">
        <v>205</v>
      </c>
      <c r="E329" t="s">
        <v>44</v>
      </c>
      <c r="F329" t="s">
        <v>81</v>
      </c>
      <c r="G329">
        <v>26</v>
      </c>
    </row>
    <row r="330" spans="1:7" x14ac:dyDescent="0.25">
      <c r="A330">
        <f>IF(Tableau1[[#This Row],[ Résultat]]="incorrect",Tableau1[[#This Row],[occurrence]]&amp;"Cadre général"&amp;Tableau1[[#This Row],[ Résultat]]&amp;COUNTIF($B$2:$B330,Tableau1[[#This Row],[ Code APE]]&amp;Tableau1[[#This Row],[ Résultat]]&amp;"_*"),0)</f>
        <v>0</v>
      </c>
      <c r="B330" t="str">
        <f>Tableau1[[#This Row],[ Code APE]]&amp;Tableau1[[#This Row],[ Résultat]]&amp;"_"&amp;COUNTIF($F$2:F330,F330)</f>
        <v>33.20ACorrect_4</v>
      </c>
      <c r="C330" t="s">
        <v>180</v>
      </c>
      <c r="D330" t="s">
        <v>205</v>
      </c>
      <c r="E330" t="s">
        <v>44</v>
      </c>
      <c r="F330" t="s">
        <v>82</v>
      </c>
      <c r="G330">
        <v>123</v>
      </c>
    </row>
    <row r="331" spans="1:7" x14ac:dyDescent="0.25">
      <c r="A331">
        <f>IF(Tableau1[[#This Row],[ Résultat]]="incorrect",Tableau1[[#This Row],[occurrence]]&amp;"Cadre général"&amp;Tableau1[[#This Row],[ Résultat]]&amp;COUNTIF($B$2:$B331,Tableau1[[#This Row],[ Code APE]]&amp;Tableau1[[#This Row],[ Résultat]]&amp;"_*"),0)</f>
        <v>0</v>
      </c>
      <c r="B331" t="str">
        <f>Tableau1[[#This Row],[ Code APE]]&amp;Tableau1[[#This Row],[ Résultat]]&amp;"_"&amp;COUNTIF($F$2:F331,F331)</f>
        <v>33.20BCorrect_4</v>
      </c>
      <c r="C331" t="s">
        <v>180</v>
      </c>
      <c r="D331" t="s">
        <v>205</v>
      </c>
      <c r="E331" t="s">
        <v>44</v>
      </c>
      <c r="F331" t="s">
        <v>83</v>
      </c>
      <c r="G331">
        <v>84</v>
      </c>
    </row>
    <row r="332" spans="1:7" x14ac:dyDescent="0.25">
      <c r="A332">
        <f>IF(Tableau1[[#This Row],[ Résultat]]="incorrect",Tableau1[[#This Row],[occurrence]]&amp;"Cadre général"&amp;Tableau1[[#This Row],[ Résultat]]&amp;COUNTIF($B$2:$B332,Tableau1[[#This Row],[ Code APE]]&amp;Tableau1[[#This Row],[ Résultat]]&amp;"_*"),0)</f>
        <v>0</v>
      </c>
      <c r="B332" t="str">
        <f>Tableau1[[#This Row],[ Code APE]]&amp;Tableau1[[#This Row],[ Résultat]]&amp;"_"&amp;COUNTIF($F$2:F332,F332)</f>
        <v>33.20CCorrect_3</v>
      </c>
      <c r="C332" t="s">
        <v>180</v>
      </c>
      <c r="D332" t="s">
        <v>205</v>
      </c>
      <c r="E332" t="s">
        <v>44</v>
      </c>
      <c r="F332" t="s">
        <v>84</v>
      </c>
      <c r="G332">
        <v>12</v>
      </c>
    </row>
    <row r="333" spans="1:7" x14ac:dyDescent="0.25">
      <c r="A333">
        <f>IF(Tableau1[[#This Row],[ Résultat]]="incorrect",Tableau1[[#This Row],[occurrence]]&amp;"Cadre général"&amp;Tableau1[[#This Row],[ Résultat]]&amp;COUNTIF($B$2:$B333,Tableau1[[#This Row],[ Code APE]]&amp;Tableau1[[#This Row],[ Résultat]]&amp;"_*"),0)</f>
        <v>0</v>
      </c>
      <c r="B333" t="str">
        <f>Tableau1[[#This Row],[ Code APE]]&amp;Tableau1[[#This Row],[ Résultat]]&amp;"_"&amp;COUNTIF($F$2:F333,F333)</f>
        <v>36.00ZCorrect_3</v>
      </c>
      <c r="C333" t="s">
        <v>180</v>
      </c>
      <c r="D333" t="s">
        <v>205</v>
      </c>
      <c r="E333" t="s">
        <v>44</v>
      </c>
      <c r="F333" t="s">
        <v>86</v>
      </c>
      <c r="G333">
        <v>4</v>
      </c>
    </row>
    <row r="334" spans="1:7" x14ac:dyDescent="0.25">
      <c r="A334">
        <f>IF(Tableau1[[#This Row],[ Résultat]]="incorrect",Tableau1[[#This Row],[occurrence]]&amp;"Cadre général"&amp;Tableau1[[#This Row],[ Résultat]]&amp;COUNTIF($B$2:$B334,Tableau1[[#This Row],[ Code APE]]&amp;Tableau1[[#This Row],[ Résultat]]&amp;"_*"),0)</f>
        <v>0</v>
      </c>
      <c r="B334" t="str">
        <f>Tableau1[[#This Row],[ Code APE]]&amp;Tableau1[[#This Row],[ Résultat]]&amp;"_"&amp;COUNTIF($F$2:F334,F334)</f>
        <v>37.00ZCorrect_3</v>
      </c>
      <c r="C334" t="s">
        <v>180</v>
      </c>
      <c r="D334" t="s">
        <v>205</v>
      </c>
      <c r="E334" t="s">
        <v>44</v>
      </c>
      <c r="F334" t="s">
        <v>87</v>
      </c>
      <c r="G334">
        <v>4</v>
      </c>
    </row>
    <row r="335" spans="1:7" x14ac:dyDescent="0.25">
      <c r="A335">
        <f>IF(Tableau1[[#This Row],[ Résultat]]="incorrect",Tableau1[[#This Row],[occurrence]]&amp;"Cadre général"&amp;Tableau1[[#This Row],[ Résultat]]&amp;COUNTIF($B$2:$B335,Tableau1[[#This Row],[ Code APE]]&amp;Tableau1[[#This Row],[ Résultat]]&amp;"_*"),0)</f>
        <v>0</v>
      </c>
      <c r="B335" t="str">
        <f>Tableau1[[#This Row],[ Code APE]]&amp;Tableau1[[#This Row],[ Résultat]]&amp;"_"&amp;COUNTIF($F$2:F335,F335)</f>
        <v>37.20ACorrect_3</v>
      </c>
      <c r="C335" t="s">
        <v>180</v>
      </c>
      <c r="D335" t="s">
        <v>205</v>
      </c>
      <c r="E335" t="s">
        <v>44</v>
      </c>
      <c r="F335" t="s">
        <v>88</v>
      </c>
      <c r="G335">
        <v>15</v>
      </c>
    </row>
    <row r="336" spans="1:7" x14ac:dyDescent="0.25">
      <c r="A336">
        <f>IF(Tableau1[[#This Row],[ Résultat]]="incorrect",Tableau1[[#This Row],[occurrence]]&amp;"Cadre général"&amp;Tableau1[[#This Row],[ Résultat]]&amp;COUNTIF($B$2:$B336,Tableau1[[#This Row],[ Code APE]]&amp;Tableau1[[#This Row],[ Résultat]]&amp;"_*"),0)</f>
        <v>0</v>
      </c>
      <c r="B336" t="str">
        <f>Tableau1[[#This Row],[ Code APE]]&amp;Tableau1[[#This Row],[ Résultat]]&amp;"_"&amp;COUNTIF($F$2:F336,F336)</f>
        <v>38.11ZCorrect_3</v>
      </c>
      <c r="C336" t="s">
        <v>180</v>
      </c>
      <c r="D336" t="s">
        <v>205</v>
      </c>
      <c r="E336" t="s">
        <v>44</v>
      </c>
      <c r="F336" t="s">
        <v>89</v>
      </c>
      <c r="G336">
        <v>12</v>
      </c>
    </row>
    <row r="337" spans="1:7" x14ac:dyDescent="0.25">
      <c r="A337">
        <f>IF(Tableau1[[#This Row],[ Résultat]]="incorrect",Tableau1[[#This Row],[occurrence]]&amp;"Cadre général"&amp;Tableau1[[#This Row],[ Résultat]]&amp;COUNTIF($B$2:$B337,Tableau1[[#This Row],[ Code APE]]&amp;Tableau1[[#This Row],[ Résultat]]&amp;"_*"),0)</f>
        <v>0</v>
      </c>
      <c r="B337" t="str">
        <f>Tableau1[[#This Row],[ Code APE]]&amp;Tableau1[[#This Row],[ Résultat]]&amp;"_"&amp;COUNTIF($F$2:F337,F337)</f>
        <v>38.12ZCorrect_3</v>
      </c>
      <c r="C337" t="s">
        <v>180</v>
      </c>
      <c r="D337" t="s">
        <v>205</v>
      </c>
      <c r="E337" t="s">
        <v>44</v>
      </c>
      <c r="F337" t="s">
        <v>90</v>
      </c>
      <c r="G337">
        <v>2</v>
      </c>
    </row>
    <row r="338" spans="1:7" x14ac:dyDescent="0.25">
      <c r="A338">
        <f>IF(Tableau1[[#This Row],[ Résultat]]="incorrect",Tableau1[[#This Row],[occurrence]]&amp;"Cadre général"&amp;Tableau1[[#This Row],[ Résultat]]&amp;COUNTIF($B$2:$B338,Tableau1[[#This Row],[ Code APE]]&amp;Tableau1[[#This Row],[ Résultat]]&amp;"_*"),0)</f>
        <v>0</v>
      </c>
      <c r="B338" t="str">
        <f>Tableau1[[#This Row],[ Code APE]]&amp;Tableau1[[#This Row],[ Résultat]]&amp;"_"&amp;COUNTIF($F$2:F338,F338)</f>
        <v>38.21ZCorrect_3</v>
      </c>
      <c r="C338" t="s">
        <v>180</v>
      </c>
      <c r="D338" t="s">
        <v>205</v>
      </c>
      <c r="E338" t="s">
        <v>44</v>
      </c>
      <c r="F338" t="s">
        <v>91</v>
      </c>
      <c r="G338">
        <v>3</v>
      </c>
    </row>
    <row r="339" spans="1:7" x14ac:dyDescent="0.25">
      <c r="A339">
        <f>IF(Tableau1[[#This Row],[ Résultat]]="incorrect",Tableau1[[#This Row],[occurrence]]&amp;"Cadre général"&amp;Tableau1[[#This Row],[ Résultat]]&amp;COUNTIF($B$2:$B339,Tableau1[[#This Row],[ Code APE]]&amp;Tableau1[[#This Row],[ Résultat]]&amp;"_*"),0)</f>
        <v>0</v>
      </c>
      <c r="B339" t="str">
        <f>Tableau1[[#This Row],[ Code APE]]&amp;Tableau1[[#This Row],[ Résultat]]&amp;"_"&amp;COUNTIF($F$2:F339,F339)</f>
        <v>38.32ZCorrect_3</v>
      </c>
      <c r="C339" t="s">
        <v>180</v>
      </c>
      <c r="D339" t="s">
        <v>205</v>
      </c>
      <c r="E339" t="s">
        <v>44</v>
      </c>
      <c r="F339" t="s">
        <v>92</v>
      </c>
      <c r="G339">
        <v>23</v>
      </c>
    </row>
    <row r="340" spans="1:7" x14ac:dyDescent="0.25">
      <c r="A340">
        <f>IF(Tableau1[[#This Row],[ Résultat]]="incorrect",Tableau1[[#This Row],[occurrence]]&amp;"Cadre général"&amp;Tableau1[[#This Row],[ Résultat]]&amp;COUNTIF($B$2:$B340,Tableau1[[#This Row],[ Code APE]]&amp;Tableau1[[#This Row],[ Résultat]]&amp;"_*"),0)</f>
        <v>0</v>
      </c>
      <c r="B340" t="str">
        <f>Tableau1[[#This Row],[ Code APE]]&amp;Tableau1[[#This Row],[ Résultat]]&amp;"_"&amp;COUNTIF($F$2:F340,F340)</f>
        <v>39.00ZCorrect_3</v>
      </c>
      <c r="C340" t="s">
        <v>180</v>
      </c>
      <c r="D340" t="s">
        <v>205</v>
      </c>
      <c r="E340" t="s">
        <v>44</v>
      </c>
      <c r="F340" t="s">
        <v>93</v>
      </c>
      <c r="G340">
        <v>4</v>
      </c>
    </row>
    <row r="341" spans="1:7" x14ac:dyDescent="0.25">
      <c r="A341">
        <f>IF(Tableau1[[#This Row],[ Résultat]]="incorrect",Tableau1[[#This Row],[occurrence]]&amp;"Cadre général"&amp;Tableau1[[#This Row],[ Résultat]]&amp;COUNTIF($B$2:$B341,Tableau1[[#This Row],[ Code APE]]&amp;Tableau1[[#This Row],[ Résultat]]&amp;"_*"),0)</f>
        <v>0</v>
      </c>
      <c r="B341" t="str">
        <f>Tableau1[[#This Row],[ Code APE]]&amp;Tableau1[[#This Row],[ Résultat]]&amp;"_"&amp;COUNTIF($F$2:F341,F341)</f>
        <v>41.20BCorrect_4</v>
      </c>
      <c r="C341" t="s">
        <v>180</v>
      </c>
      <c r="D341" t="s">
        <v>205</v>
      </c>
      <c r="E341" t="s">
        <v>44</v>
      </c>
      <c r="F341" t="s">
        <v>94</v>
      </c>
      <c r="G341">
        <v>32</v>
      </c>
    </row>
    <row r="342" spans="1:7" x14ac:dyDescent="0.25">
      <c r="A342">
        <f>IF(Tableau1[[#This Row],[ Résultat]]="incorrect",Tableau1[[#This Row],[occurrence]]&amp;"Cadre général"&amp;Tableau1[[#This Row],[ Résultat]]&amp;COUNTIF($B$2:$B342,Tableau1[[#This Row],[ Code APE]]&amp;Tableau1[[#This Row],[ Résultat]]&amp;"_*"),0)</f>
        <v>0</v>
      </c>
      <c r="B342" t="str">
        <f>Tableau1[[#This Row],[ Code APE]]&amp;Tableau1[[#This Row],[ Résultat]]&amp;"_"&amp;COUNTIF($F$2:F342,F342)</f>
        <v>42.11ZCorrect_3</v>
      </c>
      <c r="C342" t="s">
        <v>180</v>
      </c>
      <c r="D342" t="s">
        <v>205</v>
      </c>
      <c r="E342" t="s">
        <v>44</v>
      </c>
      <c r="F342" t="s">
        <v>95</v>
      </c>
      <c r="G342">
        <v>22</v>
      </c>
    </row>
    <row r="343" spans="1:7" x14ac:dyDescent="0.25">
      <c r="A343">
        <f>IF(Tableau1[[#This Row],[ Résultat]]="incorrect",Tableau1[[#This Row],[occurrence]]&amp;"Cadre général"&amp;Tableau1[[#This Row],[ Résultat]]&amp;COUNTIF($B$2:$B343,Tableau1[[#This Row],[ Code APE]]&amp;Tableau1[[#This Row],[ Résultat]]&amp;"_*"),0)</f>
        <v>0</v>
      </c>
      <c r="B343" t="str">
        <f>Tableau1[[#This Row],[ Code APE]]&amp;Tableau1[[#This Row],[ Résultat]]&amp;"_"&amp;COUNTIF($F$2:F343,F343)</f>
        <v>42.21ZCorrect_3</v>
      </c>
      <c r="C343" t="s">
        <v>180</v>
      </c>
      <c r="D343" t="s">
        <v>205</v>
      </c>
      <c r="E343" t="s">
        <v>44</v>
      </c>
      <c r="F343" t="s">
        <v>96</v>
      </c>
      <c r="G343">
        <v>4</v>
      </c>
    </row>
    <row r="344" spans="1:7" x14ac:dyDescent="0.25">
      <c r="A344">
        <f>IF(Tableau1[[#This Row],[ Résultat]]="incorrect",Tableau1[[#This Row],[occurrence]]&amp;"Cadre général"&amp;Tableau1[[#This Row],[ Résultat]]&amp;COUNTIF($B$2:$B344,Tableau1[[#This Row],[ Code APE]]&amp;Tableau1[[#This Row],[ Résultat]]&amp;"_*"),0)</f>
        <v>0</v>
      </c>
      <c r="B344" t="str">
        <f>Tableau1[[#This Row],[ Code APE]]&amp;Tableau1[[#This Row],[ Résultat]]&amp;"_"&amp;COUNTIF($F$2:F344,F344)</f>
        <v>42.31ACorrect_3</v>
      </c>
      <c r="C344" t="s">
        <v>180</v>
      </c>
      <c r="D344" t="s">
        <v>205</v>
      </c>
      <c r="E344" t="s">
        <v>44</v>
      </c>
      <c r="F344" t="s">
        <v>98</v>
      </c>
      <c r="G344">
        <v>3</v>
      </c>
    </row>
    <row r="345" spans="1:7" x14ac:dyDescent="0.25">
      <c r="A345">
        <f>IF(Tableau1[[#This Row],[ Résultat]]="incorrect",Tableau1[[#This Row],[occurrence]]&amp;"Cadre général"&amp;Tableau1[[#This Row],[ Résultat]]&amp;COUNTIF($B$2:$B345,Tableau1[[#This Row],[ Code APE]]&amp;Tableau1[[#This Row],[ Résultat]]&amp;"_*"),0)</f>
        <v>0</v>
      </c>
      <c r="B345" t="str">
        <f>Tableau1[[#This Row],[ Code APE]]&amp;Tableau1[[#This Row],[ Résultat]]&amp;"_"&amp;COUNTIF($F$2:F345,F345)</f>
        <v>42.91ZCorrect_3</v>
      </c>
      <c r="C345" t="s">
        <v>180</v>
      </c>
      <c r="D345" t="s">
        <v>205</v>
      </c>
      <c r="E345" t="s">
        <v>44</v>
      </c>
      <c r="F345" t="s">
        <v>99</v>
      </c>
      <c r="G345">
        <v>3</v>
      </c>
    </row>
    <row r="346" spans="1:7" x14ac:dyDescent="0.25">
      <c r="A346">
        <f>IF(Tableau1[[#This Row],[ Résultat]]="incorrect",Tableau1[[#This Row],[occurrence]]&amp;"Cadre général"&amp;Tableau1[[#This Row],[ Résultat]]&amp;COUNTIF($B$2:$B346,Tableau1[[#This Row],[ Code APE]]&amp;Tableau1[[#This Row],[ Résultat]]&amp;"_*"),0)</f>
        <v>0</v>
      </c>
      <c r="B346" t="str">
        <f>Tableau1[[#This Row],[ Code APE]]&amp;Tableau1[[#This Row],[ Résultat]]&amp;"_"&amp;COUNTIF($F$2:F346,F346)</f>
        <v>43.12ACorrect_4</v>
      </c>
      <c r="C346" t="s">
        <v>180</v>
      </c>
      <c r="D346" t="s">
        <v>205</v>
      </c>
      <c r="E346" t="s">
        <v>44</v>
      </c>
      <c r="F346" t="s">
        <v>101</v>
      </c>
      <c r="G346">
        <v>68</v>
      </c>
    </row>
    <row r="347" spans="1:7" x14ac:dyDescent="0.25">
      <c r="A347">
        <f>IF(Tableau1[[#This Row],[ Résultat]]="incorrect",Tableau1[[#This Row],[occurrence]]&amp;"Cadre général"&amp;Tableau1[[#This Row],[ Résultat]]&amp;COUNTIF($B$2:$B347,Tableau1[[#This Row],[ Code APE]]&amp;Tableau1[[#This Row],[ Résultat]]&amp;"_*"),0)</f>
        <v>0</v>
      </c>
      <c r="B347" t="str">
        <f>Tableau1[[#This Row],[ Code APE]]&amp;Tableau1[[#This Row],[ Résultat]]&amp;"_"&amp;COUNTIF($F$2:F347,F347)</f>
        <v>43.12BCorrect_4</v>
      </c>
      <c r="C347" t="s">
        <v>180</v>
      </c>
      <c r="D347" t="s">
        <v>205</v>
      </c>
      <c r="E347" t="s">
        <v>44</v>
      </c>
      <c r="F347" t="s">
        <v>102</v>
      </c>
      <c r="G347">
        <v>85</v>
      </c>
    </row>
    <row r="348" spans="1:7" x14ac:dyDescent="0.25">
      <c r="A348">
        <f>IF(Tableau1[[#This Row],[ Résultat]]="incorrect",Tableau1[[#This Row],[occurrence]]&amp;"Cadre général"&amp;Tableau1[[#This Row],[ Résultat]]&amp;COUNTIF($B$2:$B348,Tableau1[[#This Row],[ Code APE]]&amp;Tableau1[[#This Row],[ Résultat]]&amp;"_*"),0)</f>
        <v>0</v>
      </c>
      <c r="B348" t="str">
        <f>Tableau1[[#This Row],[ Code APE]]&amp;Tableau1[[#This Row],[ Résultat]]&amp;"_"&amp;COUNTIF($F$2:F348,F348)</f>
        <v>43.13ZCorrect_4</v>
      </c>
      <c r="C348" t="s">
        <v>180</v>
      </c>
      <c r="D348" t="s">
        <v>205</v>
      </c>
      <c r="E348" t="s">
        <v>44</v>
      </c>
      <c r="F348" t="s">
        <v>103</v>
      </c>
      <c r="G348">
        <v>46</v>
      </c>
    </row>
    <row r="349" spans="1:7" x14ac:dyDescent="0.25">
      <c r="A349">
        <f>IF(Tableau1[[#This Row],[ Résultat]]="incorrect",Tableau1[[#This Row],[occurrence]]&amp;"Cadre général"&amp;Tableau1[[#This Row],[ Résultat]]&amp;COUNTIF($B$2:$B349,Tableau1[[#This Row],[ Code APE]]&amp;Tableau1[[#This Row],[ Résultat]]&amp;"_*"),0)</f>
        <v>0</v>
      </c>
      <c r="B349" t="str">
        <f>Tableau1[[#This Row],[ Code APE]]&amp;Tableau1[[#This Row],[ Résultat]]&amp;"_"&amp;COUNTIF($F$2:F349,F349)</f>
        <v>43.21ACorrect_4</v>
      </c>
      <c r="C349" t="s">
        <v>180</v>
      </c>
      <c r="D349" t="s">
        <v>205</v>
      </c>
      <c r="E349" t="s">
        <v>44</v>
      </c>
      <c r="F349" t="s">
        <v>104</v>
      </c>
      <c r="G349">
        <v>55</v>
      </c>
    </row>
    <row r="350" spans="1:7" x14ac:dyDescent="0.25">
      <c r="A350">
        <f>IF(Tableau1[[#This Row],[ Résultat]]="incorrect",Tableau1[[#This Row],[occurrence]]&amp;"Cadre général"&amp;Tableau1[[#This Row],[ Résultat]]&amp;COUNTIF($B$2:$B350,Tableau1[[#This Row],[ Code APE]]&amp;Tableau1[[#This Row],[ Résultat]]&amp;"_*"),0)</f>
        <v>0</v>
      </c>
      <c r="B350" t="str">
        <f>Tableau1[[#This Row],[ Code APE]]&amp;Tableau1[[#This Row],[ Résultat]]&amp;"_"&amp;COUNTIF($F$2:F350,F350)</f>
        <v>43.29ACorrect_4</v>
      </c>
      <c r="C350" t="s">
        <v>180</v>
      </c>
      <c r="D350" t="s">
        <v>205</v>
      </c>
      <c r="E350" t="s">
        <v>44</v>
      </c>
      <c r="F350" t="s">
        <v>106</v>
      </c>
      <c r="G350">
        <v>18</v>
      </c>
    </row>
    <row r="351" spans="1:7" x14ac:dyDescent="0.25">
      <c r="A351">
        <f>IF(Tableau1[[#This Row],[ Résultat]]="incorrect",Tableau1[[#This Row],[occurrence]]&amp;"Cadre général"&amp;Tableau1[[#This Row],[ Résultat]]&amp;COUNTIF($B$2:$B351,Tableau1[[#This Row],[ Code APE]]&amp;Tableau1[[#This Row],[ Résultat]]&amp;"_*"),0)</f>
        <v>0</v>
      </c>
      <c r="B351" t="str">
        <f>Tableau1[[#This Row],[ Code APE]]&amp;Tableau1[[#This Row],[ Résultat]]&amp;"_"&amp;COUNTIF($F$2:F351,F351)</f>
        <v>43.29BCorrect_3</v>
      </c>
      <c r="C351" t="s">
        <v>180</v>
      </c>
      <c r="D351" t="s">
        <v>205</v>
      </c>
      <c r="E351" t="s">
        <v>44</v>
      </c>
      <c r="F351" t="s">
        <v>107</v>
      </c>
      <c r="G351">
        <v>1</v>
      </c>
    </row>
    <row r="352" spans="1:7" x14ac:dyDescent="0.25">
      <c r="A352">
        <f>IF(Tableau1[[#This Row],[ Résultat]]="incorrect",Tableau1[[#This Row],[occurrence]]&amp;"Cadre général"&amp;Tableau1[[#This Row],[ Résultat]]&amp;COUNTIF($B$2:$B352,Tableau1[[#This Row],[ Code APE]]&amp;Tableau1[[#This Row],[ Résultat]]&amp;"_*"),0)</f>
        <v>0</v>
      </c>
      <c r="B352" t="str">
        <f>Tableau1[[#This Row],[ Code APE]]&amp;Tableau1[[#This Row],[ Résultat]]&amp;"_"&amp;COUNTIF($F$2:F352,F352)</f>
        <v>43.31ZCorrect_2</v>
      </c>
      <c r="C352" t="s">
        <v>180</v>
      </c>
      <c r="D352" t="s">
        <v>205</v>
      </c>
      <c r="E352" t="s">
        <v>44</v>
      </c>
      <c r="F352" t="s">
        <v>191</v>
      </c>
      <c r="G352">
        <v>1</v>
      </c>
    </row>
    <row r="353" spans="1:7" x14ac:dyDescent="0.25">
      <c r="A353">
        <f>IF(Tableau1[[#This Row],[ Résultat]]="incorrect",Tableau1[[#This Row],[occurrence]]&amp;"Cadre général"&amp;Tableau1[[#This Row],[ Résultat]]&amp;COUNTIF($B$2:$B353,Tableau1[[#This Row],[ Code APE]]&amp;Tableau1[[#This Row],[ Résultat]]&amp;"_*"),0)</f>
        <v>0</v>
      </c>
      <c r="B353" t="str">
        <f>Tableau1[[#This Row],[ Code APE]]&amp;Tableau1[[#This Row],[ Résultat]]&amp;"_"&amp;COUNTIF($F$2:F353,F353)</f>
        <v>43.32ACorrect_3</v>
      </c>
      <c r="C353" t="s">
        <v>180</v>
      </c>
      <c r="D353" t="s">
        <v>205</v>
      </c>
      <c r="E353" t="s">
        <v>44</v>
      </c>
      <c r="F353" t="s">
        <v>108</v>
      </c>
      <c r="G353">
        <v>1</v>
      </c>
    </row>
    <row r="354" spans="1:7" x14ac:dyDescent="0.25">
      <c r="A354">
        <f>IF(Tableau1[[#This Row],[ Résultat]]="incorrect",Tableau1[[#This Row],[occurrence]]&amp;"Cadre général"&amp;Tableau1[[#This Row],[ Résultat]]&amp;COUNTIF($B$2:$B354,Tableau1[[#This Row],[ Code APE]]&amp;Tableau1[[#This Row],[ Résultat]]&amp;"_*"),0)</f>
        <v>0</v>
      </c>
      <c r="B354" t="str">
        <f>Tableau1[[#This Row],[ Code APE]]&amp;Tableau1[[#This Row],[ Résultat]]&amp;"_"&amp;COUNTIF($F$2:F354,F354)</f>
        <v>43.32CCorrect_3</v>
      </c>
      <c r="C354" t="s">
        <v>180</v>
      </c>
      <c r="D354" t="s">
        <v>205</v>
      </c>
      <c r="E354" t="s">
        <v>44</v>
      </c>
      <c r="F354" t="s">
        <v>109</v>
      </c>
      <c r="G354">
        <v>7</v>
      </c>
    </row>
    <row r="355" spans="1:7" x14ac:dyDescent="0.25">
      <c r="A355">
        <f>IF(Tableau1[[#This Row],[ Résultat]]="incorrect",Tableau1[[#This Row],[occurrence]]&amp;"Cadre général"&amp;Tableau1[[#This Row],[ Résultat]]&amp;COUNTIF($B$2:$B355,Tableau1[[#This Row],[ Code APE]]&amp;Tableau1[[#This Row],[ Résultat]]&amp;"_*"),0)</f>
        <v>0</v>
      </c>
      <c r="B355" t="str">
        <f>Tableau1[[#This Row],[ Code APE]]&amp;Tableau1[[#This Row],[ Résultat]]&amp;"_"&amp;COUNTIF($F$2:F355,F355)</f>
        <v>43.33ZCorrect_3</v>
      </c>
      <c r="C355" t="s">
        <v>180</v>
      </c>
      <c r="D355" t="s">
        <v>205</v>
      </c>
      <c r="E355" t="s">
        <v>44</v>
      </c>
      <c r="F355" t="s">
        <v>110</v>
      </c>
      <c r="G355">
        <v>2</v>
      </c>
    </row>
    <row r="356" spans="1:7" x14ac:dyDescent="0.25">
      <c r="A356">
        <f>IF(Tableau1[[#This Row],[ Résultat]]="incorrect",Tableau1[[#This Row],[occurrence]]&amp;"Cadre général"&amp;Tableau1[[#This Row],[ Résultat]]&amp;COUNTIF($B$2:$B356,Tableau1[[#This Row],[ Code APE]]&amp;Tableau1[[#This Row],[ Résultat]]&amp;"_*"),0)</f>
        <v>0</v>
      </c>
      <c r="B356" t="str">
        <f>Tableau1[[#This Row],[ Code APE]]&amp;Tableau1[[#This Row],[ Résultat]]&amp;"_"&amp;COUNTIF($F$2:F356,F356)</f>
        <v>43.34ZCorrect_3</v>
      </c>
      <c r="C356" t="s">
        <v>180</v>
      </c>
      <c r="D356" t="s">
        <v>205</v>
      </c>
      <c r="E356" t="s">
        <v>44</v>
      </c>
      <c r="F356" t="s">
        <v>111</v>
      </c>
      <c r="G356">
        <v>46</v>
      </c>
    </row>
    <row r="357" spans="1:7" x14ac:dyDescent="0.25">
      <c r="A357">
        <f>IF(Tableau1[[#This Row],[ Résultat]]="incorrect",Tableau1[[#This Row],[occurrence]]&amp;"Cadre général"&amp;Tableau1[[#This Row],[ Résultat]]&amp;COUNTIF($B$2:$B357,Tableau1[[#This Row],[ Code APE]]&amp;Tableau1[[#This Row],[ Résultat]]&amp;"_*"),0)</f>
        <v>0</v>
      </c>
      <c r="B357" t="str">
        <f>Tableau1[[#This Row],[ Code APE]]&amp;Tableau1[[#This Row],[ Résultat]]&amp;"_"&amp;COUNTIF($F$2:F357,F357)</f>
        <v>43.91ACorrect_4</v>
      </c>
      <c r="C357" t="s">
        <v>180</v>
      </c>
      <c r="D357" t="s">
        <v>205</v>
      </c>
      <c r="E357" t="s">
        <v>44</v>
      </c>
      <c r="F357" t="s">
        <v>112</v>
      </c>
      <c r="G357">
        <v>5</v>
      </c>
    </row>
    <row r="358" spans="1:7" x14ac:dyDescent="0.25">
      <c r="A358">
        <f>IF(Tableau1[[#This Row],[ Résultat]]="incorrect",Tableau1[[#This Row],[occurrence]]&amp;"Cadre général"&amp;Tableau1[[#This Row],[ Résultat]]&amp;COUNTIF($B$2:$B358,Tableau1[[#This Row],[ Code APE]]&amp;Tableau1[[#This Row],[ Résultat]]&amp;"_*"),0)</f>
        <v>0</v>
      </c>
      <c r="B358" t="str">
        <f>Tableau1[[#This Row],[ Code APE]]&amp;Tableau1[[#This Row],[ Résultat]]&amp;"_"&amp;COUNTIF($F$2:F358,F358)</f>
        <v>43.99ACorrect_3</v>
      </c>
      <c r="C358" t="s">
        <v>180</v>
      </c>
      <c r="D358" t="s">
        <v>205</v>
      </c>
      <c r="E358" t="s">
        <v>44</v>
      </c>
      <c r="F358" t="s">
        <v>113</v>
      </c>
      <c r="G358">
        <v>2</v>
      </c>
    </row>
    <row r="359" spans="1:7" x14ac:dyDescent="0.25">
      <c r="A359">
        <f>IF(Tableau1[[#This Row],[ Résultat]]="incorrect",Tableau1[[#This Row],[occurrence]]&amp;"Cadre général"&amp;Tableau1[[#This Row],[ Résultat]]&amp;COUNTIF($B$2:$B359,Tableau1[[#This Row],[ Code APE]]&amp;Tableau1[[#This Row],[ Résultat]]&amp;"_*"),0)</f>
        <v>0</v>
      </c>
      <c r="B359" t="str">
        <f>Tableau1[[#This Row],[ Code APE]]&amp;Tableau1[[#This Row],[ Résultat]]&amp;"_"&amp;COUNTIF($F$2:F359,F359)</f>
        <v>43.99BCorrect_3</v>
      </c>
      <c r="C359" t="s">
        <v>180</v>
      </c>
      <c r="D359" t="s">
        <v>205</v>
      </c>
      <c r="E359" t="s">
        <v>44</v>
      </c>
      <c r="F359" t="s">
        <v>114</v>
      </c>
      <c r="G359">
        <v>54</v>
      </c>
    </row>
    <row r="360" spans="1:7" x14ac:dyDescent="0.25">
      <c r="A360">
        <f>IF(Tableau1[[#This Row],[ Résultat]]="incorrect",Tableau1[[#This Row],[occurrence]]&amp;"Cadre général"&amp;Tableau1[[#This Row],[ Résultat]]&amp;COUNTIF($B$2:$B360,Tableau1[[#This Row],[ Code APE]]&amp;Tableau1[[#This Row],[ Résultat]]&amp;"_*"),0)</f>
        <v>0</v>
      </c>
      <c r="B360" t="str">
        <f>Tableau1[[#This Row],[ Code APE]]&amp;Tableau1[[#This Row],[ Résultat]]&amp;"_"&amp;COUNTIF($F$2:F360,F360)</f>
        <v>43.99CCorrect_4</v>
      </c>
      <c r="C360" t="s">
        <v>180</v>
      </c>
      <c r="D360" t="s">
        <v>205</v>
      </c>
      <c r="E360" t="s">
        <v>44</v>
      </c>
      <c r="F360" t="s">
        <v>115</v>
      </c>
      <c r="G360">
        <v>26</v>
      </c>
    </row>
    <row r="361" spans="1:7" x14ac:dyDescent="0.25">
      <c r="A361">
        <f>IF(Tableau1[[#This Row],[ Résultat]]="incorrect",Tableau1[[#This Row],[occurrence]]&amp;"Cadre général"&amp;Tableau1[[#This Row],[ Résultat]]&amp;COUNTIF($B$2:$B361,Tableau1[[#This Row],[ Code APE]]&amp;Tableau1[[#This Row],[ Résultat]]&amp;"_*"),0)</f>
        <v>0</v>
      </c>
      <c r="B361" t="str">
        <f>Tableau1[[#This Row],[ Code APE]]&amp;Tableau1[[#This Row],[ Résultat]]&amp;"_"&amp;COUNTIF($F$2:F361,F361)</f>
        <v>43.99DCorrect_3</v>
      </c>
      <c r="C361" t="s">
        <v>180</v>
      </c>
      <c r="D361" t="s">
        <v>205</v>
      </c>
      <c r="E361" t="s">
        <v>44</v>
      </c>
      <c r="F361" t="s">
        <v>116</v>
      </c>
      <c r="G361">
        <v>13</v>
      </c>
    </row>
    <row r="362" spans="1:7" x14ac:dyDescent="0.25">
      <c r="A362">
        <f>IF(Tableau1[[#This Row],[ Résultat]]="incorrect",Tableau1[[#This Row],[occurrence]]&amp;"Cadre général"&amp;Tableau1[[#This Row],[ Résultat]]&amp;COUNTIF($B$2:$B362,Tableau1[[#This Row],[ Code APE]]&amp;Tableau1[[#This Row],[ Résultat]]&amp;"_*"),0)</f>
        <v>0</v>
      </c>
      <c r="B362" t="str">
        <f>Tableau1[[#This Row],[ Code APE]]&amp;Tableau1[[#This Row],[ Résultat]]&amp;"_"&amp;COUNTIF($F$2:F362,F362)</f>
        <v>45.10ACorrect_3</v>
      </c>
      <c r="C362" t="s">
        <v>180</v>
      </c>
      <c r="D362" t="s">
        <v>205</v>
      </c>
      <c r="E362" t="s">
        <v>44</v>
      </c>
      <c r="F362" t="s">
        <v>119</v>
      </c>
      <c r="G362">
        <v>3</v>
      </c>
    </row>
    <row r="363" spans="1:7" x14ac:dyDescent="0.25">
      <c r="A363">
        <f>IF(Tableau1[[#This Row],[ Résultat]]="incorrect",Tableau1[[#This Row],[occurrence]]&amp;"Cadre général"&amp;Tableau1[[#This Row],[ Résultat]]&amp;COUNTIF($B$2:$B363,Tableau1[[#This Row],[ Code APE]]&amp;Tableau1[[#This Row],[ Résultat]]&amp;"_*"),0)</f>
        <v>0</v>
      </c>
      <c r="B363" t="str">
        <f>Tableau1[[#This Row],[ Code APE]]&amp;Tableau1[[#This Row],[ Résultat]]&amp;"_"&amp;COUNTIF($F$2:F363,F363)</f>
        <v>45.11ZCorrect_4</v>
      </c>
      <c r="C363" t="s">
        <v>180</v>
      </c>
      <c r="D363" t="s">
        <v>205</v>
      </c>
      <c r="E363" t="s">
        <v>44</v>
      </c>
      <c r="F363" t="s">
        <v>120</v>
      </c>
      <c r="G363">
        <v>8</v>
      </c>
    </row>
    <row r="364" spans="1:7" x14ac:dyDescent="0.25">
      <c r="A364">
        <f>IF(Tableau1[[#This Row],[ Résultat]]="incorrect",Tableau1[[#This Row],[occurrence]]&amp;"Cadre général"&amp;Tableau1[[#This Row],[ Résultat]]&amp;COUNTIF($B$2:$B364,Tableau1[[#This Row],[ Code APE]]&amp;Tableau1[[#This Row],[ Résultat]]&amp;"_*"),0)</f>
        <v>0</v>
      </c>
      <c r="B364" t="str">
        <f>Tableau1[[#This Row],[ Code APE]]&amp;Tableau1[[#This Row],[ Résultat]]&amp;"_"&amp;COUNTIF($F$2:F364,F364)</f>
        <v>45.20ACorrect_3</v>
      </c>
      <c r="C364" t="s">
        <v>180</v>
      </c>
      <c r="D364" t="s">
        <v>205</v>
      </c>
      <c r="E364" t="s">
        <v>44</v>
      </c>
      <c r="F364" t="s">
        <v>121</v>
      </c>
      <c r="G364">
        <v>9</v>
      </c>
    </row>
    <row r="365" spans="1:7" x14ac:dyDescent="0.25">
      <c r="A365">
        <f>IF(Tableau1[[#This Row],[ Résultat]]="incorrect",Tableau1[[#This Row],[occurrence]]&amp;"Cadre général"&amp;Tableau1[[#This Row],[ Résultat]]&amp;COUNTIF($B$2:$B365,Tableau1[[#This Row],[ Code APE]]&amp;Tableau1[[#This Row],[ Résultat]]&amp;"_*"),0)</f>
        <v>0</v>
      </c>
      <c r="B365" t="str">
        <f>Tableau1[[#This Row],[ Code APE]]&amp;Tableau1[[#This Row],[ Résultat]]&amp;"_"&amp;COUNTIF($F$2:F365,F365)</f>
        <v>45.20BCorrect_3</v>
      </c>
      <c r="C365" t="s">
        <v>180</v>
      </c>
      <c r="D365" t="s">
        <v>205</v>
      </c>
      <c r="E365" t="s">
        <v>44</v>
      </c>
      <c r="F365" t="s">
        <v>122</v>
      </c>
      <c r="G365">
        <v>10</v>
      </c>
    </row>
    <row r="366" spans="1:7" x14ac:dyDescent="0.25">
      <c r="A366">
        <f>IF(Tableau1[[#This Row],[ Résultat]]="incorrect",Tableau1[[#This Row],[occurrence]]&amp;"Cadre général"&amp;Tableau1[[#This Row],[ Résultat]]&amp;COUNTIF($B$2:$B366,Tableau1[[#This Row],[ Code APE]]&amp;Tableau1[[#This Row],[ Résultat]]&amp;"_*"),0)</f>
        <v>0</v>
      </c>
      <c r="B366" t="str">
        <f>Tableau1[[#This Row],[ Code APE]]&amp;Tableau1[[#This Row],[ Résultat]]&amp;"_"&amp;COUNTIF($F$2:F366,F366)</f>
        <v>45.20ZCorrect_3</v>
      </c>
      <c r="C366" t="s">
        <v>180</v>
      </c>
      <c r="D366" t="s">
        <v>205</v>
      </c>
      <c r="E366" t="s">
        <v>44</v>
      </c>
      <c r="F366" t="s">
        <v>123</v>
      </c>
      <c r="G366">
        <v>7</v>
      </c>
    </row>
    <row r="367" spans="1:7" x14ac:dyDescent="0.25">
      <c r="A367">
        <f>IF(Tableau1[[#This Row],[ Résultat]]="incorrect",Tableau1[[#This Row],[occurrence]]&amp;"Cadre général"&amp;Tableau1[[#This Row],[ Résultat]]&amp;COUNTIF($B$2:$B367,Tableau1[[#This Row],[ Code APE]]&amp;Tableau1[[#This Row],[ Résultat]]&amp;"_*"),0)</f>
        <v>0</v>
      </c>
      <c r="B367" t="str">
        <f>Tableau1[[#This Row],[ Code APE]]&amp;Tableau1[[#This Row],[ Résultat]]&amp;"_"&amp;COUNTIF($F$2:F367,F367)</f>
        <v>45.32ZCorrect_3</v>
      </c>
      <c r="C367" t="s">
        <v>180</v>
      </c>
      <c r="D367" t="s">
        <v>205</v>
      </c>
      <c r="E367" t="s">
        <v>44</v>
      </c>
      <c r="F367" t="s">
        <v>124</v>
      </c>
      <c r="G367">
        <v>3</v>
      </c>
    </row>
    <row r="368" spans="1:7" x14ac:dyDescent="0.25">
      <c r="A368">
        <f>IF(Tableau1[[#This Row],[ Résultat]]="incorrect",Tableau1[[#This Row],[occurrence]]&amp;"Cadre général"&amp;Tableau1[[#This Row],[ Résultat]]&amp;COUNTIF($B$2:$B368,Tableau1[[#This Row],[ Code APE]]&amp;Tableau1[[#This Row],[ Résultat]]&amp;"_*"),0)</f>
        <v>0</v>
      </c>
      <c r="B368" t="str">
        <f>Tableau1[[#This Row],[ Code APE]]&amp;Tableau1[[#This Row],[ Résultat]]&amp;"_"&amp;COUNTIF($F$2:F368,F368)</f>
        <v>46.19BCorrect_2</v>
      </c>
      <c r="C368" t="s">
        <v>180</v>
      </c>
      <c r="D368" t="s">
        <v>205</v>
      </c>
      <c r="E368" t="s">
        <v>44</v>
      </c>
      <c r="F368" t="s">
        <v>192</v>
      </c>
      <c r="G368">
        <v>3</v>
      </c>
    </row>
    <row r="369" spans="1:7" x14ac:dyDescent="0.25">
      <c r="A369">
        <f>IF(Tableau1[[#This Row],[ Résultat]]="incorrect",Tableau1[[#This Row],[occurrence]]&amp;"Cadre général"&amp;Tableau1[[#This Row],[ Résultat]]&amp;COUNTIF($B$2:$B369,Tableau1[[#This Row],[ Code APE]]&amp;Tableau1[[#This Row],[ Résultat]]&amp;"_*"),0)</f>
        <v>0</v>
      </c>
      <c r="B369" t="str">
        <f>Tableau1[[#This Row],[ Code APE]]&amp;Tableau1[[#This Row],[ Résultat]]&amp;"_"&amp;COUNTIF($F$2:F369,F369)</f>
        <v>46.51ZCorrect_3</v>
      </c>
      <c r="C369" t="s">
        <v>180</v>
      </c>
      <c r="D369" t="s">
        <v>205</v>
      </c>
      <c r="E369" t="s">
        <v>44</v>
      </c>
      <c r="F369" t="s">
        <v>125</v>
      </c>
      <c r="G369">
        <v>2</v>
      </c>
    </row>
    <row r="370" spans="1:7" x14ac:dyDescent="0.25">
      <c r="A370">
        <f>IF(Tableau1[[#This Row],[ Résultat]]="incorrect",Tableau1[[#This Row],[occurrence]]&amp;"Cadre général"&amp;Tableau1[[#This Row],[ Résultat]]&amp;COUNTIF($B$2:$B370,Tableau1[[#This Row],[ Code APE]]&amp;Tableau1[[#This Row],[ Résultat]]&amp;"_*"),0)</f>
        <v>0</v>
      </c>
      <c r="B370" t="str">
        <f>Tableau1[[#This Row],[ Code APE]]&amp;Tableau1[[#This Row],[ Résultat]]&amp;"_"&amp;COUNTIF($F$2:F370,F370)</f>
        <v>46.61ZCorrect_2</v>
      </c>
      <c r="C370" t="s">
        <v>180</v>
      </c>
      <c r="D370" t="s">
        <v>205</v>
      </c>
      <c r="E370" t="s">
        <v>44</v>
      </c>
      <c r="F370" t="s">
        <v>193</v>
      </c>
      <c r="G370">
        <v>1</v>
      </c>
    </row>
    <row r="371" spans="1:7" x14ac:dyDescent="0.25">
      <c r="A371">
        <f>IF(Tableau1[[#This Row],[ Résultat]]="incorrect",Tableau1[[#This Row],[occurrence]]&amp;"Cadre général"&amp;Tableau1[[#This Row],[ Résultat]]&amp;COUNTIF($B$2:$B371,Tableau1[[#This Row],[ Code APE]]&amp;Tableau1[[#This Row],[ Résultat]]&amp;"_*"),0)</f>
        <v>0</v>
      </c>
      <c r="B371" t="str">
        <f>Tableau1[[#This Row],[ Code APE]]&amp;Tableau1[[#This Row],[ Résultat]]&amp;"_"&amp;COUNTIF($F$2:F371,F371)</f>
        <v>46.63ZCorrect_4</v>
      </c>
      <c r="C371" t="s">
        <v>180</v>
      </c>
      <c r="D371" t="s">
        <v>205</v>
      </c>
      <c r="E371" t="s">
        <v>44</v>
      </c>
      <c r="F371" t="s">
        <v>127</v>
      </c>
      <c r="G371">
        <v>140</v>
      </c>
    </row>
    <row r="372" spans="1:7" x14ac:dyDescent="0.25">
      <c r="A372">
        <f>IF(Tableau1[[#This Row],[ Résultat]]="incorrect",Tableau1[[#This Row],[occurrence]]&amp;"Cadre général"&amp;Tableau1[[#This Row],[ Résultat]]&amp;COUNTIF($B$2:$B372,Tableau1[[#This Row],[ Code APE]]&amp;Tableau1[[#This Row],[ Résultat]]&amp;"_*"),0)</f>
        <v>0</v>
      </c>
      <c r="B372" t="str">
        <f>Tableau1[[#This Row],[ Code APE]]&amp;Tableau1[[#This Row],[ Résultat]]&amp;"_"&amp;COUNTIF($F$2:F372,F372)</f>
        <v>46.69ACorrect_3</v>
      </c>
      <c r="C372" t="s">
        <v>180</v>
      </c>
      <c r="D372" t="s">
        <v>205</v>
      </c>
      <c r="E372" t="s">
        <v>44</v>
      </c>
      <c r="F372" t="s">
        <v>128</v>
      </c>
      <c r="G372">
        <v>2</v>
      </c>
    </row>
    <row r="373" spans="1:7" x14ac:dyDescent="0.25">
      <c r="A373">
        <f>IF(Tableau1[[#This Row],[ Résultat]]="incorrect",Tableau1[[#This Row],[occurrence]]&amp;"Cadre général"&amp;Tableau1[[#This Row],[ Résultat]]&amp;COUNTIF($B$2:$B373,Tableau1[[#This Row],[ Code APE]]&amp;Tableau1[[#This Row],[ Résultat]]&amp;"_*"),0)</f>
        <v>0</v>
      </c>
      <c r="B373" t="str">
        <f>Tableau1[[#This Row],[ Code APE]]&amp;Tableau1[[#This Row],[ Résultat]]&amp;"_"&amp;COUNTIF($F$2:F373,F373)</f>
        <v>46.69BCorrect_3</v>
      </c>
      <c r="C373" t="s">
        <v>180</v>
      </c>
      <c r="D373" t="s">
        <v>205</v>
      </c>
      <c r="E373" t="s">
        <v>44</v>
      </c>
      <c r="F373" t="s">
        <v>129</v>
      </c>
      <c r="G373">
        <v>7</v>
      </c>
    </row>
    <row r="374" spans="1:7" x14ac:dyDescent="0.25">
      <c r="A374">
        <f>IF(Tableau1[[#This Row],[ Résultat]]="incorrect",Tableau1[[#This Row],[occurrence]]&amp;"Cadre général"&amp;Tableau1[[#This Row],[ Résultat]]&amp;COUNTIF($B$2:$B374,Tableau1[[#This Row],[ Code APE]]&amp;Tableau1[[#This Row],[ Résultat]]&amp;"_*"),0)</f>
        <v>0</v>
      </c>
      <c r="B374" t="str">
        <f>Tableau1[[#This Row],[ Code APE]]&amp;Tableau1[[#This Row],[ Résultat]]&amp;"_"&amp;COUNTIF($F$2:F374,F374)</f>
        <v>46.71BCorrect_1</v>
      </c>
      <c r="C374" t="s">
        <v>180</v>
      </c>
      <c r="D374" t="s">
        <v>205</v>
      </c>
      <c r="E374" t="s">
        <v>44</v>
      </c>
      <c r="F374" t="s">
        <v>206</v>
      </c>
      <c r="G374">
        <v>1</v>
      </c>
    </row>
    <row r="375" spans="1:7" x14ac:dyDescent="0.25">
      <c r="A375">
        <f>IF(Tableau1[[#This Row],[ Résultat]]="incorrect",Tableau1[[#This Row],[occurrence]]&amp;"Cadre général"&amp;Tableau1[[#This Row],[ Résultat]]&amp;COUNTIF($B$2:$B375,Tableau1[[#This Row],[ Code APE]]&amp;Tableau1[[#This Row],[ Résultat]]&amp;"_*"),0)</f>
        <v>0</v>
      </c>
      <c r="B375" t="str">
        <f>Tableau1[[#This Row],[ Code APE]]&amp;Tableau1[[#This Row],[ Résultat]]&amp;"_"&amp;COUNTIF($F$2:F375,F375)</f>
        <v>46.71ZCorrect_4</v>
      </c>
      <c r="C375" t="s">
        <v>180</v>
      </c>
      <c r="D375" t="s">
        <v>205</v>
      </c>
      <c r="E375" t="s">
        <v>44</v>
      </c>
      <c r="F375" t="s">
        <v>130</v>
      </c>
      <c r="G375">
        <v>11</v>
      </c>
    </row>
    <row r="376" spans="1:7" x14ac:dyDescent="0.25">
      <c r="A376">
        <f>IF(Tableau1[[#This Row],[ Résultat]]="incorrect",Tableau1[[#This Row],[occurrence]]&amp;"Cadre général"&amp;Tableau1[[#This Row],[ Résultat]]&amp;COUNTIF($B$2:$B376,Tableau1[[#This Row],[ Code APE]]&amp;Tableau1[[#This Row],[ Résultat]]&amp;"_*"),0)</f>
        <v>0</v>
      </c>
      <c r="B376" t="str">
        <f>Tableau1[[#This Row],[ Code APE]]&amp;Tableau1[[#This Row],[ Résultat]]&amp;"_"&amp;COUNTIF($F$2:F376,F376)</f>
        <v>46.73ACorrect_2</v>
      </c>
      <c r="C376" t="s">
        <v>180</v>
      </c>
      <c r="D376" t="s">
        <v>205</v>
      </c>
      <c r="E376" t="s">
        <v>44</v>
      </c>
      <c r="F376" t="s">
        <v>194</v>
      </c>
      <c r="G376">
        <v>1</v>
      </c>
    </row>
    <row r="377" spans="1:7" x14ac:dyDescent="0.25">
      <c r="A377">
        <f>IF(Tableau1[[#This Row],[ Résultat]]="incorrect",Tableau1[[#This Row],[occurrence]]&amp;"Cadre général"&amp;Tableau1[[#This Row],[ Résultat]]&amp;COUNTIF($B$2:$B377,Tableau1[[#This Row],[ Code APE]]&amp;Tableau1[[#This Row],[ Résultat]]&amp;"_*"),0)</f>
        <v>0</v>
      </c>
      <c r="B377" t="str">
        <f>Tableau1[[#This Row],[ Code APE]]&amp;Tableau1[[#This Row],[ Résultat]]&amp;"_"&amp;COUNTIF($F$2:F377,F377)</f>
        <v>46.75ZCorrect_3</v>
      </c>
      <c r="C377" t="s">
        <v>180</v>
      </c>
      <c r="D377" t="s">
        <v>205</v>
      </c>
      <c r="E377" t="s">
        <v>44</v>
      </c>
      <c r="F377" t="s">
        <v>131</v>
      </c>
      <c r="G377">
        <v>3</v>
      </c>
    </row>
    <row r="378" spans="1:7" x14ac:dyDescent="0.25">
      <c r="A378">
        <f>IF(Tableau1[[#This Row],[ Résultat]]="incorrect",Tableau1[[#This Row],[occurrence]]&amp;"Cadre général"&amp;Tableau1[[#This Row],[ Résultat]]&amp;COUNTIF($B$2:$B378,Tableau1[[#This Row],[ Code APE]]&amp;Tableau1[[#This Row],[ Résultat]]&amp;"_*"),0)</f>
        <v>0</v>
      </c>
      <c r="B378" t="str">
        <f>Tableau1[[#This Row],[ Code APE]]&amp;Tableau1[[#This Row],[ Résultat]]&amp;"_"&amp;COUNTIF($F$2:F378,F378)</f>
        <v>47.41ZCorrect_3</v>
      </c>
      <c r="C378" t="s">
        <v>180</v>
      </c>
      <c r="D378" t="s">
        <v>205</v>
      </c>
      <c r="E378" t="s">
        <v>44</v>
      </c>
      <c r="F378" t="s">
        <v>133</v>
      </c>
      <c r="G378">
        <v>6</v>
      </c>
    </row>
    <row r="379" spans="1:7" x14ac:dyDescent="0.25">
      <c r="A379">
        <f>IF(Tableau1[[#This Row],[ Résultat]]="incorrect",Tableau1[[#This Row],[occurrence]]&amp;"Cadre général"&amp;Tableau1[[#This Row],[ Résultat]]&amp;COUNTIF($B$2:$B379,Tableau1[[#This Row],[ Code APE]]&amp;Tableau1[[#This Row],[ Résultat]]&amp;"_*"),0)</f>
        <v>0</v>
      </c>
      <c r="B379" t="str">
        <f>Tableau1[[#This Row],[ Code APE]]&amp;Tableau1[[#This Row],[ Résultat]]&amp;"_"&amp;COUNTIF($F$2:F379,F379)</f>
        <v>47.43ZCorrect_2</v>
      </c>
      <c r="C379" t="s">
        <v>180</v>
      </c>
      <c r="D379" t="s">
        <v>205</v>
      </c>
      <c r="E379" t="s">
        <v>44</v>
      </c>
      <c r="F379" t="s">
        <v>195</v>
      </c>
      <c r="G379">
        <v>1</v>
      </c>
    </row>
    <row r="380" spans="1:7" x14ac:dyDescent="0.25">
      <c r="A380">
        <f>IF(Tableau1[[#This Row],[ Résultat]]="incorrect",Tableau1[[#This Row],[occurrence]]&amp;"Cadre général"&amp;Tableau1[[#This Row],[ Résultat]]&amp;COUNTIF($B$2:$B380,Tableau1[[#This Row],[ Code APE]]&amp;Tableau1[[#This Row],[ Résultat]]&amp;"_*"),0)</f>
        <v>0</v>
      </c>
      <c r="B380" t="str">
        <f>Tableau1[[#This Row],[ Code APE]]&amp;Tableau1[[#This Row],[ Résultat]]&amp;"_"&amp;COUNTIF($F$2:F380,F380)</f>
        <v>47.99BCorrect_2</v>
      </c>
      <c r="C380" t="s">
        <v>180</v>
      </c>
      <c r="D380" t="s">
        <v>205</v>
      </c>
      <c r="E380" t="s">
        <v>44</v>
      </c>
      <c r="F380" t="s">
        <v>196</v>
      </c>
      <c r="G380">
        <v>1</v>
      </c>
    </row>
    <row r="381" spans="1:7" x14ac:dyDescent="0.25">
      <c r="A381">
        <f>IF(Tableau1[[#This Row],[ Résultat]]="incorrect",Tableau1[[#This Row],[occurrence]]&amp;"Cadre général"&amp;Tableau1[[#This Row],[ Résultat]]&amp;COUNTIF($B$2:$B381,Tableau1[[#This Row],[ Code APE]]&amp;Tableau1[[#This Row],[ Résultat]]&amp;"_*"),0)</f>
        <v>0</v>
      </c>
      <c r="B381" t="str">
        <f>Tableau1[[#This Row],[ Code APE]]&amp;Tableau1[[#This Row],[ Résultat]]&amp;"_"&amp;COUNTIF($F$2:F381,F381)</f>
        <v>49.31ZCorrect_4</v>
      </c>
      <c r="C381" t="s">
        <v>180</v>
      </c>
      <c r="D381" t="s">
        <v>205</v>
      </c>
      <c r="E381" t="s">
        <v>44</v>
      </c>
      <c r="F381" t="s">
        <v>137</v>
      </c>
      <c r="G381">
        <v>8</v>
      </c>
    </row>
    <row r="382" spans="1:7" x14ac:dyDescent="0.25">
      <c r="A382">
        <f>IF(Tableau1[[#This Row],[ Résultat]]="incorrect",Tableau1[[#This Row],[occurrence]]&amp;"Cadre général"&amp;Tableau1[[#This Row],[ Résultat]]&amp;COUNTIF($B$2:$B382,Tableau1[[#This Row],[ Code APE]]&amp;Tableau1[[#This Row],[ Résultat]]&amp;"_*"),0)</f>
        <v>0</v>
      </c>
      <c r="B382" t="str">
        <f>Tableau1[[#This Row],[ Code APE]]&amp;Tableau1[[#This Row],[ Résultat]]&amp;"_"&amp;COUNTIF($F$2:F382,F382)</f>
        <v>49.39ACorrect_4</v>
      </c>
      <c r="C382" t="s">
        <v>180</v>
      </c>
      <c r="D382" t="s">
        <v>205</v>
      </c>
      <c r="E382" t="s">
        <v>44</v>
      </c>
      <c r="F382" t="s">
        <v>138</v>
      </c>
      <c r="G382">
        <v>13</v>
      </c>
    </row>
    <row r="383" spans="1:7" x14ac:dyDescent="0.25">
      <c r="A383">
        <f>IF(Tableau1[[#This Row],[ Résultat]]="incorrect",Tableau1[[#This Row],[occurrence]]&amp;"Cadre général"&amp;Tableau1[[#This Row],[ Résultat]]&amp;COUNTIF($B$2:$B383,Tableau1[[#This Row],[ Code APE]]&amp;Tableau1[[#This Row],[ Résultat]]&amp;"_*"),0)</f>
        <v>0</v>
      </c>
      <c r="B383" t="str">
        <f>Tableau1[[#This Row],[ Code APE]]&amp;Tableau1[[#This Row],[ Résultat]]&amp;"_"&amp;COUNTIF($F$2:F383,F383)</f>
        <v>49.39BCorrect_4</v>
      </c>
      <c r="C383" t="s">
        <v>180</v>
      </c>
      <c r="D383" t="s">
        <v>205</v>
      </c>
      <c r="E383" t="s">
        <v>44</v>
      </c>
      <c r="F383" t="s">
        <v>139</v>
      </c>
      <c r="G383">
        <v>7</v>
      </c>
    </row>
    <row r="384" spans="1:7" x14ac:dyDescent="0.25">
      <c r="A384">
        <f>IF(Tableau1[[#This Row],[ Résultat]]="incorrect",Tableau1[[#This Row],[occurrence]]&amp;"Cadre général"&amp;Tableau1[[#This Row],[ Résultat]]&amp;COUNTIF($B$2:$B384,Tableau1[[#This Row],[ Code APE]]&amp;Tableau1[[#This Row],[ Résultat]]&amp;"_*"),0)</f>
        <v>0</v>
      </c>
      <c r="B384" t="str">
        <f>Tableau1[[#This Row],[ Code APE]]&amp;Tableau1[[#This Row],[ Résultat]]&amp;"_"&amp;COUNTIF($F$2:F384,F384)</f>
        <v>49.41ACorrect_3</v>
      </c>
      <c r="C384" t="s">
        <v>180</v>
      </c>
      <c r="D384" t="s">
        <v>205</v>
      </c>
      <c r="E384" t="s">
        <v>44</v>
      </c>
      <c r="F384" t="s">
        <v>140</v>
      </c>
      <c r="G384">
        <v>61</v>
      </c>
    </row>
    <row r="385" spans="1:7" x14ac:dyDescent="0.25">
      <c r="A385">
        <f>IF(Tableau1[[#This Row],[ Résultat]]="incorrect",Tableau1[[#This Row],[occurrence]]&amp;"Cadre général"&amp;Tableau1[[#This Row],[ Résultat]]&amp;COUNTIF($B$2:$B385,Tableau1[[#This Row],[ Code APE]]&amp;Tableau1[[#This Row],[ Résultat]]&amp;"_*"),0)</f>
        <v>0</v>
      </c>
      <c r="B385" t="str">
        <f>Tableau1[[#This Row],[ Code APE]]&amp;Tableau1[[#This Row],[ Résultat]]&amp;"_"&amp;COUNTIF($F$2:F385,F385)</f>
        <v>49.41BCorrect_3</v>
      </c>
      <c r="C385" t="s">
        <v>180</v>
      </c>
      <c r="D385" t="s">
        <v>205</v>
      </c>
      <c r="E385" t="s">
        <v>44</v>
      </c>
      <c r="F385" t="s">
        <v>141</v>
      </c>
      <c r="G385">
        <v>18</v>
      </c>
    </row>
    <row r="386" spans="1:7" x14ac:dyDescent="0.25">
      <c r="A386">
        <f>IF(Tableau1[[#This Row],[ Résultat]]="incorrect",Tableau1[[#This Row],[occurrence]]&amp;"Cadre général"&amp;Tableau1[[#This Row],[ Résultat]]&amp;COUNTIF($B$2:$B386,Tableau1[[#This Row],[ Code APE]]&amp;Tableau1[[#This Row],[ Résultat]]&amp;"_*"),0)</f>
        <v>0</v>
      </c>
      <c r="B386" t="str">
        <f>Tableau1[[#This Row],[ Code APE]]&amp;Tableau1[[#This Row],[ Résultat]]&amp;"_"&amp;COUNTIF($F$2:F386,F386)</f>
        <v>49.91ACorrect_3</v>
      </c>
      <c r="C386" t="s">
        <v>180</v>
      </c>
      <c r="D386" t="s">
        <v>205</v>
      </c>
      <c r="E386" t="s">
        <v>44</v>
      </c>
      <c r="F386" t="s">
        <v>142</v>
      </c>
      <c r="G386">
        <v>4</v>
      </c>
    </row>
    <row r="387" spans="1:7" x14ac:dyDescent="0.25">
      <c r="A387">
        <f>IF(Tableau1[[#This Row],[ Résultat]]="incorrect",Tableau1[[#This Row],[occurrence]]&amp;"Cadre général"&amp;Tableau1[[#This Row],[ Résultat]]&amp;COUNTIF($B$2:$B387,Tableau1[[#This Row],[ Code APE]]&amp;Tableau1[[#This Row],[ Résultat]]&amp;"_*"),0)</f>
        <v>0</v>
      </c>
      <c r="B387" t="str">
        <f>Tableau1[[#This Row],[ Code APE]]&amp;Tableau1[[#This Row],[ Résultat]]&amp;"_"&amp;COUNTIF($F$2:F387,F387)</f>
        <v>50.10ZCorrect_3</v>
      </c>
      <c r="C387" t="s">
        <v>180</v>
      </c>
      <c r="D387" t="s">
        <v>205</v>
      </c>
      <c r="E387" t="s">
        <v>44</v>
      </c>
      <c r="F387" t="s">
        <v>143</v>
      </c>
      <c r="G387">
        <v>6</v>
      </c>
    </row>
    <row r="388" spans="1:7" x14ac:dyDescent="0.25">
      <c r="A388">
        <f>IF(Tableau1[[#This Row],[ Résultat]]="incorrect",Tableau1[[#This Row],[occurrence]]&amp;"Cadre général"&amp;Tableau1[[#This Row],[ Résultat]]&amp;COUNTIF($B$2:$B388,Tableau1[[#This Row],[ Code APE]]&amp;Tableau1[[#This Row],[ Résultat]]&amp;"_*"),0)</f>
        <v>0</v>
      </c>
      <c r="B388" t="str">
        <f>Tableau1[[#This Row],[ Code APE]]&amp;Tableau1[[#This Row],[ Résultat]]&amp;"_"&amp;COUNTIF($F$2:F388,F388)</f>
        <v>50.20ZCorrect_3</v>
      </c>
      <c r="C388" t="s">
        <v>180</v>
      </c>
      <c r="D388" t="s">
        <v>205</v>
      </c>
      <c r="E388" t="s">
        <v>44</v>
      </c>
      <c r="F388" t="s">
        <v>144</v>
      </c>
      <c r="G388">
        <v>1</v>
      </c>
    </row>
    <row r="389" spans="1:7" x14ac:dyDescent="0.25">
      <c r="A389">
        <f>IF(Tableau1[[#This Row],[ Résultat]]="incorrect",Tableau1[[#This Row],[occurrence]]&amp;"Cadre général"&amp;Tableau1[[#This Row],[ Résultat]]&amp;COUNTIF($B$2:$B389,Tableau1[[#This Row],[ Code APE]]&amp;Tableau1[[#This Row],[ Résultat]]&amp;"_*"),0)</f>
        <v>0</v>
      </c>
      <c r="B389" t="str">
        <f>Tableau1[[#This Row],[ Code APE]]&amp;Tableau1[[#This Row],[ Résultat]]&amp;"_"&amp;COUNTIF($F$2:F389,F389)</f>
        <v>52.10BCorrect_2</v>
      </c>
      <c r="C389" t="s">
        <v>180</v>
      </c>
      <c r="D389" t="s">
        <v>205</v>
      </c>
      <c r="E389" t="s">
        <v>44</v>
      </c>
      <c r="F389" t="s">
        <v>197</v>
      </c>
      <c r="G389">
        <v>1</v>
      </c>
    </row>
    <row r="390" spans="1:7" x14ac:dyDescent="0.25">
      <c r="A390">
        <f>IF(Tableau1[[#This Row],[ Résultat]]="incorrect",Tableau1[[#This Row],[occurrence]]&amp;"Cadre général"&amp;Tableau1[[#This Row],[ Résultat]]&amp;COUNTIF($B$2:$B390,Tableau1[[#This Row],[ Code APE]]&amp;Tableau1[[#This Row],[ Résultat]]&amp;"_*"),0)</f>
        <v>0</v>
      </c>
      <c r="B390" t="str">
        <f>Tableau1[[#This Row],[ Code APE]]&amp;Tableau1[[#This Row],[ Résultat]]&amp;"_"&amp;COUNTIF($F$2:F390,F390)</f>
        <v>52.22ZCorrect_3</v>
      </c>
      <c r="C390" t="s">
        <v>180</v>
      </c>
      <c r="D390" t="s">
        <v>205</v>
      </c>
      <c r="E390" t="s">
        <v>44</v>
      </c>
      <c r="F390" t="s">
        <v>145</v>
      </c>
      <c r="G390">
        <v>9</v>
      </c>
    </row>
    <row r="391" spans="1:7" x14ac:dyDescent="0.25">
      <c r="A391">
        <f>IF(Tableau1[[#This Row],[ Résultat]]="incorrect",Tableau1[[#This Row],[occurrence]]&amp;"Cadre général"&amp;Tableau1[[#This Row],[ Résultat]]&amp;COUNTIF($B$2:$B391,Tableau1[[#This Row],[ Code APE]]&amp;Tableau1[[#This Row],[ Résultat]]&amp;"_*"),0)</f>
        <v>0</v>
      </c>
      <c r="B391" t="str">
        <f>Tableau1[[#This Row],[ Code APE]]&amp;Tableau1[[#This Row],[ Résultat]]&amp;"_"&amp;COUNTIF($F$2:F391,F391)</f>
        <v>56.29BCorrect_3</v>
      </c>
      <c r="C391" t="s">
        <v>180</v>
      </c>
      <c r="D391" t="s">
        <v>205</v>
      </c>
      <c r="E391" t="s">
        <v>44</v>
      </c>
      <c r="F391" t="s">
        <v>146</v>
      </c>
      <c r="G391">
        <v>4</v>
      </c>
    </row>
    <row r="392" spans="1:7" x14ac:dyDescent="0.25">
      <c r="A392">
        <f>IF(Tableau1[[#This Row],[ Résultat]]="incorrect",Tableau1[[#This Row],[occurrence]]&amp;"Cadre général"&amp;Tableau1[[#This Row],[ Résultat]]&amp;COUNTIF($B$2:$B392,Tableau1[[#This Row],[ Code APE]]&amp;Tableau1[[#This Row],[ Résultat]]&amp;"_*"),0)</f>
        <v>0</v>
      </c>
      <c r="B392" t="str">
        <f>Tableau1[[#This Row],[ Code APE]]&amp;Tableau1[[#This Row],[ Résultat]]&amp;"_"&amp;COUNTIF($F$2:F392,F392)</f>
        <v>62.01ZCorrect_2</v>
      </c>
      <c r="C392" t="s">
        <v>180</v>
      </c>
      <c r="D392" t="s">
        <v>205</v>
      </c>
      <c r="E392" t="s">
        <v>44</v>
      </c>
      <c r="F392" t="s">
        <v>198</v>
      </c>
      <c r="G392">
        <v>5</v>
      </c>
    </row>
    <row r="393" spans="1:7" x14ac:dyDescent="0.25">
      <c r="A393">
        <f>IF(Tableau1[[#This Row],[ Résultat]]="incorrect",Tableau1[[#This Row],[occurrence]]&amp;"Cadre général"&amp;Tableau1[[#This Row],[ Résultat]]&amp;COUNTIF($B$2:$B393,Tableau1[[#This Row],[ Code APE]]&amp;Tableau1[[#This Row],[ Résultat]]&amp;"_*"),0)</f>
        <v>0</v>
      </c>
      <c r="B393" t="str">
        <f>Tableau1[[#This Row],[ Code APE]]&amp;Tableau1[[#This Row],[ Résultat]]&amp;"_"&amp;COUNTIF($F$2:F393,F393)</f>
        <v>62.02ACorrect_3</v>
      </c>
      <c r="C393" t="s">
        <v>180</v>
      </c>
      <c r="D393" t="s">
        <v>205</v>
      </c>
      <c r="E393" t="s">
        <v>44</v>
      </c>
      <c r="F393" t="s">
        <v>147</v>
      </c>
      <c r="G393">
        <v>2</v>
      </c>
    </row>
    <row r="394" spans="1:7" x14ac:dyDescent="0.25">
      <c r="A394">
        <f>IF(Tableau1[[#This Row],[ Résultat]]="incorrect",Tableau1[[#This Row],[occurrence]]&amp;"Cadre général"&amp;Tableau1[[#This Row],[ Résultat]]&amp;COUNTIF($B$2:$B394,Tableau1[[#This Row],[ Code APE]]&amp;Tableau1[[#This Row],[ Résultat]]&amp;"_*"),0)</f>
        <v>0</v>
      </c>
      <c r="B394" t="str">
        <f>Tableau1[[#This Row],[ Code APE]]&amp;Tableau1[[#This Row],[ Résultat]]&amp;"_"&amp;COUNTIF($F$2:F394,F394)</f>
        <v>64.20ZCorrect_3</v>
      </c>
      <c r="C394" t="s">
        <v>180</v>
      </c>
      <c r="D394" t="s">
        <v>205</v>
      </c>
      <c r="E394" t="s">
        <v>44</v>
      </c>
      <c r="F394" t="s">
        <v>149</v>
      </c>
      <c r="G394">
        <v>3</v>
      </c>
    </row>
    <row r="395" spans="1:7" x14ac:dyDescent="0.25">
      <c r="A395">
        <f>IF(Tableau1[[#This Row],[ Résultat]]="incorrect",Tableau1[[#This Row],[occurrence]]&amp;"Cadre général"&amp;Tableau1[[#This Row],[ Résultat]]&amp;COUNTIF($B$2:$B395,Tableau1[[#This Row],[ Code APE]]&amp;Tableau1[[#This Row],[ Résultat]]&amp;"_*"),0)</f>
        <v>0</v>
      </c>
      <c r="B395" t="str">
        <f>Tableau1[[#This Row],[ Code APE]]&amp;Tableau1[[#This Row],[ Résultat]]&amp;"_"&amp;COUNTIF($F$2:F395,F395)</f>
        <v>65.11ZCorrect_2</v>
      </c>
      <c r="C395" t="s">
        <v>180</v>
      </c>
      <c r="D395" t="s">
        <v>205</v>
      </c>
      <c r="E395" t="s">
        <v>44</v>
      </c>
      <c r="F395" t="s">
        <v>199</v>
      </c>
      <c r="G395">
        <v>1</v>
      </c>
    </row>
    <row r="396" spans="1:7" x14ac:dyDescent="0.25">
      <c r="A396">
        <f>IF(Tableau1[[#This Row],[ Résultat]]="incorrect",Tableau1[[#This Row],[occurrence]]&amp;"Cadre général"&amp;Tableau1[[#This Row],[ Résultat]]&amp;COUNTIF($B$2:$B396,Tableau1[[#This Row],[ Code APE]]&amp;Tableau1[[#This Row],[ Résultat]]&amp;"_*"),0)</f>
        <v>0</v>
      </c>
      <c r="B396" t="str">
        <f>Tableau1[[#This Row],[ Code APE]]&amp;Tableau1[[#This Row],[ Résultat]]&amp;"_"&amp;COUNTIF($F$2:F396,F396)</f>
        <v>69.20ZCorrect_3</v>
      </c>
      <c r="C396" t="s">
        <v>180</v>
      </c>
      <c r="D396" t="s">
        <v>205</v>
      </c>
      <c r="E396" t="s">
        <v>44</v>
      </c>
      <c r="F396" t="s">
        <v>150</v>
      </c>
      <c r="G396">
        <v>1</v>
      </c>
    </row>
    <row r="397" spans="1:7" x14ac:dyDescent="0.25">
      <c r="A397">
        <f>IF(Tableau1[[#This Row],[ Résultat]]="incorrect",Tableau1[[#This Row],[occurrence]]&amp;"Cadre général"&amp;Tableau1[[#This Row],[ Résultat]]&amp;COUNTIF($B$2:$B397,Tableau1[[#This Row],[ Code APE]]&amp;Tableau1[[#This Row],[ Résultat]]&amp;"_*"),0)</f>
        <v>0</v>
      </c>
      <c r="B397" t="str">
        <f>Tableau1[[#This Row],[ Code APE]]&amp;Tableau1[[#This Row],[ Résultat]]&amp;"_"&amp;COUNTIF($F$2:F397,F397)</f>
        <v>70.10ZCorrect_3</v>
      </c>
      <c r="C397" t="s">
        <v>180</v>
      </c>
      <c r="D397" t="s">
        <v>205</v>
      </c>
      <c r="E397" t="s">
        <v>44</v>
      </c>
      <c r="F397" t="s">
        <v>151</v>
      </c>
      <c r="G397">
        <v>1</v>
      </c>
    </row>
    <row r="398" spans="1:7" x14ac:dyDescent="0.25">
      <c r="A398">
        <f>IF(Tableau1[[#This Row],[ Résultat]]="incorrect",Tableau1[[#This Row],[occurrence]]&amp;"Cadre général"&amp;Tableau1[[#This Row],[ Résultat]]&amp;COUNTIF($B$2:$B398,Tableau1[[#This Row],[ Code APE]]&amp;Tableau1[[#This Row],[ Résultat]]&amp;"_*"),0)</f>
        <v>0</v>
      </c>
      <c r="B398" t="str">
        <f>Tableau1[[#This Row],[ Code APE]]&amp;Tableau1[[#This Row],[ Résultat]]&amp;"_"&amp;COUNTIF($F$2:F398,F398)</f>
        <v>70.22ZCorrect_2</v>
      </c>
      <c r="C398" t="s">
        <v>180</v>
      </c>
      <c r="D398" t="s">
        <v>205</v>
      </c>
      <c r="E398" t="s">
        <v>44</v>
      </c>
      <c r="F398" t="s">
        <v>200</v>
      </c>
      <c r="G398">
        <v>1</v>
      </c>
    </row>
    <row r="399" spans="1:7" x14ac:dyDescent="0.25">
      <c r="A399">
        <f>IF(Tableau1[[#This Row],[ Résultat]]="incorrect",Tableau1[[#This Row],[occurrence]]&amp;"Cadre général"&amp;Tableau1[[#This Row],[ Résultat]]&amp;COUNTIF($B$2:$B399,Tableau1[[#This Row],[ Code APE]]&amp;Tableau1[[#This Row],[ Résultat]]&amp;"_*"),0)</f>
        <v>0</v>
      </c>
      <c r="B399" t="str">
        <f>Tableau1[[#This Row],[ Code APE]]&amp;Tableau1[[#This Row],[ Résultat]]&amp;"_"&amp;COUNTIF($F$2:F399,F399)</f>
        <v>70.90BCorrect_2</v>
      </c>
      <c r="C399" t="s">
        <v>180</v>
      </c>
      <c r="D399" t="s">
        <v>205</v>
      </c>
      <c r="E399" t="s">
        <v>44</v>
      </c>
      <c r="F399" t="s">
        <v>201</v>
      </c>
      <c r="G399">
        <v>1</v>
      </c>
    </row>
    <row r="400" spans="1:7" x14ac:dyDescent="0.25">
      <c r="A400">
        <f>IF(Tableau1[[#This Row],[ Résultat]]="incorrect",Tableau1[[#This Row],[occurrence]]&amp;"Cadre général"&amp;Tableau1[[#This Row],[ Résultat]]&amp;COUNTIF($B$2:$B400,Tableau1[[#This Row],[ Code APE]]&amp;Tableau1[[#This Row],[ Résultat]]&amp;"_*"),0)</f>
        <v>0</v>
      </c>
      <c r="B400" t="str">
        <f>Tableau1[[#This Row],[ Code APE]]&amp;Tableau1[[#This Row],[ Résultat]]&amp;"_"&amp;COUNTIF($F$2:F400,F400)</f>
        <v>71.12ACorrect_3</v>
      </c>
      <c r="C400" t="s">
        <v>180</v>
      </c>
      <c r="D400" t="s">
        <v>205</v>
      </c>
      <c r="E400" t="s">
        <v>44</v>
      </c>
      <c r="F400" t="s">
        <v>152</v>
      </c>
      <c r="G400">
        <v>2</v>
      </c>
    </row>
    <row r="401" spans="1:7" x14ac:dyDescent="0.25">
      <c r="A401">
        <f>IF(Tableau1[[#This Row],[ Résultat]]="incorrect",Tableau1[[#This Row],[occurrence]]&amp;"Cadre général"&amp;Tableau1[[#This Row],[ Résultat]]&amp;COUNTIF($B$2:$B401,Tableau1[[#This Row],[ Code APE]]&amp;Tableau1[[#This Row],[ Résultat]]&amp;"_*"),0)</f>
        <v>0</v>
      </c>
      <c r="B401" t="str">
        <f>Tableau1[[#This Row],[ Code APE]]&amp;Tableau1[[#This Row],[ Résultat]]&amp;"_"&amp;COUNTIF($F$2:F401,F401)</f>
        <v>71.12BCorrect_3</v>
      </c>
      <c r="C401" t="s">
        <v>180</v>
      </c>
      <c r="D401" t="s">
        <v>205</v>
      </c>
      <c r="E401" t="s">
        <v>44</v>
      </c>
      <c r="F401" t="s">
        <v>153</v>
      </c>
      <c r="G401">
        <v>61</v>
      </c>
    </row>
    <row r="402" spans="1:7" x14ac:dyDescent="0.25">
      <c r="A402">
        <f>IF(Tableau1[[#This Row],[ Résultat]]="incorrect",Tableau1[[#This Row],[occurrence]]&amp;"Cadre général"&amp;Tableau1[[#This Row],[ Résultat]]&amp;COUNTIF($B$2:$B402,Tableau1[[#This Row],[ Code APE]]&amp;Tableau1[[#This Row],[ Résultat]]&amp;"_*"),0)</f>
        <v>0</v>
      </c>
      <c r="B402" t="str">
        <f>Tableau1[[#This Row],[ Code APE]]&amp;Tableau1[[#This Row],[ Résultat]]&amp;"_"&amp;COUNTIF($F$2:F402,F402)</f>
        <v>71.20BCorrect_3</v>
      </c>
      <c r="C402" t="s">
        <v>180</v>
      </c>
      <c r="D402" t="s">
        <v>205</v>
      </c>
      <c r="E402" t="s">
        <v>44</v>
      </c>
      <c r="F402" t="s">
        <v>155</v>
      </c>
      <c r="G402">
        <v>13</v>
      </c>
    </row>
    <row r="403" spans="1:7" x14ac:dyDescent="0.25">
      <c r="A403">
        <f>IF(Tableau1[[#This Row],[ Résultat]]="incorrect",Tableau1[[#This Row],[occurrence]]&amp;"Cadre général"&amp;Tableau1[[#This Row],[ Résultat]]&amp;COUNTIF($B$2:$B403,Tableau1[[#This Row],[ Code APE]]&amp;Tableau1[[#This Row],[ Résultat]]&amp;"_*"),0)</f>
        <v>0</v>
      </c>
      <c r="B403" t="str">
        <f>Tableau1[[#This Row],[ Code APE]]&amp;Tableau1[[#This Row],[ Résultat]]&amp;"_"&amp;COUNTIF($F$2:F403,F403)</f>
        <v>72.19ZCorrect_3</v>
      </c>
      <c r="C403" t="s">
        <v>180</v>
      </c>
      <c r="D403" t="s">
        <v>205</v>
      </c>
      <c r="E403" t="s">
        <v>44</v>
      </c>
      <c r="F403" t="s">
        <v>156</v>
      </c>
      <c r="G403">
        <v>12</v>
      </c>
    </row>
    <row r="404" spans="1:7" x14ac:dyDescent="0.25">
      <c r="A404">
        <f>IF(Tableau1[[#This Row],[ Résultat]]="incorrect",Tableau1[[#This Row],[occurrence]]&amp;"Cadre général"&amp;Tableau1[[#This Row],[ Résultat]]&amp;COUNTIF($B$2:$B404,Tableau1[[#This Row],[ Code APE]]&amp;Tableau1[[#This Row],[ Résultat]]&amp;"_*"),0)</f>
        <v>0</v>
      </c>
      <c r="B404" t="str">
        <f>Tableau1[[#This Row],[ Code APE]]&amp;Tableau1[[#This Row],[ Résultat]]&amp;"_"&amp;COUNTIF($F$2:F404,F404)</f>
        <v>74.20ZCorrect_3</v>
      </c>
      <c r="C404" t="s">
        <v>180</v>
      </c>
      <c r="D404" t="s">
        <v>205</v>
      </c>
      <c r="E404" t="s">
        <v>44</v>
      </c>
      <c r="F404" t="s">
        <v>157</v>
      </c>
      <c r="G404">
        <v>1</v>
      </c>
    </row>
    <row r="405" spans="1:7" x14ac:dyDescent="0.25">
      <c r="A405">
        <f>IF(Tableau1[[#This Row],[ Résultat]]="incorrect",Tableau1[[#This Row],[occurrence]]&amp;"Cadre général"&amp;Tableau1[[#This Row],[ Résultat]]&amp;COUNTIF($B$2:$B405,Tableau1[[#This Row],[ Code APE]]&amp;Tableau1[[#This Row],[ Résultat]]&amp;"_*"),0)</f>
        <v>0</v>
      </c>
      <c r="B405" t="str">
        <f>Tableau1[[#This Row],[ Code APE]]&amp;Tableau1[[#This Row],[ Résultat]]&amp;"_"&amp;COUNTIF($F$2:F405,F405)</f>
        <v>74.30BCorrect_3</v>
      </c>
      <c r="C405" t="s">
        <v>180</v>
      </c>
      <c r="D405" t="s">
        <v>205</v>
      </c>
      <c r="E405" t="s">
        <v>44</v>
      </c>
      <c r="F405" t="s">
        <v>158</v>
      </c>
      <c r="G405">
        <v>5</v>
      </c>
    </row>
    <row r="406" spans="1:7" x14ac:dyDescent="0.25">
      <c r="A406">
        <f>IF(Tableau1[[#This Row],[ Résultat]]="incorrect",Tableau1[[#This Row],[occurrence]]&amp;"Cadre général"&amp;Tableau1[[#This Row],[ Résultat]]&amp;COUNTIF($B$2:$B406,Tableau1[[#This Row],[ Code APE]]&amp;Tableau1[[#This Row],[ Résultat]]&amp;"_*"),0)</f>
        <v>0</v>
      </c>
      <c r="B406" t="str">
        <f>Tableau1[[#This Row],[ Code APE]]&amp;Tableau1[[#This Row],[ Résultat]]&amp;"_"&amp;COUNTIF($F$2:F406,F406)</f>
        <v>74.70ZCorrect_3</v>
      </c>
      <c r="C406" t="s">
        <v>180</v>
      </c>
      <c r="D406" t="s">
        <v>205</v>
      </c>
      <c r="E406" t="s">
        <v>44</v>
      </c>
      <c r="F406" t="s">
        <v>159</v>
      </c>
      <c r="G406">
        <v>3</v>
      </c>
    </row>
    <row r="407" spans="1:7" x14ac:dyDescent="0.25">
      <c r="A407">
        <f>IF(Tableau1[[#This Row],[ Résultat]]="incorrect",Tableau1[[#This Row],[occurrence]]&amp;"Cadre général"&amp;Tableau1[[#This Row],[ Résultat]]&amp;COUNTIF($B$2:$B407,Tableau1[[#This Row],[ Code APE]]&amp;Tableau1[[#This Row],[ Résultat]]&amp;"_*"),0)</f>
        <v>0</v>
      </c>
      <c r="B407" t="str">
        <f>Tableau1[[#This Row],[ Code APE]]&amp;Tableau1[[#This Row],[ Résultat]]&amp;"_"&amp;COUNTIF($F$2:F407,F407)</f>
        <v>74.90ACorrect_3</v>
      </c>
      <c r="C407" t="s">
        <v>180</v>
      </c>
      <c r="D407" t="s">
        <v>205</v>
      </c>
      <c r="E407" t="s">
        <v>44</v>
      </c>
      <c r="F407" t="s">
        <v>160</v>
      </c>
      <c r="G407">
        <v>25</v>
      </c>
    </row>
    <row r="408" spans="1:7" x14ac:dyDescent="0.25">
      <c r="A408">
        <f>IF(Tableau1[[#This Row],[ Résultat]]="incorrect",Tableau1[[#This Row],[occurrence]]&amp;"Cadre général"&amp;Tableau1[[#This Row],[ Résultat]]&amp;COUNTIF($B$2:$B408,Tableau1[[#This Row],[ Code APE]]&amp;Tableau1[[#This Row],[ Résultat]]&amp;"_*"),0)</f>
        <v>0</v>
      </c>
      <c r="B408" t="str">
        <f>Tableau1[[#This Row],[ Code APE]]&amp;Tableau1[[#This Row],[ Résultat]]&amp;"_"&amp;COUNTIF($F$2:F408,F408)</f>
        <v>74.90BCorrect_3</v>
      </c>
      <c r="C408" t="s">
        <v>180</v>
      </c>
      <c r="D408" t="s">
        <v>205</v>
      </c>
      <c r="E408" t="s">
        <v>44</v>
      </c>
      <c r="F408" t="s">
        <v>161</v>
      </c>
      <c r="G408">
        <v>23</v>
      </c>
    </row>
    <row r="409" spans="1:7" x14ac:dyDescent="0.25">
      <c r="A409">
        <f>IF(Tableau1[[#This Row],[ Résultat]]="incorrect",Tableau1[[#This Row],[occurrence]]&amp;"Cadre général"&amp;Tableau1[[#This Row],[ Résultat]]&amp;COUNTIF($B$2:$B409,Tableau1[[#This Row],[ Code APE]]&amp;Tableau1[[#This Row],[ Résultat]]&amp;"_*"),0)</f>
        <v>0</v>
      </c>
      <c r="B409" t="str">
        <f>Tableau1[[#This Row],[ Code APE]]&amp;Tableau1[[#This Row],[ Résultat]]&amp;"_"&amp;COUNTIF($F$2:F409,F409)</f>
        <v>75.00ZCorrect_2</v>
      </c>
      <c r="C409" t="s">
        <v>180</v>
      </c>
      <c r="D409" t="s">
        <v>205</v>
      </c>
      <c r="E409" t="s">
        <v>44</v>
      </c>
      <c r="F409" t="s">
        <v>202</v>
      </c>
      <c r="G409">
        <v>1</v>
      </c>
    </row>
    <row r="410" spans="1:7" x14ac:dyDescent="0.25">
      <c r="A410">
        <f>IF(Tableau1[[#This Row],[ Résultat]]="incorrect",Tableau1[[#This Row],[occurrence]]&amp;"Cadre général"&amp;Tableau1[[#This Row],[ Résultat]]&amp;COUNTIF($B$2:$B410,Tableau1[[#This Row],[ Code APE]]&amp;Tableau1[[#This Row],[ Résultat]]&amp;"_*"),0)</f>
        <v>0</v>
      </c>
      <c r="B410" t="str">
        <f>Tableau1[[#This Row],[ Code APE]]&amp;Tableau1[[#This Row],[ Résultat]]&amp;"_"&amp;COUNTIF($F$2:F410,F410)</f>
        <v>77.32ZCorrect_3</v>
      </c>
      <c r="C410" t="s">
        <v>180</v>
      </c>
      <c r="D410" t="s">
        <v>205</v>
      </c>
      <c r="E410" t="s">
        <v>44</v>
      </c>
      <c r="F410" t="s">
        <v>164</v>
      </c>
      <c r="G410">
        <v>6</v>
      </c>
    </row>
    <row r="411" spans="1:7" x14ac:dyDescent="0.25">
      <c r="A411">
        <f>IF(Tableau1[[#This Row],[ Résultat]]="incorrect",Tableau1[[#This Row],[occurrence]]&amp;"Cadre général"&amp;Tableau1[[#This Row],[ Résultat]]&amp;COUNTIF($B$2:$B411,Tableau1[[#This Row],[ Code APE]]&amp;Tableau1[[#This Row],[ Résultat]]&amp;"_*"),0)</f>
        <v>0</v>
      </c>
      <c r="B411" t="str">
        <f>Tableau1[[#This Row],[ Code APE]]&amp;Tableau1[[#This Row],[ Résultat]]&amp;"_"&amp;COUNTIF($F$2:F411,F411)</f>
        <v>77.39ZCorrect_3</v>
      </c>
      <c r="C411" t="s">
        <v>180</v>
      </c>
      <c r="D411" t="s">
        <v>205</v>
      </c>
      <c r="E411" t="s">
        <v>44</v>
      </c>
      <c r="F411" t="s">
        <v>165</v>
      </c>
      <c r="G411">
        <v>12</v>
      </c>
    </row>
    <row r="412" spans="1:7" x14ac:dyDescent="0.25">
      <c r="A412">
        <f>IF(Tableau1[[#This Row],[ Résultat]]="incorrect",Tableau1[[#This Row],[occurrence]]&amp;"Cadre général"&amp;Tableau1[[#This Row],[ Résultat]]&amp;COUNTIF($B$2:$B412,Tableau1[[#This Row],[ Code APE]]&amp;Tableau1[[#This Row],[ Résultat]]&amp;"_*"),0)</f>
        <v>0</v>
      </c>
      <c r="B412" t="str">
        <f>Tableau1[[#This Row],[ Code APE]]&amp;Tableau1[[#This Row],[ Résultat]]&amp;"_"&amp;COUNTIF($F$2:F412,F412)</f>
        <v>78.20ZCorrect_4</v>
      </c>
      <c r="C412" t="s">
        <v>180</v>
      </c>
      <c r="D412" t="s">
        <v>205</v>
      </c>
      <c r="E412" t="s">
        <v>44</v>
      </c>
      <c r="F412" t="s">
        <v>166</v>
      </c>
      <c r="G412">
        <v>206</v>
      </c>
    </row>
    <row r="413" spans="1:7" x14ac:dyDescent="0.25">
      <c r="A413">
        <f>IF(Tableau1[[#This Row],[ Résultat]]="incorrect",Tableau1[[#This Row],[occurrence]]&amp;"Cadre général"&amp;Tableau1[[#This Row],[ Résultat]]&amp;COUNTIF($B$2:$B413,Tableau1[[#This Row],[ Code APE]]&amp;Tableau1[[#This Row],[ Résultat]]&amp;"_*"),0)</f>
        <v>0</v>
      </c>
      <c r="B413" t="str">
        <f>Tableau1[[#This Row],[ Code APE]]&amp;Tableau1[[#This Row],[ Résultat]]&amp;"_"&amp;COUNTIF($F$2:F413,F413)</f>
        <v>80.10ZCorrect_3</v>
      </c>
      <c r="C413" t="s">
        <v>180</v>
      </c>
      <c r="D413" t="s">
        <v>205</v>
      </c>
      <c r="E413" t="s">
        <v>44</v>
      </c>
      <c r="F413" t="s">
        <v>167</v>
      </c>
      <c r="G413">
        <v>25</v>
      </c>
    </row>
    <row r="414" spans="1:7" x14ac:dyDescent="0.25">
      <c r="A414">
        <f>IF(Tableau1[[#This Row],[ Résultat]]="incorrect",Tableau1[[#This Row],[occurrence]]&amp;"Cadre général"&amp;Tableau1[[#This Row],[ Résultat]]&amp;COUNTIF($B$2:$B414,Tableau1[[#This Row],[ Code APE]]&amp;Tableau1[[#This Row],[ Résultat]]&amp;"_*"),0)</f>
        <v>0</v>
      </c>
      <c r="B414" t="str">
        <f>Tableau1[[#This Row],[ Code APE]]&amp;Tableau1[[#This Row],[ Résultat]]&amp;"_"&amp;COUNTIF($F$2:F414,F414)</f>
        <v>80.20ZCorrect_3</v>
      </c>
      <c r="C414" t="s">
        <v>180</v>
      </c>
      <c r="D414" t="s">
        <v>205</v>
      </c>
      <c r="E414" t="s">
        <v>44</v>
      </c>
      <c r="F414" t="s">
        <v>168</v>
      </c>
      <c r="G414">
        <v>3</v>
      </c>
    </row>
    <row r="415" spans="1:7" x14ac:dyDescent="0.25">
      <c r="A415">
        <f>IF(Tableau1[[#This Row],[ Résultat]]="incorrect",Tableau1[[#This Row],[occurrence]]&amp;"Cadre général"&amp;Tableau1[[#This Row],[ Résultat]]&amp;COUNTIF($B$2:$B415,Tableau1[[#This Row],[ Code APE]]&amp;Tableau1[[#This Row],[ Résultat]]&amp;"_*"),0)</f>
        <v>0</v>
      </c>
      <c r="B415" t="str">
        <f>Tableau1[[#This Row],[ Code APE]]&amp;Tableau1[[#This Row],[ Résultat]]&amp;"_"&amp;COUNTIF($F$2:F415,F415)</f>
        <v>81.21ZCorrect_3</v>
      </c>
      <c r="C415" t="s">
        <v>180</v>
      </c>
      <c r="D415" t="s">
        <v>205</v>
      </c>
      <c r="E415" t="s">
        <v>44</v>
      </c>
      <c r="F415" t="s">
        <v>169</v>
      </c>
      <c r="G415">
        <v>22</v>
      </c>
    </row>
    <row r="416" spans="1:7" x14ac:dyDescent="0.25">
      <c r="A416">
        <f>IF(Tableau1[[#This Row],[ Résultat]]="incorrect",Tableau1[[#This Row],[occurrence]]&amp;"Cadre général"&amp;Tableau1[[#This Row],[ Résultat]]&amp;COUNTIF($B$2:$B416,Tableau1[[#This Row],[ Code APE]]&amp;Tableau1[[#This Row],[ Résultat]]&amp;"_*"),0)</f>
        <v>0</v>
      </c>
      <c r="B416" t="str">
        <f>Tableau1[[#This Row],[ Code APE]]&amp;Tableau1[[#This Row],[ Résultat]]&amp;"_"&amp;COUNTIF($F$2:F416,F416)</f>
        <v>81.22ZCorrect_3</v>
      </c>
      <c r="C416" t="s">
        <v>180</v>
      </c>
      <c r="D416" t="s">
        <v>205</v>
      </c>
      <c r="E416" t="s">
        <v>44</v>
      </c>
      <c r="F416" t="s">
        <v>170</v>
      </c>
      <c r="G416">
        <v>16</v>
      </c>
    </row>
    <row r="417" spans="1:7" x14ac:dyDescent="0.25">
      <c r="A417">
        <f>IF(Tableau1[[#This Row],[ Résultat]]="incorrect",Tableau1[[#This Row],[occurrence]]&amp;"Cadre général"&amp;Tableau1[[#This Row],[ Résultat]]&amp;COUNTIF($B$2:$B417,Tableau1[[#This Row],[ Code APE]]&amp;Tableau1[[#This Row],[ Résultat]]&amp;"_*"),0)</f>
        <v>0</v>
      </c>
      <c r="B417" t="str">
        <f>Tableau1[[#This Row],[ Code APE]]&amp;Tableau1[[#This Row],[ Résultat]]&amp;"_"&amp;COUNTIF($F$2:F417,F417)</f>
        <v>81.29ACorrect_3</v>
      </c>
      <c r="C417" t="s">
        <v>180</v>
      </c>
      <c r="D417" t="s">
        <v>205</v>
      </c>
      <c r="E417" t="s">
        <v>44</v>
      </c>
      <c r="F417" t="s">
        <v>171</v>
      </c>
      <c r="G417">
        <v>2</v>
      </c>
    </row>
    <row r="418" spans="1:7" x14ac:dyDescent="0.25">
      <c r="A418">
        <f>IF(Tableau1[[#This Row],[ Résultat]]="incorrect",Tableau1[[#This Row],[occurrence]]&amp;"Cadre général"&amp;Tableau1[[#This Row],[ Résultat]]&amp;COUNTIF($B$2:$B418,Tableau1[[#This Row],[ Code APE]]&amp;Tableau1[[#This Row],[ Résultat]]&amp;"_*"),0)</f>
        <v>0</v>
      </c>
      <c r="B418" t="str">
        <f>Tableau1[[#This Row],[ Code APE]]&amp;Tableau1[[#This Row],[ Résultat]]&amp;"_"&amp;COUNTIF($F$2:F418,F418)</f>
        <v>81.29BCorrect_2</v>
      </c>
      <c r="C418" t="s">
        <v>180</v>
      </c>
      <c r="D418" t="s">
        <v>205</v>
      </c>
      <c r="E418" t="s">
        <v>44</v>
      </c>
      <c r="F418" t="s">
        <v>172</v>
      </c>
      <c r="G418">
        <v>1</v>
      </c>
    </row>
    <row r="419" spans="1:7" x14ac:dyDescent="0.25">
      <c r="A419">
        <f>IF(Tableau1[[#This Row],[ Résultat]]="incorrect",Tableau1[[#This Row],[occurrence]]&amp;"Cadre général"&amp;Tableau1[[#This Row],[ Résultat]]&amp;COUNTIF($B$2:$B419,Tableau1[[#This Row],[ Code APE]]&amp;Tableau1[[#This Row],[ Résultat]]&amp;"_*"),0)</f>
        <v>0</v>
      </c>
      <c r="B419" t="str">
        <f>Tableau1[[#This Row],[ Code APE]]&amp;Tableau1[[#This Row],[ Résultat]]&amp;"_"&amp;COUNTIF($F$2:F419,F419)</f>
        <v>81.30ZCorrect_3</v>
      </c>
      <c r="C419" t="s">
        <v>180</v>
      </c>
      <c r="D419" t="s">
        <v>205</v>
      </c>
      <c r="E419" t="s">
        <v>44</v>
      </c>
      <c r="F419" t="s">
        <v>173</v>
      </c>
      <c r="G419">
        <v>7</v>
      </c>
    </row>
    <row r="420" spans="1:7" x14ac:dyDescent="0.25">
      <c r="A420">
        <f>IF(Tableau1[[#This Row],[ Résultat]]="incorrect",Tableau1[[#This Row],[occurrence]]&amp;"Cadre général"&amp;Tableau1[[#This Row],[ Résultat]]&amp;COUNTIF($B$2:$B420,Tableau1[[#This Row],[ Code APE]]&amp;Tableau1[[#This Row],[ Résultat]]&amp;"_*"),0)</f>
        <v>0</v>
      </c>
      <c r="B420" t="str">
        <f>Tableau1[[#This Row],[ Code APE]]&amp;Tableau1[[#This Row],[ Résultat]]&amp;"_"&amp;COUNTIF($F$2:F420,F420)</f>
        <v>82.99ZCorrect_3</v>
      </c>
      <c r="C420" t="s">
        <v>180</v>
      </c>
      <c r="D420" t="s">
        <v>205</v>
      </c>
      <c r="E420" t="s">
        <v>44</v>
      </c>
      <c r="F420" t="s">
        <v>174</v>
      </c>
      <c r="G420">
        <v>3</v>
      </c>
    </row>
    <row r="421" spans="1:7" x14ac:dyDescent="0.25">
      <c r="A421">
        <f>IF(Tableau1[[#This Row],[ Résultat]]="incorrect",Tableau1[[#This Row],[occurrence]]&amp;"Cadre général"&amp;Tableau1[[#This Row],[ Résultat]]&amp;COUNTIF($B$2:$B421,Tableau1[[#This Row],[ Code APE]]&amp;Tableau1[[#This Row],[ Résultat]]&amp;"_*"),0)</f>
        <v>0</v>
      </c>
      <c r="B421" t="str">
        <f>Tableau1[[#This Row],[ Code APE]]&amp;Tableau1[[#This Row],[ Résultat]]&amp;"_"&amp;COUNTIF($F$2:F421,F421)</f>
        <v>84.30ACorrect_3</v>
      </c>
      <c r="C421" t="s">
        <v>180</v>
      </c>
      <c r="D421" t="s">
        <v>205</v>
      </c>
      <c r="E421" t="s">
        <v>44</v>
      </c>
      <c r="F421" t="s">
        <v>175</v>
      </c>
      <c r="G421">
        <v>3</v>
      </c>
    </row>
    <row r="422" spans="1:7" x14ac:dyDescent="0.25">
      <c r="A422">
        <f>IF(Tableau1[[#This Row],[ Résultat]]="incorrect",Tableau1[[#This Row],[occurrence]]&amp;"Cadre général"&amp;Tableau1[[#This Row],[ Résultat]]&amp;COUNTIF($B$2:$B422,Tableau1[[#This Row],[ Code APE]]&amp;Tableau1[[#This Row],[ Résultat]]&amp;"_*"),0)</f>
        <v>0</v>
      </c>
      <c r="B422" t="str">
        <f>Tableau1[[#This Row],[ Code APE]]&amp;Tableau1[[#This Row],[ Résultat]]&amp;"_"&amp;COUNTIF($F$2:F422,F422)</f>
        <v>85.59ACorrect_3</v>
      </c>
      <c r="C422" t="s">
        <v>180</v>
      </c>
      <c r="D422" t="s">
        <v>205</v>
      </c>
      <c r="E422" t="s">
        <v>44</v>
      </c>
      <c r="F422" t="s">
        <v>176</v>
      </c>
      <c r="G422">
        <v>5</v>
      </c>
    </row>
    <row r="423" spans="1:7" x14ac:dyDescent="0.25">
      <c r="A423">
        <f>IF(Tableau1[[#This Row],[ Résultat]]="incorrect",Tableau1[[#This Row],[occurrence]]&amp;"Cadre général"&amp;Tableau1[[#This Row],[ Résultat]]&amp;COUNTIF($B$2:$B423,Tableau1[[#This Row],[ Code APE]]&amp;Tableau1[[#This Row],[ Résultat]]&amp;"_*"),0)</f>
        <v>0</v>
      </c>
      <c r="B423" t="str">
        <f>Tableau1[[#This Row],[ Code APE]]&amp;Tableau1[[#This Row],[ Résultat]]&amp;"_"&amp;COUNTIF($F$2:F423,F423)</f>
        <v>85.59BCorrect_3</v>
      </c>
      <c r="C423" t="s">
        <v>180</v>
      </c>
      <c r="D423" t="s">
        <v>205</v>
      </c>
      <c r="E423" t="s">
        <v>44</v>
      </c>
      <c r="F423" t="s">
        <v>177</v>
      </c>
      <c r="G423">
        <v>1</v>
      </c>
    </row>
    <row r="424" spans="1:7" x14ac:dyDescent="0.25">
      <c r="A424">
        <f>IF(Tableau1[[#This Row],[ Résultat]]="incorrect",Tableau1[[#This Row],[occurrence]]&amp;"Cadre général"&amp;Tableau1[[#This Row],[ Résultat]]&amp;COUNTIF($B$2:$B424,Tableau1[[#This Row],[ Code APE]]&amp;Tableau1[[#This Row],[ Résultat]]&amp;"_*"),0)</f>
        <v>0</v>
      </c>
      <c r="B424" t="str">
        <f>Tableau1[[#This Row],[ Code APE]]&amp;Tableau1[[#This Row],[ Résultat]]&amp;"_"&amp;COUNTIF($F$2:F424,F424)</f>
        <v>85.89BCorrect_2</v>
      </c>
      <c r="C424" t="s">
        <v>180</v>
      </c>
      <c r="D424" t="s">
        <v>205</v>
      </c>
      <c r="E424" t="s">
        <v>44</v>
      </c>
      <c r="F424" t="s">
        <v>203</v>
      </c>
      <c r="G424">
        <v>1</v>
      </c>
    </row>
    <row r="425" spans="1:7" x14ac:dyDescent="0.25">
      <c r="A425">
        <f>IF(Tableau1[[#This Row],[ Résultat]]="incorrect",Tableau1[[#This Row],[occurrence]]&amp;"Cadre général"&amp;Tableau1[[#This Row],[ Résultat]]&amp;COUNTIF($B$2:$B425,Tableau1[[#This Row],[ Code APE]]&amp;Tableau1[[#This Row],[ Résultat]]&amp;"_*"),0)</f>
        <v>0</v>
      </c>
      <c r="B425" t="str">
        <f>Tableau1[[#This Row],[ Code APE]]&amp;Tableau1[[#This Row],[ Résultat]]&amp;"_"&amp;COUNTIF($F$2:F425,F425)</f>
        <v>94.99ZCorrect_4</v>
      </c>
      <c r="C425" t="s">
        <v>180</v>
      </c>
      <c r="D425" t="s">
        <v>205</v>
      </c>
      <c r="E425" t="s">
        <v>44</v>
      </c>
      <c r="F425" t="s">
        <v>178</v>
      </c>
      <c r="G425">
        <v>4</v>
      </c>
    </row>
    <row r="426" spans="1:7" x14ac:dyDescent="0.25">
      <c r="A426">
        <f>IF(Tableau1[[#This Row],[ Résultat]]="incorrect",Tableau1[[#This Row],[occurrence]]&amp;"Cadre général"&amp;Tableau1[[#This Row],[ Résultat]]&amp;COUNTIF($B$2:$B426,Tableau1[[#This Row],[ Code APE]]&amp;Tableau1[[#This Row],[ Résultat]]&amp;"_*"),0)</f>
        <v>0</v>
      </c>
      <c r="B426" t="str">
        <f>Tableau1[[#This Row],[ Code APE]]&amp;Tableau1[[#This Row],[ Résultat]]&amp;"_"&amp;COUNTIF($F$2:F426,F426)</f>
        <v>95.11ZCorrect_2</v>
      </c>
      <c r="C426" t="s">
        <v>180</v>
      </c>
      <c r="D426" t="s">
        <v>205</v>
      </c>
      <c r="E426" t="s">
        <v>44</v>
      </c>
      <c r="F426" t="s">
        <v>204</v>
      </c>
      <c r="G426">
        <v>1</v>
      </c>
    </row>
    <row r="427" spans="1:7" x14ac:dyDescent="0.25">
      <c r="A427">
        <f>IF(Tableau1[[#This Row],[ Résultat]]="incorrect",Tableau1[[#This Row],[occurrence]]&amp;"Cadre général"&amp;Tableau1[[#This Row],[ Résultat]]&amp;COUNTIF($B$2:$B427,Tableau1[[#This Row],[ Code APE]]&amp;Tableau1[[#This Row],[ Résultat]]&amp;"_*"),0)</f>
        <v>0</v>
      </c>
      <c r="B427" t="str">
        <f>Tableau1[[#This Row],[ Code APE]]&amp;Tableau1[[#This Row],[ Résultat]]&amp;"_"&amp;COUNTIF($F$2:F427,F427)</f>
        <v>95.21ZCorrect_2</v>
      </c>
      <c r="C427" t="s">
        <v>180</v>
      </c>
      <c r="D427" t="s">
        <v>205</v>
      </c>
      <c r="E427" t="s">
        <v>44</v>
      </c>
      <c r="F427" t="s">
        <v>179</v>
      </c>
      <c r="G427">
        <v>1</v>
      </c>
    </row>
    <row r="428" spans="1:7" x14ac:dyDescent="0.25">
      <c r="A428">
        <f>IF(Tableau1[[#This Row],[ Résultat]]="incorrect",Tableau1[[#This Row],[occurrence]]&amp;"Cadre général"&amp;Tableau1[[#This Row],[ Résultat]]&amp;COUNTIF($B$2:$B428,Tableau1[[#This Row],[ Code APE]]&amp;Tableau1[[#This Row],[ Résultat]]&amp;"_*"),0)</f>
        <v>0</v>
      </c>
      <c r="B428" t="str">
        <f>Tableau1[[#This Row],[ Code APE]]&amp;Tableau1[[#This Row],[ Résultat]]&amp;"_"&amp;COUNTIF($F$2:F428,F428)</f>
        <v>Correct_0</v>
      </c>
      <c r="C428" t="s">
        <v>180</v>
      </c>
      <c r="D428" t="s">
        <v>207</v>
      </c>
      <c r="E428" t="s">
        <v>44</v>
      </c>
      <c r="G428">
        <v>8</v>
      </c>
    </row>
    <row r="429" spans="1:7" x14ac:dyDescent="0.25">
      <c r="A429">
        <f>IF(Tableau1[[#This Row],[ Résultat]]="incorrect",Tableau1[[#This Row],[occurrence]]&amp;"Cadre général"&amp;Tableau1[[#This Row],[ Résultat]]&amp;COUNTIF($B$2:$B429,Tableau1[[#This Row],[ Code APE]]&amp;Tableau1[[#This Row],[ Résultat]]&amp;"_*"),0)</f>
        <v>0</v>
      </c>
      <c r="B429" t="str">
        <f>Tableau1[[#This Row],[ Code APE]]&amp;Tableau1[[#This Row],[ Résultat]]&amp;"_"&amp;COUNTIF($F$2:F429,F429)</f>
        <v>00.00ACorrect_4</v>
      </c>
      <c r="C429" t="s">
        <v>180</v>
      </c>
      <c r="D429" t="s">
        <v>207</v>
      </c>
      <c r="E429" t="s">
        <v>44</v>
      </c>
      <c r="F429" t="s">
        <v>45</v>
      </c>
      <c r="G429">
        <v>2</v>
      </c>
    </row>
    <row r="430" spans="1:7" x14ac:dyDescent="0.25">
      <c r="A430">
        <f>IF(Tableau1[[#This Row],[ Résultat]]="incorrect",Tableau1[[#This Row],[occurrence]]&amp;"Cadre général"&amp;Tableau1[[#This Row],[ Résultat]]&amp;COUNTIF($B$2:$B430,Tableau1[[#This Row],[ Code APE]]&amp;Tableau1[[#This Row],[ Résultat]]&amp;"_*"),0)</f>
        <v>0</v>
      </c>
      <c r="B430" t="str">
        <f>Tableau1[[#This Row],[ Code APE]]&amp;Tableau1[[#This Row],[ Résultat]]&amp;"_"&amp;COUNTIF($F$2:F430,F430)</f>
        <v>01.30ZCorrect_4</v>
      </c>
      <c r="C430" t="s">
        <v>180</v>
      </c>
      <c r="D430" t="s">
        <v>207</v>
      </c>
      <c r="E430" t="s">
        <v>44</v>
      </c>
      <c r="F430" t="s">
        <v>47</v>
      </c>
      <c r="G430">
        <v>4</v>
      </c>
    </row>
    <row r="431" spans="1:7" x14ac:dyDescent="0.25">
      <c r="A431">
        <f>IF(Tableau1[[#This Row],[ Résultat]]="incorrect",Tableau1[[#This Row],[occurrence]]&amp;"Cadre général"&amp;Tableau1[[#This Row],[ Résultat]]&amp;COUNTIF($B$2:$B431,Tableau1[[#This Row],[ Code APE]]&amp;Tableau1[[#This Row],[ Résultat]]&amp;"_*"),0)</f>
        <v>0</v>
      </c>
      <c r="B431" t="str">
        <f>Tableau1[[#This Row],[ Code APE]]&amp;Tableau1[[#This Row],[ Résultat]]&amp;"_"&amp;COUNTIF($F$2:F431,F431)</f>
        <v>01.42ZCorrect_4</v>
      </c>
      <c r="C431" t="s">
        <v>180</v>
      </c>
      <c r="D431" t="s">
        <v>207</v>
      </c>
      <c r="E431" t="s">
        <v>44</v>
      </c>
      <c r="F431" t="s">
        <v>48</v>
      </c>
      <c r="G431">
        <v>1</v>
      </c>
    </row>
    <row r="432" spans="1:7" x14ac:dyDescent="0.25">
      <c r="A432">
        <f>IF(Tableau1[[#This Row],[ Résultat]]="incorrect",Tableau1[[#This Row],[occurrence]]&amp;"Cadre général"&amp;Tableau1[[#This Row],[ Résultat]]&amp;COUNTIF($B$2:$B432,Tableau1[[#This Row],[ Code APE]]&amp;Tableau1[[#This Row],[ Résultat]]&amp;"_*"),0)</f>
        <v>0</v>
      </c>
      <c r="B432" t="str">
        <f>Tableau1[[#This Row],[ Code APE]]&amp;Tableau1[[#This Row],[ Résultat]]&amp;"_"&amp;COUNTIF($F$2:F432,F432)</f>
        <v>02.10ZCorrect_4</v>
      </c>
      <c r="C432" t="s">
        <v>180</v>
      </c>
      <c r="D432" t="s">
        <v>207</v>
      </c>
      <c r="E432" t="s">
        <v>44</v>
      </c>
      <c r="F432" t="s">
        <v>50</v>
      </c>
      <c r="G432">
        <v>4</v>
      </c>
    </row>
    <row r="433" spans="1:7" x14ac:dyDescent="0.25">
      <c r="A433">
        <f>IF(Tableau1[[#This Row],[ Résultat]]="incorrect",Tableau1[[#This Row],[occurrence]]&amp;"Cadre général"&amp;Tableau1[[#This Row],[ Résultat]]&amp;COUNTIF($B$2:$B433,Tableau1[[#This Row],[ Code APE]]&amp;Tableau1[[#This Row],[ Résultat]]&amp;"_*"),0)</f>
        <v>0</v>
      </c>
      <c r="B433" t="str">
        <f>Tableau1[[#This Row],[ Code APE]]&amp;Tableau1[[#This Row],[ Résultat]]&amp;"_"&amp;COUNTIF($F$2:F433,F433)</f>
        <v>03.11ZCorrect_2</v>
      </c>
      <c r="C433" t="s">
        <v>180</v>
      </c>
      <c r="D433" t="s">
        <v>207</v>
      </c>
      <c r="E433" t="s">
        <v>44</v>
      </c>
      <c r="F433" t="s">
        <v>182</v>
      </c>
      <c r="G433">
        <v>1</v>
      </c>
    </row>
    <row r="434" spans="1:7" x14ac:dyDescent="0.25">
      <c r="A434">
        <f>IF(Tableau1[[#This Row],[ Résultat]]="incorrect",Tableau1[[#This Row],[occurrence]]&amp;"Cadre général"&amp;Tableau1[[#This Row],[ Résultat]]&amp;COUNTIF($B$2:$B434,Tableau1[[#This Row],[ Code APE]]&amp;Tableau1[[#This Row],[ Résultat]]&amp;"_*"),0)</f>
        <v>0</v>
      </c>
      <c r="B434" t="str">
        <f>Tableau1[[#This Row],[ Code APE]]&amp;Tableau1[[#This Row],[ Résultat]]&amp;"_"&amp;COUNTIF($F$2:F434,F434)</f>
        <v>06.34CCorrect_3</v>
      </c>
      <c r="C434" t="s">
        <v>180</v>
      </c>
      <c r="D434" t="s">
        <v>207</v>
      </c>
      <c r="E434" t="s">
        <v>44</v>
      </c>
      <c r="F434" t="s">
        <v>183</v>
      </c>
      <c r="G434">
        <v>2</v>
      </c>
    </row>
    <row r="435" spans="1:7" x14ac:dyDescent="0.25">
      <c r="A435">
        <f>IF(Tableau1[[#This Row],[ Résultat]]="incorrect",Tableau1[[#This Row],[occurrence]]&amp;"Cadre général"&amp;Tableau1[[#This Row],[ Résultat]]&amp;COUNTIF($B$2:$B435,Tableau1[[#This Row],[ Code APE]]&amp;Tableau1[[#This Row],[ Résultat]]&amp;"_*"),0)</f>
        <v>0</v>
      </c>
      <c r="B435" t="str">
        <f>Tableau1[[#This Row],[ Code APE]]&amp;Tableau1[[#This Row],[ Résultat]]&amp;"_"&amp;COUNTIF($F$2:F435,F435)</f>
        <v>07.29ZCorrect_4</v>
      </c>
      <c r="C435" t="s">
        <v>180</v>
      </c>
      <c r="D435" t="s">
        <v>207</v>
      </c>
      <c r="E435" t="s">
        <v>44</v>
      </c>
      <c r="F435" t="s">
        <v>52</v>
      </c>
      <c r="G435">
        <v>5</v>
      </c>
    </row>
    <row r="436" spans="1:7" x14ac:dyDescent="0.25">
      <c r="A436">
        <f>IF(Tableau1[[#This Row],[ Résultat]]="incorrect",Tableau1[[#This Row],[occurrence]]&amp;"Cadre général"&amp;Tableau1[[#This Row],[ Résultat]]&amp;COUNTIF($B$2:$B436,Tableau1[[#This Row],[ Code APE]]&amp;Tableau1[[#This Row],[ Résultat]]&amp;"_*"),0)</f>
        <v>0</v>
      </c>
      <c r="B436" t="str">
        <f>Tableau1[[#This Row],[ Code APE]]&amp;Tableau1[[#This Row],[ Résultat]]&amp;"_"&amp;COUNTIF($F$2:F436,F436)</f>
        <v>07.42BCorrect_3</v>
      </c>
      <c r="C436" t="s">
        <v>180</v>
      </c>
      <c r="D436" t="s">
        <v>207</v>
      </c>
      <c r="E436" t="s">
        <v>44</v>
      </c>
      <c r="F436" t="s">
        <v>184</v>
      </c>
      <c r="G436">
        <v>1</v>
      </c>
    </row>
    <row r="437" spans="1:7" x14ac:dyDescent="0.25">
      <c r="A437">
        <f>IF(Tableau1[[#This Row],[ Résultat]]="incorrect",Tableau1[[#This Row],[occurrence]]&amp;"Cadre général"&amp;Tableau1[[#This Row],[ Résultat]]&amp;COUNTIF($B$2:$B437,Tableau1[[#This Row],[ Code APE]]&amp;Tableau1[[#This Row],[ Résultat]]&amp;"_*"),0)</f>
        <v>0</v>
      </c>
      <c r="B437" t="str">
        <f>Tableau1[[#This Row],[ Code APE]]&amp;Tableau1[[#This Row],[ Résultat]]&amp;"_"&amp;COUNTIF($F$2:F437,F437)</f>
        <v>07.47ZCorrect_5</v>
      </c>
      <c r="C437" t="s">
        <v>180</v>
      </c>
      <c r="D437" t="s">
        <v>207</v>
      </c>
      <c r="E437" t="s">
        <v>44</v>
      </c>
      <c r="F437" t="s">
        <v>53</v>
      </c>
      <c r="G437">
        <v>1</v>
      </c>
    </row>
    <row r="438" spans="1:7" x14ac:dyDescent="0.25">
      <c r="A438">
        <f>IF(Tableau1[[#This Row],[ Résultat]]="incorrect",Tableau1[[#This Row],[occurrence]]&amp;"Cadre général"&amp;Tableau1[[#This Row],[ Résultat]]&amp;COUNTIF($B$2:$B438,Tableau1[[#This Row],[ Code APE]]&amp;Tableau1[[#This Row],[ Résultat]]&amp;"_*"),0)</f>
        <v>0</v>
      </c>
      <c r="B438" t="str">
        <f>Tableau1[[#This Row],[ Code APE]]&amp;Tableau1[[#This Row],[ Résultat]]&amp;"_"&amp;COUNTIF($F$2:F438,F438)</f>
        <v>08.12ZCorrect_4</v>
      </c>
      <c r="C438" t="s">
        <v>180</v>
      </c>
      <c r="D438" t="s">
        <v>207</v>
      </c>
      <c r="E438" t="s">
        <v>44</v>
      </c>
      <c r="F438" t="s">
        <v>55</v>
      </c>
      <c r="G438">
        <v>6</v>
      </c>
    </row>
    <row r="439" spans="1:7" x14ac:dyDescent="0.25">
      <c r="A439">
        <f>IF(Tableau1[[#This Row],[ Résultat]]="incorrect",Tableau1[[#This Row],[occurrence]]&amp;"Cadre général"&amp;Tableau1[[#This Row],[ Résultat]]&amp;COUNTIF($B$2:$B439,Tableau1[[#This Row],[ Code APE]]&amp;Tableau1[[#This Row],[ Résultat]]&amp;"_*"),0)</f>
        <v>0</v>
      </c>
      <c r="B439" t="str">
        <f>Tableau1[[#This Row],[ Code APE]]&amp;Tableau1[[#This Row],[ Résultat]]&amp;"_"&amp;COUNTIF($F$2:F439,F439)</f>
        <v>09.90ZCorrect_4</v>
      </c>
      <c r="C439" t="s">
        <v>180</v>
      </c>
      <c r="D439" t="s">
        <v>207</v>
      </c>
      <c r="E439" t="s">
        <v>44</v>
      </c>
      <c r="F439" t="s">
        <v>56</v>
      </c>
      <c r="G439">
        <v>20</v>
      </c>
    </row>
    <row r="440" spans="1:7" x14ac:dyDescent="0.25">
      <c r="A440">
        <f>IF(Tableau1[[#This Row],[ Résultat]]="incorrect",Tableau1[[#This Row],[occurrence]]&amp;"Cadre général"&amp;Tableau1[[#This Row],[ Résultat]]&amp;COUNTIF($B$2:$B440,Tableau1[[#This Row],[ Code APE]]&amp;Tableau1[[#This Row],[ Résultat]]&amp;"_*"),0)</f>
        <v>0</v>
      </c>
      <c r="B440" t="str">
        <f>Tableau1[[#This Row],[ Code APE]]&amp;Tableau1[[#This Row],[ Résultat]]&amp;"_"&amp;COUNTIF($F$2:F440,F440)</f>
        <v>10.41ZCorrect_4</v>
      </c>
      <c r="C440" t="s">
        <v>180</v>
      </c>
      <c r="D440" t="s">
        <v>207</v>
      </c>
      <c r="E440" t="s">
        <v>44</v>
      </c>
      <c r="F440" t="s">
        <v>57</v>
      </c>
      <c r="G440">
        <v>3</v>
      </c>
    </row>
    <row r="441" spans="1:7" x14ac:dyDescent="0.25">
      <c r="A441">
        <f>IF(Tableau1[[#This Row],[ Résultat]]="incorrect",Tableau1[[#This Row],[occurrence]]&amp;"Cadre général"&amp;Tableau1[[#This Row],[ Résultat]]&amp;COUNTIF($B$2:$B441,Tableau1[[#This Row],[ Code APE]]&amp;Tableau1[[#This Row],[ Résultat]]&amp;"_*"),0)</f>
        <v>0</v>
      </c>
      <c r="B441" t="str">
        <f>Tableau1[[#This Row],[ Code APE]]&amp;Tableau1[[#This Row],[ Résultat]]&amp;"_"&amp;COUNTIF($F$2:F441,F441)</f>
        <v>20.11ZCorrect_3</v>
      </c>
      <c r="C441" t="s">
        <v>180</v>
      </c>
      <c r="D441" t="s">
        <v>207</v>
      </c>
      <c r="E441" t="s">
        <v>44</v>
      </c>
      <c r="F441" t="s">
        <v>185</v>
      </c>
      <c r="G441">
        <v>1</v>
      </c>
    </row>
    <row r="442" spans="1:7" x14ac:dyDescent="0.25">
      <c r="A442">
        <f>IF(Tableau1[[#This Row],[ Résultat]]="incorrect",Tableau1[[#This Row],[occurrence]]&amp;"Cadre général"&amp;Tableau1[[#This Row],[ Résultat]]&amp;COUNTIF($B$2:$B442,Tableau1[[#This Row],[ Code APE]]&amp;Tableau1[[#This Row],[ Résultat]]&amp;"_*"),0)</f>
        <v>0</v>
      </c>
      <c r="B442" t="str">
        <f>Tableau1[[#This Row],[ Code APE]]&amp;Tableau1[[#This Row],[ Résultat]]&amp;"_"&amp;COUNTIF($F$2:F442,F442)</f>
        <v>20.13BCorrect_4</v>
      </c>
      <c r="C442" t="s">
        <v>180</v>
      </c>
      <c r="D442" t="s">
        <v>207</v>
      </c>
      <c r="E442" t="s">
        <v>44</v>
      </c>
      <c r="F442" t="s">
        <v>60</v>
      </c>
      <c r="G442">
        <v>2</v>
      </c>
    </row>
    <row r="443" spans="1:7" x14ac:dyDescent="0.25">
      <c r="A443">
        <f>IF(Tableau1[[#This Row],[ Résultat]]="incorrect",Tableau1[[#This Row],[occurrence]]&amp;"Cadre général"&amp;Tableau1[[#This Row],[ Résultat]]&amp;COUNTIF($B$2:$B443,Tableau1[[#This Row],[ Code APE]]&amp;Tableau1[[#This Row],[ Résultat]]&amp;"_*"),0)</f>
        <v>0</v>
      </c>
      <c r="B443" t="str">
        <f>Tableau1[[#This Row],[ Code APE]]&amp;Tableau1[[#This Row],[ Résultat]]&amp;"_"&amp;COUNTIF($F$2:F443,F443)</f>
        <v>22.11ZCorrect_4</v>
      </c>
      <c r="C443" t="s">
        <v>180</v>
      </c>
      <c r="D443" t="s">
        <v>207</v>
      </c>
      <c r="E443" t="s">
        <v>44</v>
      </c>
      <c r="F443" t="s">
        <v>61</v>
      </c>
      <c r="G443">
        <v>6</v>
      </c>
    </row>
    <row r="444" spans="1:7" x14ac:dyDescent="0.25">
      <c r="A444">
        <f>IF(Tableau1[[#This Row],[ Résultat]]="incorrect",Tableau1[[#This Row],[occurrence]]&amp;"Cadre général"&amp;Tableau1[[#This Row],[ Résultat]]&amp;COUNTIF($B$2:$B444,Tableau1[[#This Row],[ Code APE]]&amp;Tableau1[[#This Row],[ Résultat]]&amp;"_*"),0)</f>
        <v>0</v>
      </c>
      <c r="B444" t="str">
        <f>Tableau1[[#This Row],[ Code APE]]&amp;Tableau1[[#This Row],[ Résultat]]&amp;"_"&amp;COUNTIF($F$2:F444,F444)</f>
        <v>22.21ZCorrect_3</v>
      </c>
      <c r="C444" t="s">
        <v>180</v>
      </c>
      <c r="D444" t="s">
        <v>207</v>
      </c>
      <c r="E444" t="s">
        <v>44</v>
      </c>
      <c r="F444" t="s">
        <v>186</v>
      </c>
      <c r="G444">
        <v>2</v>
      </c>
    </row>
    <row r="445" spans="1:7" x14ac:dyDescent="0.25">
      <c r="A445">
        <f>IF(Tableau1[[#This Row],[ Résultat]]="incorrect",Tableau1[[#This Row],[occurrence]]&amp;"Cadre général"&amp;Tableau1[[#This Row],[ Résultat]]&amp;COUNTIF($B$2:$B445,Tableau1[[#This Row],[ Code APE]]&amp;Tableau1[[#This Row],[ Résultat]]&amp;"_*"),0)</f>
        <v>0</v>
      </c>
      <c r="B445" t="str">
        <f>Tableau1[[#This Row],[ Code APE]]&amp;Tableau1[[#This Row],[ Résultat]]&amp;"_"&amp;COUNTIF($F$2:F445,F445)</f>
        <v>22.23ZCorrect_4</v>
      </c>
      <c r="C445" t="s">
        <v>180</v>
      </c>
      <c r="D445" t="s">
        <v>207</v>
      </c>
      <c r="E445" t="s">
        <v>44</v>
      </c>
      <c r="F445" t="s">
        <v>62</v>
      </c>
      <c r="G445">
        <v>3</v>
      </c>
    </row>
    <row r="446" spans="1:7" x14ac:dyDescent="0.25">
      <c r="A446">
        <f>IF(Tableau1[[#This Row],[ Résultat]]="incorrect",Tableau1[[#This Row],[occurrence]]&amp;"Cadre général"&amp;Tableau1[[#This Row],[ Résultat]]&amp;COUNTIF($B$2:$B446,Tableau1[[#This Row],[ Code APE]]&amp;Tableau1[[#This Row],[ Résultat]]&amp;"_*"),0)</f>
        <v>0</v>
      </c>
      <c r="B446" t="str">
        <f>Tableau1[[#This Row],[ Code APE]]&amp;Tableau1[[#This Row],[ Résultat]]&amp;"_"&amp;COUNTIF($F$2:F446,F446)</f>
        <v>23.51ZCorrect_3</v>
      </c>
      <c r="C446" t="s">
        <v>180</v>
      </c>
      <c r="D446" t="s">
        <v>207</v>
      </c>
      <c r="E446" t="s">
        <v>44</v>
      </c>
      <c r="F446" t="s">
        <v>187</v>
      </c>
      <c r="G446">
        <v>4</v>
      </c>
    </row>
    <row r="447" spans="1:7" x14ac:dyDescent="0.25">
      <c r="A447">
        <f>IF(Tableau1[[#This Row],[ Résultat]]="incorrect",Tableau1[[#This Row],[occurrence]]&amp;"Cadre général"&amp;Tableau1[[#This Row],[ Résultat]]&amp;COUNTIF($B$2:$B447,Tableau1[[#This Row],[ Code APE]]&amp;Tableau1[[#This Row],[ Résultat]]&amp;"_*"),0)</f>
        <v>0</v>
      </c>
      <c r="B447" t="str">
        <f>Tableau1[[#This Row],[ Code APE]]&amp;Tableau1[[#This Row],[ Résultat]]&amp;"_"&amp;COUNTIF($F$2:F447,F447)</f>
        <v>23.63ZCorrect_4</v>
      </c>
      <c r="C447" t="s">
        <v>180</v>
      </c>
      <c r="D447" t="s">
        <v>207</v>
      </c>
      <c r="E447" t="s">
        <v>44</v>
      </c>
      <c r="F447" t="s">
        <v>63</v>
      </c>
      <c r="G447">
        <v>6</v>
      </c>
    </row>
    <row r="448" spans="1:7" x14ac:dyDescent="0.25">
      <c r="A448">
        <f>IF(Tableau1[[#This Row],[ Résultat]]="incorrect",Tableau1[[#This Row],[occurrence]]&amp;"Cadre général"&amp;Tableau1[[#This Row],[ Résultat]]&amp;COUNTIF($B$2:$B448,Tableau1[[#This Row],[ Code APE]]&amp;Tableau1[[#This Row],[ Résultat]]&amp;"_*"),0)</f>
        <v>0</v>
      </c>
      <c r="B448" t="str">
        <f>Tableau1[[#This Row],[ Code APE]]&amp;Tableau1[[#This Row],[ Résultat]]&amp;"_"&amp;COUNTIF($F$2:F448,F448)</f>
        <v>25.11ZCorrect_5</v>
      </c>
      <c r="C448" t="s">
        <v>180</v>
      </c>
      <c r="D448" t="s">
        <v>207</v>
      </c>
      <c r="E448" t="s">
        <v>44</v>
      </c>
      <c r="F448" t="s">
        <v>65</v>
      </c>
      <c r="G448">
        <v>10</v>
      </c>
    </row>
    <row r="449" spans="1:7" x14ac:dyDescent="0.25">
      <c r="A449">
        <f>IF(Tableau1[[#This Row],[ Résultat]]="incorrect",Tableau1[[#This Row],[occurrence]]&amp;"Cadre général"&amp;Tableau1[[#This Row],[ Résultat]]&amp;COUNTIF($B$2:$B449,Tableau1[[#This Row],[ Code APE]]&amp;Tableau1[[#This Row],[ Résultat]]&amp;"_*"),0)</f>
        <v>0</v>
      </c>
      <c r="B449" t="str">
        <f>Tableau1[[#This Row],[ Code APE]]&amp;Tableau1[[#This Row],[ Résultat]]&amp;"_"&amp;COUNTIF($F$2:F449,F449)</f>
        <v>25.12ZCorrect_4</v>
      </c>
      <c r="C449" t="s">
        <v>180</v>
      </c>
      <c r="D449" t="s">
        <v>207</v>
      </c>
      <c r="E449" t="s">
        <v>44</v>
      </c>
      <c r="F449" t="s">
        <v>66</v>
      </c>
      <c r="G449">
        <v>3</v>
      </c>
    </row>
    <row r="450" spans="1:7" x14ac:dyDescent="0.25">
      <c r="A450">
        <f>IF(Tableau1[[#This Row],[ Résultat]]="incorrect",Tableau1[[#This Row],[occurrence]]&amp;"Cadre général"&amp;Tableau1[[#This Row],[ Résultat]]&amp;COUNTIF($B$2:$B450,Tableau1[[#This Row],[ Code APE]]&amp;Tableau1[[#This Row],[ Résultat]]&amp;"_*"),0)</f>
        <v>0</v>
      </c>
      <c r="B450" t="str">
        <f>Tableau1[[#This Row],[ Code APE]]&amp;Tableau1[[#This Row],[ Résultat]]&amp;"_"&amp;COUNTIF($F$2:F450,F450)</f>
        <v>25.30ZCorrect_4</v>
      </c>
      <c r="C450" t="s">
        <v>180</v>
      </c>
      <c r="D450" t="s">
        <v>207</v>
      </c>
      <c r="E450" t="s">
        <v>44</v>
      </c>
      <c r="F450" t="s">
        <v>67</v>
      </c>
      <c r="G450">
        <v>9</v>
      </c>
    </row>
    <row r="451" spans="1:7" x14ac:dyDescent="0.25">
      <c r="A451">
        <f>IF(Tableau1[[#This Row],[ Résultat]]="incorrect",Tableau1[[#This Row],[occurrence]]&amp;"Cadre général"&amp;Tableau1[[#This Row],[ Résultat]]&amp;COUNTIF($B$2:$B451,Tableau1[[#This Row],[ Code APE]]&amp;Tableau1[[#This Row],[ Résultat]]&amp;"_*"),0)</f>
        <v>0</v>
      </c>
      <c r="B451" t="str">
        <f>Tableau1[[#This Row],[ Code APE]]&amp;Tableau1[[#This Row],[ Résultat]]&amp;"_"&amp;COUNTIF($F$2:F451,F451)</f>
        <v>25.61ZCorrect_4</v>
      </c>
      <c r="C451" t="s">
        <v>180</v>
      </c>
      <c r="D451" t="s">
        <v>207</v>
      </c>
      <c r="E451" t="s">
        <v>44</v>
      </c>
      <c r="F451" t="s">
        <v>68</v>
      </c>
      <c r="G451">
        <v>11</v>
      </c>
    </row>
    <row r="452" spans="1:7" x14ac:dyDescent="0.25">
      <c r="A452">
        <f>IF(Tableau1[[#This Row],[ Résultat]]="incorrect",Tableau1[[#This Row],[occurrence]]&amp;"Cadre général"&amp;Tableau1[[#This Row],[ Résultat]]&amp;COUNTIF($B$2:$B452,Tableau1[[#This Row],[ Code APE]]&amp;Tableau1[[#This Row],[ Résultat]]&amp;"_*"),0)</f>
        <v>0</v>
      </c>
      <c r="B452" t="str">
        <f>Tableau1[[#This Row],[ Code APE]]&amp;Tableau1[[#This Row],[ Résultat]]&amp;"_"&amp;COUNTIF($F$2:F452,F452)</f>
        <v>25.62BCorrect_4</v>
      </c>
      <c r="C452" t="s">
        <v>180</v>
      </c>
      <c r="D452" t="s">
        <v>207</v>
      </c>
      <c r="E452" t="s">
        <v>44</v>
      </c>
      <c r="F452" t="s">
        <v>69</v>
      </c>
      <c r="G452">
        <v>2</v>
      </c>
    </row>
    <row r="453" spans="1:7" x14ac:dyDescent="0.25">
      <c r="A453">
        <f>IF(Tableau1[[#This Row],[ Résultat]]="incorrect",Tableau1[[#This Row],[occurrence]]&amp;"Cadre général"&amp;Tableau1[[#This Row],[ Résultat]]&amp;COUNTIF($B$2:$B453,Tableau1[[#This Row],[ Code APE]]&amp;Tableau1[[#This Row],[ Résultat]]&amp;"_*"),0)</f>
        <v>0</v>
      </c>
      <c r="B453" t="str">
        <f>Tableau1[[#This Row],[ Code APE]]&amp;Tableau1[[#This Row],[ Résultat]]&amp;"_"&amp;COUNTIF($F$2:F453,F453)</f>
        <v>25.93ZCorrect_4</v>
      </c>
      <c r="C453" t="s">
        <v>180</v>
      </c>
      <c r="D453" t="s">
        <v>207</v>
      </c>
      <c r="E453" t="s">
        <v>44</v>
      </c>
      <c r="F453" t="s">
        <v>70</v>
      </c>
      <c r="G453">
        <v>5</v>
      </c>
    </row>
    <row r="454" spans="1:7" x14ac:dyDescent="0.25">
      <c r="A454">
        <f>IF(Tableau1[[#This Row],[ Résultat]]="incorrect",Tableau1[[#This Row],[occurrence]]&amp;"Cadre général"&amp;Tableau1[[#This Row],[ Résultat]]&amp;COUNTIF($B$2:$B454,Tableau1[[#This Row],[ Code APE]]&amp;Tableau1[[#This Row],[ Résultat]]&amp;"_*"),0)</f>
        <v>0</v>
      </c>
      <c r="B454" t="str">
        <f>Tableau1[[#This Row],[ Code APE]]&amp;Tableau1[[#This Row],[ Résultat]]&amp;"_"&amp;COUNTIF($F$2:F454,F454)</f>
        <v>25.99BCorrect_5</v>
      </c>
      <c r="C454" t="s">
        <v>180</v>
      </c>
      <c r="D454" t="s">
        <v>207</v>
      </c>
      <c r="E454" t="s">
        <v>44</v>
      </c>
      <c r="F454" t="s">
        <v>71</v>
      </c>
      <c r="G454">
        <v>8</v>
      </c>
    </row>
    <row r="455" spans="1:7" x14ac:dyDescent="0.25">
      <c r="A455">
        <f>IF(Tableau1[[#This Row],[ Résultat]]="incorrect",Tableau1[[#This Row],[occurrence]]&amp;"Cadre général"&amp;Tableau1[[#This Row],[ Résultat]]&amp;COUNTIF($B$2:$B455,Tableau1[[#This Row],[ Code APE]]&amp;Tableau1[[#This Row],[ Résultat]]&amp;"_*"),0)</f>
        <v>0</v>
      </c>
      <c r="B455" t="str">
        <f>Tableau1[[#This Row],[ Code APE]]&amp;Tableau1[[#This Row],[ Résultat]]&amp;"_"&amp;COUNTIF($F$2:F455,F455)</f>
        <v>27.90ZCorrect_3</v>
      </c>
      <c r="C455" t="s">
        <v>180</v>
      </c>
      <c r="D455" t="s">
        <v>207</v>
      </c>
      <c r="E455" t="s">
        <v>44</v>
      </c>
      <c r="F455" t="s">
        <v>188</v>
      </c>
      <c r="G455">
        <v>1</v>
      </c>
    </row>
    <row r="456" spans="1:7" x14ac:dyDescent="0.25">
      <c r="A456">
        <f>IF(Tableau1[[#This Row],[ Résultat]]="incorrect",Tableau1[[#This Row],[occurrence]]&amp;"Cadre général"&amp;Tableau1[[#This Row],[ Résultat]]&amp;COUNTIF($B$2:$B456,Tableau1[[#This Row],[ Code APE]]&amp;Tableau1[[#This Row],[ Résultat]]&amp;"_*"),0)</f>
        <v>0</v>
      </c>
      <c r="B456" t="str">
        <f>Tableau1[[#This Row],[ Code APE]]&amp;Tableau1[[#This Row],[ Résultat]]&amp;"_"&amp;COUNTIF($F$2:F456,F456)</f>
        <v>28.14ZCorrect_4</v>
      </c>
      <c r="C456" t="s">
        <v>180</v>
      </c>
      <c r="D456" t="s">
        <v>207</v>
      </c>
      <c r="E456" t="s">
        <v>44</v>
      </c>
      <c r="F456" t="s">
        <v>72</v>
      </c>
      <c r="G456">
        <v>15</v>
      </c>
    </row>
    <row r="457" spans="1:7" x14ac:dyDescent="0.25">
      <c r="A457">
        <f>IF(Tableau1[[#This Row],[ Résultat]]="incorrect",Tableau1[[#This Row],[occurrence]]&amp;"Cadre général"&amp;Tableau1[[#This Row],[ Résultat]]&amp;COUNTIF($B$2:$B457,Tableau1[[#This Row],[ Code APE]]&amp;Tableau1[[#This Row],[ Résultat]]&amp;"_*"),0)</f>
        <v>0</v>
      </c>
      <c r="B457" t="str">
        <f>Tableau1[[#This Row],[ Code APE]]&amp;Tableau1[[#This Row],[ Résultat]]&amp;"_"&amp;COUNTIF($F$2:F457,F457)</f>
        <v>28.92ZCorrect_4</v>
      </c>
      <c r="C457" t="s">
        <v>180</v>
      </c>
      <c r="D457" t="s">
        <v>207</v>
      </c>
      <c r="E457" t="s">
        <v>44</v>
      </c>
      <c r="F457" t="s">
        <v>76</v>
      </c>
      <c r="G457">
        <v>5</v>
      </c>
    </row>
    <row r="458" spans="1:7" x14ac:dyDescent="0.25">
      <c r="A458">
        <f>IF(Tableau1[[#This Row],[ Résultat]]="incorrect",Tableau1[[#This Row],[occurrence]]&amp;"Cadre général"&amp;Tableau1[[#This Row],[ Résultat]]&amp;COUNTIF($B$2:$B458,Tableau1[[#This Row],[ Code APE]]&amp;Tableau1[[#This Row],[ Résultat]]&amp;"_*"),0)</f>
        <v>0</v>
      </c>
      <c r="B458" t="str">
        <f>Tableau1[[#This Row],[ Code APE]]&amp;Tableau1[[#This Row],[ Résultat]]&amp;"_"&amp;COUNTIF($F$2:F458,F458)</f>
        <v>28.99ACorrect_4</v>
      </c>
      <c r="C458" t="s">
        <v>180</v>
      </c>
      <c r="D458" t="s">
        <v>207</v>
      </c>
      <c r="E458" t="s">
        <v>44</v>
      </c>
      <c r="F458" t="s">
        <v>77</v>
      </c>
      <c r="G458">
        <v>1</v>
      </c>
    </row>
    <row r="459" spans="1:7" x14ac:dyDescent="0.25">
      <c r="A459">
        <f>IF(Tableau1[[#This Row],[ Résultat]]="incorrect",Tableau1[[#This Row],[occurrence]]&amp;"Cadre général"&amp;Tableau1[[#This Row],[ Résultat]]&amp;COUNTIF($B$2:$B459,Tableau1[[#This Row],[ Code APE]]&amp;Tableau1[[#This Row],[ Résultat]]&amp;"_*"),0)</f>
        <v>0</v>
      </c>
      <c r="B459" t="str">
        <f>Tableau1[[#This Row],[ Code APE]]&amp;Tableau1[[#This Row],[ Résultat]]&amp;"_"&amp;COUNTIF($F$2:F459,F459)</f>
        <v>32.12ZCorrect_4</v>
      </c>
      <c r="C459" t="s">
        <v>180</v>
      </c>
      <c r="D459" t="s">
        <v>207</v>
      </c>
      <c r="E459" t="s">
        <v>44</v>
      </c>
      <c r="F459" t="s">
        <v>78</v>
      </c>
      <c r="G459">
        <v>4</v>
      </c>
    </row>
    <row r="460" spans="1:7" x14ac:dyDescent="0.25">
      <c r="A460">
        <f>IF(Tableau1[[#This Row],[ Résultat]]="incorrect",Tableau1[[#This Row],[occurrence]]&amp;"Cadre général"&amp;Tableau1[[#This Row],[ Résultat]]&amp;COUNTIF($B$2:$B460,Tableau1[[#This Row],[ Code APE]]&amp;Tableau1[[#This Row],[ Résultat]]&amp;"_*"),0)</f>
        <v>0</v>
      </c>
      <c r="B460" t="str">
        <f>Tableau1[[#This Row],[ Code APE]]&amp;Tableau1[[#This Row],[ Résultat]]&amp;"_"&amp;COUNTIF($F$2:F460,F460)</f>
        <v>32.20ACorrect_4</v>
      </c>
      <c r="C460" t="s">
        <v>180</v>
      </c>
      <c r="D460" t="s">
        <v>207</v>
      </c>
      <c r="E460" t="s">
        <v>44</v>
      </c>
      <c r="F460" t="s">
        <v>79</v>
      </c>
      <c r="G460">
        <v>5</v>
      </c>
    </row>
    <row r="461" spans="1:7" x14ac:dyDescent="0.25">
      <c r="A461">
        <f>IF(Tableau1[[#This Row],[ Résultat]]="incorrect",Tableau1[[#This Row],[occurrence]]&amp;"Cadre général"&amp;Tableau1[[#This Row],[ Résultat]]&amp;COUNTIF($B$2:$B461,Tableau1[[#This Row],[ Code APE]]&amp;Tableau1[[#This Row],[ Résultat]]&amp;"_*"),0)</f>
        <v>0</v>
      </c>
      <c r="B461" t="str">
        <f>Tableau1[[#This Row],[ Code APE]]&amp;Tableau1[[#This Row],[ Résultat]]&amp;"_"&amp;COUNTIF($F$2:F461,F461)</f>
        <v>32.21BCorrect_3</v>
      </c>
      <c r="C461" t="s">
        <v>180</v>
      </c>
      <c r="D461" t="s">
        <v>207</v>
      </c>
      <c r="E461" t="s">
        <v>44</v>
      </c>
      <c r="F461" t="s">
        <v>189</v>
      </c>
      <c r="G461">
        <v>2</v>
      </c>
    </row>
    <row r="462" spans="1:7" x14ac:dyDescent="0.25">
      <c r="A462">
        <f>IF(Tableau1[[#This Row],[ Résultat]]="incorrect",Tableau1[[#This Row],[occurrence]]&amp;"Cadre général"&amp;Tableau1[[#This Row],[ Résultat]]&amp;COUNTIF($B$2:$B462,Tableau1[[#This Row],[ Code APE]]&amp;Tableau1[[#This Row],[ Résultat]]&amp;"_*"),0)</f>
        <v>0</v>
      </c>
      <c r="B462" t="str">
        <f>Tableau1[[#This Row],[ Code APE]]&amp;Tableau1[[#This Row],[ Résultat]]&amp;"_"&amp;COUNTIF($F$2:F462,F462)</f>
        <v>33.11ZCorrect_3</v>
      </c>
      <c r="C462" t="s">
        <v>180</v>
      </c>
      <c r="D462" t="s">
        <v>207</v>
      </c>
      <c r="E462" t="s">
        <v>44</v>
      </c>
      <c r="F462" t="s">
        <v>190</v>
      </c>
      <c r="G462">
        <v>1</v>
      </c>
    </row>
    <row r="463" spans="1:7" x14ac:dyDescent="0.25">
      <c r="A463">
        <f>IF(Tableau1[[#This Row],[ Résultat]]="incorrect",Tableau1[[#This Row],[occurrence]]&amp;"Cadre général"&amp;Tableau1[[#This Row],[ Résultat]]&amp;COUNTIF($B$2:$B463,Tableau1[[#This Row],[ Code APE]]&amp;Tableau1[[#This Row],[ Résultat]]&amp;"_*"),0)</f>
        <v>0</v>
      </c>
      <c r="B463" t="str">
        <f>Tableau1[[#This Row],[ Code APE]]&amp;Tableau1[[#This Row],[ Résultat]]&amp;"_"&amp;COUNTIF($F$2:F463,F463)</f>
        <v>33.12ZCorrect_4</v>
      </c>
      <c r="C463" t="s">
        <v>180</v>
      </c>
      <c r="D463" t="s">
        <v>207</v>
      </c>
      <c r="E463" t="s">
        <v>44</v>
      </c>
      <c r="F463" t="s">
        <v>1</v>
      </c>
      <c r="G463">
        <v>105</v>
      </c>
    </row>
    <row r="464" spans="1:7" x14ac:dyDescent="0.25">
      <c r="A464">
        <f>IF(Tableau1[[#This Row],[ Résultat]]="incorrect",Tableau1[[#This Row],[occurrence]]&amp;"Cadre général"&amp;Tableau1[[#This Row],[ Résultat]]&amp;COUNTIF($B$2:$B464,Tableau1[[#This Row],[ Code APE]]&amp;Tableau1[[#This Row],[ Résultat]]&amp;"_*"),0)</f>
        <v>0</v>
      </c>
      <c r="B464" t="str">
        <f>Tableau1[[#This Row],[ Code APE]]&amp;Tableau1[[#This Row],[ Résultat]]&amp;"_"&amp;COUNTIF($F$2:F464,F464)</f>
        <v>33.13ZCorrect_4</v>
      </c>
      <c r="C464" t="s">
        <v>180</v>
      </c>
      <c r="D464" t="s">
        <v>207</v>
      </c>
      <c r="E464" t="s">
        <v>44</v>
      </c>
      <c r="F464" t="s">
        <v>80</v>
      </c>
      <c r="G464">
        <v>5</v>
      </c>
    </row>
    <row r="465" spans="1:7" x14ac:dyDescent="0.25">
      <c r="A465">
        <f>IF(Tableau1[[#This Row],[ Résultat]]="incorrect",Tableau1[[#This Row],[occurrence]]&amp;"Cadre général"&amp;Tableau1[[#This Row],[ Résultat]]&amp;COUNTIF($B$2:$B465,Tableau1[[#This Row],[ Code APE]]&amp;Tableau1[[#This Row],[ Résultat]]&amp;"_*"),0)</f>
        <v>0</v>
      </c>
      <c r="B465" t="str">
        <f>Tableau1[[#This Row],[ Code APE]]&amp;Tableau1[[#This Row],[ Résultat]]&amp;"_"&amp;COUNTIF($F$2:F465,F465)</f>
        <v>33.14ZCorrect_4</v>
      </c>
      <c r="C465" t="s">
        <v>180</v>
      </c>
      <c r="D465" t="s">
        <v>207</v>
      </c>
      <c r="E465" t="s">
        <v>44</v>
      </c>
      <c r="F465" t="s">
        <v>81</v>
      </c>
      <c r="G465">
        <v>24</v>
      </c>
    </row>
    <row r="466" spans="1:7" x14ac:dyDescent="0.25">
      <c r="A466">
        <f>IF(Tableau1[[#This Row],[ Résultat]]="incorrect",Tableau1[[#This Row],[occurrence]]&amp;"Cadre général"&amp;Tableau1[[#This Row],[ Résultat]]&amp;COUNTIF($B$2:$B466,Tableau1[[#This Row],[ Code APE]]&amp;Tableau1[[#This Row],[ Résultat]]&amp;"_*"),0)</f>
        <v>0</v>
      </c>
      <c r="B466" t="str">
        <f>Tableau1[[#This Row],[ Code APE]]&amp;Tableau1[[#This Row],[ Résultat]]&amp;"_"&amp;COUNTIF($F$2:F466,F466)</f>
        <v>33.20ACorrect_5</v>
      </c>
      <c r="C466" t="s">
        <v>180</v>
      </c>
      <c r="D466" t="s">
        <v>207</v>
      </c>
      <c r="E466" t="s">
        <v>44</v>
      </c>
      <c r="F466" t="s">
        <v>82</v>
      </c>
      <c r="G466">
        <v>115</v>
      </c>
    </row>
    <row r="467" spans="1:7" x14ac:dyDescent="0.25">
      <c r="A467">
        <f>IF(Tableau1[[#This Row],[ Résultat]]="incorrect",Tableau1[[#This Row],[occurrence]]&amp;"Cadre général"&amp;Tableau1[[#This Row],[ Résultat]]&amp;COUNTIF($B$2:$B467,Tableau1[[#This Row],[ Code APE]]&amp;Tableau1[[#This Row],[ Résultat]]&amp;"_*"),0)</f>
        <v>0</v>
      </c>
      <c r="B467" t="str">
        <f>Tableau1[[#This Row],[ Code APE]]&amp;Tableau1[[#This Row],[ Résultat]]&amp;"_"&amp;COUNTIF($F$2:F467,F467)</f>
        <v>33.20BCorrect_5</v>
      </c>
      <c r="C467" t="s">
        <v>180</v>
      </c>
      <c r="D467" t="s">
        <v>207</v>
      </c>
      <c r="E467" t="s">
        <v>44</v>
      </c>
      <c r="F467" t="s">
        <v>83</v>
      </c>
      <c r="G467">
        <v>77</v>
      </c>
    </row>
    <row r="468" spans="1:7" x14ac:dyDescent="0.25">
      <c r="A468">
        <f>IF(Tableau1[[#This Row],[ Résultat]]="incorrect",Tableau1[[#This Row],[occurrence]]&amp;"Cadre général"&amp;Tableau1[[#This Row],[ Résultat]]&amp;COUNTIF($B$2:$B468,Tableau1[[#This Row],[ Code APE]]&amp;Tableau1[[#This Row],[ Résultat]]&amp;"_*"),0)</f>
        <v>0</v>
      </c>
      <c r="B468" t="str">
        <f>Tableau1[[#This Row],[ Code APE]]&amp;Tableau1[[#This Row],[ Résultat]]&amp;"_"&amp;COUNTIF($F$2:F468,F468)</f>
        <v>33.20CCorrect_4</v>
      </c>
      <c r="C468" t="s">
        <v>180</v>
      </c>
      <c r="D468" t="s">
        <v>207</v>
      </c>
      <c r="E468" t="s">
        <v>44</v>
      </c>
      <c r="F468" t="s">
        <v>84</v>
      </c>
      <c r="G468">
        <v>12</v>
      </c>
    </row>
    <row r="469" spans="1:7" x14ac:dyDescent="0.25">
      <c r="A469">
        <f>IF(Tableau1[[#This Row],[ Résultat]]="incorrect",Tableau1[[#This Row],[occurrence]]&amp;"Cadre général"&amp;Tableau1[[#This Row],[ Résultat]]&amp;COUNTIF($B$2:$B469,Tableau1[[#This Row],[ Code APE]]&amp;Tableau1[[#This Row],[ Résultat]]&amp;"_*"),0)</f>
        <v>0</v>
      </c>
      <c r="B469" t="str">
        <f>Tableau1[[#This Row],[ Code APE]]&amp;Tableau1[[#This Row],[ Résultat]]&amp;"_"&amp;COUNTIF($F$2:F469,F469)</f>
        <v>36.00ZCorrect_4</v>
      </c>
      <c r="C469" t="s">
        <v>180</v>
      </c>
      <c r="D469" t="s">
        <v>207</v>
      </c>
      <c r="E469" t="s">
        <v>44</v>
      </c>
      <c r="F469" t="s">
        <v>86</v>
      </c>
      <c r="G469">
        <v>5</v>
      </c>
    </row>
    <row r="470" spans="1:7" x14ac:dyDescent="0.25">
      <c r="A470">
        <f>IF(Tableau1[[#This Row],[ Résultat]]="incorrect",Tableau1[[#This Row],[occurrence]]&amp;"Cadre général"&amp;Tableau1[[#This Row],[ Résultat]]&amp;COUNTIF($B$2:$B470,Tableau1[[#This Row],[ Code APE]]&amp;Tableau1[[#This Row],[ Résultat]]&amp;"_*"),0)</f>
        <v>0</v>
      </c>
      <c r="B470" t="str">
        <f>Tableau1[[#This Row],[ Code APE]]&amp;Tableau1[[#This Row],[ Résultat]]&amp;"_"&amp;COUNTIF($F$2:F470,F470)</f>
        <v>37.00ZCorrect_4</v>
      </c>
      <c r="C470" t="s">
        <v>180</v>
      </c>
      <c r="D470" t="s">
        <v>207</v>
      </c>
      <c r="E470" t="s">
        <v>44</v>
      </c>
      <c r="F470" t="s">
        <v>87</v>
      </c>
      <c r="G470">
        <v>5</v>
      </c>
    </row>
    <row r="471" spans="1:7" x14ac:dyDescent="0.25">
      <c r="A471">
        <f>IF(Tableau1[[#This Row],[ Résultat]]="incorrect",Tableau1[[#This Row],[occurrence]]&amp;"Cadre général"&amp;Tableau1[[#This Row],[ Résultat]]&amp;COUNTIF($B$2:$B471,Tableau1[[#This Row],[ Code APE]]&amp;Tableau1[[#This Row],[ Résultat]]&amp;"_*"),0)</f>
        <v>0</v>
      </c>
      <c r="B471" t="str">
        <f>Tableau1[[#This Row],[ Code APE]]&amp;Tableau1[[#This Row],[ Résultat]]&amp;"_"&amp;COUNTIF($F$2:F471,F471)</f>
        <v>37.20ACorrect_4</v>
      </c>
      <c r="C471" t="s">
        <v>180</v>
      </c>
      <c r="D471" t="s">
        <v>207</v>
      </c>
      <c r="E471" t="s">
        <v>44</v>
      </c>
      <c r="F471" t="s">
        <v>88</v>
      </c>
      <c r="G471">
        <v>14</v>
      </c>
    </row>
    <row r="472" spans="1:7" x14ac:dyDescent="0.25">
      <c r="A472">
        <f>IF(Tableau1[[#This Row],[ Résultat]]="incorrect",Tableau1[[#This Row],[occurrence]]&amp;"Cadre général"&amp;Tableau1[[#This Row],[ Résultat]]&amp;COUNTIF($B$2:$B472,Tableau1[[#This Row],[ Code APE]]&amp;Tableau1[[#This Row],[ Résultat]]&amp;"_*"),0)</f>
        <v>0</v>
      </c>
      <c r="B472" t="str">
        <f>Tableau1[[#This Row],[ Code APE]]&amp;Tableau1[[#This Row],[ Résultat]]&amp;"_"&amp;COUNTIF($F$2:F472,F472)</f>
        <v>38.11ZCorrect_4</v>
      </c>
      <c r="C472" t="s">
        <v>180</v>
      </c>
      <c r="D472" t="s">
        <v>207</v>
      </c>
      <c r="E472" t="s">
        <v>44</v>
      </c>
      <c r="F472" t="s">
        <v>89</v>
      </c>
      <c r="G472">
        <v>12</v>
      </c>
    </row>
    <row r="473" spans="1:7" x14ac:dyDescent="0.25">
      <c r="A473">
        <f>IF(Tableau1[[#This Row],[ Résultat]]="incorrect",Tableau1[[#This Row],[occurrence]]&amp;"Cadre général"&amp;Tableau1[[#This Row],[ Résultat]]&amp;COUNTIF($B$2:$B473,Tableau1[[#This Row],[ Code APE]]&amp;Tableau1[[#This Row],[ Résultat]]&amp;"_*"),0)</f>
        <v>0</v>
      </c>
      <c r="B473" t="str">
        <f>Tableau1[[#This Row],[ Code APE]]&amp;Tableau1[[#This Row],[ Résultat]]&amp;"_"&amp;COUNTIF($F$2:F473,F473)</f>
        <v>38.12ZCorrect_4</v>
      </c>
      <c r="C473" t="s">
        <v>180</v>
      </c>
      <c r="D473" t="s">
        <v>207</v>
      </c>
      <c r="E473" t="s">
        <v>44</v>
      </c>
      <c r="F473" t="s">
        <v>90</v>
      </c>
      <c r="G473">
        <v>3</v>
      </c>
    </row>
    <row r="474" spans="1:7" x14ac:dyDescent="0.25">
      <c r="A474">
        <f>IF(Tableau1[[#This Row],[ Résultat]]="incorrect",Tableau1[[#This Row],[occurrence]]&amp;"Cadre général"&amp;Tableau1[[#This Row],[ Résultat]]&amp;COUNTIF($B$2:$B474,Tableau1[[#This Row],[ Code APE]]&amp;Tableau1[[#This Row],[ Résultat]]&amp;"_*"),0)</f>
        <v>0</v>
      </c>
      <c r="B474" t="str">
        <f>Tableau1[[#This Row],[ Code APE]]&amp;Tableau1[[#This Row],[ Résultat]]&amp;"_"&amp;COUNTIF($F$2:F474,F474)</f>
        <v>38.21ZCorrect_4</v>
      </c>
      <c r="C474" t="s">
        <v>180</v>
      </c>
      <c r="D474" t="s">
        <v>207</v>
      </c>
      <c r="E474" t="s">
        <v>44</v>
      </c>
      <c r="F474" t="s">
        <v>91</v>
      </c>
      <c r="G474">
        <v>3</v>
      </c>
    </row>
    <row r="475" spans="1:7" x14ac:dyDescent="0.25">
      <c r="A475">
        <f>IF(Tableau1[[#This Row],[ Résultat]]="incorrect",Tableau1[[#This Row],[occurrence]]&amp;"Cadre général"&amp;Tableau1[[#This Row],[ Résultat]]&amp;COUNTIF($B$2:$B475,Tableau1[[#This Row],[ Code APE]]&amp;Tableau1[[#This Row],[ Résultat]]&amp;"_*"),0)</f>
        <v>0</v>
      </c>
      <c r="B475" t="str">
        <f>Tableau1[[#This Row],[ Code APE]]&amp;Tableau1[[#This Row],[ Résultat]]&amp;"_"&amp;COUNTIF($F$2:F475,F475)</f>
        <v>38.32ZCorrect_4</v>
      </c>
      <c r="C475" t="s">
        <v>180</v>
      </c>
      <c r="D475" t="s">
        <v>207</v>
      </c>
      <c r="E475" t="s">
        <v>44</v>
      </c>
      <c r="F475" t="s">
        <v>92</v>
      </c>
      <c r="G475">
        <v>22</v>
      </c>
    </row>
    <row r="476" spans="1:7" x14ac:dyDescent="0.25">
      <c r="A476">
        <f>IF(Tableau1[[#This Row],[ Résultat]]="incorrect",Tableau1[[#This Row],[occurrence]]&amp;"Cadre général"&amp;Tableau1[[#This Row],[ Résultat]]&amp;COUNTIF($B$2:$B476,Tableau1[[#This Row],[ Code APE]]&amp;Tableau1[[#This Row],[ Résultat]]&amp;"_*"),0)</f>
        <v>0</v>
      </c>
      <c r="B476" t="str">
        <f>Tableau1[[#This Row],[ Code APE]]&amp;Tableau1[[#This Row],[ Résultat]]&amp;"_"&amp;COUNTIF($F$2:F476,F476)</f>
        <v>39.00ZCorrect_4</v>
      </c>
      <c r="C476" t="s">
        <v>180</v>
      </c>
      <c r="D476" t="s">
        <v>207</v>
      </c>
      <c r="E476" t="s">
        <v>44</v>
      </c>
      <c r="F476" t="s">
        <v>93</v>
      </c>
      <c r="G476">
        <v>4</v>
      </c>
    </row>
    <row r="477" spans="1:7" x14ac:dyDescent="0.25">
      <c r="A477">
        <f>IF(Tableau1[[#This Row],[ Résultat]]="incorrect",Tableau1[[#This Row],[occurrence]]&amp;"Cadre général"&amp;Tableau1[[#This Row],[ Résultat]]&amp;COUNTIF($B$2:$B477,Tableau1[[#This Row],[ Code APE]]&amp;Tableau1[[#This Row],[ Résultat]]&amp;"_*"),0)</f>
        <v>0</v>
      </c>
      <c r="B477" t="str">
        <f>Tableau1[[#This Row],[ Code APE]]&amp;Tableau1[[#This Row],[ Résultat]]&amp;"_"&amp;COUNTIF($F$2:F477,F477)</f>
        <v>41.10ACorrect_1</v>
      </c>
      <c r="C477" t="s">
        <v>180</v>
      </c>
      <c r="D477" t="s">
        <v>207</v>
      </c>
      <c r="E477" t="s">
        <v>44</v>
      </c>
      <c r="F477" t="s">
        <v>208</v>
      </c>
      <c r="G477">
        <v>1</v>
      </c>
    </row>
    <row r="478" spans="1:7" x14ac:dyDescent="0.25">
      <c r="A478">
        <f>IF(Tableau1[[#This Row],[ Résultat]]="incorrect",Tableau1[[#This Row],[occurrence]]&amp;"Cadre général"&amp;Tableau1[[#This Row],[ Résultat]]&amp;COUNTIF($B$2:$B478,Tableau1[[#This Row],[ Code APE]]&amp;Tableau1[[#This Row],[ Résultat]]&amp;"_*"),0)</f>
        <v>0</v>
      </c>
      <c r="B478" t="str">
        <f>Tableau1[[#This Row],[ Code APE]]&amp;Tableau1[[#This Row],[ Résultat]]&amp;"_"&amp;COUNTIF($F$2:F478,F478)</f>
        <v>41.20BCorrect_5</v>
      </c>
      <c r="C478" t="s">
        <v>180</v>
      </c>
      <c r="D478" t="s">
        <v>207</v>
      </c>
      <c r="E478" t="s">
        <v>44</v>
      </c>
      <c r="F478" t="s">
        <v>94</v>
      </c>
      <c r="G478">
        <v>35</v>
      </c>
    </row>
    <row r="479" spans="1:7" x14ac:dyDescent="0.25">
      <c r="A479">
        <f>IF(Tableau1[[#This Row],[ Résultat]]="incorrect",Tableau1[[#This Row],[occurrence]]&amp;"Cadre général"&amp;Tableau1[[#This Row],[ Résultat]]&amp;COUNTIF($B$2:$B479,Tableau1[[#This Row],[ Code APE]]&amp;Tableau1[[#This Row],[ Résultat]]&amp;"_*"),0)</f>
        <v>0</v>
      </c>
      <c r="B479" t="str">
        <f>Tableau1[[#This Row],[ Code APE]]&amp;Tableau1[[#This Row],[ Résultat]]&amp;"_"&amp;COUNTIF($F$2:F479,F479)</f>
        <v>42.11ZCorrect_4</v>
      </c>
      <c r="C479" t="s">
        <v>180</v>
      </c>
      <c r="D479" t="s">
        <v>207</v>
      </c>
      <c r="E479" t="s">
        <v>44</v>
      </c>
      <c r="F479" t="s">
        <v>95</v>
      </c>
      <c r="G479">
        <v>20</v>
      </c>
    </row>
    <row r="480" spans="1:7" x14ac:dyDescent="0.25">
      <c r="A480">
        <f>IF(Tableau1[[#This Row],[ Résultat]]="incorrect",Tableau1[[#This Row],[occurrence]]&amp;"Cadre général"&amp;Tableau1[[#This Row],[ Résultat]]&amp;COUNTIF($B$2:$B480,Tableau1[[#This Row],[ Code APE]]&amp;Tableau1[[#This Row],[ Résultat]]&amp;"_*"),0)</f>
        <v>0</v>
      </c>
      <c r="B480" t="str">
        <f>Tableau1[[#This Row],[ Code APE]]&amp;Tableau1[[#This Row],[ Résultat]]&amp;"_"&amp;COUNTIF($F$2:F480,F480)</f>
        <v>42.21ZCorrect_4</v>
      </c>
      <c r="C480" t="s">
        <v>180</v>
      </c>
      <c r="D480" t="s">
        <v>207</v>
      </c>
      <c r="E480" t="s">
        <v>44</v>
      </c>
      <c r="F480" t="s">
        <v>96</v>
      </c>
      <c r="G480">
        <v>3</v>
      </c>
    </row>
    <row r="481" spans="1:7" x14ac:dyDescent="0.25">
      <c r="A481">
        <f>IF(Tableau1[[#This Row],[ Résultat]]="incorrect",Tableau1[[#This Row],[occurrence]]&amp;"Cadre général"&amp;Tableau1[[#This Row],[ Résultat]]&amp;COUNTIF($B$2:$B481,Tableau1[[#This Row],[ Code APE]]&amp;Tableau1[[#This Row],[ Résultat]]&amp;"_*"),0)</f>
        <v>0</v>
      </c>
      <c r="B481" t="str">
        <f>Tableau1[[#This Row],[ Code APE]]&amp;Tableau1[[#This Row],[ Résultat]]&amp;"_"&amp;COUNTIF($F$2:F481,F481)</f>
        <v>42.31ACorrect_4</v>
      </c>
      <c r="C481" t="s">
        <v>180</v>
      </c>
      <c r="D481" t="s">
        <v>207</v>
      </c>
      <c r="E481" t="s">
        <v>44</v>
      </c>
      <c r="F481" t="s">
        <v>98</v>
      </c>
      <c r="G481">
        <v>3</v>
      </c>
    </row>
    <row r="482" spans="1:7" x14ac:dyDescent="0.25">
      <c r="A482">
        <f>IF(Tableau1[[#This Row],[ Résultat]]="incorrect",Tableau1[[#This Row],[occurrence]]&amp;"Cadre général"&amp;Tableau1[[#This Row],[ Résultat]]&amp;COUNTIF($B$2:$B482,Tableau1[[#This Row],[ Code APE]]&amp;Tableau1[[#This Row],[ Résultat]]&amp;"_*"),0)</f>
        <v>0</v>
      </c>
      <c r="B482" t="str">
        <f>Tableau1[[#This Row],[ Code APE]]&amp;Tableau1[[#This Row],[ Résultat]]&amp;"_"&amp;COUNTIF($F$2:F482,F482)</f>
        <v>42.91ZCorrect_4</v>
      </c>
      <c r="C482" t="s">
        <v>180</v>
      </c>
      <c r="D482" t="s">
        <v>207</v>
      </c>
      <c r="E482" t="s">
        <v>44</v>
      </c>
      <c r="F482" t="s">
        <v>99</v>
      </c>
      <c r="G482">
        <v>3</v>
      </c>
    </row>
    <row r="483" spans="1:7" x14ac:dyDescent="0.25">
      <c r="A483">
        <f>IF(Tableau1[[#This Row],[ Résultat]]="incorrect",Tableau1[[#This Row],[occurrence]]&amp;"Cadre général"&amp;Tableau1[[#This Row],[ Résultat]]&amp;COUNTIF($B$2:$B483,Tableau1[[#This Row],[ Code APE]]&amp;Tableau1[[#This Row],[ Résultat]]&amp;"_*"),0)</f>
        <v>0</v>
      </c>
      <c r="B483" t="str">
        <f>Tableau1[[#This Row],[ Code APE]]&amp;Tableau1[[#This Row],[ Résultat]]&amp;"_"&amp;COUNTIF($F$2:F483,F483)</f>
        <v>43.12ACorrect_5</v>
      </c>
      <c r="C483" t="s">
        <v>180</v>
      </c>
      <c r="D483" t="s">
        <v>207</v>
      </c>
      <c r="E483" t="s">
        <v>44</v>
      </c>
      <c r="F483" t="s">
        <v>101</v>
      </c>
      <c r="G483">
        <v>60</v>
      </c>
    </row>
    <row r="484" spans="1:7" x14ac:dyDescent="0.25">
      <c r="A484">
        <f>IF(Tableau1[[#This Row],[ Résultat]]="incorrect",Tableau1[[#This Row],[occurrence]]&amp;"Cadre général"&amp;Tableau1[[#This Row],[ Résultat]]&amp;COUNTIF($B$2:$B484,Tableau1[[#This Row],[ Code APE]]&amp;Tableau1[[#This Row],[ Résultat]]&amp;"_*"),0)</f>
        <v>0</v>
      </c>
      <c r="B484" t="str">
        <f>Tableau1[[#This Row],[ Code APE]]&amp;Tableau1[[#This Row],[ Résultat]]&amp;"_"&amp;COUNTIF($F$2:F484,F484)</f>
        <v>43.12BCorrect_5</v>
      </c>
      <c r="C484" t="s">
        <v>180</v>
      </c>
      <c r="D484" t="s">
        <v>207</v>
      </c>
      <c r="E484" t="s">
        <v>44</v>
      </c>
      <c r="F484" t="s">
        <v>102</v>
      </c>
      <c r="G484">
        <v>73</v>
      </c>
    </row>
    <row r="485" spans="1:7" x14ac:dyDescent="0.25">
      <c r="A485">
        <f>IF(Tableau1[[#This Row],[ Résultat]]="incorrect",Tableau1[[#This Row],[occurrence]]&amp;"Cadre général"&amp;Tableau1[[#This Row],[ Résultat]]&amp;COUNTIF($B$2:$B485,Tableau1[[#This Row],[ Code APE]]&amp;Tableau1[[#This Row],[ Résultat]]&amp;"_*"),0)</f>
        <v>0</v>
      </c>
      <c r="B485" t="str">
        <f>Tableau1[[#This Row],[ Code APE]]&amp;Tableau1[[#This Row],[ Résultat]]&amp;"_"&amp;COUNTIF($F$2:F485,F485)</f>
        <v>43.13ZCorrect_5</v>
      </c>
      <c r="C485" t="s">
        <v>180</v>
      </c>
      <c r="D485" t="s">
        <v>207</v>
      </c>
      <c r="E485" t="s">
        <v>44</v>
      </c>
      <c r="F485" t="s">
        <v>103</v>
      </c>
      <c r="G485">
        <v>45</v>
      </c>
    </row>
    <row r="486" spans="1:7" x14ac:dyDescent="0.25">
      <c r="A486">
        <f>IF(Tableau1[[#This Row],[ Résultat]]="incorrect",Tableau1[[#This Row],[occurrence]]&amp;"Cadre général"&amp;Tableau1[[#This Row],[ Résultat]]&amp;COUNTIF($B$2:$B486,Tableau1[[#This Row],[ Code APE]]&amp;Tableau1[[#This Row],[ Résultat]]&amp;"_*"),0)</f>
        <v>0</v>
      </c>
      <c r="B486" t="str">
        <f>Tableau1[[#This Row],[ Code APE]]&amp;Tableau1[[#This Row],[ Résultat]]&amp;"_"&amp;COUNTIF($F$2:F486,F486)</f>
        <v>43.21ACorrect_5</v>
      </c>
      <c r="C486" t="s">
        <v>180</v>
      </c>
      <c r="D486" t="s">
        <v>207</v>
      </c>
      <c r="E486" t="s">
        <v>44</v>
      </c>
      <c r="F486" t="s">
        <v>104</v>
      </c>
      <c r="G486">
        <v>47</v>
      </c>
    </row>
    <row r="487" spans="1:7" x14ac:dyDescent="0.25">
      <c r="A487">
        <f>IF(Tableau1[[#This Row],[ Résultat]]="incorrect",Tableau1[[#This Row],[occurrence]]&amp;"Cadre général"&amp;Tableau1[[#This Row],[ Résultat]]&amp;COUNTIF($B$2:$B487,Tableau1[[#This Row],[ Code APE]]&amp;Tableau1[[#This Row],[ Résultat]]&amp;"_*"),0)</f>
        <v>0</v>
      </c>
      <c r="B487" t="str">
        <f>Tableau1[[#This Row],[ Code APE]]&amp;Tableau1[[#This Row],[ Résultat]]&amp;"_"&amp;COUNTIF($F$2:F487,F487)</f>
        <v>43.29ACorrect_5</v>
      </c>
      <c r="C487" t="s">
        <v>180</v>
      </c>
      <c r="D487" t="s">
        <v>207</v>
      </c>
      <c r="E487" t="s">
        <v>44</v>
      </c>
      <c r="F487" t="s">
        <v>106</v>
      </c>
      <c r="G487">
        <v>16</v>
      </c>
    </row>
    <row r="488" spans="1:7" x14ac:dyDescent="0.25">
      <c r="A488">
        <f>IF(Tableau1[[#This Row],[ Résultat]]="incorrect",Tableau1[[#This Row],[occurrence]]&amp;"Cadre général"&amp;Tableau1[[#This Row],[ Résultat]]&amp;COUNTIF($B$2:$B488,Tableau1[[#This Row],[ Code APE]]&amp;Tableau1[[#This Row],[ Résultat]]&amp;"_*"),0)</f>
        <v>0</v>
      </c>
      <c r="B488" t="str">
        <f>Tableau1[[#This Row],[ Code APE]]&amp;Tableau1[[#This Row],[ Résultat]]&amp;"_"&amp;COUNTIF($F$2:F488,F488)</f>
        <v>43.29BCorrect_4</v>
      </c>
      <c r="C488" t="s">
        <v>180</v>
      </c>
      <c r="D488" t="s">
        <v>207</v>
      </c>
      <c r="E488" t="s">
        <v>44</v>
      </c>
      <c r="F488" t="s">
        <v>107</v>
      </c>
      <c r="G488">
        <v>2</v>
      </c>
    </row>
    <row r="489" spans="1:7" x14ac:dyDescent="0.25">
      <c r="A489">
        <f>IF(Tableau1[[#This Row],[ Résultat]]="incorrect",Tableau1[[#This Row],[occurrence]]&amp;"Cadre général"&amp;Tableau1[[#This Row],[ Résultat]]&amp;COUNTIF($B$2:$B489,Tableau1[[#This Row],[ Code APE]]&amp;Tableau1[[#This Row],[ Résultat]]&amp;"_*"),0)</f>
        <v>0</v>
      </c>
      <c r="B489" t="str">
        <f>Tableau1[[#This Row],[ Code APE]]&amp;Tableau1[[#This Row],[ Résultat]]&amp;"_"&amp;COUNTIF($F$2:F489,F489)</f>
        <v>43.31ZCorrect_3</v>
      </c>
      <c r="C489" t="s">
        <v>180</v>
      </c>
      <c r="D489" t="s">
        <v>207</v>
      </c>
      <c r="E489" t="s">
        <v>44</v>
      </c>
      <c r="F489" t="s">
        <v>191</v>
      </c>
      <c r="G489">
        <v>2</v>
      </c>
    </row>
    <row r="490" spans="1:7" x14ac:dyDescent="0.25">
      <c r="A490">
        <f>IF(Tableau1[[#This Row],[ Résultat]]="incorrect",Tableau1[[#This Row],[occurrence]]&amp;"Cadre général"&amp;Tableau1[[#This Row],[ Résultat]]&amp;COUNTIF($B$2:$B490,Tableau1[[#This Row],[ Code APE]]&amp;Tableau1[[#This Row],[ Résultat]]&amp;"_*"),0)</f>
        <v>0</v>
      </c>
      <c r="B490" t="str">
        <f>Tableau1[[#This Row],[ Code APE]]&amp;Tableau1[[#This Row],[ Résultat]]&amp;"_"&amp;COUNTIF($F$2:F490,F490)</f>
        <v>43.32ACorrect_4</v>
      </c>
      <c r="C490" t="s">
        <v>180</v>
      </c>
      <c r="D490" t="s">
        <v>207</v>
      </c>
      <c r="E490" t="s">
        <v>44</v>
      </c>
      <c r="F490" t="s">
        <v>108</v>
      </c>
      <c r="G490">
        <v>1</v>
      </c>
    </row>
    <row r="491" spans="1:7" x14ac:dyDescent="0.25">
      <c r="A491">
        <f>IF(Tableau1[[#This Row],[ Résultat]]="incorrect",Tableau1[[#This Row],[occurrence]]&amp;"Cadre général"&amp;Tableau1[[#This Row],[ Résultat]]&amp;COUNTIF($B$2:$B491,Tableau1[[#This Row],[ Code APE]]&amp;Tableau1[[#This Row],[ Résultat]]&amp;"_*"),0)</f>
        <v>0</v>
      </c>
      <c r="B491" t="str">
        <f>Tableau1[[#This Row],[ Code APE]]&amp;Tableau1[[#This Row],[ Résultat]]&amp;"_"&amp;COUNTIF($F$2:F491,F491)</f>
        <v>43.32CCorrect_4</v>
      </c>
      <c r="C491" t="s">
        <v>180</v>
      </c>
      <c r="D491" t="s">
        <v>207</v>
      </c>
      <c r="E491" t="s">
        <v>44</v>
      </c>
      <c r="F491" t="s">
        <v>109</v>
      </c>
      <c r="G491">
        <v>5</v>
      </c>
    </row>
    <row r="492" spans="1:7" x14ac:dyDescent="0.25">
      <c r="A492">
        <f>IF(Tableau1[[#This Row],[ Résultat]]="incorrect",Tableau1[[#This Row],[occurrence]]&amp;"Cadre général"&amp;Tableau1[[#This Row],[ Résultat]]&amp;COUNTIF($B$2:$B492,Tableau1[[#This Row],[ Code APE]]&amp;Tableau1[[#This Row],[ Résultat]]&amp;"_*"),0)</f>
        <v>0</v>
      </c>
      <c r="B492" t="str">
        <f>Tableau1[[#This Row],[ Code APE]]&amp;Tableau1[[#This Row],[ Résultat]]&amp;"_"&amp;COUNTIF($F$2:F492,F492)</f>
        <v>43.33ZCorrect_4</v>
      </c>
      <c r="C492" t="s">
        <v>180</v>
      </c>
      <c r="D492" t="s">
        <v>207</v>
      </c>
      <c r="E492" t="s">
        <v>44</v>
      </c>
      <c r="F492" t="s">
        <v>110</v>
      </c>
      <c r="G492">
        <v>2</v>
      </c>
    </row>
    <row r="493" spans="1:7" x14ac:dyDescent="0.25">
      <c r="A493">
        <f>IF(Tableau1[[#This Row],[ Résultat]]="incorrect",Tableau1[[#This Row],[occurrence]]&amp;"Cadre général"&amp;Tableau1[[#This Row],[ Résultat]]&amp;COUNTIF($B$2:$B493,Tableau1[[#This Row],[ Code APE]]&amp;Tableau1[[#This Row],[ Résultat]]&amp;"_*"),0)</f>
        <v>0</v>
      </c>
      <c r="B493" t="str">
        <f>Tableau1[[#This Row],[ Code APE]]&amp;Tableau1[[#This Row],[ Résultat]]&amp;"_"&amp;COUNTIF($F$2:F493,F493)</f>
        <v>43.34ZCorrect_4</v>
      </c>
      <c r="C493" t="s">
        <v>180</v>
      </c>
      <c r="D493" t="s">
        <v>207</v>
      </c>
      <c r="E493" t="s">
        <v>44</v>
      </c>
      <c r="F493" t="s">
        <v>111</v>
      </c>
      <c r="G493">
        <v>40</v>
      </c>
    </row>
    <row r="494" spans="1:7" x14ac:dyDescent="0.25">
      <c r="A494">
        <f>IF(Tableau1[[#This Row],[ Résultat]]="incorrect",Tableau1[[#This Row],[occurrence]]&amp;"Cadre général"&amp;Tableau1[[#This Row],[ Résultat]]&amp;COUNTIF($B$2:$B494,Tableau1[[#This Row],[ Code APE]]&amp;Tableau1[[#This Row],[ Résultat]]&amp;"_*"),0)</f>
        <v>0</v>
      </c>
      <c r="B494" t="str">
        <f>Tableau1[[#This Row],[ Code APE]]&amp;Tableau1[[#This Row],[ Résultat]]&amp;"_"&amp;COUNTIF($F$2:F494,F494)</f>
        <v>43.91ACorrect_5</v>
      </c>
      <c r="C494" t="s">
        <v>180</v>
      </c>
      <c r="D494" t="s">
        <v>207</v>
      </c>
      <c r="E494" t="s">
        <v>44</v>
      </c>
      <c r="F494" t="s">
        <v>112</v>
      </c>
      <c r="G494">
        <v>6</v>
      </c>
    </row>
    <row r="495" spans="1:7" x14ac:dyDescent="0.25">
      <c r="A495">
        <f>IF(Tableau1[[#This Row],[ Résultat]]="incorrect",Tableau1[[#This Row],[occurrence]]&amp;"Cadre général"&amp;Tableau1[[#This Row],[ Résultat]]&amp;COUNTIF($B$2:$B495,Tableau1[[#This Row],[ Code APE]]&amp;Tableau1[[#This Row],[ Résultat]]&amp;"_*"),0)</f>
        <v>0</v>
      </c>
      <c r="B495" t="str">
        <f>Tableau1[[#This Row],[ Code APE]]&amp;Tableau1[[#This Row],[ Résultat]]&amp;"_"&amp;COUNTIF($F$2:F495,F495)</f>
        <v>43.99ACorrect_4</v>
      </c>
      <c r="C495" t="s">
        <v>180</v>
      </c>
      <c r="D495" t="s">
        <v>207</v>
      </c>
      <c r="E495" t="s">
        <v>44</v>
      </c>
      <c r="F495" t="s">
        <v>113</v>
      </c>
      <c r="G495">
        <v>2</v>
      </c>
    </row>
    <row r="496" spans="1:7" x14ac:dyDescent="0.25">
      <c r="A496">
        <f>IF(Tableau1[[#This Row],[ Résultat]]="incorrect",Tableau1[[#This Row],[occurrence]]&amp;"Cadre général"&amp;Tableau1[[#This Row],[ Résultat]]&amp;COUNTIF($B$2:$B496,Tableau1[[#This Row],[ Code APE]]&amp;Tableau1[[#This Row],[ Résultat]]&amp;"_*"),0)</f>
        <v>0</v>
      </c>
      <c r="B496" t="str">
        <f>Tableau1[[#This Row],[ Code APE]]&amp;Tableau1[[#This Row],[ Résultat]]&amp;"_"&amp;COUNTIF($F$2:F496,F496)</f>
        <v>43.99BCorrect_4</v>
      </c>
      <c r="C496" t="s">
        <v>180</v>
      </c>
      <c r="D496" t="s">
        <v>207</v>
      </c>
      <c r="E496" t="s">
        <v>44</v>
      </c>
      <c r="F496" t="s">
        <v>114</v>
      </c>
      <c r="G496">
        <v>50</v>
      </c>
    </row>
    <row r="497" spans="1:7" x14ac:dyDescent="0.25">
      <c r="A497">
        <f>IF(Tableau1[[#This Row],[ Résultat]]="incorrect",Tableau1[[#This Row],[occurrence]]&amp;"Cadre général"&amp;Tableau1[[#This Row],[ Résultat]]&amp;COUNTIF($B$2:$B497,Tableau1[[#This Row],[ Code APE]]&amp;Tableau1[[#This Row],[ Résultat]]&amp;"_*"),0)</f>
        <v>0</v>
      </c>
      <c r="B497" t="str">
        <f>Tableau1[[#This Row],[ Code APE]]&amp;Tableau1[[#This Row],[ Résultat]]&amp;"_"&amp;COUNTIF($F$2:F497,F497)</f>
        <v>43.99CCorrect_5</v>
      </c>
      <c r="C497" t="s">
        <v>180</v>
      </c>
      <c r="D497" t="s">
        <v>207</v>
      </c>
      <c r="E497" t="s">
        <v>44</v>
      </c>
      <c r="F497" t="s">
        <v>115</v>
      </c>
      <c r="G497">
        <v>21</v>
      </c>
    </row>
    <row r="498" spans="1:7" x14ac:dyDescent="0.25">
      <c r="A498">
        <f>IF(Tableau1[[#This Row],[ Résultat]]="incorrect",Tableau1[[#This Row],[occurrence]]&amp;"Cadre général"&amp;Tableau1[[#This Row],[ Résultat]]&amp;COUNTIF($B$2:$B498,Tableau1[[#This Row],[ Code APE]]&amp;Tableau1[[#This Row],[ Résultat]]&amp;"_*"),0)</f>
        <v>0</v>
      </c>
      <c r="B498" t="str">
        <f>Tableau1[[#This Row],[ Code APE]]&amp;Tableau1[[#This Row],[ Résultat]]&amp;"_"&amp;COUNTIF($F$2:F498,F498)</f>
        <v>43.99DCorrect_4</v>
      </c>
      <c r="C498" t="s">
        <v>180</v>
      </c>
      <c r="D498" t="s">
        <v>207</v>
      </c>
      <c r="E498" t="s">
        <v>44</v>
      </c>
      <c r="F498" t="s">
        <v>116</v>
      </c>
      <c r="G498">
        <v>11</v>
      </c>
    </row>
    <row r="499" spans="1:7" x14ac:dyDescent="0.25">
      <c r="A499">
        <f>IF(Tableau1[[#This Row],[ Résultat]]="incorrect",Tableau1[[#This Row],[occurrence]]&amp;"Cadre général"&amp;Tableau1[[#This Row],[ Résultat]]&amp;COUNTIF($B$2:$B499,Tableau1[[#This Row],[ Code APE]]&amp;Tableau1[[#This Row],[ Résultat]]&amp;"_*"),0)</f>
        <v>0</v>
      </c>
      <c r="B499" t="str">
        <f>Tableau1[[#This Row],[ Code APE]]&amp;Tableau1[[#This Row],[ Résultat]]&amp;"_"&amp;COUNTIF($F$2:F499,F499)</f>
        <v>45.10ACorrect_4</v>
      </c>
      <c r="C499" t="s">
        <v>180</v>
      </c>
      <c r="D499" t="s">
        <v>207</v>
      </c>
      <c r="E499" t="s">
        <v>44</v>
      </c>
      <c r="F499" t="s">
        <v>119</v>
      </c>
      <c r="G499">
        <v>3</v>
      </c>
    </row>
    <row r="500" spans="1:7" x14ac:dyDescent="0.25">
      <c r="A500">
        <f>IF(Tableau1[[#This Row],[ Résultat]]="incorrect",Tableau1[[#This Row],[occurrence]]&amp;"Cadre général"&amp;Tableau1[[#This Row],[ Résultat]]&amp;COUNTIF($B$2:$B500,Tableau1[[#This Row],[ Code APE]]&amp;Tableau1[[#This Row],[ Résultat]]&amp;"_*"),0)</f>
        <v>0</v>
      </c>
      <c r="B500" t="str">
        <f>Tableau1[[#This Row],[ Code APE]]&amp;Tableau1[[#This Row],[ Résultat]]&amp;"_"&amp;COUNTIF($F$2:F500,F500)</f>
        <v>45.11ZCorrect_5</v>
      </c>
      <c r="C500" t="s">
        <v>180</v>
      </c>
      <c r="D500" t="s">
        <v>207</v>
      </c>
      <c r="E500" t="s">
        <v>44</v>
      </c>
      <c r="F500" t="s">
        <v>120</v>
      </c>
      <c r="G500">
        <v>7</v>
      </c>
    </row>
    <row r="501" spans="1:7" x14ac:dyDescent="0.25">
      <c r="A501">
        <f>IF(Tableau1[[#This Row],[ Résultat]]="incorrect",Tableau1[[#This Row],[occurrence]]&amp;"Cadre général"&amp;Tableau1[[#This Row],[ Résultat]]&amp;COUNTIF($B$2:$B501,Tableau1[[#This Row],[ Code APE]]&amp;Tableau1[[#This Row],[ Résultat]]&amp;"_*"),0)</f>
        <v>0</v>
      </c>
      <c r="B501" t="str">
        <f>Tableau1[[#This Row],[ Code APE]]&amp;Tableau1[[#This Row],[ Résultat]]&amp;"_"&amp;COUNTIF($F$2:F501,F501)</f>
        <v>45.20ACorrect_4</v>
      </c>
      <c r="C501" t="s">
        <v>180</v>
      </c>
      <c r="D501" t="s">
        <v>207</v>
      </c>
      <c r="E501" t="s">
        <v>44</v>
      </c>
      <c r="F501" t="s">
        <v>121</v>
      </c>
      <c r="G501">
        <v>6</v>
      </c>
    </row>
    <row r="502" spans="1:7" x14ac:dyDescent="0.25">
      <c r="A502">
        <f>IF(Tableau1[[#This Row],[ Résultat]]="incorrect",Tableau1[[#This Row],[occurrence]]&amp;"Cadre général"&amp;Tableau1[[#This Row],[ Résultat]]&amp;COUNTIF($B$2:$B502,Tableau1[[#This Row],[ Code APE]]&amp;Tableau1[[#This Row],[ Résultat]]&amp;"_*"),0)</f>
        <v>0</v>
      </c>
      <c r="B502" t="str">
        <f>Tableau1[[#This Row],[ Code APE]]&amp;Tableau1[[#This Row],[ Résultat]]&amp;"_"&amp;COUNTIF($F$2:F502,F502)</f>
        <v>45.20BCorrect_4</v>
      </c>
      <c r="C502" t="s">
        <v>180</v>
      </c>
      <c r="D502" t="s">
        <v>207</v>
      </c>
      <c r="E502" t="s">
        <v>44</v>
      </c>
      <c r="F502" t="s">
        <v>122</v>
      </c>
      <c r="G502">
        <v>11</v>
      </c>
    </row>
    <row r="503" spans="1:7" x14ac:dyDescent="0.25">
      <c r="A503">
        <f>IF(Tableau1[[#This Row],[ Résultat]]="incorrect",Tableau1[[#This Row],[occurrence]]&amp;"Cadre général"&amp;Tableau1[[#This Row],[ Résultat]]&amp;COUNTIF($B$2:$B503,Tableau1[[#This Row],[ Code APE]]&amp;Tableau1[[#This Row],[ Résultat]]&amp;"_*"),0)</f>
        <v>0</v>
      </c>
      <c r="B503" t="str">
        <f>Tableau1[[#This Row],[ Code APE]]&amp;Tableau1[[#This Row],[ Résultat]]&amp;"_"&amp;COUNTIF($F$2:F503,F503)</f>
        <v>45.20ZCorrect_4</v>
      </c>
      <c r="C503" t="s">
        <v>180</v>
      </c>
      <c r="D503" t="s">
        <v>207</v>
      </c>
      <c r="E503" t="s">
        <v>44</v>
      </c>
      <c r="F503" t="s">
        <v>123</v>
      </c>
      <c r="G503">
        <v>6</v>
      </c>
    </row>
    <row r="504" spans="1:7" x14ac:dyDescent="0.25">
      <c r="A504">
        <f>IF(Tableau1[[#This Row],[ Résultat]]="incorrect",Tableau1[[#This Row],[occurrence]]&amp;"Cadre général"&amp;Tableau1[[#This Row],[ Résultat]]&amp;COUNTIF($B$2:$B504,Tableau1[[#This Row],[ Code APE]]&amp;Tableau1[[#This Row],[ Résultat]]&amp;"_*"),0)</f>
        <v>0</v>
      </c>
      <c r="B504" t="str">
        <f>Tableau1[[#This Row],[ Code APE]]&amp;Tableau1[[#This Row],[ Résultat]]&amp;"_"&amp;COUNTIF($F$2:F504,F504)</f>
        <v>45.32ZCorrect_4</v>
      </c>
      <c r="C504" t="s">
        <v>180</v>
      </c>
      <c r="D504" t="s">
        <v>207</v>
      </c>
      <c r="E504" t="s">
        <v>44</v>
      </c>
      <c r="F504" t="s">
        <v>124</v>
      </c>
      <c r="G504">
        <v>3</v>
      </c>
    </row>
    <row r="505" spans="1:7" x14ac:dyDescent="0.25">
      <c r="A505">
        <f>IF(Tableau1[[#This Row],[ Résultat]]="incorrect",Tableau1[[#This Row],[occurrence]]&amp;"Cadre général"&amp;Tableau1[[#This Row],[ Résultat]]&amp;COUNTIF($B$2:$B505,Tableau1[[#This Row],[ Code APE]]&amp;Tableau1[[#This Row],[ Résultat]]&amp;"_*"),0)</f>
        <v>0</v>
      </c>
      <c r="B505" t="str">
        <f>Tableau1[[#This Row],[ Code APE]]&amp;Tableau1[[#This Row],[ Résultat]]&amp;"_"&amp;COUNTIF($F$2:F505,F505)</f>
        <v>46.19BCorrect_3</v>
      </c>
      <c r="C505" t="s">
        <v>180</v>
      </c>
      <c r="D505" t="s">
        <v>207</v>
      </c>
      <c r="E505" t="s">
        <v>44</v>
      </c>
      <c r="F505" t="s">
        <v>192</v>
      </c>
      <c r="G505">
        <v>3</v>
      </c>
    </row>
    <row r="506" spans="1:7" x14ac:dyDescent="0.25">
      <c r="A506">
        <f>IF(Tableau1[[#This Row],[ Résultat]]="incorrect",Tableau1[[#This Row],[occurrence]]&amp;"Cadre général"&amp;Tableau1[[#This Row],[ Résultat]]&amp;COUNTIF($B$2:$B506,Tableau1[[#This Row],[ Code APE]]&amp;Tableau1[[#This Row],[ Résultat]]&amp;"_*"),0)</f>
        <v>0</v>
      </c>
      <c r="B506" t="str">
        <f>Tableau1[[#This Row],[ Code APE]]&amp;Tableau1[[#This Row],[ Résultat]]&amp;"_"&amp;COUNTIF($F$2:F506,F506)</f>
        <v>46.51ZCorrect_4</v>
      </c>
      <c r="C506" t="s">
        <v>180</v>
      </c>
      <c r="D506" t="s">
        <v>207</v>
      </c>
      <c r="E506" t="s">
        <v>44</v>
      </c>
      <c r="F506" t="s">
        <v>125</v>
      </c>
      <c r="G506">
        <v>2</v>
      </c>
    </row>
    <row r="507" spans="1:7" x14ac:dyDescent="0.25">
      <c r="A507">
        <f>IF(Tableau1[[#This Row],[ Résultat]]="incorrect",Tableau1[[#This Row],[occurrence]]&amp;"Cadre général"&amp;Tableau1[[#This Row],[ Résultat]]&amp;COUNTIF($B$2:$B507,Tableau1[[#This Row],[ Code APE]]&amp;Tableau1[[#This Row],[ Résultat]]&amp;"_*"),0)</f>
        <v>0</v>
      </c>
      <c r="B507" t="str">
        <f>Tableau1[[#This Row],[ Code APE]]&amp;Tableau1[[#This Row],[ Résultat]]&amp;"_"&amp;COUNTIF($F$2:F507,F507)</f>
        <v>46.61ZCorrect_3</v>
      </c>
      <c r="C507" t="s">
        <v>180</v>
      </c>
      <c r="D507" t="s">
        <v>207</v>
      </c>
      <c r="E507" t="s">
        <v>44</v>
      </c>
      <c r="F507" t="s">
        <v>193</v>
      </c>
      <c r="G507">
        <v>1</v>
      </c>
    </row>
    <row r="508" spans="1:7" x14ac:dyDescent="0.25">
      <c r="A508">
        <f>IF(Tableau1[[#This Row],[ Résultat]]="incorrect",Tableau1[[#This Row],[occurrence]]&amp;"Cadre général"&amp;Tableau1[[#This Row],[ Résultat]]&amp;COUNTIF($B$2:$B508,Tableau1[[#This Row],[ Code APE]]&amp;Tableau1[[#This Row],[ Résultat]]&amp;"_*"),0)</f>
        <v>0</v>
      </c>
      <c r="B508" t="str">
        <f>Tableau1[[#This Row],[ Code APE]]&amp;Tableau1[[#This Row],[ Résultat]]&amp;"_"&amp;COUNTIF($F$2:F508,F508)</f>
        <v>46.63ZCorrect_5</v>
      </c>
      <c r="C508" t="s">
        <v>180</v>
      </c>
      <c r="D508" t="s">
        <v>207</v>
      </c>
      <c r="E508" t="s">
        <v>44</v>
      </c>
      <c r="F508" t="s">
        <v>127</v>
      </c>
      <c r="G508">
        <v>130</v>
      </c>
    </row>
    <row r="509" spans="1:7" x14ac:dyDescent="0.25">
      <c r="A509">
        <f>IF(Tableau1[[#This Row],[ Résultat]]="incorrect",Tableau1[[#This Row],[occurrence]]&amp;"Cadre général"&amp;Tableau1[[#This Row],[ Résultat]]&amp;COUNTIF($B$2:$B509,Tableau1[[#This Row],[ Code APE]]&amp;Tableau1[[#This Row],[ Résultat]]&amp;"_*"),0)</f>
        <v>0</v>
      </c>
      <c r="B509" t="str">
        <f>Tableau1[[#This Row],[ Code APE]]&amp;Tableau1[[#This Row],[ Résultat]]&amp;"_"&amp;COUNTIF($F$2:F509,F509)</f>
        <v>46.69ACorrect_4</v>
      </c>
      <c r="C509" t="s">
        <v>180</v>
      </c>
      <c r="D509" t="s">
        <v>207</v>
      </c>
      <c r="E509" t="s">
        <v>44</v>
      </c>
      <c r="F509" t="s">
        <v>128</v>
      </c>
      <c r="G509">
        <v>1</v>
      </c>
    </row>
    <row r="510" spans="1:7" x14ac:dyDescent="0.25">
      <c r="A510">
        <f>IF(Tableau1[[#This Row],[ Résultat]]="incorrect",Tableau1[[#This Row],[occurrence]]&amp;"Cadre général"&amp;Tableau1[[#This Row],[ Résultat]]&amp;COUNTIF($B$2:$B510,Tableau1[[#This Row],[ Code APE]]&amp;Tableau1[[#This Row],[ Résultat]]&amp;"_*"),0)</f>
        <v>0</v>
      </c>
      <c r="B510" t="str">
        <f>Tableau1[[#This Row],[ Code APE]]&amp;Tableau1[[#This Row],[ Résultat]]&amp;"_"&amp;COUNTIF($F$2:F510,F510)</f>
        <v>46.69BCorrect_4</v>
      </c>
      <c r="C510" t="s">
        <v>180</v>
      </c>
      <c r="D510" t="s">
        <v>207</v>
      </c>
      <c r="E510" t="s">
        <v>44</v>
      </c>
      <c r="F510" t="s">
        <v>129</v>
      </c>
      <c r="G510">
        <v>6</v>
      </c>
    </row>
    <row r="511" spans="1:7" x14ac:dyDescent="0.25">
      <c r="A511">
        <f>IF(Tableau1[[#This Row],[ Résultat]]="incorrect",Tableau1[[#This Row],[occurrence]]&amp;"Cadre général"&amp;Tableau1[[#This Row],[ Résultat]]&amp;COUNTIF($B$2:$B511,Tableau1[[#This Row],[ Code APE]]&amp;Tableau1[[#This Row],[ Résultat]]&amp;"_*"),0)</f>
        <v>0</v>
      </c>
      <c r="B511" t="str">
        <f>Tableau1[[#This Row],[ Code APE]]&amp;Tableau1[[#This Row],[ Résultat]]&amp;"_"&amp;COUNTIF($F$2:F511,F511)</f>
        <v>46.71BCorrect_2</v>
      </c>
      <c r="C511" t="s">
        <v>180</v>
      </c>
      <c r="D511" t="s">
        <v>207</v>
      </c>
      <c r="E511" t="s">
        <v>44</v>
      </c>
      <c r="F511" t="s">
        <v>206</v>
      </c>
      <c r="G511">
        <v>1</v>
      </c>
    </row>
    <row r="512" spans="1:7" x14ac:dyDescent="0.25">
      <c r="A512">
        <f>IF(Tableau1[[#This Row],[ Résultat]]="incorrect",Tableau1[[#This Row],[occurrence]]&amp;"Cadre général"&amp;Tableau1[[#This Row],[ Résultat]]&amp;COUNTIF($B$2:$B512,Tableau1[[#This Row],[ Code APE]]&amp;Tableau1[[#This Row],[ Résultat]]&amp;"_*"),0)</f>
        <v>0</v>
      </c>
      <c r="B512" t="str">
        <f>Tableau1[[#This Row],[ Code APE]]&amp;Tableau1[[#This Row],[ Résultat]]&amp;"_"&amp;COUNTIF($F$2:F512,F512)</f>
        <v>46.71ZCorrect_5</v>
      </c>
      <c r="C512" t="s">
        <v>180</v>
      </c>
      <c r="D512" t="s">
        <v>207</v>
      </c>
      <c r="E512" t="s">
        <v>44</v>
      </c>
      <c r="F512" t="s">
        <v>130</v>
      </c>
      <c r="G512">
        <v>9</v>
      </c>
    </row>
    <row r="513" spans="1:7" x14ac:dyDescent="0.25">
      <c r="A513">
        <f>IF(Tableau1[[#This Row],[ Résultat]]="incorrect",Tableau1[[#This Row],[occurrence]]&amp;"Cadre général"&amp;Tableau1[[#This Row],[ Résultat]]&amp;COUNTIF($B$2:$B513,Tableau1[[#This Row],[ Code APE]]&amp;Tableau1[[#This Row],[ Résultat]]&amp;"_*"),0)</f>
        <v>0</v>
      </c>
      <c r="B513" t="str">
        <f>Tableau1[[#This Row],[ Code APE]]&amp;Tableau1[[#This Row],[ Résultat]]&amp;"_"&amp;COUNTIF($F$2:F513,F513)</f>
        <v>46.73ACorrect_3</v>
      </c>
      <c r="C513" t="s">
        <v>180</v>
      </c>
      <c r="D513" t="s">
        <v>207</v>
      </c>
      <c r="E513" t="s">
        <v>44</v>
      </c>
      <c r="F513" t="s">
        <v>194</v>
      </c>
      <c r="G513">
        <v>1</v>
      </c>
    </row>
    <row r="514" spans="1:7" x14ac:dyDescent="0.25">
      <c r="A514">
        <f>IF(Tableau1[[#This Row],[ Résultat]]="incorrect",Tableau1[[#This Row],[occurrence]]&amp;"Cadre général"&amp;Tableau1[[#This Row],[ Résultat]]&amp;COUNTIF($B$2:$B514,Tableau1[[#This Row],[ Code APE]]&amp;Tableau1[[#This Row],[ Résultat]]&amp;"_*"),0)</f>
        <v>0</v>
      </c>
      <c r="B514" t="str">
        <f>Tableau1[[#This Row],[ Code APE]]&amp;Tableau1[[#This Row],[ Résultat]]&amp;"_"&amp;COUNTIF($F$2:F514,F514)</f>
        <v>46.75ZCorrect_4</v>
      </c>
      <c r="C514" t="s">
        <v>180</v>
      </c>
      <c r="D514" t="s">
        <v>207</v>
      </c>
      <c r="E514" t="s">
        <v>44</v>
      </c>
      <c r="F514" t="s">
        <v>131</v>
      </c>
      <c r="G514">
        <v>3</v>
      </c>
    </row>
    <row r="515" spans="1:7" x14ac:dyDescent="0.25">
      <c r="A515">
        <f>IF(Tableau1[[#This Row],[ Résultat]]="incorrect",Tableau1[[#This Row],[occurrence]]&amp;"Cadre général"&amp;Tableau1[[#This Row],[ Résultat]]&amp;COUNTIF($B$2:$B515,Tableau1[[#This Row],[ Code APE]]&amp;Tableau1[[#This Row],[ Résultat]]&amp;"_*"),0)</f>
        <v>0</v>
      </c>
      <c r="B515" t="str">
        <f>Tableau1[[#This Row],[ Code APE]]&amp;Tableau1[[#This Row],[ Résultat]]&amp;"_"&amp;COUNTIF($F$2:F515,F515)</f>
        <v>47.41ZCorrect_4</v>
      </c>
      <c r="C515" t="s">
        <v>180</v>
      </c>
      <c r="D515" t="s">
        <v>207</v>
      </c>
      <c r="E515" t="s">
        <v>44</v>
      </c>
      <c r="F515" t="s">
        <v>133</v>
      </c>
      <c r="G515">
        <v>6</v>
      </c>
    </row>
    <row r="516" spans="1:7" x14ac:dyDescent="0.25">
      <c r="A516">
        <f>IF(Tableau1[[#This Row],[ Résultat]]="incorrect",Tableau1[[#This Row],[occurrence]]&amp;"Cadre général"&amp;Tableau1[[#This Row],[ Résultat]]&amp;COUNTIF($B$2:$B516,Tableau1[[#This Row],[ Code APE]]&amp;Tableau1[[#This Row],[ Résultat]]&amp;"_*"),0)</f>
        <v>0</v>
      </c>
      <c r="B516" t="str">
        <f>Tableau1[[#This Row],[ Code APE]]&amp;Tableau1[[#This Row],[ Résultat]]&amp;"_"&amp;COUNTIF($F$2:F516,F516)</f>
        <v>47.43ZCorrect_3</v>
      </c>
      <c r="C516" t="s">
        <v>180</v>
      </c>
      <c r="D516" t="s">
        <v>207</v>
      </c>
      <c r="E516" t="s">
        <v>44</v>
      </c>
      <c r="F516" t="s">
        <v>195</v>
      </c>
      <c r="G516">
        <v>1</v>
      </c>
    </row>
    <row r="517" spans="1:7" x14ac:dyDescent="0.25">
      <c r="A517">
        <f>IF(Tableau1[[#This Row],[ Résultat]]="incorrect",Tableau1[[#This Row],[occurrence]]&amp;"Cadre général"&amp;Tableau1[[#This Row],[ Résultat]]&amp;COUNTIF($B$2:$B517,Tableau1[[#This Row],[ Code APE]]&amp;Tableau1[[#This Row],[ Résultat]]&amp;"_*"),0)</f>
        <v>0</v>
      </c>
      <c r="B517" t="str">
        <f>Tableau1[[#This Row],[ Code APE]]&amp;Tableau1[[#This Row],[ Résultat]]&amp;"_"&amp;COUNTIF($F$2:F517,F517)</f>
        <v>47.99BCorrect_3</v>
      </c>
      <c r="C517" t="s">
        <v>180</v>
      </c>
      <c r="D517" t="s">
        <v>207</v>
      </c>
      <c r="E517" t="s">
        <v>44</v>
      </c>
      <c r="F517" t="s">
        <v>196</v>
      </c>
      <c r="G517">
        <v>1</v>
      </c>
    </row>
    <row r="518" spans="1:7" x14ac:dyDescent="0.25">
      <c r="A518">
        <f>IF(Tableau1[[#This Row],[ Résultat]]="incorrect",Tableau1[[#This Row],[occurrence]]&amp;"Cadre général"&amp;Tableau1[[#This Row],[ Résultat]]&amp;COUNTIF($B$2:$B518,Tableau1[[#This Row],[ Code APE]]&amp;Tableau1[[#This Row],[ Résultat]]&amp;"_*"),0)</f>
        <v>0</v>
      </c>
      <c r="B518" t="str">
        <f>Tableau1[[#This Row],[ Code APE]]&amp;Tableau1[[#This Row],[ Résultat]]&amp;"_"&amp;COUNTIF($F$2:F518,F518)</f>
        <v>49.31ZCorrect_5</v>
      </c>
      <c r="C518" t="s">
        <v>180</v>
      </c>
      <c r="D518" t="s">
        <v>207</v>
      </c>
      <c r="E518" t="s">
        <v>44</v>
      </c>
      <c r="F518" t="s">
        <v>137</v>
      </c>
      <c r="G518">
        <v>8</v>
      </c>
    </row>
    <row r="519" spans="1:7" x14ac:dyDescent="0.25">
      <c r="A519">
        <f>IF(Tableau1[[#This Row],[ Résultat]]="incorrect",Tableau1[[#This Row],[occurrence]]&amp;"Cadre général"&amp;Tableau1[[#This Row],[ Résultat]]&amp;COUNTIF($B$2:$B519,Tableau1[[#This Row],[ Code APE]]&amp;Tableau1[[#This Row],[ Résultat]]&amp;"_*"),0)</f>
        <v>0</v>
      </c>
      <c r="B519" t="str">
        <f>Tableau1[[#This Row],[ Code APE]]&amp;Tableau1[[#This Row],[ Résultat]]&amp;"_"&amp;COUNTIF($F$2:F519,F519)</f>
        <v>49.39ACorrect_5</v>
      </c>
      <c r="C519" t="s">
        <v>180</v>
      </c>
      <c r="D519" t="s">
        <v>207</v>
      </c>
      <c r="E519" t="s">
        <v>44</v>
      </c>
      <c r="F519" t="s">
        <v>138</v>
      </c>
      <c r="G519">
        <v>13</v>
      </c>
    </row>
    <row r="520" spans="1:7" x14ac:dyDescent="0.25">
      <c r="A520">
        <f>IF(Tableau1[[#This Row],[ Résultat]]="incorrect",Tableau1[[#This Row],[occurrence]]&amp;"Cadre général"&amp;Tableau1[[#This Row],[ Résultat]]&amp;COUNTIF($B$2:$B520,Tableau1[[#This Row],[ Code APE]]&amp;Tableau1[[#This Row],[ Résultat]]&amp;"_*"),0)</f>
        <v>0</v>
      </c>
      <c r="B520" t="str">
        <f>Tableau1[[#This Row],[ Code APE]]&amp;Tableau1[[#This Row],[ Résultat]]&amp;"_"&amp;COUNTIF($F$2:F520,F520)</f>
        <v>49.39BCorrect_5</v>
      </c>
      <c r="C520" t="s">
        <v>180</v>
      </c>
      <c r="D520" t="s">
        <v>207</v>
      </c>
      <c r="E520" t="s">
        <v>44</v>
      </c>
      <c r="F520" t="s">
        <v>139</v>
      </c>
      <c r="G520">
        <v>7</v>
      </c>
    </row>
    <row r="521" spans="1:7" x14ac:dyDescent="0.25">
      <c r="A521">
        <f>IF(Tableau1[[#This Row],[ Résultat]]="incorrect",Tableau1[[#This Row],[occurrence]]&amp;"Cadre général"&amp;Tableau1[[#This Row],[ Résultat]]&amp;COUNTIF($B$2:$B521,Tableau1[[#This Row],[ Code APE]]&amp;Tableau1[[#This Row],[ Résultat]]&amp;"_*"),0)</f>
        <v>0</v>
      </c>
      <c r="B521" t="str">
        <f>Tableau1[[#This Row],[ Code APE]]&amp;Tableau1[[#This Row],[ Résultat]]&amp;"_"&amp;COUNTIF($F$2:F521,F521)</f>
        <v>49.41ACorrect_4</v>
      </c>
      <c r="C521" t="s">
        <v>180</v>
      </c>
      <c r="D521" t="s">
        <v>207</v>
      </c>
      <c r="E521" t="s">
        <v>44</v>
      </c>
      <c r="F521" t="s">
        <v>140</v>
      </c>
      <c r="G521">
        <v>56</v>
      </c>
    </row>
    <row r="522" spans="1:7" x14ac:dyDescent="0.25">
      <c r="A522">
        <f>IF(Tableau1[[#This Row],[ Résultat]]="incorrect",Tableau1[[#This Row],[occurrence]]&amp;"Cadre général"&amp;Tableau1[[#This Row],[ Résultat]]&amp;COUNTIF($B$2:$B522,Tableau1[[#This Row],[ Code APE]]&amp;Tableau1[[#This Row],[ Résultat]]&amp;"_*"),0)</f>
        <v>0</v>
      </c>
      <c r="B522" t="str">
        <f>Tableau1[[#This Row],[ Code APE]]&amp;Tableau1[[#This Row],[ Résultat]]&amp;"_"&amp;COUNTIF($F$2:F522,F522)</f>
        <v>49.41BCorrect_4</v>
      </c>
      <c r="C522" t="s">
        <v>180</v>
      </c>
      <c r="D522" t="s">
        <v>207</v>
      </c>
      <c r="E522" t="s">
        <v>44</v>
      </c>
      <c r="F522" t="s">
        <v>141</v>
      </c>
      <c r="G522">
        <v>17</v>
      </c>
    </row>
    <row r="523" spans="1:7" x14ac:dyDescent="0.25">
      <c r="A523">
        <f>IF(Tableau1[[#This Row],[ Résultat]]="incorrect",Tableau1[[#This Row],[occurrence]]&amp;"Cadre général"&amp;Tableau1[[#This Row],[ Résultat]]&amp;COUNTIF($B$2:$B523,Tableau1[[#This Row],[ Code APE]]&amp;Tableau1[[#This Row],[ Résultat]]&amp;"_*"),0)</f>
        <v>0</v>
      </c>
      <c r="B523" t="str">
        <f>Tableau1[[#This Row],[ Code APE]]&amp;Tableau1[[#This Row],[ Résultat]]&amp;"_"&amp;COUNTIF($F$2:F523,F523)</f>
        <v>49.91ACorrect_4</v>
      </c>
      <c r="C523" t="s">
        <v>180</v>
      </c>
      <c r="D523" t="s">
        <v>207</v>
      </c>
      <c r="E523" t="s">
        <v>44</v>
      </c>
      <c r="F523" t="s">
        <v>142</v>
      </c>
      <c r="G523">
        <v>4</v>
      </c>
    </row>
    <row r="524" spans="1:7" x14ac:dyDescent="0.25">
      <c r="A524">
        <f>IF(Tableau1[[#This Row],[ Résultat]]="incorrect",Tableau1[[#This Row],[occurrence]]&amp;"Cadre général"&amp;Tableau1[[#This Row],[ Résultat]]&amp;COUNTIF($B$2:$B524,Tableau1[[#This Row],[ Code APE]]&amp;Tableau1[[#This Row],[ Résultat]]&amp;"_*"),0)</f>
        <v>0</v>
      </c>
      <c r="B524" t="str">
        <f>Tableau1[[#This Row],[ Code APE]]&amp;Tableau1[[#This Row],[ Résultat]]&amp;"_"&amp;COUNTIF($F$2:F524,F524)</f>
        <v>50.10ZCorrect_4</v>
      </c>
      <c r="C524" t="s">
        <v>180</v>
      </c>
      <c r="D524" t="s">
        <v>207</v>
      </c>
      <c r="E524" t="s">
        <v>44</v>
      </c>
      <c r="F524" t="s">
        <v>143</v>
      </c>
      <c r="G524">
        <v>6</v>
      </c>
    </row>
    <row r="525" spans="1:7" x14ac:dyDescent="0.25">
      <c r="A525">
        <f>IF(Tableau1[[#This Row],[ Résultat]]="incorrect",Tableau1[[#This Row],[occurrence]]&amp;"Cadre général"&amp;Tableau1[[#This Row],[ Résultat]]&amp;COUNTIF($B$2:$B525,Tableau1[[#This Row],[ Code APE]]&amp;Tableau1[[#This Row],[ Résultat]]&amp;"_*"),0)</f>
        <v>0</v>
      </c>
      <c r="B525" t="str">
        <f>Tableau1[[#This Row],[ Code APE]]&amp;Tableau1[[#This Row],[ Résultat]]&amp;"_"&amp;COUNTIF($F$2:F525,F525)</f>
        <v>50.20ZCorrect_4</v>
      </c>
      <c r="C525" t="s">
        <v>180</v>
      </c>
      <c r="D525" t="s">
        <v>207</v>
      </c>
      <c r="E525" t="s">
        <v>44</v>
      </c>
      <c r="F525" t="s">
        <v>144</v>
      </c>
      <c r="G525">
        <v>2</v>
      </c>
    </row>
    <row r="526" spans="1:7" x14ac:dyDescent="0.25">
      <c r="A526">
        <f>IF(Tableau1[[#This Row],[ Résultat]]="incorrect",Tableau1[[#This Row],[occurrence]]&amp;"Cadre général"&amp;Tableau1[[#This Row],[ Résultat]]&amp;COUNTIF($B$2:$B526,Tableau1[[#This Row],[ Code APE]]&amp;Tableau1[[#This Row],[ Résultat]]&amp;"_*"),0)</f>
        <v>0</v>
      </c>
      <c r="B526" t="str">
        <f>Tableau1[[#This Row],[ Code APE]]&amp;Tableau1[[#This Row],[ Résultat]]&amp;"_"&amp;COUNTIF($F$2:F526,F526)</f>
        <v>52.10BCorrect_3</v>
      </c>
      <c r="C526" t="s">
        <v>180</v>
      </c>
      <c r="D526" t="s">
        <v>207</v>
      </c>
      <c r="E526" t="s">
        <v>44</v>
      </c>
      <c r="F526" t="s">
        <v>197</v>
      </c>
      <c r="G526">
        <v>1</v>
      </c>
    </row>
    <row r="527" spans="1:7" x14ac:dyDescent="0.25">
      <c r="A527">
        <f>IF(Tableau1[[#This Row],[ Résultat]]="incorrect",Tableau1[[#This Row],[occurrence]]&amp;"Cadre général"&amp;Tableau1[[#This Row],[ Résultat]]&amp;COUNTIF($B$2:$B527,Tableau1[[#This Row],[ Code APE]]&amp;Tableau1[[#This Row],[ Résultat]]&amp;"_*"),0)</f>
        <v>0</v>
      </c>
      <c r="B527" t="str">
        <f>Tableau1[[#This Row],[ Code APE]]&amp;Tableau1[[#This Row],[ Résultat]]&amp;"_"&amp;COUNTIF($F$2:F527,F527)</f>
        <v>52.22ZCorrect_4</v>
      </c>
      <c r="C527" t="s">
        <v>180</v>
      </c>
      <c r="D527" t="s">
        <v>207</v>
      </c>
      <c r="E527" t="s">
        <v>44</v>
      </c>
      <c r="F527" t="s">
        <v>145</v>
      </c>
      <c r="G527">
        <v>9</v>
      </c>
    </row>
    <row r="528" spans="1:7" x14ac:dyDescent="0.25">
      <c r="A528">
        <f>IF(Tableau1[[#This Row],[ Résultat]]="incorrect",Tableau1[[#This Row],[occurrence]]&amp;"Cadre général"&amp;Tableau1[[#This Row],[ Résultat]]&amp;COUNTIF($B$2:$B528,Tableau1[[#This Row],[ Code APE]]&amp;Tableau1[[#This Row],[ Résultat]]&amp;"_*"),0)</f>
        <v>0</v>
      </c>
      <c r="B528" t="str">
        <f>Tableau1[[#This Row],[ Code APE]]&amp;Tableau1[[#This Row],[ Résultat]]&amp;"_"&amp;COUNTIF($F$2:F528,F528)</f>
        <v>56.29BCorrect_4</v>
      </c>
      <c r="C528" t="s">
        <v>180</v>
      </c>
      <c r="D528" t="s">
        <v>207</v>
      </c>
      <c r="E528" t="s">
        <v>44</v>
      </c>
      <c r="F528" t="s">
        <v>146</v>
      </c>
      <c r="G528">
        <v>6</v>
      </c>
    </row>
    <row r="529" spans="1:7" x14ac:dyDescent="0.25">
      <c r="A529">
        <f>IF(Tableau1[[#This Row],[ Résultat]]="incorrect",Tableau1[[#This Row],[occurrence]]&amp;"Cadre général"&amp;Tableau1[[#This Row],[ Résultat]]&amp;COUNTIF($B$2:$B529,Tableau1[[#This Row],[ Code APE]]&amp;Tableau1[[#This Row],[ Résultat]]&amp;"_*"),0)</f>
        <v>0</v>
      </c>
      <c r="B529" t="str">
        <f>Tableau1[[#This Row],[ Code APE]]&amp;Tableau1[[#This Row],[ Résultat]]&amp;"_"&amp;COUNTIF($F$2:F529,F529)</f>
        <v>62.01ZCorrect_3</v>
      </c>
      <c r="C529" t="s">
        <v>180</v>
      </c>
      <c r="D529" t="s">
        <v>207</v>
      </c>
      <c r="E529" t="s">
        <v>44</v>
      </c>
      <c r="F529" t="s">
        <v>198</v>
      </c>
      <c r="G529">
        <v>5</v>
      </c>
    </row>
    <row r="530" spans="1:7" x14ac:dyDescent="0.25">
      <c r="A530">
        <f>IF(Tableau1[[#This Row],[ Résultat]]="incorrect",Tableau1[[#This Row],[occurrence]]&amp;"Cadre général"&amp;Tableau1[[#This Row],[ Résultat]]&amp;COUNTIF($B$2:$B530,Tableau1[[#This Row],[ Code APE]]&amp;Tableau1[[#This Row],[ Résultat]]&amp;"_*"),0)</f>
        <v>0</v>
      </c>
      <c r="B530" t="str">
        <f>Tableau1[[#This Row],[ Code APE]]&amp;Tableau1[[#This Row],[ Résultat]]&amp;"_"&amp;COUNTIF($F$2:F530,F530)</f>
        <v>62.02ACorrect_4</v>
      </c>
      <c r="C530" t="s">
        <v>180</v>
      </c>
      <c r="D530" t="s">
        <v>207</v>
      </c>
      <c r="E530" t="s">
        <v>44</v>
      </c>
      <c r="F530" t="s">
        <v>147</v>
      </c>
      <c r="G530">
        <v>2</v>
      </c>
    </row>
    <row r="531" spans="1:7" x14ac:dyDescent="0.25">
      <c r="A531">
        <f>IF(Tableau1[[#This Row],[ Résultat]]="incorrect",Tableau1[[#This Row],[occurrence]]&amp;"Cadre général"&amp;Tableau1[[#This Row],[ Résultat]]&amp;COUNTIF($B$2:$B531,Tableau1[[#This Row],[ Code APE]]&amp;Tableau1[[#This Row],[ Résultat]]&amp;"_*"),0)</f>
        <v>0</v>
      </c>
      <c r="B531" t="str">
        <f>Tableau1[[#This Row],[ Code APE]]&amp;Tableau1[[#This Row],[ Résultat]]&amp;"_"&amp;COUNTIF($F$2:F531,F531)</f>
        <v>64.20ZCorrect_4</v>
      </c>
      <c r="C531" t="s">
        <v>180</v>
      </c>
      <c r="D531" t="s">
        <v>207</v>
      </c>
      <c r="E531" t="s">
        <v>44</v>
      </c>
      <c r="F531" t="s">
        <v>149</v>
      </c>
      <c r="G531">
        <v>2</v>
      </c>
    </row>
    <row r="532" spans="1:7" x14ac:dyDescent="0.25">
      <c r="A532">
        <f>IF(Tableau1[[#This Row],[ Résultat]]="incorrect",Tableau1[[#This Row],[occurrence]]&amp;"Cadre général"&amp;Tableau1[[#This Row],[ Résultat]]&amp;COUNTIF($B$2:$B532,Tableau1[[#This Row],[ Code APE]]&amp;Tableau1[[#This Row],[ Résultat]]&amp;"_*"),0)</f>
        <v>0</v>
      </c>
      <c r="B532" t="str">
        <f>Tableau1[[#This Row],[ Code APE]]&amp;Tableau1[[#This Row],[ Résultat]]&amp;"_"&amp;COUNTIF($F$2:F532,F532)</f>
        <v>65.11ZCorrect_3</v>
      </c>
      <c r="C532" t="s">
        <v>180</v>
      </c>
      <c r="D532" t="s">
        <v>207</v>
      </c>
      <c r="E532" t="s">
        <v>44</v>
      </c>
      <c r="F532" t="s">
        <v>199</v>
      </c>
      <c r="G532">
        <v>1</v>
      </c>
    </row>
    <row r="533" spans="1:7" x14ac:dyDescent="0.25">
      <c r="A533">
        <f>IF(Tableau1[[#This Row],[ Résultat]]="incorrect",Tableau1[[#This Row],[occurrence]]&amp;"Cadre général"&amp;Tableau1[[#This Row],[ Résultat]]&amp;COUNTIF($B$2:$B533,Tableau1[[#This Row],[ Code APE]]&amp;Tableau1[[#This Row],[ Résultat]]&amp;"_*"),0)</f>
        <v>0</v>
      </c>
      <c r="B533" t="str">
        <f>Tableau1[[#This Row],[ Code APE]]&amp;Tableau1[[#This Row],[ Résultat]]&amp;"_"&amp;COUNTIF($F$2:F533,F533)</f>
        <v>69.20ZCorrect_4</v>
      </c>
      <c r="C533" t="s">
        <v>180</v>
      </c>
      <c r="D533" t="s">
        <v>207</v>
      </c>
      <c r="E533" t="s">
        <v>44</v>
      </c>
      <c r="F533" t="s">
        <v>150</v>
      </c>
      <c r="G533">
        <v>1</v>
      </c>
    </row>
    <row r="534" spans="1:7" x14ac:dyDescent="0.25">
      <c r="A534">
        <f>IF(Tableau1[[#This Row],[ Résultat]]="incorrect",Tableau1[[#This Row],[occurrence]]&amp;"Cadre général"&amp;Tableau1[[#This Row],[ Résultat]]&amp;COUNTIF($B$2:$B534,Tableau1[[#This Row],[ Code APE]]&amp;Tableau1[[#This Row],[ Résultat]]&amp;"_*"),0)</f>
        <v>0</v>
      </c>
      <c r="B534" t="str">
        <f>Tableau1[[#This Row],[ Code APE]]&amp;Tableau1[[#This Row],[ Résultat]]&amp;"_"&amp;COUNTIF($F$2:F534,F534)</f>
        <v>70.10ZCorrect_4</v>
      </c>
      <c r="C534" t="s">
        <v>180</v>
      </c>
      <c r="D534" t="s">
        <v>207</v>
      </c>
      <c r="E534" t="s">
        <v>44</v>
      </c>
      <c r="F534" t="s">
        <v>151</v>
      </c>
      <c r="G534">
        <v>1</v>
      </c>
    </row>
    <row r="535" spans="1:7" x14ac:dyDescent="0.25">
      <c r="A535">
        <f>IF(Tableau1[[#This Row],[ Résultat]]="incorrect",Tableau1[[#This Row],[occurrence]]&amp;"Cadre général"&amp;Tableau1[[#This Row],[ Résultat]]&amp;COUNTIF($B$2:$B535,Tableau1[[#This Row],[ Code APE]]&amp;Tableau1[[#This Row],[ Résultat]]&amp;"_*"),0)</f>
        <v>0</v>
      </c>
      <c r="B535" t="str">
        <f>Tableau1[[#This Row],[ Code APE]]&amp;Tableau1[[#This Row],[ Résultat]]&amp;"_"&amp;COUNTIF($F$2:F535,F535)</f>
        <v>70.22ZCorrect_3</v>
      </c>
      <c r="C535" t="s">
        <v>180</v>
      </c>
      <c r="D535" t="s">
        <v>207</v>
      </c>
      <c r="E535" t="s">
        <v>44</v>
      </c>
      <c r="F535" t="s">
        <v>200</v>
      </c>
      <c r="G535">
        <v>1</v>
      </c>
    </row>
    <row r="536" spans="1:7" x14ac:dyDescent="0.25">
      <c r="A536">
        <f>IF(Tableau1[[#This Row],[ Résultat]]="incorrect",Tableau1[[#This Row],[occurrence]]&amp;"Cadre général"&amp;Tableau1[[#This Row],[ Résultat]]&amp;COUNTIF($B$2:$B536,Tableau1[[#This Row],[ Code APE]]&amp;Tableau1[[#This Row],[ Résultat]]&amp;"_*"),0)</f>
        <v>0</v>
      </c>
      <c r="B536" t="str">
        <f>Tableau1[[#This Row],[ Code APE]]&amp;Tableau1[[#This Row],[ Résultat]]&amp;"_"&amp;COUNTIF($F$2:F536,F536)</f>
        <v>70.90BCorrect_3</v>
      </c>
      <c r="C536" t="s">
        <v>180</v>
      </c>
      <c r="D536" t="s">
        <v>207</v>
      </c>
      <c r="E536" t="s">
        <v>44</v>
      </c>
      <c r="F536" t="s">
        <v>201</v>
      </c>
      <c r="G536">
        <v>1</v>
      </c>
    </row>
    <row r="537" spans="1:7" x14ac:dyDescent="0.25">
      <c r="A537">
        <f>IF(Tableau1[[#This Row],[ Résultat]]="incorrect",Tableau1[[#This Row],[occurrence]]&amp;"Cadre général"&amp;Tableau1[[#This Row],[ Résultat]]&amp;COUNTIF($B$2:$B537,Tableau1[[#This Row],[ Code APE]]&amp;Tableau1[[#This Row],[ Résultat]]&amp;"_*"),0)</f>
        <v>0</v>
      </c>
      <c r="B537" t="str">
        <f>Tableau1[[#This Row],[ Code APE]]&amp;Tableau1[[#This Row],[ Résultat]]&amp;"_"&amp;COUNTIF($F$2:F537,F537)</f>
        <v>71.12ACorrect_4</v>
      </c>
      <c r="C537" t="s">
        <v>180</v>
      </c>
      <c r="D537" t="s">
        <v>207</v>
      </c>
      <c r="E537" t="s">
        <v>44</v>
      </c>
      <c r="F537" t="s">
        <v>152</v>
      </c>
      <c r="G537">
        <v>2</v>
      </c>
    </row>
    <row r="538" spans="1:7" x14ac:dyDescent="0.25">
      <c r="A538">
        <f>IF(Tableau1[[#This Row],[ Résultat]]="incorrect",Tableau1[[#This Row],[occurrence]]&amp;"Cadre général"&amp;Tableau1[[#This Row],[ Résultat]]&amp;COUNTIF($B$2:$B538,Tableau1[[#This Row],[ Code APE]]&amp;Tableau1[[#This Row],[ Résultat]]&amp;"_*"),0)</f>
        <v>0</v>
      </c>
      <c r="B538" t="str">
        <f>Tableau1[[#This Row],[ Code APE]]&amp;Tableau1[[#This Row],[ Résultat]]&amp;"_"&amp;COUNTIF($F$2:F538,F538)</f>
        <v>71.12BCorrect_4</v>
      </c>
      <c r="C538" t="s">
        <v>180</v>
      </c>
      <c r="D538" t="s">
        <v>207</v>
      </c>
      <c r="E538" t="s">
        <v>44</v>
      </c>
      <c r="F538" t="s">
        <v>153</v>
      </c>
      <c r="G538">
        <v>60</v>
      </c>
    </row>
    <row r="539" spans="1:7" x14ac:dyDescent="0.25">
      <c r="A539">
        <f>IF(Tableau1[[#This Row],[ Résultat]]="incorrect",Tableau1[[#This Row],[occurrence]]&amp;"Cadre général"&amp;Tableau1[[#This Row],[ Résultat]]&amp;COUNTIF($B$2:$B539,Tableau1[[#This Row],[ Code APE]]&amp;Tableau1[[#This Row],[ Résultat]]&amp;"_*"),0)</f>
        <v>0</v>
      </c>
      <c r="B539" t="str">
        <f>Tableau1[[#This Row],[ Code APE]]&amp;Tableau1[[#This Row],[ Résultat]]&amp;"_"&amp;COUNTIF($F$2:F539,F539)</f>
        <v>71.20BCorrect_4</v>
      </c>
      <c r="C539" t="s">
        <v>180</v>
      </c>
      <c r="D539" t="s">
        <v>207</v>
      </c>
      <c r="E539" t="s">
        <v>44</v>
      </c>
      <c r="F539" t="s">
        <v>155</v>
      </c>
      <c r="G539">
        <v>13</v>
      </c>
    </row>
    <row r="540" spans="1:7" x14ac:dyDescent="0.25">
      <c r="A540">
        <f>IF(Tableau1[[#This Row],[ Résultat]]="incorrect",Tableau1[[#This Row],[occurrence]]&amp;"Cadre général"&amp;Tableau1[[#This Row],[ Résultat]]&amp;COUNTIF($B$2:$B540,Tableau1[[#This Row],[ Code APE]]&amp;Tableau1[[#This Row],[ Résultat]]&amp;"_*"),0)</f>
        <v>0</v>
      </c>
      <c r="B540" t="str">
        <f>Tableau1[[#This Row],[ Code APE]]&amp;Tableau1[[#This Row],[ Résultat]]&amp;"_"&amp;COUNTIF($F$2:F540,F540)</f>
        <v>72.19ZCorrect_4</v>
      </c>
      <c r="C540" t="s">
        <v>180</v>
      </c>
      <c r="D540" t="s">
        <v>207</v>
      </c>
      <c r="E540" t="s">
        <v>44</v>
      </c>
      <c r="F540" t="s">
        <v>156</v>
      </c>
      <c r="G540">
        <v>10</v>
      </c>
    </row>
    <row r="541" spans="1:7" x14ac:dyDescent="0.25">
      <c r="A541">
        <f>IF(Tableau1[[#This Row],[ Résultat]]="incorrect",Tableau1[[#This Row],[occurrence]]&amp;"Cadre général"&amp;Tableau1[[#This Row],[ Résultat]]&amp;COUNTIF($B$2:$B541,Tableau1[[#This Row],[ Code APE]]&amp;Tableau1[[#This Row],[ Résultat]]&amp;"_*"),0)</f>
        <v>0</v>
      </c>
      <c r="B541" t="str">
        <f>Tableau1[[#This Row],[ Code APE]]&amp;Tableau1[[#This Row],[ Résultat]]&amp;"_"&amp;COUNTIF($F$2:F541,F541)</f>
        <v>74.20ZCorrect_4</v>
      </c>
      <c r="C541" t="s">
        <v>180</v>
      </c>
      <c r="D541" t="s">
        <v>207</v>
      </c>
      <c r="E541" t="s">
        <v>44</v>
      </c>
      <c r="F541" t="s">
        <v>157</v>
      </c>
      <c r="G541">
        <v>1</v>
      </c>
    </row>
    <row r="542" spans="1:7" x14ac:dyDescent="0.25">
      <c r="A542">
        <f>IF(Tableau1[[#This Row],[ Résultat]]="incorrect",Tableau1[[#This Row],[occurrence]]&amp;"Cadre général"&amp;Tableau1[[#This Row],[ Résultat]]&amp;COUNTIF($B$2:$B542,Tableau1[[#This Row],[ Code APE]]&amp;Tableau1[[#This Row],[ Résultat]]&amp;"_*"),0)</f>
        <v>0</v>
      </c>
      <c r="B542" t="str">
        <f>Tableau1[[#This Row],[ Code APE]]&amp;Tableau1[[#This Row],[ Résultat]]&amp;"_"&amp;COUNTIF($F$2:F542,F542)</f>
        <v>74.30BCorrect_4</v>
      </c>
      <c r="C542" t="s">
        <v>180</v>
      </c>
      <c r="D542" t="s">
        <v>207</v>
      </c>
      <c r="E542" t="s">
        <v>44</v>
      </c>
      <c r="F542" t="s">
        <v>158</v>
      </c>
      <c r="G542">
        <v>5</v>
      </c>
    </row>
    <row r="543" spans="1:7" x14ac:dyDescent="0.25">
      <c r="A543">
        <f>IF(Tableau1[[#This Row],[ Résultat]]="incorrect",Tableau1[[#This Row],[occurrence]]&amp;"Cadre général"&amp;Tableau1[[#This Row],[ Résultat]]&amp;COUNTIF($B$2:$B543,Tableau1[[#This Row],[ Code APE]]&amp;Tableau1[[#This Row],[ Résultat]]&amp;"_*"),0)</f>
        <v>0</v>
      </c>
      <c r="B543" t="str">
        <f>Tableau1[[#This Row],[ Code APE]]&amp;Tableau1[[#This Row],[ Résultat]]&amp;"_"&amp;COUNTIF($F$2:F543,F543)</f>
        <v>74.70ZCorrect_4</v>
      </c>
      <c r="C543" t="s">
        <v>180</v>
      </c>
      <c r="D543" t="s">
        <v>207</v>
      </c>
      <c r="E543" t="s">
        <v>44</v>
      </c>
      <c r="F543" t="s">
        <v>159</v>
      </c>
      <c r="G543">
        <v>6</v>
      </c>
    </row>
    <row r="544" spans="1:7" x14ac:dyDescent="0.25">
      <c r="A544">
        <f>IF(Tableau1[[#This Row],[ Résultat]]="incorrect",Tableau1[[#This Row],[occurrence]]&amp;"Cadre général"&amp;Tableau1[[#This Row],[ Résultat]]&amp;COUNTIF($B$2:$B544,Tableau1[[#This Row],[ Code APE]]&amp;Tableau1[[#This Row],[ Résultat]]&amp;"_*"),0)</f>
        <v>0</v>
      </c>
      <c r="B544" t="str">
        <f>Tableau1[[#This Row],[ Code APE]]&amp;Tableau1[[#This Row],[ Résultat]]&amp;"_"&amp;COUNTIF($F$2:F544,F544)</f>
        <v>74.90ACorrect_4</v>
      </c>
      <c r="C544" t="s">
        <v>180</v>
      </c>
      <c r="D544" t="s">
        <v>207</v>
      </c>
      <c r="E544" t="s">
        <v>44</v>
      </c>
      <c r="F544" t="s">
        <v>160</v>
      </c>
      <c r="G544">
        <v>21</v>
      </c>
    </row>
    <row r="545" spans="1:7" x14ac:dyDescent="0.25">
      <c r="A545">
        <f>IF(Tableau1[[#This Row],[ Résultat]]="incorrect",Tableau1[[#This Row],[occurrence]]&amp;"Cadre général"&amp;Tableau1[[#This Row],[ Résultat]]&amp;COUNTIF($B$2:$B545,Tableau1[[#This Row],[ Code APE]]&amp;Tableau1[[#This Row],[ Résultat]]&amp;"_*"),0)</f>
        <v>0</v>
      </c>
      <c r="B545" t="str">
        <f>Tableau1[[#This Row],[ Code APE]]&amp;Tableau1[[#This Row],[ Résultat]]&amp;"_"&amp;COUNTIF($F$2:F545,F545)</f>
        <v>74.90BCorrect_4</v>
      </c>
      <c r="C545" t="s">
        <v>180</v>
      </c>
      <c r="D545" t="s">
        <v>207</v>
      </c>
      <c r="E545" t="s">
        <v>44</v>
      </c>
      <c r="F545" t="s">
        <v>161</v>
      </c>
      <c r="G545">
        <v>24</v>
      </c>
    </row>
    <row r="546" spans="1:7" x14ac:dyDescent="0.25">
      <c r="A546">
        <f>IF(Tableau1[[#This Row],[ Résultat]]="incorrect",Tableau1[[#This Row],[occurrence]]&amp;"Cadre général"&amp;Tableau1[[#This Row],[ Résultat]]&amp;COUNTIF($B$2:$B546,Tableau1[[#This Row],[ Code APE]]&amp;Tableau1[[#This Row],[ Résultat]]&amp;"_*"),0)</f>
        <v>0</v>
      </c>
      <c r="B546" t="str">
        <f>Tableau1[[#This Row],[ Code APE]]&amp;Tableau1[[#This Row],[ Résultat]]&amp;"_"&amp;COUNTIF($F$2:F546,F546)</f>
        <v>75.00ZCorrect_3</v>
      </c>
      <c r="C546" t="s">
        <v>180</v>
      </c>
      <c r="D546" t="s">
        <v>207</v>
      </c>
      <c r="E546" t="s">
        <v>44</v>
      </c>
      <c r="F546" t="s">
        <v>202</v>
      </c>
      <c r="G546">
        <v>1</v>
      </c>
    </row>
    <row r="547" spans="1:7" x14ac:dyDescent="0.25">
      <c r="A547">
        <f>IF(Tableau1[[#This Row],[ Résultat]]="incorrect",Tableau1[[#This Row],[occurrence]]&amp;"Cadre général"&amp;Tableau1[[#This Row],[ Résultat]]&amp;COUNTIF($B$2:$B547,Tableau1[[#This Row],[ Code APE]]&amp;Tableau1[[#This Row],[ Résultat]]&amp;"_*"),0)</f>
        <v>0</v>
      </c>
      <c r="B547" t="str">
        <f>Tableau1[[#This Row],[ Code APE]]&amp;Tableau1[[#This Row],[ Résultat]]&amp;"_"&amp;COUNTIF($F$2:F547,F547)</f>
        <v>77.32ZCorrect_4</v>
      </c>
      <c r="C547" t="s">
        <v>180</v>
      </c>
      <c r="D547" t="s">
        <v>207</v>
      </c>
      <c r="E547" t="s">
        <v>44</v>
      </c>
      <c r="F547" t="s">
        <v>164</v>
      </c>
      <c r="G547">
        <v>6</v>
      </c>
    </row>
    <row r="548" spans="1:7" x14ac:dyDescent="0.25">
      <c r="A548">
        <f>IF(Tableau1[[#This Row],[ Résultat]]="incorrect",Tableau1[[#This Row],[occurrence]]&amp;"Cadre général"&amp;Tableau1[[#This Row],[ Résultat]]&amp;COUNTIF($B$2:$B548,Tableau1[[#This Row],[ Code APE]]&amp;Tableau1[[#This Row],[ Résultat]]&amp;"_*"),0)</f>
        <v>0</v>
      </c>
      <c r="B548" t="str">
        <f>Tableau1[[#This Row],[ Code APE]]&amp;Tableau1[[#This Row],[ Résultat]]&amp;"_"&amp;COUNTIF($F$2:F548,F548)</f>
        <v>77.39ZCorrect_4</v>
      </c>
      <c r="C548" t="s">
        <v>180</v>
      </c>
      <c r="D548" t="s">
        <v>207</v>
      </c>
      <c r="E548" t="s">
        <v>44</v>
      </c>
      <c r="F548" t="s">
        <v>165</v>
      </c>
      <c r="G548">
        <v>12</v>
      </c>
    </row>
    <row r="549" spans="1:7" x14ac:dyDescent="0.25">
      <c r="A549">
        <f>IF(Tableau1[[#This Row],[ Résultat]]="incorrect",Tableau1[[#This Row],[occurrence]]&amp;"Cadre général"&amp;Tableau1[[#This Row],[ Résultat]]&amp;COUNTIF($B$2:$B549,Tableau1[[#This Row],[ Code APE]]&amp;Tableau1[[#This Row],[ Résultat]]&amp;"_*"),0)</f>
        <v>0</v>
      </c>
      <c r="B549" t="str">
        <f>Tableau1[[#This Row],[ Code APE]]&amp;Tableau1[[#This Row],[ Résultat]]&amp;"_"&amp;COUNTIF($F$2:F549,F549)</f>
        <v>78.20ZCorrect_5</v>
      </c>
      <c r="C549" t="s">
        <v>180</v>
      </c>
      <c r="D549" t="s">
        <v>207</v>
      </c>
      <c r="E549" t="s">
        <v>44</v>
      </c>
      <c r="F549" t="s">
        <v>166</v>
      </c>
      <c r="G549">
        <v>208</v>
      </c>
    </row>
    <row r="550" spans="1:7" x14ac:dyDescent="0.25">
      <c r="A550">
        <f>IF(Tableau1[[#This Row],[ Résultat]]="incorrect",Tableau1[[#This Row],[occurrence]]&amp;"Cadre général"&amp;Tableau1[[#This Row],[ Résultat]]&amp;COUNTIF($B$2:$B550,Tableau1[[#This Row],[ Code APE]]&amp;Tableau1[[#This Row],[ Résultat]]&amp;"_*"),0)</f>
        <v>0</v>
      </c>
      <c r="B550" t="str">
        <f>Tableau1[[#This Row],[ Code APE]]&amp;Tableau1[[#This Row],[ Résultat]]&amp;"_"&amp;COUNTIF($F$2:F550,F550)</f>
        <v>80.10ZCorrect_4</v>
      </c>
      <c r="C550" t="s">
        <v>180</v>
      </c>
      <c r="D550" t="s">
        <v>207</v>
      </c>
      <c r="E550" t="s">
        <v>44</v>
      </c>
      <c r="F550" t="s">
        <v>167</v>
      </c>
      <c r="G550">
        <v>21</v>
      </c>
    </row>
    <row r="551" spans="1:7" x14ac:dyDescent="0.25">
      <c r="A551">
        <f>IF(Tableau1[[#This Row],[ Résultat]]="incorrect",Tableau1[[#This Row],[occurrence]]&amp;"Cadre général"&amp;Tableau1[[#This Row],[ Résultat]]&amp;COUNTIF($B$2:$B551,Tableau1[[#This Row],[ Code APE]]&amp;Tableau1[[#This Row],[ Résultat]]&amp;"_*"),0)</f>
        <v>0</v>
      </c>
      <c r="B551" t="str">
        <f>Tableau1[[#This Row],[ Code APE]]&amp;Tableau1[[#This Row],[ Résultat]]&amp;"_"&amp;COUNTIF($F$2:F551,F551)</f>
        <v>80.20ZCorrect_4</v>
      </c>
      <c r="C551" t="s">
        <v>180</v>
      </c>
      <c r="D551" t="s">
        <v>207</v>
      </c>
      <c r="E551" t="s">
        <v>44</v>
      </c>
      <c r="F551" t="s">
        <v>168</v>
      </c>
      <c r="G551">
        <v>3</v>
      </c>
    </row>
    <row r="552" spans="1:7" x14ac:dyDescent="0.25">
      <c r="A552">
        <f>IF(Tableau1[[#This Row],[ Résultat]]="incorrect",Tableau1[[#This Row],[occurrence]]&amp;"Cadre général"&amp;Tableau1[[#This Row],[ Résultat]]&amp;COUNTIF($B$2:$B552,Tableau1[[#This Row],[ Code APE]]&amp;Tableau1[[#This Row],[ Résultat]]&amp;"_*"),0)</f>
        <v>0</v>
      </c>
      <c r="B552" t="str">
        <f>Tableau1[[#This Row],[ Code APE]]&amp;Tableau1[[#This Row],[ Résultat]]&amp;"_"&amp;COUNTIF($F$2:F552,F552)</f>
        <v>81.21ZCorrect_4</v>
      </c>
      <c r="C552" t="s">
        <v>180</v>
      </c>
      <c r="D552" t="s">
        <v>207</v>
      </c>
      <c r="E552" t="s">
        <v>44</v>
      </c>
      <c r="F552" t="s">
        <v>169</v>
      </c>
      <c r="G552">
        <v>22</v>
      </c>
    </row>
    <row r="553" spans="1:7" x14ac:dyDescent="0.25">
      <c r="A553">
        <f>IF(Tableau1[[#This Row],[ Résultat]]="incorrect",Tableau1[[#This Row],[occurrence]]&amp;"Cadre général"&amp;Tableau1[[#This Row],[ Résultat]]&amp;COUNTIF($B$2:$B553,Tableau1[[#This Row],[ Code APE]]&amp;Tableau1[[#This Row],[ Résultat]]&amp;"_*"),0)</f>
        <v>0</v>
      </c>
      <c r="B553" t="str">
        <f>Tableau1[[#This Row],[ Code APE]]&amp;Tableau1[[#This Row],[ Résultat]]&amp;"_"&amp;COUNTIF($F$2:F553,F553)</f>
        <v>81.22ZCorrect_4</v>
      </c>
      <c r="C553" t="s">
        <v>180</v>
      </c>
      <c r="D553" t="s">
        <v>207</v>
      </c>
      <c r="E553" t="s">
        <v>44</v>
      </c>
      <c r="F553" t="s">
        <v>170</v>
      </c>
      <c r="G553">
        <v>16</v>
      </c>
    </row>
    <row r="554" spans="1:7" x14ac:dyDescent="0.25">
      <c r="A554">
        <f>IF(Tableau1[[#This Row],[ Résultat]]="incorrect",Tableau1[[#This Row],[occurrence]]&amp;"Cadre général"&amp;Tableau1[[#This Row],[ Résultat]]&amp;COUNTIF($B$2:$B554,Tableau1[[#This Row],[ Code APE]]&amp;Tableau1[[#This Row],[ Résultat]]&amp;"_*"),0)</f>
        <v>0</v>
      </c>
      <c r="B554" t="str">
        <f>Tableau1[[#This Row],[ Code APE]]&amp;Tableau1[[#This Row],[ Résultat]]&amp;"_"&amp;COUNTIF($F$2:F554,F554)</f>
        <v>81.29ACorrect_4</v>
      </c>
      <c r="C554" t="s">
        <v>180</v>
      </c>
      <c r="D554" t="s">
        <v>207</v>
      </c>
      <c r="E554" t="s">
        <v>44</v>
      </c>
      <c r="F554" t="s">
        <v>171</v>
      </c>
      <c r="G554">
        <v>2</v>
      </c>
    </row>
    <row r="555" spans="1:7" x14ac:dyDescent="0.25">
      <c r="A555">
        <f>IF(Tableau1[[#This Row],[ Résultat]]="incorrect",Tableau1[[#This Row],[occurrence]]&amp;"Cadre général"&amp;Tableau1[[#This Row],[ Résultat]]&amp;COUNTIF($B$2:$B555,Tableau1[[#This Row],[ Code APE]]&amp;Tableau1[[#This Row],[ Résultat]]&amp;"_*"),0)</f>
        <v>0</v>
      </c>
      <c r="B555" t="str">
        <f>Tableau1[[#This Row],[ Code APE]]&amp;Tableau1[[#This Row],[ Résultat]]&amp;"_"&amp;COUNTIF($F$2:F555,F555)</f>
        <v>81.29BCorrect_3</v>
      </c>
      <c r="C555" t="s">
        <v>180</v>
      </c>
      <c r="D555" t="s">
        <v>207</v>
      </c>
      <c r="E555" t="s">
        <v>44</v>
      </c>
      <c r="F555" t="s">
        <v>172</v>
      </c>
      <c r="G555">
        <v>1</v>
      </c>
    </row>
    <row r="556" spans="1:7" x14ac:dyDescent="0.25">
      <c r="A556">
        <f>IF(Tableau1[[#This Row],[ Résultat]]="incorrect",Tableau1[[#This Row],[occurrence]]&amp;"Cadre général"&amp;Tableau1[[#This Row],[ Résultat]]&amp;COUNTIF($B$2:$B556,Tableau1[[#This Row],[ Code APE]]&amp;Tableau1[[#This Row],[ Résultat]]&amp;"_*"),0)</f>
        <v>0</v>
      </c>
      <c r="B556" t="str">
        <f>Tableau1[[#This Row],[ Code APE]]&amp;Tableau1[[#This Row],[ Résultat]]&amp;"_"&amp;COUNTIF($F$2:F556,F556)</f>
        <v>81.30ZCorrect_4</v>
      </c>
      <c r="C556" t="s">
        <v>180</v>
      </c>
      <c r="D556" t="s">
        <v>207</v>
      </c>
      <c r="E556" t="s">
        <v>44</v>
      </c>
      <c r="F556" t="s">
        <v>173</v>
      </c>
      <c r="G556">
        <v>5</v>
      </c>
    </row>
    <row r="557" spans="1:7" x14ac:dyDescent="0.25">
      <c r="A557">
        <f>IF(Tableau1[[#This Row],[ Résultat]]="incorrect",Tableau1[[#This Row],[occurrence]]&amp;"Cadre général"&amp;Tableau1[[#This Row],[ Résultat]]&amp;COUNTIF($B$2:$B557,Tableau1[[#This Row],[ Code APE]]&amp;Tableau1[[#This Row],[ Résultat]]&amp;"_*"),0)</f>
        <v>0</v>
      </c>
      <c r="B557" t="str">
        <f>Tableau1[[#This Row],[ Code APE]]&amp;Tableau1[[#This Row],[ Résultat]]&amp;"_"&amp;COUNTIF($F$2:F557,F557)</f>
        <v>82.99ZCorrect_4</v>
      </c>
      <c r="C557" t="s">
        <v>180</v>
      </c>
      <c r="D557" t="s">
        <v>207</v>
      </c>
      <c r="E557" t="s">
        <v>44</v>
      </c>
      <c r="F557" t="s">
        <v>174</v>
      </c>
      <c r="G557">
        <v>4</v>
      </c>
    </row>
    <row r="558" spans="1:7" x14ac:dyDescent="0.25">
      <c r="A558">
        <f>IF(Tableau1[[#This Row],[ Résultat]]="incorrect",Tableau1[[#This Row],[occurrence]]&amp;"Cadre général"&amp;Tableau1[[#This Row],[ Résultat]]&amp;COUNTIF($B$2:$B558,Tableau1[[#This Row],[ Code APE]]&amp;Tableau1[[#This Row],[ Résultat]]&amp;"_*"),0)</f>
        <v>0</v>
      </c>
      <c r="B558" t="str">
        <f>Tableau1[[#This Row],[ Code APE]]&amp;Tableau1[[#This Row],[ Résultat]]&amp;"_"&amp;COUNTIF($F$2:F558,F558)</f>
        <v>84.30ACorrect_4</v>
      </c>
      <c r="C558" t="s">
        <v>180</v>
      </c>
      <c r="D558" t="s">
        <v>207</v>
      </c>
      <c r="E558" t="s">
        <v>44</v>
      </c>
      <c r="F558" t="s">
        <v>175</v>
      </c>
      <c r="G558">
        <v>3</v>
      </c>
    </row>
    <row r="559" spans="1:7" x14ac:dyDescent="0.25">
      <c r="A559">
        <f>IF(Tableau1[[#This Row],[ Résultat]]="incorrect",Tableau1[[#This Row],[occurrence]]&amp;"Cadre général"&amp;Tableau1[[#This Row],[ Résultat]]&amp;COUNTIF($B$2:$B559,Tableau1[[#This Row],[ Code APE]]&amp;Tableau1[[#This Row],[ Résultat]]&amp;"_*"),0)</f>
        <v>0</v>
      </c>
      <c r="B559" t="str">
        <f>Tableau1[[#This Row],[ Code APE]]&amp;Tableau1[[#This Row],[ Résultat]]&amp;"_"&amp;COUNTIF($F$2:F559,F559)</f>
        <v>85.59ACorrect_4</v>
      </c>
      <c r="C559" t="s">
        <v>180</v>
      </c>
      <c r="D559" t="s">
        <v>207</v>
      </c>
      <c r="E559" t="s">
        <v>44</v>
      </c>
      <c r="F559" t="s">
        <v>176</v>
      </c>
      <c r="G559">
        <v>4</v>
      </c>
    </row>
    <row r="560" spans="1:7" x14ac:dyDescent="0.25">
      <c r="A560">
        <f>IF(Tableau1[[#This Row],[ Résultat]]="incorrect",Tableau1[[#This Row],[occurrence]]&amp;"Cadre général"&amp;Tableau1[[#This Row],[ Résultat]]&amp;COUNTIF($B$2:$B560,Tableau1[[#This Row],[ Code APE]]&amp;Tableau1[[#This Row],[ Résultat]]&amp;"_*"),0)</f>
        <v>0</v>
      </c>
      <c r="B560" t="str">
        <f>Tableau1[[#This Row],[ Code APE]]&amp;Tableau1[[#This Row],[ Résultat]]&amp;"_"&amp;COUNTIF($F$2:F560,F560)</f>
        <v>85.59BCorrect_4</v>
      </c>
      <c r="C560" t="s">
        <v>180</v>
      </c>
      <c r="D560" t="s">
        <v>207</v>
      </c>
      <c r="E560" t="s">
        <v>44</v>
      </c>
      <c r="F560" t="s">
        <v>177</v>
      </c>
      <c r="G560">
        <v>1</v>
      </c>
    </row>
    <row r="561" spans="1:7" x14ac:dyDescent="0.25">
      <c r="A561">
        <f>IF(Tableau1[[#This Row],[ Résultat]]="incorrect",Tableau1[[#This Row],[occurrence]]&amp;"Cadre général"&amp;Tableau1[[#This Row],[ Résultat]]&amp;COUNTIF($B$2:$B561,Tableau1[[#This Row],[ Code APE]]&amp;Tableau1[[#This Row],[ Résultat]]&amp;"_*"),0)</f>
        <v>0</v>
      </c>
      <c r="B561" t="str">
        <f>Tableau1[[#This Row],[ Code APE]]&amp;Tableau1[[#This Row],[ Résultat]]&amp;"_"&amp;COUNTIF($F$2:F561,F561)</f>
        <v>85.89BCorrect_3</v>
      </c>
      <c r="C561" t="s">
        <v>180</v>
      </c>
      <c r="D561" t="s">
        <v>207</v>
      </c>
      <c r="E561" t="s">
        <v>44</v>
      </c>
      <c r="F561" t="s">
        <v>203</v>
      </c>
      <c r="G561">
        <v>1</v>
      </c>
    </row>
    <row r="562" spans="1:7" x14ac:dyDescent="0.25">
      <c r="A562">
        <f>IF(Tableau1[[#This Row],[ Résultat]]="incorrect",Tableau1[[#This Row],[occurrence]]&amp;"Cadre général"&amp;Tableau1[[#This Row],[ Résultat]]&amp;COUNTIF($B$2:$B562,Tableau1[[#This Row],[ Code APE]]&amp;Tableau1[[#This Row],[ Résultat]]&amp;"_*"),0)</f>
        <v>0</v>
      </c>
      <c r="B562" t="str">
        <f>Tableau1[[#This Row],[ Code APE]]&amp;Tableau1[[#This Row],[ Résultat]]&amp;"_"&amp;COUNTIF($F$2:F562,F562)</f>
        <v>94.99ZCorrect_5</v>
      </c>
      <c r="C562" t="s">
        <v>180</v>
      </c>
      <c r="D562" t="s">
        <v>207</v>
      </c>
      <c r="E562" t="s">
        <v>44</v>
      </c>
      <c r="F562" t="s">
        <v>178</v>
      </c>
      <c r="G562">
        <v>5</v>
      </c>
    </row>
    <row r="563" spans="1:7" x14ac:dyDescent="0.25">
      <c r="A563">
        <f>IF(Tableau1[[#This Row],[ Résultat]]="incorrect",Tableau1[[#This Row],[occurrence]]&amp;"Cadre général"&amp;Tableau1[[#This Row],[ Résultat]]&amp;COUNTIF($B$2:$B563,Tableau1[[#This Row],[ Code APE]]&amp;Tableau1[[#This Row],[ Résultat]]&amp;"_*"),0)</f>
        <v>0</v>
      </c>
      <c r="B563" t="str">
        <f>Tableau1[[#This Row],[ Code APE]]&amp;Tableau1[[#This Row],[ Résultat]]&amp;"_"&amp;COUNTIF($F$2:F563,F563)</f>
        <v>95.21ZCorrect_3</v>
      </c>
      <c r="C563" t="s">
        <v>180</v>
      </c>
      <c r="D563" t="s">
        <v>207</v>
      </c>
      <c r="E563" t="s">
        <v>44</v>
      </c>
      <c r="F563" t="s">
        <v>179</v>
      </c>
      <c r="G563">
        <v>1</v>
      </c>
    </row>
    <row r="564" spans="1:7" x14ac:dyDescent="0.25">
      <c r="A564">
        <f>IF(Tableau1[[#This Row],[ Résultat]]="incorrect",Tableau1[[#This Row],[occurrence]]&amp;"Cadre général"&amp;Tableau1[[#This Row],[ Résultat]]&amp;COUNTIF($B$2:$B564,Tableau1[[#This Row],[ Code APE]]&amp;Tableau1[[#This Row],[ Résultat]]&amp;"_*"),0)</f>
        <v>0</v>
      </c>
      <c r="B564" t="str">
        <f>Tableau1[[#This Row],[ Code APE]]&amp;Tableau1[[#This Row],[ Résultat]]&amp;"_"&amp;COUNTIF($F$2:F564,F564)</f>
        <v>Correct_0</v>
      </c>
      <c r="C564" t="s">
        <v>180</v>
      </c>
      <c r="D564" t="s">
        <v>209</v>
      </c>
      <c r="E564" t="s">
        <v>44</v>
      </c>
      <c r="G564">
        <v>9</v>
      </c>
    </row>
    <row r="565" spans="1:7" x14ac:dyDescent="0.25">
      <c r="A565">
        <f>IF(Tableau1[[#This Row],[ Résultat]]="incorrect",Tableau1[[#This Row],[occurrence]]&amp;"Cadre général"&amp;Tableau1[[#This Row],[ Résultat]]&amp;COUNTIF($B$2:$B565,Tableau1[[#This Row],[ Code APE]]&amp;Tableau1[[#This Row],[ Résultat]]&amp;"_*"),0)</f>
        <v>0</v>
      </c>
      <c r="B565" t="str">
        <f>Tableau1[[#This Row],[ Code APE]]&amp;Tableau1[[#This Row],[ Résultat]]&amp;"_"&amp;COUNTIF($F$2:F565,F565)</f>
        <v>00.00ACorrect_5</v>
      </c>
      <c r="C565" t="s">
        <v>180</v>
      </c>
      <c r="D565" t="s">
        <v>209</v>
      </c>
      <c r="E565" t="s">
        <v>44</v>
      </c>
      <c r="F565" t="s">
        <v>45</v>
      </c>
      <c r="G565">
        <v>2</v>
      </c>
    </row>
    <row r="566" spans="1:7" x14ac:dyDescent="0.25">
      <c r="A566">
        <f>IF(Tableau1[[#This Row],[ Résultat]]="incorrect",Tableau1[[#This Row],[occurrence]]&amp;"Cadre général"&amp;Tableau1[[#This Row],[ Résultat]]&amp;COUNTIF($B$2:$B566,Tableau1[[#This Row],[ Code APE]]&amp;Tableau1[[#This Row],[ Résultat]]&amp;"_*"),0)</f>
        <v>0</v>
      </c>
      <c r="B566" t="str">
        <f>Tableau1[[#This Row],[ Code APE]]&amp;Tableau1[[#This Row],[ Résultat]]&amp;"_"&amp;COUNTIF($F$2:F566,F566)</f>
        <v>01.30ZCorrect_5</v>
      </c>
      <c r="C566" t="s">
        <v>180</v>
      </c>
      <c r="D566" t="s">
        <v>209</v>
      </c>
      <c r="E566" t="s">
        <v>44</v>
      </c>
      <c r="F566" t="s">
        <v>47</v>
      </c>
      <c r="G566">
        <v>4</v>
      </c>
    </row>
    <row r="567" spans="1:7" x14ac:dyDescent="0.25">
      <c r="A567">
        <f>IF(Tableau1[[#This Row],[ Résultat]]="incorrect",Tableau1[[#This Row],[occurrence]]&amp;"Cadre général"&amp;Tableau1[[#This Row],[ Résultat]]&amp;COUNTIF($B$2:$B567,Tableau1[[#This Row],[ Code APE]]&amp;Tableau1[[#This Row],[ Résultat]]&amp;"_*"),0)</f>
        <v>0</v>
      </c>
      <c r="B567" t="str">
        <f>Tableau1[[#This Row],[ Code APE]]&amp;Tableau1[[#This Row],[ Résultat]]&amp;"_"&amp;COUNTIF($F$2:F567,F567)</f>
        <v>01.42ZCorrect_5</v>
      </c>
      <c r="C567" t="s">
        <v>180</v>
      </c>
      <c r="D567" t="s">
        <v>209</v>
      </c>
      <c r="E567" t="s">
        <v>44</v>
      </c>
      <c r="F567" t="s">
        <v>48</v>
      </c>
      <c r="G567">
        <v>1</v>
      </c>
    </row>
    <row r="568" spans="1:7" x14ac:dyDescent="0.25">
      <c r="A568">
        <f>IF(Tableau1[[#This Row],[ Résultat]]="incorrect",Tableau1[[#This Row],[occurrence]]&amp;"Cadre général"&amp;Tableau1[[#This Row],[ Résultat]]&amp;COUNTIF($B$2:$B568,Tableau1[[#This Row],[ Code APE]]&amp;Tableau1[[#This Row],[ Résultat]]&amp;"_*"),0)</f>
        <v>0</v>
      </c>
      <c r="B568" t="str">
        <f>Tableau1[[#This Row],[ Code APE]]&amp;Tableau1[[#This Row],[ Résultat]]&amp;"_"&amp;COUNTIF($F$2:F568,F568)</f>
        <v>02.10ZCorrect_5</v>
      </c>
      <c r="C568" t="s">
        <v>180</v>
      </c>
      <c r="D568" t="s">
        <v>209</v>
      </c>
      <c r="E568" t="s">
        <v>44</v>
      </c>
      <c r="F568" t="s">
        <v>50</v>
      </c>
      <c r="G568">
        <v>3</v>
      </c>
    </row>
    <row r="569" spans="1:7" x14ac:dyDescent="0.25">
      <c r="A569">
        <f>IF(Tableau1[[#This Row],[ Résultat]]="incorrect",Tableau1[[#This Row],[occurrence]]&amp;"Cadre général"&amp;Tableau1[[#This Row],[ Résultat]]&amp;COUNTIF($B$2:$B569,Tableau1[[#This Row],[ Code APE]]&amp;Tableau1[[#This Row],[ Résultat]]&amp;"_*"),0)</f>
        <v>0</v>
      </c>
      <c r="B569" t="str">
        <f>Tableau1[[#This Row],[ Code APE]]&amp;Tableau1[[#This Row],[ Résultat]]&amp;"_"&amp;COUNTIF($F$2:F569,F569)</f>
        <v>03.11ZCorrect_3</v>
      </c>
      <c r="C569" t="s">
        <v>180</v>
      </c>
      <c r="D569" t="s">
        <v>209</v>
      </c>
      <c r="E569" t="s">
        <v>44</v>
      </c>
      <c r="F569" t="s">
        <v>182</v>
      </c>
      <c r="G569">
        <v>1</v>
      </c>
    </row>
    <row r="570" spans="1:7" x14ac:dyDescent="0.25">
      <c r="A570">
        <f>IF(Tableau1[[#This Row],[ Résultat]]="incorrect",Tableau1[[#This Row],[occurrence]]&amp;"Cadre général"&amp;Tableau1[[#This Row],[ Résultat]]&amp;COUNTIF($B$2:$B570,Tableau1[[#This Row],[ Code APE]]&amp;Tableau1[[#This Row],[ Résultat]]&amp;"_*"),0)</f>
        <v>0</v>
      </c>
      <c r="B570" t="str">
        <f>Tableau1[[#This Row],[ Code APE]]&amp;Tableau1[[#This Row],[ Résultat]]&amp;"_"&amp;COUNTIF($F$2:F570,F570)</f>
        <v>06.34CCorrect_4</v>
      </c>
      <c r="C570" t="s">
        <v>180</v>
      </c>
      <c r="D570" t="s">
        <v>209</v>
      </c>
      <c r="E570" t="s">
        <v>44</v>
      </c>
      <c r="F570" t="s">
        <v>183</v>
      </c>
      <c r="G570">
        <v>3</v>
      </c>
    </row>
    <row r="571" spans="1:7" x14ac:dyDescent="0.25">
      <c r="A571">
        <f>IF(Tableau1[[#This Row],[ Résultat]]="incorrect",Tableau1[[#This Row],[occurrence]]&amp;"Cadre général"&amp;Tableau1[[#This Row],[ Résultat]]&amp;COUNTIF($B$2:$B571,Tableau1[[#This Row],[ Code APE]]&amp;Tableau1[[#This Row],[ Résultat]]&amp;"_*"),0)</f>
        <v>0</v>
      </c>
      <c r="B571" t="str">
        <f>Tableau1[[#This Row],[ Code APE]]&amp;Tableau1[[#This Row],[ Résultat]]&amp;"_"&amp;COUNTIF($F$2:F571,F571)</f>
        <v>07.29ZCorrect_5</v>
      </c>
      <c r="C571" t="s">
        <v>180</v>
      </c>
      <c r="D571" t="s">
        <v>209</v>
      </c>
      <c r="E571" t="s">
        <v>44</v>
      </c>
      <c r="F571" t="s">
        <v>52</v>
      </c>
      <c r="G571">
        <v>3</v>
      </c>
    </row>
    <row r="572" spans="1:7" x14ac:dyDescent="0.25">
      <c r="A572">
        <f>IF(Tableau1[[#This Row],[ Résultat]]="incorrect",Tableau1[[#This Row],[occurrence]]&amp;"Cadre général"&amp;Tableau1[[#This Row],[ Résultat]]&amp;COUNTIF($B$2:$B572,Tableau1[[#This Row],[ Code APE]]&amp;Tableau1[[#This Row],[ Résultat]]&amp;"_*"),0)</f>
        <v>0</v>
      </c>
      <c r="B572" t="str">
        <f>Tableau1[[#This Row],[ Code APE]]&amp;Tableau1[[#This Row],[ Résultat]]&amp;"_"&amp;COUNTIF($F$2:F572,F572)</f>
        <v>07.42BCorrect_4</v>
      </c>
      <c r="C572" t="s">
        <v>180</v>
      </c>
      <c r="D572" t="s">
        <v>209</v>
      </c>
      <c r="E572" t="s">
        <v>44</v>
      </c>
      <c r="F572" t="s">
        <v>184</v>
      </c>
      <c r="G572">
        <v>1</v>
      </c>
    </row>
    <row r="573" spans="1:7" x14ac:dyDescent="0.25">
      <c r="A573">
        <f>IF(Tableau1[[#This Row],[ Résultat]]="incorrect",Tableau1[[#This Row],[occurrence]]&amp;"Cadre général"&amp;Tableau1[[#This Row],[ Résultat]]&amp;COUNTIF($B$2:$B573,Tableau1[[#This Row],[ Code APE]]&amp;Tableau1[[#This Row],[ Résultat]]&amp;"_*"),0)</f>
        <v>0</v>
      </c>
      <c r="B573" t="str">
        <f>Tableau1[[#This Row],[ Code APE]]&amp;Tableau1[[#This Row],[ Résultat]]&amp;"_"&amp;COUNTIF($F$2:F573,F573)</f>
        <v>07.47ZCorrect_6</v>
      </c>
      <c r="C573" t="s">
        <v>180</v>
      </c>
      <c r="D573" t="s">
        <v>209</v>
      </c>
      <c r="E573" t="s">
        <v>44</v>
      </c>
      <c r="F573" t="s">
        <v>53</v>
      </c>
      <c r="G573">
        <v>1</v>
      </c>
    </row>
    <row r="574" spans="1:7" x14ac:dyDescent="0.25">
      <c r="A574">
        <f>IF(Tableau1[[#This Row],[ Résultat]]="incorrect",Tableau1[[#This Row],[occurrence]]&amp;"Cadre général"&amp;Tableau1[[#This Row],[ Résultat]]&amp;COUNTIF($B$2:$B574,Tableau1[[#This Row],[ Code APE]]&amp;Tableau1[[#This Row],[ Résultat]]&amp;"_*"),0)</f>
        <v>0</v>
      </c>
      <c r="B574" t="str">
        <f>Tableau1[[#This Row],[ Code APE]]&amp;Tableau1[[#This Row],[ Résultat]]&amp;"_"&amp;COUNTIF($F$2:F574,F574)</f>
        <v>08.12ZCorrect_5</v>
      </c>
      <c r="C574" t="s">
        <v>180</v>
      </c>
      <c r="D574" t="s">
        <v>209</v>
      </c>
      <c r="E574" t="s">
        <v>44</v>
      </c>
      <c r="F574" t="s">
        <v>55</v>
      </c>
      <c r="G574">
        <v>6</v>
      </c>
    </row>
    <row r="575" spans="1:7" x14ac:dyDescent="0.25">
      <c r="A575">
        <f>IF(Tableau1[[#This Row],[ Résultat]]="incorrect",Tableau1[[#This Row],[occurrence]]&amp;"Cadre général"&amp;Tableau1[[#This Row],[ Résultat]]&amp;COUNTIF($B$2:$B575,Tableau1[[#This Row],[ Code APE]]&amp;Tableau1[[#This Row],[ Résultat]]&amp;"_*"),0)</f>
        <v>0</v>
      </c>
      <c r="B575" t="str">
        <f>Tableau1[[#This Row],[ Code APE]]&amp;Tableau1[[#This Row],[ Résultat]]&amp;"_"&amp;COUNTIF($F$2:F575,F575)</f>
        <v>09.90ZCorrect_5</v>
      </c>
      <c r="C575" t="s">
        <v>180</v>
      </c>
      <c r="D575" t="s">
        <v>209</v>
      </c>
      <c r="E575" t="s">
        <v>44</v>
      </c>
      <c r="F575" t="s">
        <v>56</v>
      </c>
      <c r="G575">
        <v>16</v>
      </c>
    </row>
    <row r="576" spans="1:7" x14ac:dyDescent="0.25">
      <c r="A576">
        <f>IF(Tableau1[[#This Row],[ Résultat]]="incorrect",Tableau1[[#This Row],[occurrence]]&amp;"Cadre général"&amp;Tableau1[[#This Row],[ Résultat]]&amp;COUNTIF($B$2:$B576,Tableau1[[#This Row],[ Code APE]]&amp;Tableau1[[#This Row],[ Résultat]]&amp;"_*"),0)</f>
        <v>0</v>
      </c>
      <c r="B576" t="str">
        <f>Tableau1[[#This Row],[ Code APE]]&amp;Tableau1[[#This Row],[ Résultat]]&amp;"_"&amp;COUNTIF($F$2:F576,F576)</f>
        <v>10.41ZCorrect_5</v>
      </c>
      <c r="C576" t="s">
        <v>180</v>
      </c>
      <c r="D576" t="s">
        <v>209</v>
      </c>
      <c r="E576" t="s">
        <v>44</v>
      </c>
      <c r="F576" t="s">
        <v>57</v>
      </c>
      <c r="G576">
        <v>2</v>
      </c>
    </row>
    <row r="577" spans="1:7" x14ac:dyDescent="0.25">
      <c r="A577">
        <f>IF(Tableau1[[#This Row],[ Résultat]]="incorrect",Tableau1[[#This Row],[occurrence]]&amp;"Cadre général"&amp;Tableau1[[#This Row],[ Résultat]]&amp;COUNTIF($B$2:$B577,Tableau1[[#This Row],[ Code APE]]&amp;Tableau1[[#This Row],[ Résultat]]&amp;"_*"),0)</f>
        <v>0</v>
      </c>
      <c r="B577" t="str">
        <f>Tableau1[[#This Row],[ Code APE]]&amp;Tableau1[[#This Row],[ Résultat]]&amp;"_"&amp;COUNTIF($F$2:F577,F577)</f>
        <v>20.11ZCorrect_4</v>
      </c>
      <c r="C577" t="s">
        <v>180</v>
      </c>
      <c r="D577" t="s">
        <v>209</v>
      </c>
      <c r="E577" t="s">
        <v>44</v>
      </c>
      <c r="F577" t="s">
        <v>185</v>
      </c>
      <c r="G577">
        <v>1</v>
      </c>
    </row>
    <row r="578" spans="1:7" x14ac:dyDescent="0.25">
      <c r="A578">
        <f>IF(Tableau1[[#This Row],[ Résultat]]="incorrect",Tableau1[[#This Row],[occurrence]]&amp;"Cadre général"&amp;Tableau1[[#This Row],[ Résultat]]&amp;COUNTIF($B$2:$B578,Tableau1[[#This Row],[ Code APE]]&amp;Tableau1[[#This Row],[ Résultat]]&amp;"_*"),0)</f>
        <v>0</v>
      </c>
      <c r="B578" t="str">
        <f>Tableau1[[#This Row],[ Code APE]]&amp;Tableau1[[#This Row],[ Résultat]]&amp;"_"&amp;COUNTIF($F$2:F578,F578)</f>
        <v>20.13BCorrect_5</v>
      </c>
      <c r="C578" t="s">
        <v>180</v>
      </c>
      <c r="D578" t="s">
        <v>209</v>
      </c>
      <c r="E578" t="s">
        <v>44</v>
      </c>
      <c r="F578" t="s">
        <v>60</v>
      </c>
      <c r="G578">
        <v>2</v>
      </c>
    </row>
    <row r="579" spans="1:7" x14ac:dyDescent="0.25">
      <c r="A579">
        <f>IF(Tableau1[[#This Row],[ Résultat]]="incorrect",Tableau1[[#This Row],[occurrence]]&amp;"Cadre général"&amp;Tableau1[[#This Row],[ Résultat]]&amp;COUNTIF($B$2:$B579,Tableau1[[#This Row],[ Code APE]]&amp;Tableau1[[#This Row],[ Résultat]]&amp;"_*"),0)</f>
        <v>0</v>
      </c>
      <c r="B579" t="str">
        <f>Tableau1[[#This Row],[ Code APE]]&amp;Tableau1[[#This Row],[ Résultat]]&amp;"_"&amp;COUNTIF($F$2:F579,F579)</f>
        <v>22.11ZCorrect_5</v>
      </c>
      <c r="C579" t="s">
        <v>180</v>
      </c>
      <c r="D579" t="s">
        <v>209</v>
      </c>
      <c r="E579" t="s">
        <v>44</v>
      </c>
      <c r="F579" t="s">
        <v>61</v>
      </c>
      <c r="G579">
        <v>6</v>
      </c>
    </row>
    <row r="580" spans="1:7" x14ac:dyDescent="0.25">
      <c r="A580">
        <f>IF(Tableau1[[#This Row],[ Résultat]]="incorrect",Tableau1[[#This Row],[occurrence]]&amp;"Cadre général"&amp;Tableau1[[#This Row],[ Résultat]]&amp;COUNTIF($B$2:$B580,Tableau1[[#This Row],[ Code APE]]&amp;Tableau1[[#This Row],[ Résultat]]&amp;"_*"),0)</f>
        <v>0</v>
      </c>
      <c r="B580" t="str">
        <f>Tableau1[[#This Row],[ Code APE]]&amp;Tableau1[[#This Row],[ Résultat]]&amp;"_"&amp;COUNTIF($F$2:F580,F580)</f>
        <v>22.21ZCorrect_4</v>
      </c>
      <c r="C580" t="s">
        <v>180</v>
      </c>
      <c r="D580" t="s">
        <v>209</v>
      </c>
      <c r="E580" t="s">
        <v>44</v>
      </c>
      <c r="F580" t="s">
        <v>186</v>
      </c>
      <c r="G580">
        <v>2</v>
      </c>
    </row>
    <row r="581" spans="1:7" x14ac:dyDescent="0.25">
      <c r="A581">
        <f>IF(Tableau1[[#This Row],[ Résultat]]="incorrect",Tableau1[[#This Row],[occurrence]]&amp;"Cadre général"&amp;Tableau1[[#This Row],[ Résultat]]&amp;COUNTIF($B$2:$B581,Tableau1[[#This Row],[ Code APE]]&amp;Tableau1[[#This Row],[ Résultat]]&amp;"_*"),0)</f>
        <v>0</v>
      </c>
      <c r="B581" t="str">
        <f>Tableau1[[#This Row],[ Code APE]]&amp;Tableau1[[#This Row],[ Résultat]]&amp;"_"&amp;COUNTIF($F$2:F581,F581)</f>
        <v>22.23ZCorrect_5</v>
      </c>
      <c r="C581" t="s">
        <v>180</v>
      </c>
      <c r="D581" t="s">
        <v>209</v>
      </c>
      <c r="E581" t="s">
        <v>44</v>
      </c>
      <c r="F581" t="s">
        <v>62</v>
      </c>
      <c r="G581">
        <v>3</v>
      </c>
    </row>
    <row r="582" spans="1:7" x14ac:dyDescent="0.25">
      <c r="A582">
        <f>IF(Tableau1[[#This Row],[ Résultat]]="incorrect",Tableau1[[#This Row],[occurrence]]&amp;"Cadre général"&amp;Tableau1[[#This Row],[ Résultat]]&amp;COUNTIF($B$2:$B582,Tableau1[[#This Row],[ Code APE]]&amp;Tableau1[[#This Row],[ Résultat]]&amp;"_*"),0)</f>
        <v>0</v>
      </c>
      <c r="B582" t="str">
        <f>Tableau1[[#This Row],[ Code APE]]&amp;Tableau1[[#This Row],[ Résultat]]&amp;"_"&amp;COUNTIF($F$2:F582,F582)</f>
        <v>23.51ZCorrect_4</v>
      </c>
      <c r="C582" t="s">
        <v>180</v>
      </c>
      <c r="D582" t="s">
        <v>209</v>
      </c>
      <c r="E582" t="s">
        <v>44</v>
      </c>
      <c r="F582" t="s">
        <v>187</v>
      </c>
      <c r="G582">
        <v>4</v>
      </c>
    </row>
    <row r="583" spans="1:7" x14ac:dyDescent="0.25">
      <c r="A583">
        <f>IF(Tableau1[[#This Row],[ Résultat]]="incorrect",Tableau1[[#This Row],[occurrence]]&amp;"Cadre général"&amp;Tableau1[[#This Row],[ Résultat]]&amp;COUNTIF($B$2:$B583,Tableau1[[#This Row],[ Code APE]]&amp;Tableau1[[#This Row],[ Résultat]]&amp;"_*"),0)</f>
        <v>0</v>
      </c>
      <c r="B583" t="str">
        <f>Tableau1[[#This Row],[ Code APE]]&amp;Tableau1[[#This Row],[ Résultat]]&amp;"_"&amp;COUNTIF($F$2:F583,F583)</f>
        <v>23.63ZCorrect_5</v>
      </c>
      <c r="C583" t="s">
        <v>180</v>
      </c>
      <c r="D583" t="s">
        <v>209</v>
      </c>
      <c r="E583" t="s">
        <v>44</v>
      </c>
      <c r="F583" t="s">
        <v>63</v>
      </c>
      <c r="G583">
        <v>6</v>
      </c>
    </row>
    <row r="584" spans="1:7" x14ac:dyDescent="0.25">
      <c r="A584">
        <f>IF(Tableau1[[#This Row],[ Résultat]]="incorrect",Tableau1[[#This Row],[occurrence]]&amp;"Cadre général"&amp;Tableau1[[#This Row],[ Résultat]]&amp;COUNTIF($B$2:$B584,Tableau1[[#This Row],[ Code APE]]&amp;Tableau1[[#This Row],[ Résultat]]&amp;"_*"),0)</f>
        <v>0</v>
      </c>
      <c r="B584" t="str">
        <f>Tableau1[[#This Row],[ Code APE]]&amp;Tableau1[[#This Row],[ Résultat]]&amp;"_"&amp;COUNTIF($F$2:F584,F584)</f>
        <v>25.11ZCorrect_6</v>
      </c>
      <c r="C584" t="s">
        <v>180</v>
      </c>
      <c r="D584" t="s">
        <v>209</v>
      </c>
      <c r="E584" t="s">
        <v>44</v>
      </c>
      <c r="F584" t="s">
        <v>65</v>
      </c>
      <c r="G584">
        <v>10</v>
      </c>
    </row>
    <row r="585" spans="1:7" x14ac:dyDescent="0.25">
      <c r="A585">
        <f>IF(Tableau1[[#This Row],[ Résultat]]="incorrect",Tableau1[[#This Row],[occurrence]]&amp;"Cadre général"&amp;Tableau1[[#This Row],[ Résultat]]&amp;COUNTIF($B$2:$B585,Tableau1[[#This Row],[ Code APE]]&amp;Tableau1[[#This Row],[ Résultat]]&amp;"_*"),0)</f>
        <v>0</v>
      </c>
      <c r="B585" t="str">
        <f>Tableau1[[#This Row],[ Code APE]]&amp;Tableau1[[#This Row],[ Résultat]]&amp;"_"&amp;COUNTIF($F$2:F585,F585)</f>
        <v>25.12ZCorrect_5</v>
      </c>
      <c r="C585" t="s">
        <v>180</v>
      </c>
      <c r="D585" t="s">
        <v>209</v>
      </c>
      <c r="E585" t="s">
        <v>44</v>
      </c>
      <c r="F585" t="s">
        <v>66</v>
      </c>
      <c r="G585">
        <v>2</v>
      </c>
    </row>
    <row r="586" spans="1:7" x14ac:dyDescent="0.25">
      <c r="A586">
        <f>IF(Tableau1[[#This Row],[ Résultat]]="incorrect",Tableau1[[#This Row],[occurrence]]&amp;"Cadre général"&amp;Tableau1[[#This Row],[ Résultat]]&amp;COUNTIF($B$2:$B586,Tableau1[[#This Row],[ Code APE]]&amp;Tableau1[[#This Row],[ Résultat]]&amp;"_*"),0)</f>
        <v>0</v>
      </c>
      <c r="B586" t="str">
        <f>Tableau1[[#This Row],[ Code APE]]&amp;Tableau1[[#This Row],[ Résultat]]&amp;"_"&amp;COUNTIF($F$2:F586,F586)</f>
        <v>25.30ZCorrect_5</v>
      </c>
      <c r="C586" t="s">
        <v>180</v>
      </c>
      <c r="D586" t="s">
        <v>209</v>
      </c>
      <c r="E586" t="s">
        <v>44</v>
      </c>
      <c r="F586" t="s">
        <v>67</v>
      </c>
      <c r="G586">
        <v>7</v>
      </c>
    </row>
    <row r="587" spans="1:7" x14ac:dyDescent="0.25">
      <c r="A587">
        <f>IF(Tableau1[[#This Row],[ Résultat]]="incorrect",Tableau1[[#This Row],[occurrence]]&amp;"Cadre général"&amp;Tableau1[[#This Row],[ Résultat]]&amp;COUNTIF($B$2:$B587,Tableau1[[#This Row],[ Code APE]]&amp;Tableau1[[#This Row],[ Résultat]]&amp;"_*"),0)</f>
        <v>0</v>
      </c>
      <c r="B587" t="str">
        <f>Tableau1[[#This Row],[ Code APE]]&amp;Tableau1[[#This Row],[ Résultat]]&amp;"_"&amp;COUNTIF($F$2:F587,F587)</f>
        <v>25.61ZCorrect_5</v>
      </c>
      <c r="C587" t="s">
        <v>180</v>
      </c>
      <c r="D587" t="s">
        <v>209</v>
      </c>
      <c r="E587" t="s">
        <v>44</v>
      </c>
      <c r="F587" t="s">
        <v>68</v>
      </c>
      <c r="G587">
        <v>7</v>
      </c>
    </row>
    <row r="588" spans="1:7" x14ac:dyDescent="0.25">
      <c r="A588">
        <f>IF(Tableau1[[#This Row],[ Résultat]]="incorrect",Tableau1[[#This Row],[occurrence]]&amp;"Cadre général"&amp;Tableau1[[#This Row],[ Résultat]]&amp;COUNTIF($B$2:$B588,Tableau1[[#This Row],[ Code APE]]&amp;Tableau1[[#This Row],[ Résultat]]&amp;"_*"),0)</f>
        <v>0</v>
      </c>
      <c r="B588" t="str">
        <f>Tableau1[[#This Row],[ Code APE]]&amp;Tableau1[[#This Row],[ Résultat]]&amp;"_"&amp;COUNTIF($F$2:F588,F588)</f>
        <v>25.62BCorrect_5</v>
      </c>
      <c r="C588" t="s">
        <v>180</v>
      </c>
      <c r="D588" t="s">
        <v>209</v>
      </c>
      <c r="E588" t="s">
        <v>44</v>
      </c>
      <c r="F588" t="s">
        <v>69</v>
      </c>
      <c r="G588">
        <v>4</v>
      </c>
    </row>
    <row r="589" spans="1:7" x14ac:dyDescent="0.25">
      <c r="A589">
        <f>IF(Tableau1[[#This Row],[ Résultat]]="incorrect",Tableau1[[#This Row],[occurrence]]&amp;"Cadre général"&amp;Tableau1[[#This Row],[ Résultat]]&amp;COUNTIF($B$2:$B589,Tableau1[[#This Row],[ Code APE]]&amp;Tableau1[[#This Row],[ Résultat]]&amp;"_*"),0)</f>
        <v>0</v>
      </c>
      <c r="B589" t="str">
        <f>Tableau1[[#This Row],[ Code APE]]&amp;Tableau1[[#This Row],[ Résultat]]&amp;"_"&amp;COUNTIF($F$2:F589,F589)</f>
        <v>25.93ZCorrect_5</v>
      </c>
      <c r="C589" t="s">
        <v>180</v>
      </c>
      <c r="D589" t="s">
        <v>209</v>
      </c>
      <c r="E589" t="s">
        <v>44</v>
      </c>
      <c r="F589" t="s">
        <v>70</v>
      </c>
      <c r="G589">
        <v>4</v>
      </c>
    </row>
    <row r="590" spans="1:7" x14ac:dyDescent="0.25">
      <c r="A590">
        <f>IF(Tableau1[[#This Row],[ Résultat]]="incorrect",Tableau1[[#This Row],[occurrence]]&amp;"Cadre général"&amp;Tableau1[[#This Row],[ Résultat]]&amp;COUNTIF($B$2:$B590,Tableau1[[#This Row],[ Code APE]]&amp;Tableau1[[#This Row],[ Résultat]]&amp;"_*"),0)</f>
        <v>0</v>
      </c>
      <c r="B590" t="str">
        <f>Tableau1[[#This Row],[ Code APE]]&amp;Tableau1[[#This Row],[ Résultat]]&amp;"_"&amp;COUNTIF($F$2:F590,F590)</f>
        <v>25.99BCorrect_6</v>
      </c>
      <c r="C590" t="s">
        <v>180</v>
      </c>
      <c r="D590" t="s">
        <v>209</v>
      </c>
      <c r="E590" t="s">
        <v>44</v>
      </c>
      <c r="F590" t="s">
        <v>71</v>
      </c>
      <c r="G590">
        <v>6</v>
      </c>
    </row>
    <row r="591" spans="1:7" x14ac:dyDescent="0.25">
      <c r="A591">
        <f>IF(Tableau1[[#This Row],[ Résultat]]="incorrect",Tableau1[[#This Row],[occurrence]]&amp;"Cadre général"&amp;Tableau1[[#This Row],[ Résultat]]&amp;COUNTIF($B$2:$B591,Tableau1[[#This Row],[ Code APE]]&amp;Tableau1[[#This Row],[ Résultat]]&amp;"_*"),0)</f>
        <v>0</v>
      </c>
      <c r="B591" t="str">
        <f>Tableau1[[#This Row],[ Code APE]]&amp;Tableau1[[#This Row],[ Résultat]]&amp;"_"&amp;COUNTIF($F$2:F591,F591)</f>
        <v>27.90ZCorrect_4</v>
      </c>
      <c r="C591" t="s">
        <v>180</v>
      </c>
      <c r="D591" t="s">
        <v>209</v>
      </c>
      <c r="E591" t="s">
        <v>44</v>
      </c>
      <c r="F591" t="s">
        <v>188</v>
      </c>
      <c r="G591">
        <v>1</v>
      </c>
    </row>
    <row r="592" spans="1:7" x14ac:dyDescent="0.25">
      <c r="A592">
        <f>IF(Tableau1[[#This Row],[ Résultat]]="incorrect",Tableau1[[#This Row],[occurrence]]&amp;"Cadre général"&amp;Tableau1[[#This Row],[ Résultat]]&amp;COUNTIF($B$2:$B592,Tableau1[[#This Row],[ Code APE]]&amp;Tableau1[[#This Row],[ Résultat]]&amp;"_*"),0)</f>
        <v>0</v>
      </c>
      <c r="B592" t="str">
        <f>Tableau1[[#This Row],[ Code APE]]&amp;Tableau1[[#This Row],[ Résultat]]&amp;"_"&amp;COUNTIF($F$2:F592,F592)</f>
        <v>28.14ZCorrect_5</v>
      </c>
      <c r="C592" t="s">
        <v>180</v>
      </c>
      <c r="D592" t="s">
        <v>209</v>
      </c>
      <c r="E592" t="s">
        <v>44</v>
      </c>
      <c r="F592" t="s">
        <v>72</v>
      </c>
      <c r="G592">
        <v>16</v>
      </c>
    </row>
    <row r="593" spans="1:7" x14ac:dyDescent="0.25">
      <c r="A593">
        <f>IF(Tableau1[[#This Row],[ Résultat]]="incorrect",Tableau1[[#This Row],[occurrence]]&amp;"Cadre général"&amp;Tableau1[[#This Row],[ Résultat]]&amp;COUNTIF($B$2:$B593,Tableau1[[#This Row],[ Code APE]]&amp;Tableau1[[#This Row],[ Résultat]]&amp;"_*"),0)</f>
        <v>0</v>
      </c>
      <c r="B593" t="str">
        <f>Tableau1[[#This Row],[ Code APE]]&amp;Tableau1[[#This Row],[ Résultat]]&amp;"_"&amp;COUNTIF($F$2:F593,F593)</f>
        <v>28.92ZCorrect_5</v>
      </c>
      <c r="C593" t="s">
        <v>180</v>
      </c>
      <c r="D593" t="s">
        <v>209</v>
      </c>
      <c r="E593" t="s">
        <v>44</v>
      </c>
      <c r="F593" t="s">
        <v>76</v>
      </c>
      <c r="G593">
        <v>9</v>
      </c>
    </row>
    <row r="594" spans="1:7" x14ac:dyDescent="0.25">
      <c r="A594">
        <f>IF(Tableau1[[#This Row],[ Résultat]]="incorrect",Tableau1[[#This Row],[occurrence]]&amp;"Cadre général"&amp;Tableau1[[#This Row],[ Résultat]]&amp;COUNTIF($B$2:$B594,Tableau1[[#This Row],[ Code APE]]&amp;Tableau1[[#This Row],[ Résultat]]&amp;"_*"),0)</f>
        <v>0</v>
      </c>
      <c r="B594" t="str">
        <f>Tableau1[[#This Row],[ Code APE]]&amp;Tableau1[[#This Row],[ Résultat]]&amp;"_"&amp;COUNTIF($F$2:F594,F594)</f>
        <v>28.99ACorrect_5</v>
      </c>
      <c r="C594" t="s">
        <v>180</v>
      </c>
      <c r="D594" t="s">
        <v>209</v>
      </c>
      <c r="E594" t="s">
        <v>44</v>
      </c>
      <c r="F594" t="s">
        <v>77</v>
      </c>
      <c r="G594">
        <v>1</v>
      </c>
    </row>
    <row r="595" spans="1:7" x14ac:dyDescent="0.25">
      <c r="A595">
        <f>IF(Tableau1[[#This Row],[ Résultat]]="incorrect",Tableau1[[#This Row],[occurrence]]&amp;"Cadre général"&amp;Tableau1[[#This Row],[ Résultat]]&amp;COUNTIF($B$2:$B595,Tableau1[[#This Row],[ Code APE]]&amp;Tableau1[[#This Row],[ Résultat]]&amp;"_*"),0)</f>
        <v>0</v>
      </c>
      <c r="B595" t="str">
        <f>Tableau1[[#This Row],[ Code APE]]&amp;Tableau1[[#This Row],[ Résultat]]&amp;"_"&amp;COUNTIF($F$2:F595,F595)</f>
        <v>32.12ZCorrect_5</v>
      </c>
      <c r="C595" t="s">
        <v>180</v>
      </c>
      <c r="D595" t="s">
        <v>209</v>
      </c>
      <c r="E595" t="s">
        <v>44</v>
      </c>
      <c r="F595" t="s">
        <v>78</v>
      </c>
      <c r="G595">
        <v>4</v>
      </c>
    </row>
    <row r="596" spans="1:7" x14ac:dyDescent="0.25">
      <c r="A596">
        <f>IF(Tableau1[[#This Row],[ Résultat]]="incorrect",Tableau1[[#This Row],[occurrence]]&amp;"Cadre général"&amp;Tableau1[[#This Row],[ Résultat]]&amp;COUNTIF($B$2:$B596,Tableau1[[#This Row],[ Code APE]]&amp;Tableau1[[#This Row],[ Résultat]]&amp;"_*"),0)</f>
        <v>0</v>
      </c>
      <c r="B596" t="str">
        <f>Tableau1[[#This Row],[ Code APE]]&amp;Tableau1[[#This Row],[ Résultat]]&amp;"_"&amp;COUNTIF($F$2:F596,F596)</f>
        <v>32.20ACorrect_5</v>
      </c>
      <c r="C596" t="s">
        <v>180</v>
      </c>
      <c r="D596" t="s">
        <v>209</v>
      </c>
      <c r="E596" t="s">
        <v>44</v>
      </c>
      <c r="F596" t="s">
        <v>79</v>
      </c>
      <c r="G596">
        <v>4</v>
      </c>
    </row>
    <row r="597" spans="1:7" x14ac:dyDescent="0.25">
      <c r="A597">
        <f>IF(Tableau1[[#This Row],[ Résultat]]="incorrect",Tableau1[[#This Row],[occurrence]]&amp;"Cadre général"&amp;Tableau1[[#This Row],[ Résultat]]&amp;COUNTIF($B$2:$B597,Tableau1[[#This Row],[ Code APE]]&amp;Tableau1[[#This Row],[ Résultat]]&amp;"_*"),0)</f>
        <v>0</v>
      </c>
      <c r="B597" t="str">
        <f>Tableau1[[#This Row],[ Code APE]]&amp;Tableau1[[#This Row],[ Résultat]]&amp;"_"&amp;COUNTIF($F$2:F597,F597)</f>
        <v>32.21BCorrect_4</v>
      </c>
      <c r="C597" t="s">
        <v>180</v>
      </c>
      <c r="D597" t="s">
        <v>209</v>
      </c>
      <c r="E597" t="s">
        <v>44</v>
      </c>
      <c r="F597" t="s">
        <v>189</v>
      </c>
      <c r="G597">
        <v>1</v>
      </c>
    </row>
    <row r="598" spans="1:7" x14ac:dyDescent="0.25">
      <c r="A598">
        <f>IF(Tableau1[[#This Row],[ Résultat]]="incorrect",Tableau1[[#This Row],[occurrence]]&amp;"Cadre général"&amp;Tableau1[[#This Row],[ Résultat]]&amp;COUNTIF($B$2:$B598,Tableau1[[#This Row],[ Code APE]]&amp;Tableau1[[#This Row],[ Résultat]]&amp;"_*"),0)</f>
        <v>0</v>
      </c>
      <c r="B598" t="str">
        <f>Tableau1[[#This Row],[ Code APE]]&amp;Tableau1[[#This Row],[ Résultat]]&amp;"_"&amp;COUNTIF($F$2:F598,F598)</f>
        <v>33.11ZCorrect_4</v>
      </c>
      <c r="C598" t="s">
        <v>180</v>
      </c>
      <c r="D598" t="s">
        <v>209</v>
      </c>
      <c r="E598" t="s">
        <v>44</v>
      </c>
      <c r="F598" t="s">
        <v>190</v>
      </c>
      <c r="G598">
        <v>1</v>
      </c>
    </row>
    <row r="599" spans="1:7" x14ac:dyDescent="0.25">
      <c r="A599">
        <f>IF(Tableau1[[#This Row],[ Résultat]]="incorrect",Tableau1[[#This Row],[occurrence]]&amp;"Cadre général"&amp;Tableau1[[#This Row],[ Résultat]]&amp;COUNTIF($B$2:$B599,Tableau1[[#This Row],[ Code APE]]&amp;Tableau1[[#This Row],[ Résultat]]&amp;"_*"),0)</f>
        <v>0</v>
      </c>
      <c r="B599" t="str">
        <f>Tableau1[[#This Row],[ Code APE]]&amp;Tableau1[[#This Row],[ Résultat]]&amp;"_"&amp;COUNTIF($F$2:F599,F599)</f>
        <v>33.12ZCorrect_5</v>
      </c>
      <c r="C599" t="s">
        <v>180</v>
      </c>
      <c r="D599" t="s">
        <v>209</v>
      </c>
      <c r="E599" t="s">
        <v>44</v>
      </c>
      <c r="F599" t="s">
        <v>1</v>
      </c>
      <c r="G599">
        <v>94</v>
      </c>
    </row>
    <row r="600" spans="1:7" x14ac:dyDescent="0.25">
      <c r="A600">
        <f>IF(Tableau1[[#This Row],[ Résultat]]="incorrect",Tableau1[[#This Row],[occurrence]]&amp;"Cadre général"&amp;Tableau1[[#This Row],[ Résultat]]&amp;COUNTIF($B$2:$B600,Tableau1[[#This Row],[ Code APE]]&amp;Tableau1[[#This Row],[ Résultat]]&amp;"_*"),0)</f>
        <v>0</v>
      </c>
      <c r="B600" t="str">
        <f>Tableau1[[#This Row],[ Code APE]]&amp;Tableau1[[#This Row],[ Résultat]]&amp;"_"&amp;COUNTIF($F$2:F600,F600)</f>
        <v>33.13ZCorrect_5</v>
      </c>
      <c r="C600" t="s">
        <v>180</v>
      </c>
      <c r="D600" t="s">
        <v>209</v>
      </c>
      <c r="E600" t="s">
        <v>44</v>
      </c>
      <c r="F600" t="s">
        <v>80</v>
      </c>
      <c r="G600">
        <v>5</v>
      </c>
    </row>
    <row r="601" spans="1:7" x14ac:dyDescent="0.25">
      <c r="A601">
        <f>IF(Tableau1[[#This Row],[ Résultat]]="incorrect",Tableau1[[#This Row],[occurrence]]&amp;"Cadre général"&amp;Tableau1[[#This Row],[ Résultat]]&amp;COUNTIF($B$2:$B601,Tableau1[[#This Row],[ Code APE]]&amp;Tableau1[[#This Row],[ Résultat]]&amp;"_*"),0)</f>
        <v>0</v>
      </c>
      <c r="B601" t="str">
        <f>Tableau1[[#This Row],[ Code APE]]&amp;Tableau1[[#This Row],[ Résultat]]&amp;"_"&amp;COUNTIF($F$2:F601,F601)</f>
        <v>33.14ZCorrect_5</v>
      </c>
      <c r="C601" t="s">
        <v>180</v>
      </c>
      <c r="D601" t="s">
        <v>209</v>
      </c>
      <c r="E601" t="s">
        <v>44</v>
      </c>
      <c r="F601" t="s">
        <v>81</v>
      </c>
      <c r="G601">
        <v>20</v>
      </c>
    </row>
    <row r="602" spans="1:7" x14ac:dyDescent="0.25">
      <c r="A602">
        <f>IF(Tableau1[[#This Row],[ Résultat]]="incorrect",Tableau1[[#This Row],[occurrence]]&amp;"Cadre général"&amp;Tableau1[[#This Row],[ Résultat]]&amp;COUNTIF($B$2:$B602,Tableau1[[#This Row],[ Code APE]]&amp;Tableau1[[#This Row],[ Résultat]]&amp;"_*"),0)</f>
        <v>0</v>
      </c>
      <c r="B602" t="str">
        <f>Tableau1[[#This Row],[ Code APE]]&amp;Tableau1[[#This Row],[ Résultat]]&amp;"_"&amp;COUNTIF($F$2:F602,F602)</f>
        <v>33.20ACorrect_6</v>
      </c>
      <c r="C602" t="s">
        <v>180</v>
      </c>
      <c r="D602" t="s">
        <v>209</v>
      </c>
      <c r="E602" t="s">
        <v>44</v>
      </c>
      <c r="F602" t="s">
        <v>82</v>
      </c>
      <c r="G602">
        <v>107</v>
      </c>
    </row>
    <row r="603" spans="1:7" x14ac:dyDescent="0.25">
      <c r="A603">
        <f>IF(Tableau1[[#This Row],[ Résultat]]="incorrect",Tableau1[[#This Row],[occurrence]]&amp;"Cadre général"&amp;Tableau1[[#This Row],[ Résultat]]&amp;COUNTIF($B$2:$B603,Tableau1[[#This Row],[ Code APE]]&amp;Tableau1[[#This Row],[ Résultat]]&amp;"_*"),0)</f>
        <v>0</v>
      </c>
      <c r="B603" t="str">
        <f>Tableau1[[#This Row],[ Code APE]]&amp;Tableau1[[#This Row],[ Résultat]]&amp;"_"&amp;COUNTIF($F$2:F603,F603)</f>
        <v>33.20BCorrect_6</v>
      </c>
      <c r="C603" t="s">
        <v>180</v>
      </c>
      <c r="D603" t="s">
        <v>209</v>
      </c>
      <c r="E603" t="s">
        <v>44</v>
      </c>
      <c r="F603" t="s">
        <v>83</v>
      </c>
      <c r="G603">
        <v>66</v>
      </c>
    </row>
    <row r="604" spans="1:7" x14ac:dyDescent="0.25">
      <c r="A604">
        <f>IF(Tableau1[[#This Row],[ Résultat]]="incorrect",Tableau1[[#This Row],[occurrence]]&amp;"Cadre général"&amp;Tableau1[[#This Row],[ Résultat]]&amp;COUNTIF($B$2:$B604,Tableau1[[#This Row],[ Code APE]]&amp;Tableau1[[#This Row],[ Résultat]]&amp;"_*"),0)</f>
        <v>0</v>
      </c>
      <c r="B604" t="str">
        <f>Tableau1[[#This Row],[ Code APE]]&amp;Tableau1[[#This Row],[ Résultat]]&amp;"_"&amp;COUNTIF($F$2:F604,F604)</f>
        <v>33.20CCorrect_5</v>
      </c>
      <c r="C604" t="s">
        <v>180</v>
      </c>
      <c r="D604" t="s">
        <v>209</v>
      </c>
      <c r="E604" t="s">
        <v>44</v>
      </c>
      <c r="F604" t="s">
        <v>84</v>
      </c>
      <c r="G604">
        <v>11</v>
      </c>
    </row>
    <row r="605" spans="1:7" x14ac:dyDescent="0.25">
      <c r="A605">
        <f>IF(Tableau1[[#This Row],[ Résultat]]="incorrect",Tableau1[[#This Row],[occurrence]]&amp;"Cadre général"&amp;Tableau1[[#This Row],[ Résultat]]&amp;COUNTIF($B$2:$B605,Tableau1[[#This Row],[ Code APE]]&amp;Tableau1[[#This Row],[ Résultat]]&amp;"_*"),0)</f>
        <v>0</v>
      </c>
      <c r="B605" t="str">
        <f>Tableau1[[#This Row],[ Code APE]]&amp;Tableau1[[#This Row],[ Résultat]]&amp;"_"&amp;COUNTIF($F$2:F605,F605)</f>
        <v>36.00ZCorrect_5</v>
      </c>
      <c r="C605" t="s">
        <v>180</v>
      </c>
      <c r="D605" t="s">
        <v>209</v>
      </c>
      <c r="E605" t="s">
        <v>44</v>
      </c>
      <c r="F605" t="s">
        <v>86</v>
      </c>
      <c r="G605">
        <v>5</v>
      </c>
    </row>
    <row r="606" spans="1:7" x14ac:dyDescent="0.25">
      <c r="A606">
        <f>IF(Tableau1[[#This Row],[ Résultat]]="incorrect",Tableau1[[#This Row],[occurrence]]&amp;"Cadre général"&amp;Tableau1[[#This Row],[ Résultat]]&amp;COUNTIF($B$2:$B606,Tableau1[[#This Row],[ Code APE]]&amp;Tableau1[[#This Row],[ Résultat]]&amp;"_*"),0)</f>
        <v>0</v>
      </c>
      <c r="B606" t="str">
        <f>Tableau1[[#This Row],[ Code APE]]&amp;Tableau1[[#This Row],[ Résultat]]&amp;"_"&amp;COUNTIF($F$2:F606,F606)</f>
        <v>37.00ZCorrect_5</v>
      </c>
      <c r="C606" t="s">
        <v>180</v>
      </c>
      <c r="D606" t="s">
        <v>209</v>
      </c>
      <c r="E606" t="s">
        <v>44</v>
      </c>
      <c r="F606" t="s">
        <v>87</v>
      </c>
      <c r="G606">
        <v>4</v>
      </c>
    </row>
    <row r="607" spans="1:7" x14ac:dyDescent="0.25">
      <c r="A607">
        <f>IF(Tableau1[[#This Row],[ Résultat]]="incorrect",Tableau1[[#This Row],[occurrence]]&amp;"Cadre général"&amp;Tableau1[[#This Row],[ Résultat]]&amp;COUNTIF($B$2:$B607,Tableau1[[#This Row],[ Code APE]]&amp;Tableau1[[#This Row],[ Résultat]]&amp;"_*"),0)</f>
        <v>0</v>
      </c>
      <c r="B607" t="str">
        <f>Tableau1[[#This Row],[ Code APE]]&amp;Tableau1[[#This Row],[ Résultat]]&amp;"_"&amp;COUNTIF($F$2:F607,F607)</f>
        <v>37.20ACorrect_5</v>
      </c>
      <c r="C607" t="s">
        <v>180</v>
      </c>
      <c r="D607" t="s">
        <v>209</v>
      </c>
      <c r="E607" t="s">
        <v>44</v>
      </c>
      <c r="F607" t="s">
        <v>88</v>
      </c>
      <c r="G607">
        <v>12</v>
      </c>
    </row>
    <row r="608" spans="1:7" x14ac:dyDescent="0.25">
      <c r="A608">
        <f>IF(Tableau1[[#This Row],[ Résultat]]="incorrect",Tableau1[[#This Row],[occurrence]]&amp;"Cadre général"&amp;Tableau1[[#This Row],[ Résultat]]&amp;COUNTIF($B$2:$B608,Tableau1[[#This Row],[ Code APE]]&amp;Tableau1[[#This Row],[ Résultat]]&amp;"_*"),0)</f>
        <v>0</v>
      </c>
      <c r="B608" t="str">
        <f>Tableau1[[#This Row],[ Code APE]]&amp;Tableau1[[#This Row],[ Résultat]]&amp;"_"&amp;COUNTIF($F$2:F608,F608)</f>
        <v>38.11ZCorrect_5</v>
      </c>
      <c r="C608" t="s">
        <v>180</v>
      </c>
      <c r="D608" t="s">
        <v>209</v>
      </c>
      <c r="E608" t="s">
        <v>44</v>
      </c>
      <c r="F608" t="s">
        <v>89</v>
      </c>
      <c r="G608">
        <v>11</v>
      </c>
    </row>
    <row r="609" spans="1:7" x14ac:dyDescent="0.25">
      <c r="A609">
        <f>IF(Tableau1[[#This Row],[ Résultat]]="incorrect",Tableau1[[#This Row],[occurrence]]&amp;"Cadre général"&amp;Tableau1[[#This Row],[ Résultat]]&amp;COUNTIF($B$2:$B609,Tableau1[[#This Row],[ Code APE]]&amp;Tableau1[[#This Row],[ Résultat]]&amp;"_*"),0)</f>
        <v>0</v>
      </c>
      <c r="B609" t="str">
        <f>Tableau1[[#This Row],[ Code APE]]&amp;Tableau1[[#This Row],[ Résultat]]&amp;"_"&amp;COUNTIF($F$2:F609,F609)</f>
        <v>38.12ZCorrect_5</v>
      </c>
      <c r="C609" t="s">
        <v>180</v>
      </c>
      <c r="D609" t="s">
        <v>209</v>
      </c>
      <c r="E609" t="s">
        <v>44</v>
      </c>
      <c r="F609" t="s">
        <v>90</v>
      </c>
      <c r="G609">
        <v>3</v>
      </c>
    </row>
    <row r="610" spans="1:7" x14ac:dyDescent="0.25">
      <c r="A610">
        <f>IF(Tableau1[[#This Row],[ Résultat]]="incorrect",Tableau1[[#This Row],[occurrence]]&amp;"Cadre général"&amp;Tableau1[[#This Row],[ Résultat]]&amp;COUNTIF($B$2:$B610,Tableau1[[#This Row],[ Code APE]]&amp;Tableau1[[#This Row],[ Résultat]]&amp;"_*"),0)</f>
        <v>0</v>
      </c>
      <c r="B610" t="str">
        <f>Tableau1[[#This Row],[ Code APE]]&amp;Tableau1[[#This Row],[ Résultat]]&amp;"_"&amp;COUNTIF($F$2:F610,F610)</f>
        <v>38.21ZCorrect_5</v>
      </c>
      <c r="C610" t="s">
        <v>180</v>
      </c>
      <c r="D610" t="s">
        <v>209</v>
      </c>
      <c r="E610" t="s">
        <v>44</v>
      </c>
      <c r="F610" t="s">
        <v>91</v>
      </c>
      <c r="G610">
        <v>3</v>
      </c>
    </row>
    <row r="611" spans="1:7" x14ac:dyDescent="0.25">
      <c r="A611">
        <f>IF(Tableau1[[#This Row],[ Résultat]]="incorrect",Tableau1[[#This Row],[occurrence]]&amp;"Cadre général"&amp;Tableau1[[#This Row],[ Résultat]]&amp;COUNTIF($B$2:$B611,Tableau1[[#This Row],[ Code APE]]&amp;Tableau1[[#This Row],[ Résultat]]&amp;"_*"),0)</f>
        <v>0</v>
      </c>
      <c r="B611" t="str">
        <f>Tableau1[[#This Row],[ Code APE]]&amp;Tableau1[[#This Row],[ Résultat]]&amp;"_"&amp;COUNTIF($F$2:F611,F611)</f>
        <v>38.32ZCorrect_5</v>
      </c>
      <c r="C611" t="s">
        <v>180</v>
      </c>
      <c r="D611" t="s">
        <v>209</v>
      </c>
      <c r="E611" t="s">
        <v>44</v>
      </c>
      <c r="F611" t="s">
        <v>92</v>
      </c>
      <c r="G611">
        <v>24</v>
      </c>
    </row>
    <row r="612" spans="1:7" x14ac:dyDescent="0.25">
      <c r="A612">
        <f>IF(Tableau1[[#This Row],[ Résultat]]="incorrect",Tableau1[[#This Row],[occurrence]]&amp;"Cadre général"&amp;Tableau1[[#This Row],[ Résultat]]&amp;COUNTIF($B$2:$B612,Tableau1[[#This Row],[ Code APE]]&amp;Tableau1[[#This Row],[ Résultat]]&amp;"_*"),0)</f>
        <v>0</v>
      </c>
      <c r="B612" t="str">
        <f>Tableau1[[#This Row],[ Code APE]]&amp;Tableau1[[#This Row],[ Résultat]]&amp;"_"&amp;COUNTIF($F$2:F612,F612)</f>
        <v>39.00ZCorrect_5</v>
      </c>
      <c r="C612" t="s">
        <v>180</v>
      </c>
      <c r="D612" t="s">
        <v>209</v>
      </c>
      <c r="E612" t="s">
        <v>44</v>
      </c>
      <c r="F612" t="s">
        <v>93</v>
      </c>
      <c r="G612">
        <v>4</v>
      </c>
    </row>
    <row r="613" spans="1:7" x14ac:dyDescent="0.25">
      <c r="A613">
        <f>IF(Tableau1[[#This Row],[ Résultat]]="incorrect",Tableau1[[#This Row],[occurrence]]&amp;"Cadre général"&amp;Tableau1[[#This Row],[ Résultat]]&amp;COUNTIF($B$2:$B613,Tableau1[[#This Row],[ Code APE]]&amp;Tableau1[[#This Row],[ Résultat]]&amp;"_*"),0)</f>
        <v>0</v>
      </c>
      <c r="B613" t="str">
        <f>Tableau1[[#This Row],[ Code APE]]&amp;Tableau1[[#This Row],[ Résultat]]&amp;"_"&amp;COUNTIF($F$2:F613,F613)</f>
        <v>41.10ACorrect_2</v>
      </c>
      <c r="C613" t="s">
        <v>180</v>
      </c>
      <c r="D613" t="s">
        <v>209</v>
      </c>
      <c r="E613" t="s">
        <v>44</v>
      </c>
      <c r="F613" t="s">
        <v>208</v>
      </c>
      <c r="G613">
        <v>1</v>
      </c>
    </row>
    <row r="614" spans="1:7" x14ac:dyDescent="0.25">
      <c r="A614">
        <f>IF(Tableau1[[#This Row],[ Résultat]]="incorrect",Tableau1[[#This Row],[occurrence]]&amp;"Cadre général"&amp;Tableau1[[#This Row],[ Résultat]]&amp;COUNTIF($B$2:$B614,Tableau1[[#This Row],[ Code APE]]&amp;Tableau1[[#This Row],[ Résultat]]&amp;"_*"),0)</f>
        <v>0</v>
      </c>
      <c r="B614" t="str">
        <f>Tableau1[[#This Row],[ Code APE]]&amp;Tableau1[[#This Row],[ Résultat]]&amp;"_"&amp;COUNTIF($F$2:F614,F614)</f>
        <v>41.20BCorrect_6</v>
      </c>
      <c r="C614" t="s">
        <v>180</v>
      </c>
      <c r="D614" t="s">
        <v>209</v>
      </c>
      <c r="E614" t="s">
        <v>44</v>
      </c>
      <c r="F614" t="s">
        <v>94</v>
      </c>
      <c r="G614">
        <v>28</v>
      </c>
    </row>
    <row r="615" spans="1:7" x14ac:dyDescent="0.25">
      <c r="A615">
        <f>IF(Tableau1[[#This Row],[ Résultat]]="incorrect",Tableau1[[#This Row],[occurrence]]&amp;"Cadre général"&amp;Tableau1[[#This Row],[ Résultat]]&amp;COUNTIF($B$2:$B615,Tableau1[[#This Row],[ Code APE]]&amp;Tableau1[[#This Row],[ Résultat]]&amp;"_*"),0)</f>
        <v>0</v>
      </c>
      <c r="B615" t="str">
        <f>Tableau1[[#This Row],[ Code APE]]&amp;Tableau1[[#This Row],[ Résultat]]&amp;"_"&amp;COUNTIF($F$2:F615,F615)</f>
        <v>42.11ZCorrect_5</v>
      </c>
      <c r="C615" t="s">
        <v>180</v>
      </c>
      <c r="D615" t="s">
        <v>209</v>
      </c>
      <c r="E615" t="s">
        <v>44</v>
      </c>
      <c r="F615" t="s">
        <v>95</v>
      </c>
      <c r="G615">
        <v>18</v>
      </c>
    </row>
    <row r="616" spans="1:7" x14ac:dyDescent="0.25">
      <c r="A616">
        <f>IF(Tableau1[[#This Row],[ Résultat]]="incorrect",Tableau1[[#This Row],[occurrence]]&amp;"Cadre général"&amp;Tableau1[[#This Row],[ Résultat]]&amp;COUNTIF($B$2:$B616,Tableau1[[#This Row],[ Code APE]]&amp;Tableau1[[#This Row],[ Résultat]]&amp;"_*"),0)</f>
        <v>0</v>
      </c>
      <c r="B616" t="str">
        <f>Tableau1[[#This Row],[ Code APE]]&amp;Tableau1[[#This Row],[ Résultat]]&amp;"_"&amp;COUNTIF($F$2:F616,F616)</f>
        <v>42.21ZCorrect_5</v>
      </c>
      <c r="C616" t="s">
        <v>180</v>
      </c>
      <c r="D616" t="s">
        <v>209</v>
      </c>
      <c r="E616" t="s">
        <v>44</v>
      </c>
      <c r="F616" t="s">
        <v>96</v>
      </c>
      <c r="G616">
        <v>4</v>
      </c>
    </row>
    <row r="617" spans="1:7" x14ac:dyDescent="0.25">
      <c r="A617">
        <f>IF(Tableau1[[#This Row],[ Résultat]]="incorrect",Tableau1[[#This Row],[occurrence]]&amp;"Cadre général"&amp;Tableau1[[#This Row],[ Résultat]]&amp;COUNTIF($B$2:$B617,Tableau1[[#This Row],[ Code APE]]&amp;Tableau1[[#This Row],[ Résultat]]&amp;"_*"),0)</f>
        <v>0</v>
      </c>
      <c r="B617" t="str">
        <f>Tableau1[[#This Row],[ Code APE]]&amp;Tableau1[[#This Row],[ Résultat]]&amp;"_"&amp;COUNTIF($F$2:F617,F617)</f>
        <v>42.31ACorrect_5</v>
      </c>
      <c r="C617" t="s">
        <v>180</v>
      </c>
      <c r="D617" t="s">
        <v>209</v>
      </c>
      <c r="E617" t="s">
        <v>44</v>
      </c>
      <c r="F617" t="s">
        <v>98</v>
      </c>
      <c r="G617">
        <v>2</v>
      </c>
    </row>
    <row r="618" spans="1:7" x14ac:dyDescent="0.25">
      <c r="A618">
        <f>IF(Tableau1[[#This Row],[ Résultat]]="incorrect",Tableau1[[#This Row],[occurrence]]&amp;"Cadre général"&amp;Tableau1[[#This Row],[ Résultat]]&amp;COUNTIF($B$2:$B618,Tableau1[[#This Row],[ Code APE]]&amp;Tableau1[[#This Row],[ Résultat]]&amp;"_*"),0)</f>
        <v>0</v>
      </c>
      <c r="B618" t="str">
        <f>Tableau1[[#This Row],[ Code APE]]&amp;Tableau1[[#This Row],[ Résultat]]&amp;"_"&amp;COUNTIF($F$2:F618,F618)</f>
        <v>42.91ZCorrect_5</v>
      </c>
      <c r="C618" t="s">
        <v>180</v>
      </c>
      <c r="D618" t="s">
        <v>209</v>
      </c>
      <c r="E618" t="s">
        <v>44</v>
      </c>
      <c r="F618" t="s">
        <v>99</v>
      </c>
      <c r="G618">
        <v>3</v>
      </c>
    </row>
    <row r="619" spans="1:7" x14ac:dyDescent="0.25">
      <c r="A619">
        <f>IF(Tableau1[[#This Row],[ Résultat]]="incorrect",Tableau1[[#This Row],[occurrence]]&amp;"Cadre général"&amp;Tableau1[[#This Row],[ Résultat]]&amp;COUNTIF($B$2:$B619,Tableau1[[#This Row],[ Code APE]]&amp;Tableau1[[#This Row],[ Résultat]]&amp;"_*"),0)</f>
        <v>0</v>
      </c>
      <c r="B619" t="str">
        <f>Tableau1[[#This Row],[ Code APE]]&amp;Tableau1[[#This Row],[ Résultat]]&amp;"_"&amp;COUNTIF($F$2:F619,F619)</f>
        <v>43.12ACorrect_6</v>
      </c>
      <c r="C619" t="s">
        <v>180</v>
      </c>
      <c r="D619" t="s">
        <v>209</v>
      </c>
      <c r="E619" t="s">
        <v>44</v>
      </c>
      <c r="F619" t="s">
        <v>101</v>
      </c>
      <c r="G619">
        <v>59</v>
      </c>
    </row>
    <row r="620" spans="1:7" x14ac:dyDescent="0.25">
      <c r="A620">
        <f>IF(Tableau1[[#This Row],[ Résultat]]="incorrect",Tableau1[[#This Row],[occurrence]]&amp;"Cadre général"&amp;Tableau1[[#This Row],[ Résultat]]&amp;COUNTIF($B$2:$B620,Tableau1[[#This Row],[ Code APE]]&amp;Tableau1[[#This Row],[ Résultat]]&amp;"_*"),0)</f>
        <v>0</v>
      </c>
      <c r="B620" t="str">
        <f>Tableau1[[#This Row],[ Code APE]]&amp;Tableau1[[#This Row],[ Résultat]]&amp;"_"&amp;COUNTIF($F$2:F620,F620)</f>
        <v>43.12BCorrect_6</v>
      </c>
      <c r="C620" t="s">
        <v>180</v>
      </c>
      <c r="D620" t="s">
        <v>209</v>
      </c>
      <c r="E620" t="s">
        <v>44</v>
      </c>
      <c r="F620" t="s">
        <v>102</v>
      </c>
      <c r="G620">
        <v>63</v>
      </c>
    </row>
    <row r="621" spans="1:7" x14ac:dyDescent="0.25">
      <c r="A621">
        <f>IF(Tableau1[[#This Row],[ Résultat]]="incorrect",Tableau1[[#This Row],[occurrence]]&amp;"Cadre général"&amp;Tableau1[[#This Row],[ Résultat]]&amp;COUNTIF($B$2:$B621,Tableau1[[#This Row],[ Code APE]]&amp;Tableau1[[#This Row],[ Résultat]]&amp;"_*"),0)</f>
        <v>0</v>
      </c>
      <c r="B621" t="str">
        <f>Tableau1[[#This Row],[ Code APE]]&amp;Tableau1[[#This Row],[ Résultat]]&amp;"_"&amp;COUNTIF($F$2:F621,F621)</f>
        <v>43.13ZCorrect_6</v>
      </c>
      <c r="C621" t="s">
        <v>180</v>
      </c>
      <c r="D621" t="s">
        <v>209</v>
      </c>
      <c r="E621" t="s">
        <v>44</v>
      </c>
      <c r="F621" t="s">
        <v>103</v>
      </c>
      <c r="G621">
        <v>32</v>
      </c>
    </row>
    <row r="622" spans="1:7" x14ac:dyDescent="0.25">
      <c r="A622">
        <f>IF(Tableau1[[#This Row],[ Résultat]]="incorrect",Tableau1[[#This Row],[occurrence]]&amp;"Cadre général"&amp;Tableau1[[#This Row],[ Résultat]]&amp;COUNTIF($B$2:$B622,Tableau1[[#This Row],[ Code APE]]&amp;Tableau1[[#This Row],[ Résultat]]&amp;"_*"),0)</f>
        <v>0</v>
      </c>
      <c r="B622" t="str">
        <f>Tableau1[[#This Row],[ Code APE]]&amp;Tableau1[[#This Row],[ Résultat]]&amp;"_"&amp;COUNTIF($F$2:F622,F622)</f>
        <v>43.21ACorrect_6</v>
      </c>
      <c r="C622" t="s">
        <v>180</v>
      </c>
      <c r="D622" t="s">
        <v>209</v>
      </c>
      <c r="E622" t="s">
        <v>44</v>
      </c>
      <c r="F622" t="s">
        <v>104</v>
      </c>
      <c r="G622">
        <v>46</v>
      </c>
    </row>
    <row r="623" spans="1:7" x14ac:dyDescent="0.25">
      <c r="A623">
        <f>IF(Tableau1[[#This Row],[ Résultat]]="incorrect",Tableau1[[#This Row],[occurrence]]&amp;"Cadre général"&amp;Tableau1[[#This Row],[ Résultat]]&amp;COUNTIF($B$2:$B623,Tableau1[[#This Row],[ Code APE]]&amp;Tableau1[[#This Row],[ Résultat]]&amp;"_*"),0)</f>
        <v>0</v>
      </c>
      <c r="B623" t="str">
        <f>Tableau1[[#This Row],[ Code APE]]&amp;Tableau1[[#This Row],[ Résultat]]&amp;"_"&amp;COUNTIF($F$2:F623,F623)</f>
        <v>43.29ACorrect_6</v>
      </c>
      <c r="C623" t="s">
        <v>180</v>
      </c>
      <c r="D623" t="s">
        <v>209</v>
      </c>
      <c r="E623" t="s">
        <v>44</v>
      </c>
      <c r="F623" t="s">
        <v>106</v>
      </c>
      <c r="G623">
        <v>11</v>
      </c>
    </row>
    <row r="624" spans="1:7" x14ac:dyDescent="0.25">
      <c r="A624">
        <f>IF(Tableau1[[#This Row],[ Résultat]]="incorrect",Tableau1[[#This Row],[occurrence]]&amp;"Cadre général"&amp;Tableau1[[#This Row],[ Résultat]]&amp;COUNTIF($B$2:$B624,Tableau1[[#This Row],[ Code APE]]&amp;Tableau1[[#This Row],[ Résultat]]&amp;"_*"),0)</f>
        <v>0</v>
      </c>
      <c r="B624" t="str">
        <f>Tableau1[[#This Row],[ Code APE]]&amp;Tableau1[[#This Row],[ Résultat]]&amp;"_"&amp;COUNTIF($F$2:F624,F624)</f>
        <v>43.29BCorrect_5</v>
      </c>
      <c r="C624" t="s">
        <v>180</v>
      </c>
      <c r="D624" t="s">
        <v>209</v>
      </c>
      <c r="E624" t="s">
        <v>44</v>
      </c>
      <c r="F624" t="s">
        <v>107</v>
      </c>
      <c r="G624">
        <v>1</v>
      </c>
    </row>
    <row r="625" spans="1:7" x14ac:dyDescent="0.25">
      <c r="A625">
        <f>IF(Tableau1[[#This Row],[ Résultat]]="incorrect",Tableau1[[#This Row],[occurrence]]&amp;"Cadre général"&amp;Tableau1[[#This Row],[ Résultat]]&amp;COUNTIF($B$2:$B625,Tableau1[[#This Row],[ Code APE]]&amp;Tableau1[[#This Row],[ Résultat]]&amp;"_*"),0)</f>
        <v>0</v>
      </c>
      <c r="B625" t="str">
        <f>Tableau1[[#This Row],[ Code APE]]&amp;Tableau1[[#This Row],[ Résultat]]&amp;"_"&amp;COUNTIF($F$2:F625,F625)</f>
        <v>43.31ZCorrect_4</v>
      </c>
      <c r="C625" t="s">
        <v>180</v>
      </c>
      <c r="D625" t="s">
        <v>209</v>
      </c>
      <c r="E625" t="s">
        <v>44</v>
      </c>
      <c r="F625" t="s">
        <v>191</v>
      </c>
      <c r="G625">
        <v>2</v>
      </c>
    </row>
    <row r="626" spans="1:7" x14ac:dyDescent="0.25">
      <c r="A626">
        <f>IF(Tableau1[[#This Row],[ Résultat]]="incorrect",Tableau1[[#This Row],[occurrence]]&amp;"Cadre général"&amp;Tableau1[[#This Row],[ Résultat]]&amp;COUNTIF($B$2:$B626,Tableau1[[#This Row],[ Code APE]]&amp;Tableau1[[#This Row],[ Résultat]]&amp;"_*"),0)</f>
        <v>0</v>
      </c>
      <c r="B626" t="str">
        <f>Tableau1[[#This Row],[ Code APE]]&amp;Tableau1[[#This Row],[ Résultat]]&amp;"_"&amp;COUNTIF($F$2:F626,F626)</f>
        <v>43.32ACorrect_5</v>
      </c>
      <c r="C626" t="s">
        <v>180</v>
      </c>
      <c r="D626" t="s">
        <v>209</v>
      </c>
      <c r="E626" t="s">
        <v>44</v>
      </c>
      <c r="F626" t="s">
        <v>108</v>
      </c>
      <c r="G626">
        <v>1</v>
      </c>
    </row>
    <row r="627" spans="1:7" x14ac:dyDescent="0.25">
      <c r="A627">
        <f>IF(Tableau1[[#This Row],[ Résultat]]="incorrect",Tableau1[[#This Row],[occurrence]]&amp;"Cadre général"&amp;Tableau1[[#This Row],[ Résultat]]&amp;COUNTIF($B$2:$B627,Tableau1[[#This Row],[ Code APE]]&amp;Tableau1[[#This Row],[ Résultat]]&amp;"_*"),0)</f>
        <v>0</v>
      </c>
      <c r="B627" t="str">
        <f>Tableau1[[#This Row],[ Code APE]]&amp;Tableau1[[#This Row],[ Résultat]]&amp;"_"&amp;COUNTIF($F$2:F627,F627)</f>
        <v>43.32CCorrect_5</v>
      </c>
      <c r="C627" t="s">
        <v>180</v>
      </c>
      <c r="D627" t="s">
        <v>209</v>
      </c>
      <c r="E627" t="s">
        <v>44</v>
      </c>
      <c r="F627" t="s">
        <v>109</v>
      </c>
      <c r="G627">
        <v>7</v>
      </c>
    </row>
    <row r="628" spans="1:7" x14ac:dyDescent="0.25">
      <c r="A628">
        <f>IF(Tableau1[[#This Row],[ Résultat]]="incorrect",Tableau1[[#This Row],[occurrence]]&amp;"Cadre général"&amp;Tableau1[[#This Row],[ Résultat]]&amp;COUNTIF($B$2:$B628,Tableau1[[#This Row],[ Code APE]]&amp;Tableau1[[#This Row],[ Résultat]]&amp;"_*"),0)</f>
        <v>0</v>
      </c>
      <c r="B628" t="str">
        <f>Tableau1[[#This Row],[ Code APE]]&amp;Tableau1[[#This Row],[ Résultat]]&amp;"_"&amp;COUNTIF($F$2:F628,F628)</f>
        <v>43.33ZCorrect_5</v>
      </c>
      <c r="C628" t="s">
        <v>180</v>
      </c>
      <c r="D628" t="s">
        <v>209</v>
      </c>
      <c r="E628" t="s">
        <v>44</v>
      </c>
      <c r="F628" t="s">
        <v>110</v>
      </c>
      <c r="G628">
        <v>2</v>
      </c>
    </row>
    <row r="629" spans="1:7" x14ac:dyDescent="0.25">
      <c r="A629">
        <f>IF(Tableau1[[#This Row],[ Résultat]]="incorrect",Tableau1[[#This Row],[occurrence]]&amp;"Cadre général"&amp;Tableau1[[#This Row],[ Résultat]]&amp;COUNTIF($B$2:$B629,Tableau1[[#This Row],[ Code APE]]&amp;Tableau1[[#This Row],[ Résultat]]&amp;"_*"),0)</f>
        <v>0</v>
      </c>
      <c r="B629" t="str">
        <f>Tableau1[[#This Row],[ Code APE]]&amp;Tableau1[[#This Row],[ Résultat]]&amp;"_"&amp;COUNTIF($F$2:F629,F629)</f>
        <v>43.34ZCorrect_5</v>
      </c>
      <c r="C629" t="s">
        <v>180</v>
      </c>
      <c r="D629" t="s">
        <v>209</v>
      </c>
      <c r="E629" t="s">
        <v>44</v>
      </c>
      <c r="F629" t="s">
        <v>111</v>
      </c>
      <c r="G629">
        <v>41</v>
      </c>
    </row>
    <row r="630" spans="1:7" x14ac:dyDescent="0.25">
      <c r="A630">
        <f>IF(Tableau1[[#This Row],[ Résultat]]="incorrect",Tableau1[[#This Row],[occurrence]]&amp;"Cadre général"&amp;Tableau1[[#This Row],[ Résultat]]&amp;COUNTIF($B$2:$B630,Tableau1[[#This Row],[ Code APE]]&amp;Tableau1[[#This Row],[ Résultat]]&amp;"_*"),0)</f>
        <v>0</v>
      </c>
      <c r="B630" t="str">
        <f>Tableau1[[#This Row],[ Code APE]]&amp;Tableau1[[#This Row],[ Résultat]]&amp;"_"&amp;COUNTIF($F$2:F630,F630)</f>
        <v>43.91ACorrect_6</v>
      </c>
      <c r="C630" t="s">
        <v>180</v>
      </c>
      <c r="D630" t="s">
        <v>209</v>
      </c>
      <c r="E630" t="s">
        <v>44</v>
      </c>
      <c r="F630" t="s">
        <v>112</v>
      </c>
      <c r="G630">
        <v>3</v>
      </c>
    </row>
    <row r="631" spans="1:7" x14ac:dyDescent="0.25">
      <c r="A631">
        <f>IF(Tableau1[[#This Row],[ Résultat]]="incorrect",Tableau1[[#This Row],[occurrence]]&amp;"Cadre général"&amp;Tableau1[[#This Row],[ Résultat]]&amp;COUNTIF($B$2:$B631,Tableau1[[#This Row],[ Code APE]]&amp;Tableau1[[#This Row],[ Résultat]]&amp;"_*"),0)</f>
        <v>0</v>
      </c>
      <c r="B631" t="str">
        <f>Tableau1[[#This Row],[ Code APE]]&amp;Tableau1[[#This Row],[ Résultat]]&amp;"_"&amp;COUNTIF($F$2:F631,F631)</f>
        <v>43.99ACorrect_5</v>
      </c>
      <c r="C631" t="s">
        <v>180</v>
      </c>
      <c r="D631" t="s">
        <v>209</v>
      </c>
      <c r="E631" t="s">
        <v>44</v>
      </c>
      <c r="F631" t="s">
        <v>113</v>
      </c>
      <c r="G631">
        <v>2</v>
      </c>
    </row>
    <row r="632" spans="1:7" x14ac:dyDescent="0.25">
      <c r="A632">
        <f>IF(Tableau1[[#This Row],[ Résultat]]="incorrect",Tableau1[[#This Row],[occurrence]]&amp;"Cadre général"&amp;Tableau1[[#This Row],[ Résultat]]&amp;COUNTIF($B$2:$B632,Tableau1[[#This Row],[ Code APE]]&amp;Tableau1[[#This Row],[ Résultat]]&amp;"_*"),0)</f>
        <v>0</v>
      </c>
      <c r="B632" t="str">
        <f>Tableau1[[#This Row],[ Code APE]]&amp;Tableau1[[#This Row],[ Résultat]]&amp;"_"&amp;COUNTIF($F$2:F632,F632)</f>
        <v>43.99BCorrect_5</v>
      </c>
      <c r="C632" t="s">
        <v>180</v>
      </c>
      <c r="D632" t="s">
        <v>209</v>
      </c>
      <c r="E632" t="s">
        <v>44</v>
      </c>
      <c r="F632" t="s">
        <v>114</v>
      </c>
      <c r="G632">
        <v>41</v>
      </c>
    </row>
    <row r="633" spans="1:7" x14ac:dyDescent="0.25">
      <c r="A633">
        <f>IF(Tableau1[[#This Row],[ Résultat]]="incorrect",Tableau1[[#This Row],[occurrence]]&amp;"Cadre général"&amp;Tableau1[[#This Row],[ Résultat]]&amp;COUNTIF($B$2:$B633,Tableau1[[#This Row],[ Code APE]]&amp;Tableau1[[#This Row],[ Résultat]]&amp;"_*"),0)</f>
        <v>0</v>
      </c>
      <c r="B633" t="str">
        <f>Tableau1[[#This Row],[ Code APE]]&amp;Tableau1[[#This Row],[ Résultat]]&amp;"_"&amp;COUNTIF($F$2:F633,F633)</f>
        <v>43.99CCorrect_6</v>
      </c>
      <c r="C633" t="s">
        <v>180</v>
      </c>
      <c r="D633" t="s">
        <v>209</v>
      </c>
      <c r="E633" t="s">
        <v>44</v>
      </c>
      <c r="F633" t="s">
        <v>115</v>
      </c>
      <c r="G633">
        <v>21</v>
      </c>
    </row>
    <row r="634" spans="1:7" x14ac:dyDescent="0.25">
      <c r="A634">
        <f>IF(Tableau1[[#This Row],[ Résultat]]="incorrect",Tableau1[[#This Row],[occurrence]]&amp;"Cadre général"&amp;Tableau1[[#This Row],[ Résultat]]&amp;COUNTIF($B$2:$B634,Tableau1[[#This Row],[ Code APE]]&amp;Tableau1[[#This Row],[ Résultat]]&amp;"_*"),0)</f>
        <v>0</v>
      </c>
      <c r="B634" t="str">
        <f>Tableau1[[#This Row],[ Code APE]]&amp;Tableau1[[#This Row],[ Résultat]]&amp;"_"&amp;COUNTIF($F$2:F634,F634)</f>
        <v>43.99DCorrect_5</v>
      </c>
      <c r="C634" t="s">
        <v>180</v>
      </c>
      <c r="D634" t="s">
        <v>209</v>
      </c>
      <c r="E634" t="s">
        <v>44</v>
      </c>
      <c r="F634" t="s">
        <v>116</v>
      </c>
      <c r="G634">
        <v>13</v>
      </c>
    </row>
    <row r="635" spans="1:7" x14ac:dyDescent="0.25">
      <c r="A635">
        <f>IF(Tableau1[[#This Row],[ Résultat]]="incorrect",Tableau1[[#This Row],[occurrence]]&amp;"Cadre général"&amp;Tableau1[[#This Row],[ Résultat]]&amp;COUNTIF($B$2:$B635,Tableau1[[#This Row],[ Code APE]]&amp;Tableau1[[#This Row],[ Résultat]]&amp;"_*"),0)</f>
        <v>0</v>
      </c>
      <c r="B635" t="str">
        <f>Tableau1[[#This Row],[ Code APE]]&amp;Tableau1[[#This Row],[ Résultat]]&amp;"_"&amp;COUNTIF($F$2:F635,F635)</f>
        <v>45.10ACorrect_5</v>
      </c>
      <c r="C635" t="s">
        <v>180</v>
      </c>
      <c r="D635" t="s">
        <v>209</v>
      </c>
      <c r="E635" t="s">
        <v>44</v>
      </c>
      <c r="F635" t="s">
        <v>119</v>
      </c>
      <c r="G635">
        <v>3</v>
      </c>
    </row>
    <row r="636" spans="1:7" x14ac:dyDescent="0.25">
      <c r="A636">
        <f>IF(Tableau1[[#This Row],[ Résultat]]="incorrect",Tableau1[[#This Row],[occurrence]]&amp;"Cadre général"&amp;Tableau1[[#This Row],[ Résultat]]&amp;COUNTIF($B$2:$B636,Tableau1[[#This Row],[ Code APE]]&amp;Tableau1[[#This Row],[ Résultat]]&amp;"_*"),0)</f>
        <v>0</v>
      </c>
      <c r="B636" t="str">
        <f>Tableau1[[#This Row],[ Code APE]]&amp;Tableau1[[#This Row],[ Résultat]]&amp;"_"&amp;COUNTIF($F$2:F636,F636)</f>
        <v>45.11ZCorrect_6</v>
      </c>
      <c r="C636" t="s">
        <v>180</v>
      </c>
      <c r="D636" t="s">
        <v>209</v>
      </c>
      <c r="E636" t="s">
        <v>44</v>
      </c>
      <c r="F636" t="s">
        <v>120</v>
      </c>
      <c r="G636">
        <v>6</v>
      </c>
    </row>
    <row r="637" spans="1:7" x14ac:dyDescent="0.25">
      <c r="A637">
        <f>IF(Tableau1[[#This Row],[ Résultat]]="incorrect",Tableau1[[#This Row],[occurrence]]&amp;"Cadre général"&amp;Tableau1[[#This Row],[ Résultat]]&amp;COUNTIF($B$2:$B637,Tableau1[[#This Row],[ Code APE]]&amp;Tableau1[[#This Row],[ Résultat]]&amp;"_*"),0)</f>
        <v>0</v>
      </c>
      <c r="B637" t="str">
        <f>Tableau1[[#This Row],[ Code APE]]&amp;Tableau1[[#This Row],[ Résultat]]&amp;"_"&amp;COUNTIF($F$2:F637,F637)</f>
        <v>45.20ACorrect_5</v>
      </c>
      <c r="C637" t="s">
        <v>180</v>
      </c>
      <c r="D637" t="s">
        <v>209</v>
      </c>
      <c r="E637" t="s">
        <v>44</v>
      </c>
      <c r="F637" t="s">
        <v>121</v>
      </c>
      <c r="G637">
        <v>6</v>
      </c>
    </row>
    <row r="638" spans="1:7" x14ac:dyDescent="0.25">
      <c r="A638">
        <f>IF(Tableau1[[#This Row],[ Résultat]]="incorrect",Tableau1[[#This Row],[occurrence]]&amp;"Cadre général"&amp;Tableau1[[#This Row],[ Résultat]]&amp;COUNTIF($B$2:$B638,Tableau1[[#This Row],[ Code APE]]&amp;Tableau1[[#This Row],[ Résultat]]&amp;"_*"),0)</f>
        <v>0</v>
      </c>
      <c r="B638" t="str">
        <f>Tableau1[[#This Row],[ Code APE]]&amp;Tableau1[[#This Row],[ Résultat]]&amp;"_"&amp;COUNTIF($F$2:F638,F638)</f>
        <v>45.20BCorrect_5</v>
      </c>
      <c r="C638" t="s">
        <v>180</v>
      </c>
      <c r="D638" t="s">
        <v>209</v>
      </c>
      <c r="E638" t="s">
        <v>44</v>
      </c>
      <c r="F638" t="s">
        <v>122</v>
      </c>
      <c r="G638">
        <v>6</v>
      </c>
    </row>
    <row r="639" spans="1:7" x14ac:dyDescent="0.25">
      <c r="A639">
        <f>IF(Tableau1[[#This Row],[ Résultat]]="incorrect",Tableau1[[#This Row],[occurrence]]&amp;"Cadre général"&amp;Tableau1[[#This Row],[ Résultat]]&amp;COUNTIF($B$2:$B639,Tableau1[[#This Row],[ Code APE]]&amp;Tableau1[[#This Row],[ Résultat]]&amp;"_*"),0)</f>
        <v>0</v>
      </c>
      <c r="B639" t="str">
        <f>Tableau1[[#This Row],[ Code APE]]&amp;Tableau1[[#This Row],[ Résultat]]&amp;"_"&amp;COUNTIF($F$2:F639,F639)</f>
        <v>45.20ZCorrect_5</v>
      </c>
      <c r="C639" t="s">
        <v>180</v>
      </c>
      <c r="D639" t="s">
        <v>209</v>
      </c>
      <c r="E639" t="s">
        <v>44</v>
      </c>
      <c r="F639" t="s">
        <v>123</v>
      </c>
      <c r="G639">
        <v>6</v>
      </c>
    </row>
    <row r="640" spans="1:7" x14ac:dyDescent="0.25">
      <c r="A640">
        <f>IF(Tableau1[[#This Row],[ Résultat]]="incorrect",Tableau1[[#This Row],[occurrence]]&amp;"Cadre général"&amp;Tableau1[[#This Row],[ Résultat]]&amp;COUNTIF($B$2:$B640,Tableau1[[#This Row],[ Code APE]]&amp;Tableau1[[#This Row],[ Résultat]]&amp;"_*"),0)</f>
        <v>0</v>
      </c>
      <c r="B640" t="str">
        <f>Tableau1[[#This Row],[ Code APE]]&amp;Tableau1[[#This Row],[ Résultat]]&amp;"_"&amp;COUNTIF($F$2:F640,F640)</f>
        <v>45.32ZCorrect_5</v>
      </c>
      <c r="C640" t="s">
        <v>180</v>
      </c>
      <c r="D640" t="s">
        <v>209</v>
      </c>
      <c r="E640" t="s">
        <v>44</v>
      </c>
      <c r="F640" t="s">
        <v>124</v>
      </c>
      <c r="G640">
        <v>2</v>
      </c>
    </row>
    <row r="641" spans="1:7" x14ac:dyDescent="0.25">
      <c r="A641">
        <f>IF(Tableau1[[#This Row],[ Résultat]]="incorrect",Tableau1[[#This Row],[occurrence]]&amp;"Cadre général"&amp;Tableau1[[#This Row],[ Résultat]]&amp;COUNTIF($B$2:$B641,Tableau1[[#This Row],[ Code APE]]&amp;Tableau1[[#This Row],[ Résultat]]&amp;"_*"),0)</f>
        <v>0</v>
      </c>
      <c r="B641" t="str">
        <f>Tableau1[[#This Row],[ Code APE]]&amp;Tableau1[[#This Row],[ Résultat]]&amp;"_"&amp;COUNTIF($F$2:F641,F641)</f>
        <v>46.19BCorrect_4</v>
      </c>
      <c r="C641" t="s">
        <v>180</v>
      </c>
      <c r="D641" t="s">
        <v>209</v>
      </c>
      <c r="E641" t="s">
        <v>44</v>
      </c>
      <c r="F641" t="s">
        <v>192</v>
      </c>
      <c r="G641">
        <v>2</v>
      </c>
    </row>
    <row r="642" spans="1:7" x14ac:dyDescent="0.25">
      <c r="A642">
        <f>IF(Tableau1[[#This Row],[ Résultat]]="incorrect",Tableau1[[#This Row],[occurrence]]&amp;"Cadre général"&amp;Tableau1[[#This Row],[ Résultat]]&amp;COUNTIF($B$2:$B642,Tableau1[[#This Row],[ Code APE]]&amp;Tableau1[[#This Row],[ Résultat]]&amp;"_*"),0)</f>
        <v>0</v>
      </c>
      <c r="B642" t="str">
        <f>Tableau1[[#This Row],[ Code APE]]&amp;Tableau1[[#This Row],[ Résultat]]&amp;"_"&amp;COUNTIF($F$2:F642,F642)</f>
        <v>46.51ZCorrect_5</v>
      </c>
      <c r="C642" t="s">
        <v>180</v>
      </c>
      <c r="D642" t="s">
        <v>209</v>
      </c>
      <c r="E642" t="s">
        <v>44</v>
      </c>
      <c r="F642" t="s">
        <v>125</v>
      </c>
      <c r="G642">
        <v>2</v>
      </c>
    </row>
    <row r="643" spans="1:7" x14ac:dyDescent="0.25">
      <c r="A643">
        <f>IF(Tableau1[[#This Row],[ Résultat]]="incorrect",Tableau1[[#This Row],[occurrence]]&amp;"Cadre général"&amp;Tableau1[[#This Row],[ Résultat]]&amp;COUNTIF($B$2:$B643,Tableau1[[#This Row],[ Code APE]]&amp;Tableau1[[#This Row],[ Résultat]]&amp;"_*"),0)</f>
        <v>0</v>
      </c>
      <c r="B643" t="str">
        <f>Tableau1[[#This Row],[ Code APE]]&amp;Tableau1[[#This Row],[ Résultat]]&amp;"_"&amp;COUNTIF($F$2:F643,F643)</f>
        <v>46.61ZCorrect_4</v>
      </c>
      <c r="C643" t="s">
        <v>180</v>
      </c>
      <c r="D643" t="s">
        <v>209</v>
      </c>
      <c r="E643" t="s">
        <v>44</v>
      </c>
      <c r="F643" t="s">
        <v>193</v>
      </c>
      <c r="G643">
        <v>1</v>
      </c>
    </row>
    <row r="644" spans="1:7" x14ac:dyDescent="0.25">
      <c r="A644">
        <f>IF(Tableau1[[#This Row],[ Résultat]]="incorrect",Tableau1[[#This Row],[occurrence]]&amp;"Cadre général"&amp;Tableau1[[#This Row],[ Résultat]]&amp;COUNTIF($B$2:$B644,Tableau1[[#This Row],[ Code APE]]&amp;Tableau1[[#This Row],[ Résultat]]&amp;"_*"),0)</f>
        <v>0</v>
      </c>
      <c r="B644" t="str">
        <f>Tableau1[[#This Row],[ Code APE]]&amp;Tableau1[[#This Row],[ Résultat]]&amp;"_"&amp;COUNTIF($F$2:F644,F644)</f>
        <v>46.63ZCorrect_6</v>
      </c>
      <c r="C644" t="s">
        <v>180</v>
      </c>
      <c r="D644" t="s">
        <v>209</v>
      </c>
      <c r="E644" t="s">
        <v>44</v>
      </c>
      <c r="F644" t="s">
        <v>127</v>
      </c>
      <c r="G644">
        <v>120</v>
      </c>
    </row>
    <row r="645" spans="1:7" x14ac:dyDescent="0.25">
      <c r="A645">
        <f>IF(Tableau1[[#This Row],[ Résultat]]="incorrect",Tableau1[[#This Row],[occurrence]]&amp;"Cadre général"&amp;Tableau1[[#This Row],[ Résultat]]&amp;COUNTIF($B$2:$B645,Tableau1[[#This Row],[ Code APE]]&amp;Tableau1[[#This Row],[ Résultat]]&amp;"_*"),0)</f>
        <v>0</v>
      </c>
      <c r="B645" t="str">
        <f>Tableau1[[#This Row],[ Code APE]]&amp;Tableau1[[#This Row],[ Résultat]]&amp;"_"&amp;COUNTIF($F$2:F645,F645)</f>
        <v>46.69ACorrect_5</v>
      </c>
      <c r="C645" t="s">
        <v>180</v>
      </c>
      <c r="D645" t="s">
        <v>209</v>
      </c>
      <c r="E645" t="s">
        <v>44</v>
      </c>
      <c r="F645" t="s">
        <v>128</v>
      </c>
      <c r="G645">
        <v>1</v>
      </c>
    </row>
    <row r="646" spans="1:7" x14ac:dyDescent="0.25">
      <c r="A646">
        <f>IF(Tableau1[[#This Row],[ Résultat]]="incorrect",Tableau1[[#This Row],[occurrence]]&amp;"Cadre général"&amp;Tableau1[[#This Row],[ Résultat]]&amp;COUNTIF($B$2:$B646,Tableau1[[#This Row],[ Code APE]]&amp;Tableau1[[#This Row],[ Résultat]]&amp;"_*"),0)</f>
        <v>0</v>
      </c>
      <c r="B646" t="str">
        <f>Tableau1[[#This Row],[ Code APE]]&amp;Tableau1[[#This Row],[ Résultat]]&amp;"_"&amp;COUNTIF($F$2:F646,F646)</f>
        <v>46.69BCorrect_5</v>
      </c>
      <c r="C646" t="s">
        <v>180</v>
      </c>
      <c r="D646" t="s">
        <v>209</v>
      </c>
      <c r="E646" t="s">
        <v>44</v>
      </c>
      <c r="F646" t="s">
        <v>129</v>
      </c>
      <c r="G646">
        <v>7</v>
      </c>
    </row>
    <row r="647" spans="1:7" x14ac:dyDescent="0.25">
      <c r="A647">
        <f>IF(Tableau1[[#This Row],[ Résultat]]="incorrect",Tableau1[[#This Row],[occurrence]]&amp;"Cadre général"&amp;Tableau1[[#This Row],[ Résultat]]&amp;COUNTIF($B$2:$B647,Tableau1[[#This Row],[ Code APE]]&amp;Tableau1[[#This Row],[ Résultat]]&amp;"_*"),0)</f>
        <v>0</v>
      </c>
      <c r="B647" t="str">
        <f>Tableau1[[#This Row],[ Code APE]]&amp;Tableau1[[#This Row],[ Résultat]]&amp;"_"&amp;COUNTIF($F$2:F647,F647)</f>
        <v>46.71BCorrect_3</v>
      </c>
      <c r="C647" t="s">
        <v>180</v>
      </c>
      <c r="D647" t="s">
        <v>209</v>
      </c>
      <c r="E647" t="s">
        <v>44</v>
      </c>
      <c r="F647" t="s">
        <v>206</v>
      </c>
      <c r="G647">
        <v>1</v>
      </c>
    </row>
    <row r="648" spans="1:7" x14ac:dyDescent="0.25">
      <c r="A648">
        <f>IF(Tableau1[[#This Row],[ Résultat]]="incorrect",Tableau1[[#This Row],[occurrence]]&amp;"Cadre général"&amp;Tableau1[[#This Row],[ Résultat]]&amp;COUNTIF($B$2:$B648,Tableau1[[#This Row],[ Code APE]]&amp;Tableau1[[#This Row],[ Résultat]]&amp;"_*"),0)</f>
        <v>0</v>
      </c>
      <c r="B648" t="str">
        <f>Tableau1[[#This Row],[ Code APE]]&amp;Tableau1[[#This Row],[ Résultat]]&amp;"_"&amp;COUNTIF($F$2:F648,F648)</f>
        <v>46.71ZCorrect_6</v>
      </c>
      <c r="C648" t="s">
        <v>180</v>
      </c>
      <c r="D648" t="s">
        <v>209</v>
      </c>
      <c r="E648" t="s">
        <v>44</v>
      </c>
      <c r="F648" t="s">
        <v>130</v>
      </c>
      <c r="G648">
        <v>11</v>
      </c>
    </row>
    <row r="649" spans="1:7" x14ac:dyDescent="0.25">
      <c r="A649">
        <f>IF(Tableau1[[#This Row],[ Résultat]]="incorrect",Tableau1[[#This Row],[occurrence]]&amp;"Cadre général"&amp;Tableau1[[#This Row],[ Résultat]]&amp;COUNTIF($B$2:$B649,Tableau1[[#This Row],[ Code APE]]&amp;Tableau1[[#This Row],[ Résultat]]&amp;"_*"),0)</f>
        <v>0</v>
      </c>
      <c r="B649" t="str">
        <f>Tableau1[[#This Row],[ Code APE]]&amp;Tableau1[[#This Row],[ Résultat]]&amp;"_"&amp;COUNTIF($F$2:F649,F649)</f>
        <v>46.73ACorrect_4</v>
      </c>
      <c r="C649" t="s">
        <v>180</v>
      </c>
      <c r="D649" t="s">
        <v>209</v>
      </c>
      <c r="E649" t="s">
        <v>44</v>
      </c>
      <c r="F649" t="s">
        <v>194</v>
      </c>
      <c r="G649">
        <v>1</v>
      </c>
    </row>
    <row r="650" spans="1:7" x14ac:dyDescent="0.25">
      <c r="A650">
        <f>IF(Tableau1[[#This Row],[ Résultat]]="incorrect",Tableau1[[#This Row],[occurrence]]&amp;"Cadre général"&amp;Tableau1[[#This Row],[ Résultat]]&amp;COUNTIF($B$2:$B650,Tableau1[[#This Row],[ Code APE]]&amp;Tableau1[[#This Row],[ Résultat]]&amp;"_*"),0)</f>
        <v>0</v>
      </c>
      <c r="B650" t="str">
        <f>Tableau1[[#This Row],[ Code APE]]&amp;Tableau1[[#This Row],[ Résultat]]&amp;"_"&amp;COUNTIF($F$2:F650,F650)</f>
        <v>46.75ZCorrect_5</v>
      </c>
      <c r="C650" t="s">
        <v>180</v>
      </c>
      <c r="D650" t="s">
        <v>209</v>
      </c>
      <c r="E650" t="s">
        <v>44</v>
      </c>
      <c r="F650" t="s">
        <v>131</v>
      </c>
      <c r="G650">
        <v>2</v>
      </c>
    </row>
    <row r="651" spans="1:7" x14ac:dyDescent="0.25">
      <c r="A651">
        <f>IF(Tableau1[[#This Row],[ Résultat]]="incorrect",Tableau1[[#This Row],[occurrence]]&amp;"Cadre général"&amp;Tableau1[[#This Row],[ Résultat]]&amp;COUNTIF($B$2:$B651,Tableau1[[#This Row],[ Code APE]]&amp;Tableau1[[#This Row],[ Résultat]]&amp;"_*"),0)</f>
        <v>0</v>
      </c>
      <c r="B651" t="str">
        <f>Tableau1[[#This Row],[ Code APE]]&amp;Tableau1[[#This Row],[ Résultat]]&amp;"_"&amp;COUNTIF($F$2:F651,F651)</f>
        <v>47.41ZCorrect_5</v>
      </c>
      <c r="C651" t="s">
        <v>180</v>
      </c>
      <c r="D651" t="s">
        <v>209</v>
      </c>
      <c r="E651" t="s">
        <v>44</v>
      </c>
      <c r="F651" t="s">
        <v>133</v>
      </c>
      <c r="G651">
        <v>6</v>
      </c>
    </row>
    <row r="652" spans="1:7" x14ac:dyDescent="0.25">
      <c r="A652">
        <f>IF(Tableau1[[#This Row],[ Résultat]]="incorrect",Tableau1[[#This Row],[occurrence]]&amp;"Cadre général"&amp;Tableau1[[#This Row],[ Résultat]]&amp;COUNTIF($B$2:$B652,Tableau1[[#This Row],[ Code APE]]&amp;Tableau1[[#This Row],[ Résultat]]&amp;"_*"),0)</f>
        <v>0</v>
      </c>
      <c r="B652" t="str">
        <f>Tableau1[[#This Row],[ Code APE]]&amp;Tableau1[[#This Row],[ Résultat]]&amp;"_"&amp;COUNTIF($F$2:F652,F652)</f>
        <v>47.43ZCorrect_4</v>
      </c>
      <c r="C652" t="s">
        <v>180</v>
      </c>
      <c r="D652" t="s">
        <v>209</v>
      </c>
      <c r="E652" t="s">
        <v>44</v>
      </c>
      <c r="F652" t="s">
        <v>195</v>
      </c>
      <c r="G652">
        <v>1</v>
      </c>
    </row>
    <row r="653" spans="1:7" x14ac:dyDescent="0.25">
      <c r="A653">
        <f>IF(Tableau1[[#This Row],[ Résultat]]="incorrect",Tableau1[[#This Row],[occurrence]]&amp;"Cadre général"&amp;Tableau1[[#This Row],[ Résultat]]&amp;COUNTIF($B$2:$B653,Tableau1[[#This Row],[ Code APE]]&amp;Tableau1[[#This Row],[ Résultat]]&amp;"_*"),0)</f>
        <v>0</v>
      </c>
      <c r="B653" t="str">
        <f>Tableau1[[#This Row],[ Code APE]]&amp;Tableau1[[#This Row],[ Résultat]]&amp;"_"&amp;COUNTIF($F$2:F653,F653)</f>
        <v>47.99BCorrect_4</v>
      </c>
      <c r="C653" t="s">
        <v>180</v>
      </c>
      <c r="D653" t="s">
        <v>209</v>
      </c>
      <c r="E653" t="s">
        <v>44</v>
      </c>
      <c r="F653" t="s">
        <v>196</v>
      </c>
      <c r="G653">
        <v>1</v>
      </c>
    </row>
    <row r="654" spans="1:7" x14ac:dyDescent="0.25">
      <c r="A654">
        <f>IF(Tableau1[[#This Row],[ Résultat]]="incorrect",Tableau1[[#This Row],[occurrence]]&amp;"Cadre général"&amp;Tableau1[[#This Row],[ Résultat]]&amp;COUNTIF($B$2:$B654,Tableau1[[#This Row],[ Code APE]]&amp;Tableau1[[#This Row],[ Résultat]]&amp;"_*"),0)</f>
        <v>0</v>
      </c>
      <c r="B654" t="str">
        <f>Tableau1[[#This Row],[ Code APE]]&amp;Tableau1[[#This Row],[ Résultat]]&amp;"_"&amp;COUNTIF($F$2:F654,F654)</f>
        <v>49.31ZCorrect_6</v>
      </c>
      <c r="C654" t="s">
        <v>180</v>
      </c>
      <c r="D654" t="s">
        <v>209</v>
      </c>
      <c r="E654" t="s">
        <v>44</v>
      </c>
      <c r="F654" t="s">
        <v>137</v>
      </c>
      <c r="G654">
        <v>8</v>
      </c>
    </row>
    <row r="655" spans="1:7" x14ac:dyDescent="0.25">
      <c r="A655">
        <f>IF(Tableau1[[#This Row],[ Résultat]]="incorrect",Tableau1[[#This Row],[occurrence]]&amp;"Cadre général"&amp;Tableau1[[#This Row],[ Résultat]]&amp;COUNTIF($B$2:$B655,Tableau1[[#This Row],[ Code APE]]&amp;Tableau1[[#This Row],[ Résultat]]&amp;"_*"),0)</f>
        <v>0</v>
      </c>
      <c r="B655" t="str">
        <f>Tableau1[[#This Row],[ Code APE]]&amp;Tableau1[[#This Row],[ Résultat]]&amp;"_"&amp;COUNTIF($F$2:F655,F655)</f>
        <v>49.39ACorrect_6</v>
      </c>
      <c r="C655" t="s">
        <v>180</v>
      </c>
      <c r="D655" t="s">
        <v>209</v>
      </c>
      <c r="E655" t="s">
        <v>44</v>
      </c>
      <c r="F655" t="s">
        <v>138</v>
      </c>
      <c r="G655">
        <v>10</v>
      </c>
    </row>
    <row r="656" spans="1:7" x14ac:dyDescent="0.25">
      <c r="A656">
        <f>IF(Tableau1[[#This Row],[ Résultat]]="incorrect",Tableau1[[#This Row],[occurrence]]&amp;"Cadre général"&amp;Tableau1[[#This Row],[ Résultat]]&amp;COUNTIF($B$2:$B656,Tableau1[[#This Row],[ Code APE]]&amp;Tableau1[[#This Row],[ Résultat]]&amp;"_*"),0)</f>
        <v>0</v>
      </c>
      <c r="B656" t="str">
        <f>Tableau1[[#This Row],[ Code APE]]&amp;Tableau1[[#This Row],[ Résultat]]&amp;"_"&amp;COUNTIF($F$2:F656,F656)</f>
        <v>49.39BCorrect_6</v>
      </c>
      <c r="C656" t="s">
        <v>180</v>
      </c>
      <c r="D656" t="s">
        <v>209</v>
      </c>
      <c r="E656" t="s">
        <v>44</v>
      </c>
      <c r="F656" t="s">
        <v>139</v>
      </c>
      <c r="G656">
        <v>6</v>
      </c>
    </row>
    <row r="657" spans="1:7" x14ac:dyDescent="0.25">
      <c r="A657">
        <f>IF(Tableau1[[#This Row],[ Résultat]]="incorrect",Tableau1[[#This Row],[occurrence]]&amp;"Cadre général"&amp;Tableau1[[#This Row],[ Résultat]]&amp;COUNTIF($B$2:$B657,Tableau1[[#This Row],[ Code APE]]&amp;Tableau1[[#This Row],[ Résultat]]&amp;"_*"),0)</f>
        <v>0</v>
      </c>
      <c r="B657" t="str">
        <f>Tableau1[[#This Row],[ Code APE]]&amp;Tableau1[[#This Row],[ Résultat]]&amp;"_"&amp;COUNTIF($F$2:F657,F657)</f>
        <v>49.41ACorrect_5</v>
      </c>
      <c r="C657" t="s">
        <v>180</v>
      </c>
      <c r="D657" t="s">
        <v>209</v>
      </c>
      <c r="E657" t="s">
        <v>44</v>
      </c>
      <c r="F657" t="s">
        <v>140</v>
      </c>
      <c r="G657">
        <v>49</v>
      </c>
    </row>
    <row r="658" spans="1:7" x14ac:dyDescent="0.25">
      <c r="A658">
        <f>IF(Tableau1[[#This Row],[ Résultat]]="incorrect",Tableau1[[#This Row],[occurrence]]&amp;"Cadre général"&amp;Tableau1[[#This Row],[ Résultat]]&amp;COUNTIF($B$2:$B658,Tableau1[[#This Row],[ Code APE]]&amp;Tableau1[[#This Row],[ Résultat]]&amp;"_*"),0)</f>
        <v>0</v>
      </c>
      <c r="B658" t="str">
        <f>Tableau1[[#This Row],[ Code APE]]&amp;Tableau1[[#This Row],[ Résultat]]&amp;"_"&amp;COUNTIF($F$2:F658,F658)</f>
        <v>49.41BCorrect_5</v>
      </c>
      <c r="C658" t="s">
        <v>180</v>
      </c>
      <c r="D658" t="s">
        <v>209</v>
      </c>
      <c r="E658" t="s">
        <v>44</v>
      </c>
      <c r="F658" t="s">
        <v>141</v>
      </c>
      <c r="G658">
        <v>16</v>
      </c>
    </row>
    <row r="659" spans="1:7" x14ac:dyDescent="0.25">
      <c r="A659">
        <f>IF(Tableau1[[#This Row],[ Résultat]]="incorrect",Tableau1[[#This Row],[occurrence]]&amp;"Cadre général"&amp;Tableau1[[#This Row],[ Résultat]]&amp;COUNTIF($B$2:$B659,Tableau1[[#This Row],[ Code APE]]&amp;Tableau1[[#This Row],[ Résultat]]&amp;"_*"),0)</f>
        <v>0</v>
      </c>
      <c r="B659" t="str">
        <f>Tableau1[[#This Row],[ Code APE]]&amp;Tableau1[[#This Row],[ Résultat]]&amp;"_"&amp;COUNTIF($F$2:F659,F659)</f>
        <v>49.91ACorrect_5</v>
      </c>
      <c r="C659" t="s">
        <v>180</v>
      </c>
      <c r="D659" t="s">
        <v>209</v>
      </c>
      <c r="E659" t="s">
        <v>44</v>
      </c>
      <c r="F659" t="s">
        <v>142</v>
      </c>
      <c r="G659">
        <v>5</v>
      </c>
    </row>
    <row r="660" spans="1:7" x14ac:dyDescent="0.25">
      <c r="A660">
        <f>IF(Tableau1[[#This Row],[ Résultat]]="incorrect",Tableau1[[#This Row],[occurrence]]&amp;"Cadre général"&amp;Tableau1[[#This Row],[ Résultat]]&amp;COUNTIF($B$2:$B660,Tableau1[[#This Row],[ Code APE]]&amp;Tableau1[[#This Row],[ Résultat]]&amp;"_*"),0)</f>
        <v>0</v>
      </c>
      <c r="B660" t="str">
        <f>Tableau1[[#This Row],[ Code APE]]&amp;Tableau1[[#This Row],[ Résultat]]&amp;"_"&amp;COUNTIF($F$2:F660,F660)</f>
        <v>50.10ZCorrect_5</v>
      </c>
      <c r="C660" t="s">
        <v>180</v>
      </c>
      <c r="D660" t="s">
        <v>209</v>
      </c>
      <c r="E660" t="s">
        <v>44</v>
      </c>
      <c r="F660" t="s">
        <v>143</v>
      </c>
      <c r="G660">
        <v>3</v>
      </c>
    </row>
    <row r="661" spans="1:7" x14ac:dyDescent="0.25">
      <c r="A661">
        <f>IF(Tableau1[[#This Row],[ Résultat]]="incorrect",Tableau1[[#This Row],[occurrence]]&amp;"Cadre général"&amp;Tableau1[[#This Row],[ Résultat]]&amp;COUNTIF($B$2:$B661,Tableau1[[#This Row],[ Code APE]]&amp;Tableau1[[#This Row],[ Résultat]]&amp;"_*"),0)</f>
        <v>0</v>
      </c>
      <c r="B661" t="str">
        <f>Tableau1[[#This Row],[ Code APE]]&amp;Tableau1[[#This Row],[ Résultat]]&amp;"_"&amp;COUNTIF($F$2:F661,F661)</f>
        <v>50.20ZCorrect_5</v>
      </c>
      <c r="C661" t="s">
        <v>180</v>
      </c>
      <c r="D661" t="s">
        <v>209</v>
      </c>
      <c r="E661" t="s">
        <v>44</v>
      </c>
      <c r="F661" t="s">
        <v>144</v>
      </c>
      <c r="G661">
        <v>2</v>
      </c>
    </row>
    <row r="662" spans="1:7" x14ac:dyDescent="0.25">
      <c r="A662">
        <f>IF(Tableau1[[#This Row],[ Résultat]]="incorrect",Tableau1[[#This Row],[occurrence]]&amp;"Cadre général"&amp;Tableau1[[#This Row],[ Résultat]]&amp;COUNTIF($B$2:$B662,Tableau1[[#This Row],[ Code APE]]&amp;Tableau1[[#This Row],[ Résultat]]&amp;"_*"),0)</f>
        <v>0</v>
      </c>
      <c r="B662" t="str">
        <f>Tableau1[[#This Row],[ Code APE]]&amp;Tableau1[[#This Row],[ Résultat]]&amp;"_"&amp;COUNTIF($F$2:F662,F662)</f>
        <v>52.10BCorrect_4</v>
      </c>
      <c r="C662" t="s">
        <v>180</v>
      </c>
      <c r="D662" t="s">
        <v>209</v>
      </c>
      <c r="E662" t="s">
        <v>44</v>
      </c>
      <c r="F662" t="s">
        <v>197</v>
      </c>
      <c r="G662">
        <v>1</v>
      </c>
    </row>
    <row r="663" spans="1:7" x14ac:dyDescent="0.25">
      <c r="A663">
        <f>IF(Tableau1[[#This Row],[ Résultat]]="incorrect",Tableau1[[#This Row],[occurrence]]&amp;"Cadre général"&amp;Tableau1[[#This Row],[ Résultat]]&amp;COUNTIF($B$2:$B663,Tableau1[[#This Row],[ Code APE]]&amp;Tableau1[[#This Row],[ Résultat]]&amp;"_*"),0)</f>
        <v>0</v>
      </c>
      <c r="B663" t="str">
        <f>Tableau1[[#This Row],[ Code APE]]&amp;Tableau1[[#This Row],[ Résultat]]&amp;"_"&amp;COUNTIF($F$2:F663,F663)</f>
        <v>52.22ZCorrect_5</v>
      </c>
      <c r="C663" t="s">
        <v>180</v>
      </c>
      <c r="D663" t="s">
        <v>209</v>
      </c>
      <c r="E663" t="s">
        <v>44</v>
      </c>
      <c r="F663" t="s">
        <v>145</v>
      </c>
      <c r="G663">
        <v>9</v>
      </c>
    </row>
    <row r="664" spans="1:7" x14ac:dyDescent="0.25">
      <c r="A664">
        <f>IF(Tableau1[[#This Row],[ Résultat]]="incorrect",Tableau1[[#This Row],[occurrence]]&amp;"Cadre général"&amp;Tableau1[[#This Row],[ Résultat]]&amp;COUNTIF($B$2:$B664,Tableau1[[#This Row],[ Code APE]]&amp;Tableau1[[#This Row],[ Résultat]]&amp;"_*"),0)</f>
        <v>0</v>
      </c>
      <c r="B664" t="str">
        <f>Tableau1[[#This Row],[ Code APE]]&amp;Tableau1[[#This Row],[ Résultat]]&amp;"_"&amp;COUNTIF($F$2:F664,F664)</f>
        <v>56.29BCorrect_5</v>
      </c>
      <c r="C664" t="s">
        <v>180</v>
      </c>
      <c r="D664" t="s">
        <v>209</v>
      </c>
      <c r="E664" t="s">
        <v>44</v>
      </c>
      <c r="F664" t="s">
        <v>146</v>
      </c>
      <c r="G664">
        <v>7</v>
      </c>
    </row>
    <row r="665" spans="1:7" x14ac:dyDescent="0.25">
      <c r="A665">
        <f>IF(Tableau1[[#This Row],[ Résultat]]="incorrect",Tableau1[[#This Row],[occurrence]]&amp;"Cadre général"&amp;Tableau1[[#This Row],[ Résultat]]&amp;COUNTIF($B$2:$B665,Tableau1[[#This Row],[ Code APE]]&amp;Tableau1[[#This Row],[ Résultat]]&amp;"_*"),0)</f>
        <v>0</v>
      </c>
      <c r="B665" t="str">
        <f>Tableau1[[#This Row],[ Code APE]]&amp;Tableau1[[#This Row],[ Résultat]]&amp;"_"&amp;COUNTIF($F$2:F665,F665)</f>
        <v>62.01ZCorrect_4</v>
      </c>
      <c r="C665" t="s">
        <v>180</v>
      </c>
      <c r="D665" t="s">
        <v>209</v>
      </c>
      <c r="E665" t="s">
        <v>44</v>
      </c>
      <c r="F665" t="s">
        <v>198</v>
      </c>
      <c r="G665">
        <v>5</v>
      </c>
    </row>
    <row r="666" spans="1:7" x14ac:dyDescent="0.25">
      <c r="A666">
        <f>IF(Tableau1[[#This Row],[ Résultat]]="incorrect",Tableau1[[#This Row],[occurrence]]&amp;"Cadre général"&amp;Tableau1[[#This Row],[ Résultat]]&amp;COUNTIF($B$2:$B666,Tableau1[[#This Row],[ Code APE]]&amp;Tableau1[[#This Row],[ Résultat]]&amp;"_*"),0)</f>
        <v>0</v>
      </c>
      <c r="B666" t="str">
        <f>Tableau1[[#This Row],[ Code APE]]&amp;Tableau1[[#This Row],[ Résultat]]&amp;"_"&amp;COUNTIF($F$2:F666,F666)</f>
        <v>62.02ACorrect_5</v>
      </c>
      <c r="C666" t="s">
        <v>180</v>
      </c>
      <c r="D666" t="s">
        <v>209</v>
      </c>
      <c r="E666" t="s">
        <v>44</v>
      </c>
      <c r="F666" t="s">
        <v>147</v>
      </c>
      <c r="G666">
        <v>2</v>
      </c>
    </row>
    <row r="667" spans="1:7" x14ac:dyDescent="0.25">
      <c r="A667">
        <f>IF(Tableau1[[#This Row],[ Résultat]]="incorrect",Tableau1[[#This Row],[occurrence]]&amp;"Cadre général"&amp;Tableau1[[#This Row],[ Résultat]]&amp;COUNTIF($B$2:$B667,Tableau1[[#This Row],[ Code APE]]&amp;Tableau1[[#This Row],[ Résultat]]&amp;"_*"),0)</f>
        <v>0</v>
      </c>
      <c r="B667" t="str">
        <f>Tableau1[[#This Row],[ Code APE]]&amp;Tableau1[[#This Row],[ Résultat]]&amp;"_"&amp;COUNTIF($F$2:F667,F667)</f>
        <v>64.20ZCorrect_5</v>
      </c>
      <c r="C667" t="s">
        <v>180</v>
      </c>
      <c r="D667" t="s">
        <v>209</v>
      </c>
      <c r="E667" t="s">
        <v>44</v>
      </c>
      <c r="F667" t="s">
        <v>149</v>
      </c>
      <c r="G667">
        <v>3</v>
      </c>
    </row>
    <row r="668" spans="1:7" x14ac:dyDescent="0.25">
      <c r="A668">
        <f>IF(Tableau1[[#This Row],[ Résultat]]="incorrect",Tableau1[[#This Row],[occurrence]]&amp;"Cadre général"&amp;Tableau1[[#This Row],[ Résultat]]&amp;COUNTIF($B$2:$B668,Tableau1[[#This Row],[ Code APE]]&amp;Tableau1[[#This Row],[ Résultat]]&amp;"_*"),0)</f>
        <v>0</v>
      </c>
      <c r="B668" t="str">
        <f>Tableau1[[#This Row],[ Code APE]]&amp;Tableau1[[#This Row],[ Résultat]]&amp;"_"&amp;COUNTIF($F$2:F668,F668)</f>
        <v>65.11ZCorrect_4</v>
      </c>
      <c r="C668" t="s">
        <v>180</v>
      </c>
      <c r="D668" t="s">
        <v>209</v>
      </c>
      <c r="E668" t="s">
        <v>44</v>
      </c>
      <c r="F668" t="s">
        <v>199</v>
      </c>
      <c r="G668">
        <v>1</v>
      </c>
    </row>
    <row r="669" spans="1:7" x14ac:dyDescent="0.25">
      <c r="A669">
        <f>IF(Tableau1[[#This Row],[ Résultat]]="incorrect",Tableau1[[#This Row],[occurrence]]&amp;"Cadre général"&amp;Tableau1[[#This Row],[ Résultat]]&amp;COUNTIF($B$2:$B669,Tableau1[[#This Row],[ Code APE]]&amp;Tableau1[[#This Row],[ Résultat]]&amp;"_*"),0)</f>
        <v>0</v>
      </c>
      <c r="B669" t="str">
        <f>Tableau1[[#This Row],[ Code APE]]&amp;Tableau1[[#This Row],[ Résultat]]&amp;"_"&amp;COUNTIF($F$2:F669,F669)</f>
        <v>69.20ZCorrect_5</v>
      </c>
      <c r="C669" t="s">
        <v>180</v>
      </c>
      <c r="D669" t="s">
        <v>209</v>
      </c>
      <c r="E669" t="s">
        <v>44</v>
      </c>
      <c r="F669" t="s">
        <v>150</v>
      </c>
      <c r="G669">
        <v>1</v>
      </c>
    </row>
    <row r="670" spans="1:7" x14ac:dyDescent="0.25">
      <c r="A670">
        <f>IF(Tableau1[[#This Row],[ Résultat]]="incorrect",Tableau1[[#This Row],[occurrence]]&amp;"Cadre général"&amp;Tableau1[[#This Row],[ Résultat]]&amp;COUNTIF($B$2:$B670,Tableau1[[#This Row],[ Code APE]]&amp;Tableau1[[#This Row],[ Résultat]]&amp;"_*"),0)</f>
        <v>0</v>
      </c>
      <c r="B670" t="str">
        <f>Tableau1[[#This Row],[ Code APE]]&amp;Tableau1[[#This Row],[ Résultat]]&amp;"_"&amp;COUNTIF($F$2:F670,F670)</f>
        <v>70.10ZCorrect_5</v>
      </c>
      <c r="C670" t="s">
        <v>180</v>
      </c>
      <c r="D670" t="s">
        <v>209</v>
      </c>
      <c r="E670" t="s">
        <v>44</v>
      </c>
      <c r="F670" t="s">
        <v>151</v>
      </c>
      <c r="G670">
        <v>1</v>
      </c>
    </row>
    <row r="671" spans="1:7" x14ac:dyDescent="0.25">
      <c r="A671">
        <f>IF(Tableau1[[#This Row],[ Résultat]]="incorrect",Tableau1[[#This Row],[occurrence]]&amp;"Cadre général"&amp;Tableau1[[#This Row],[ Résultat]]&amp;COUNTIF($B$2:$B671,Tableau1[[#This Row],[ Code APE]]&amp;Tableau1[[#This Row],[ Résultat]]&amp;"_*"),0)</f>
        <v>0</v>
      </c>
      <c r="B671" t="str">
        <f>Tableau1[[#This Row],[ Code APE]]&amp;Tableau1[[#This Row],[ Résultat]]&amp;"_"&amp;COUNTIF($F$2:F671,F671)</f>
        <v>70.22ZCorrect_4</v>
      </c>
      <c r="C671" t="s">
        <v>180</v>
      </c>
      <c r="D671" t="s">
        <v>209</v>
      </c>
      <c r="E671" t="s">
        <v>44</v>
      </c>
      <c r="F671" t="s">
        <v>200</v>
      </c>
      <c r="G671">
        <v>1</v>
      </c>
    </row>
    <row r="672" spans="1:7" x14ac:dyDescent="0.25">
      <c r="A672">
        <f>IF(Tableau1[[#This Row],[ Résultat]]="incorrect",Tableau1[[#This Row],[occurrence]]&amp;"Cadre général"&amp;Tableau1[[#This Row],[ Résultat]]&amp;COUNTIF($B$2:$B672,Tableau1[[#This Row],[ Code APE]]&amp;Tableau1[[#This Row],[ Résultat]]&amp;"_*"),0)</f>
        <v>0</v>
      </c>
      <c r="B672" t="str">
        <f>Tableau1[[#This Row],[ Code APE]]&amp;Tableau1[[#This Row],[ Résultat]]&amp;"_"&amp;COUNTIF($F$2:F672,F672)</f>
        <v>70.90BCorrect_4</v>
      </c>
      <c r="C672" t="s">
        <v>180</v>
      </c>
      <c r="D672" t="s">
        <v>209</v>
      </c>
      <c r="E672" t="s">
        <v>44</v>
      </c>
      <c r="F672" t="s">
        <v>201</v>
      </c>
      <c r="G672">
        <v>1</v>
      </c>
    </row>
    <row r="673" spans="1:7" x14ac:dyDescent="0.25">
      <c r="A673">
        <f>IF(Tableau1[[#This Row],[ Résultat]]="incorrect",Tableau1[[#This Row],[occurrence]]&amp;"Cadre général"&amp;Tableau1[[#This Row],[ Résultat]]&amp;COUNTIF($B$2:$B673,Tableau1[[#This Row],[ Code APE]]&amp;Tableau1[[#This Row],[ Résultat]]&amp;"_*"),0)</f>
        <v>0</v>
      </c>
      <c r="B673" t="str">
        <f>Tableau1[[#This Row],[ Code APE]]&amp;Tableau1[[#This Row],[ Résultat]]&amp;"_"&amp;COUNTIF($F$2:F673,F673)</f>
        <v>71.12ACorrect_5</v>
      </c>
      <c r="C673" t="s">
        <v>180</v>
      </c>
      <c r="D673" t="s">
        <v>209</v>
      </c>
      <c r="E673" t="s">
        <v>44</v>
      </c>
      <c r="F673" t="s">
        <v>152</v>
      </c>
      <c r="G673">
        <v>2</v>
      </c>
    </row>
    <row r="674" spans="1:7" x14ac:dyDescent="0.25">
      <c r="A674">
        <f>IF(Tableau1[[#This Row],[ Résultat]]="incorrect",Tableau1[[#This Row],[occurrence]]&amp;"Cadre général"&amp;Tableau1[[#This Row],[ Résultat]]&amp;COUNTIF($B$2:$B674,Tableau1[[#This Row],[ Code APE]]&amp;Tableau1[[#This Row],[ Résultat]]&amp;"_*"),0)</f>
        <v>0</v>
      </c>
      <c r="B674" t="str">
        <f>Tableau1[[#This Row],[ Code APE]]&amp;Tableau1[[#This Row],[ Résultat]]&amp;"_"&amp;COUNTIF($F$2:F674,F674)</f>
        <v>71.12BCorrect_5</v>
      </c>
      <c r="C674" t="s">
        <v>180</v>
      </c>
      <c r="D674" t="s">
        <v>209</v>
      </c>
      <c r="E674" t="s">
        <v>44</v>
      </c>
      <c r="F674" t="s">
        <v>153</v>
      </c>
      <c r="G674">
        <v>59</v>
      </c>
    </row>
    <row r="675" spans="1:7" x14ac:dyDescent="0.25">
      <c r="A675">
        <f>IF(Tableau1[[#This Row],[ Résultat]]="incorrect",Tableau1[[#This Row],[occurrence]]&amp;"Cadre général"&amp;Tableau1[[#This Row],[ Résultat]]&amp;COUNTIF($B$2:$B675,Tableau1[[#This Row],[ Code APE]]&amp;Tableau1[[#This Row],[ Résultat]]&amp;"_*"),0)</f>
        <v>0</v>
      </c>
      <c r="B675" t="str">
        <f>Tableau1[[#This Row],[ Code APE]]&amp;Tableau1[[#This Row],[ Résultat]]&amp;"_"&amp;COUNTIF($F$2:F675,F675)</f>
        <v>71.20BCorrect_5</v>
      </c>
      <c r="C675" t="s">
        <v>180</v>
      </c>
      <c r="D675" t="s">
        <v>209</v>
      </c>
      <c r="E675" t="s">
        <v>44</v>
      </c>
      <c r="F675" t="s">
        <v>155</v>
      </c>
      <c r="G675">
        <v>13</v>
      </c>
    </row>
    <row r="676" spans="1:7" x14ac:dyDescent="0.25">
      <c r="A676">
        <f>IF(Tableau1[[#This Row],[ Résultat]]="incorrect",Tableau1[[#This Row],[occurrence]]&amp;"Cadre général"&amp;Tableau1[[#This Row],[ Résultat]]&amp;COUNTIF($B$2:$B676,Tableau1[[#This Row],[ Code APE]]&amp;Tableau1[[#This Row],[ Résultat]]&amp;"_*"),0)</f>
        <v>0</v>
      </c>
      <c r="B676" t="str">
        <f>Tableau1[[#This Row],[ Code APE]]&amp;Tableau1[[#This Row],[ Résultat]]&amp;"_"&amp;COUNTIF($F$2:F676,F676)</f>
        <v>72.19ZCorrect_5</v>
      </c>
      <c r="C676" t="s">
        <v>180</v>
      </c>
      <c r="D676" t="s">
        <v>209</v>
      </c>
      <c r="E676" t="s">
        <v>44</v>
      </c>
      <c r="F676" t="s">
        <v>156</v>
      </c>
      <c r="G676">
        <v>11</v>
      </c>
    </row>
    <row r="677" spans="1:7" x14ac:dyDescent="0.25">
      <c r="A677">
        <f>IF(Tableau1[[#This Row],[ Résultat]]="incorrect",Tableau1[[#This Row],[occurrence]]&amp;"Cadre général"&amp;Tableau1[[#This Row],[ Résultat]]&amp;COUNTIF($B$2:$B677,Tableau1[[#This Row],[ Code APE]]&amp;Tableau1[[#This Row],[ Résultat]]&amp;"_*"),0)</f>
        <v>0</v>
      </c>
      <c r="B677" t="str">
        <f>Tableau1[[#This Row],[ Code APE]]&amp;Tableau1[[#This Row],[ Résultat]]&amp;"_"&amp;COUNTIF($F$2:F677,F677)</f>
        <v>74.20ZCorrect_5</v>
      </c>
      <c r="C677" t="s">
        <v>180</v>
      </c>
      <c r="D677" t="s">
        <v>209</v>
      </c>
      <c r="E677" t="s">
        <v>44</v>
      </c>
      <c r="F677" t="s">
        <v>157</v>
      </c>
      <c r="G677">
        <v>1</v>
      </c>
    </row>
    <row r="678" spans="1:7" x14ac:dyDescent="0.25">
      <c r="A678">
        <f>IF(Tableau1[[#This Row],[ Résultat]]="incorrect",Tableau1[[#This Row],[occurrence]]&amp;"Cadre général"&amp;Tableau1[[#This Row],[ Résultat]]&amp;COUNTIF($B$2:$B678,Tableau1[[#This Row],[ Code APE]]&amp;Tableau1[[#This Row],[ Résultat]]&amp;"_*"),0)</f>
        <v>0</v>
      </c>
      <c r="B678" t="str">
        <f>Tableau1[[#This Row],[ Code APE]]&amp;Tableau1[[#This Row],[ Résultat]]&amp;"_"&amp;COUNTIF($F$2:F678,F678)</f>
        <v>74.30BCorrect_5</v>
      </c>
      <c r="C678" t="s">
        <v>180</v>
      </c>
      <c r="D678" t="s">
        <v>209</v>
      </c>
      <c r="E678" t="s">
        <v>44</v>
      </c>
      <c r="F678" t="s">
        <v>158</v>
      </c>
      <c r="G678">
        <v>5</v>
      </c>
    </row>
    <row r="679" spans="1:7" x14ac:dyDescent="0.25">
      <c r="A679">
        <f>IF(Tableau1[[#This Row],[ Résultat]]="incorrect",Tableau1[[#This Row],[occurrence]]&amp;"Cadre général"&amp;Tableau1[[#This Row],[ Résultat]]&amp;COUNTIF($B$2:$B679,Tableau1[[#This Row],[ Code APE]]&amp;Tableau1[[#This Row],[ Résultat]]&amp;"_*"),0)</f>
        <v>0</v>
      </c>
      <c r="B679" t="str">
        <f>Tableau1[[#This Row],[ Code APE]]&amp;Tableau1[[#This Row],[ Résultat]]&amp;"_"&amp;COUNTIF($F$2:F679,F679)</f>
        <v>74.70ZCorrect_5</v>
      </c>
      <c r="C679" t="s">
        <v>180</v>
      </c>
      <c r="D679" t="s">
        <v>209</v>
      </c>
      <c r="E679" t="s">
        <v>44</v>
      </c>
      <c r="F679" t="s">
        <v>159</v>
      </c>
      <c r="G679">
        <v>6</v>
      </c>
    </row>
    <row r="680" spans="1:7" x14ac:dyDescent="0.25">
      <c r="A680">
        <f>IF(Tableau1[[#This Row],[ Résultat]]="incorrect",Tableau1[[#This Row],[occurrence]]&amp;"Cadre général"&amp;Tableau1[[#This Row],[ Résultat]]&amp;COUNTIF($B$2:$B680,Tableau1[[#This Row],[ Code APE]]&amp;Tableau1[[#This Row],[ Résultat]]&amp;"_*"),0)</f>
        <v>0</v>
      </c>
      <c r="B680" t="str">
        <f>Tableau1[[#This Row],[ Code APE]]&amp;Tableau1[[#This Row],[ Résultat]]&amp;"_"&amp;COUNTIF($F$2:F680,F680)</f>
        <v>74.90ACorrect_5</v>
      </c>
      <c r="C680" t="s">
        <v>180</v>
      </c>
      <c r="D680" t="s">
        <v>209</v>
      </c>
      <c r="E680" t="s">
        <v>44</v>
      </c>
      <c r="F680" t="s">
        <v>160</v>
      </c>
      <c r="G680">
        <v>17</v>
      </c>
    </row>
    <row r="681" spans="1:7" x14ac:dyDescent="0.25">
      <c r="A681">
        <f>IF(Tableau1[[#This Row],[ Résultat]]="incorrect",Tableau1[[#This Row],[occurrence]]&amp;"Cadre général"&amp;Tableau1[[#This Row],[ Résultat]]&amp;COUNTIF($B$2:$B681,Tableau1[[#This Row],[ Code APE]]&amp;Tableau1[[#This Row],[ Résultat]]&amp;"_*"),0)</f>
        <v>0</v>
      </c>
      <c r="B681" t="str">
        <f>Tableau1[[#This Row],[ Code APE]]&amp;Tableau1[[#This Row],[ Résultat]]&amp;"_"&amp;COUNTIF($F$2:F681,F681)</f>
        <v>74.90BCorrect_5</v>
      </c>
      <c r="C681" t="s">
        <v>180</v>
      </c>
      <c r="D681" t="s">
        <v>209</v>
      </c>
      <c r="E681" t="s">
        <v>44</v>
      </c>
      <c r="F681" t="s">
        <v>161</v>
      </c>
      <c r="G681">
        <v>20</v>
      </c>
    </row>
    <row r="682" spans="1:7" x14ac:dyDescent="0.25">
      <c r="A682">
        <f>IF(Tableau1[[#This Row],[ Résultat]]="incorrect",Tableau1[[#This Row],[occurrence]]&amp;"Cadre général"&amp;Tableau1[[#This Row],[ Résultat]]&amp;COUNTIF($B$2:$B682,Tableau1[[#This Row],[ Code APE]]&amp;Tableau1[[#This Row],[ Résultat]]&amp;"_*"),0)</f>
        <v>0</v>
      </c>
      <c r="B682" t="str">
        <f>Tableau1[[#This Row],[ Code APE]]&amp;Tableau1[[#This Row],[ Résultat]]&amp;"_"&amp;COUNTIF($F$2:F682,F682)</f>
        <v>75.00ZCorrect_4</v>
      </c>
      <c r="C682" t="s">
        <v>180</v>
      </c>
      <c r="D682" t="s">
        <v>209</v>
      </c>
      <c r="E682" t="s">
        <v>44</v>
      </c>
      <c r="F682" t="s">
        <v>202</v>
      </c>
      <c r="G682">
        <v>1</v>
      </c>
    </row>
    <row r="683" spans="1:7" x14ac:dyDescent="0.25">
      <c r="A683">
        <f>IF(Tableau1[[#This Row],[ Résultat]]="incorrect",Tableau1[[#This Row],[occurrence]]&amp;"Cadre général"&amp;Tableau1[[#This Row],[ Résultat]]&amp;COUNTIF($B$2:$B683,Tableau1[[#This Row],[ Code APE]]&amp;Tableau1[[#This Row],[ Résultat]]&amp;"_*"),0)</f>
        <v>0</v>
      </c>
      <c r="B683" t="str">
        <f>Tableau1[[#This Row],[ Code APE]]&amp;Tableau1[[#This Row],[ Résultat]]&amp;"_"&amp;COUNTIF($F$2:F683,F683)</f>
        <v>77.32ZCorrect_5</v>
      </c>
      <c r="C683" t="s">
        <v>180</v>
      </c>
      <c r="D683" t="s">
        <v>209</v>
      </c>
      <c r="E683" t="s">
        <v>44</v>
      </c>
      <c r="F683" t="s">
        <v>164</v>
      </c>
      <c r="G683">
        <v>5</v>
      </c>
    </row>
    <row r="684" spans="1:7" x14ac:dyDescent="0.25">
      <c r="A684">
        <f>IF(Tableau1[[#This Row],[ Résultat]]="incorrect",Tableau1[[#This Row],[occurrence]]&amp;"Cadre général"&amp;Tableau1[[#This Row],[ Résultat]]&amp;COUNTIF($B$2:$B684,Tableau1[[#This Row],[ Code APE]]&amp;Tableau1[[#This Row],[ Résultat]]&amp;"_*"),0)</f>
        <v>0</v>
      </c>
      <c r="B684" t="str">
        <f>Tableau1[[#This Row],[ Code APE]]&amp;Tableau1[[#This Row],[ Résultat]]&amp;"_"&amp;COUNTIF($F$2:F684,F684)</f>
        <v>77.39ZCorrect_5</v>
      </c>
      <c r="C684" t="s">
        <v>180</v>
      </c>
      <c r="D684" t="s">
        <v>209</v>
      </c>
      <c r="E684" t="s">
        <v>44</v>
      </c>
      <c r="F684" t="s">
        <v>165</v>
      </c>
      <c r="G684">
        <v>10</v>
      </c>
    </row>
    <row r="685" spans="1:7" x14ac:dyDescent="0.25">
      <c r="A685">
        <f>IF(Tableau1[[#This Row],[ Résultat]]="incorrect",Tableau1[[#This Row],[occurrence]]&amp;"Cadre général"&amp;Tableau1[[#This Row],[ Résultat]]&amp;COUNTIF($B$2:$B685,Tableau1[[#This Row],[ Code APE]]&amp;Tableau1[[#This Row],[ Résultat]]&amp;"_*"),0)</f>
        <v>0</v>
      </c>
      <c r="B685" t="str">
        <f>Tableau1[[#This Row],[ Code APE]]&amp;Tableau1[[#This Row],[ Résultat]]&amp;"_"&amp;COUNTIF($F$2:F685,F685)</f>
        <v>78.20ZCorrect_6</v>
      </c>
      <c r="C685" t="s">
        <v>180</v>
      </c>
      <c r="D685" t="s">
        <v>209</v>
      </c>
      <c r="E685" t="s">
        <v>44</v>
      </c>
      <c r="F685" t="s">
        <v>166</v>
      </c>
      <c r="G685">
        <v>162</v>
      </c>
    </row>
    <row r="686" spans="1:7" x14ac:dyDescent="0.25">
      <c r="A686">
        <f>IF(Tableau1[[#This Row],[ Résultat]]="incorrect",Tableau1[[#This Row],[occurrence]]&amp;"Cadre général"&amp;Tableau1[[#This Row],[ Résultat]]&amp;COUNTIF($B$2:$B686,Tableau1[[#This Row],[ Code APE]]&amp;Tableau1[[#This Row],[ Résultat]]&amp;"_*"),0)</f>
        <v>0</v>
      </c>
      <c r="B686" t="str">
        <f>Tableau1[[#This Row],[ Code APE]]&amp;Tableau1[[#This Row],[ Résultat]]&amp;"_"&amp;COUNTIF($F$2:F686,F686)</f>
        <v>80.10ZCorrect_5</v>
      </c>
      <c r="C686" t="s">
        <v>180</v>
      </c>
      <c r="D686" t="s">
        <v>209</v>
      </c>
      <c r="E686" t="s">
        <v>44</v>
      </c>
      <c r="F686" t="s">
        <v>167</v>
      </c>
      <c r="G686">
        <v>19</v>
      </c>
    </row>
    <row r="687" spans="1:7" x14ac:dyDescent="0.25">
      <c r="A687">
        <f>IF(Tableau1[[#This Row],[ Résultat]]="incorrect",Tableau1[[#This Row],[occurrence]]&amp;"Cadre général"&amp;Tableau1[[#This Row],[ Résultat]]&amp;COUNTIF($B$2:$B687,Tableau1[[#This Row],[ Code APE]]&amp;Tableau1[[#This Row],[ Résultat]]&amp;"_*"),0)</f>
        <v>0</v>
      </c>
      <c r="B687" t="str">
        <f>Tableau1[[#This Row],[ Code APE]]&amp;Tableau1[[#This Row],[ Résultat]]&amp;"_"&amp;COUNTIF($F$2:F687,F687)</f>
        <v>80.20ZCorrect_5</v>
      </c>
      <c r="C687" t="s">
        <v>180</v>
      </c>
      <c r="D687" t="s">
        <v>209</v>
      </c>
      <c r="E687" t="s">
        <v>44</v>
      </c>
      <c r="F687" t="s">
        <v>168</v>
      </c>
      <c r="G687">
        <v>2</v>
      </c>
    </row>
    <row r="688" spans="1:7" x14ac:dyDescent="0.25">
      <c r="A688">
        <f>IF(Tableau1[[#This Row],[ Résultat]]="incorrect",Tableau1[[#This Row],[occurrence]]&amp;"Cadre général"&amp;Tableau1[[#This Row],[ Résultat]]&amp;COUNTIF($B$2:$B688,Tableau1[[#This Row],[ Code APE]]&amp;Tableau1[[#This Row],[ Résultat]]&amp;"_*"),0)</f>
        <v>0</v>
      </c>
      <c r="B688" t="str">
        <f>Tableau1[[#This Row],[ Code APE]]&amp;Tableau1[[#This Row],[ Résultat]]&amp;"_"&amp;COUNTIF($F$2:F688,F688)</f>
        <v>81.21ZCorrect_5</v>
      </c>
      <c r="C688" t="s">
        <v>180</v>
      </c>
      <c r="D688" t="s">
        <v>209</v>
      </c>
      <c r="E688" t="s">
        <v>44</v>
      </c>
      <c r="F688" t="s">
        <v>169</v>
      </c>
      <c r="G688">
        <v>23</v>
      </c>
    </row>
    <row r="689" spans="1:7" x14ac:dyDescent="0.25">
      <c r="A689">
        <f>IF(Tableau1[[#This Row],[ Résultat]]="incorrect",Tableau1[[#This Row],[occurrence]]&amp;"Cadre général"&amp;Tableau1[[#This Row],[ Résultat]]&amp;COUNTIF($B$2:$B689,Tableau1[[#This Row],[ Code APE]]&amp;Tableau1[[#This Row],[ Résultat]]&amp;"_*"),0)</f>
        <v>0</v>
      </c>
      <c r="B689" t="str">
        <f>Tableau1[[#This Row],[ Code APE]]&amp;Tableau1[[#This Row],[ Résultat]]&amp;"_"&amp;COUNTIF($F$2:F689,F689)</f>
        <v>81.22ZCorrect_5</v>
      </c>
      <c r="C689" t="s">
        <v>180</v>
      </c>
      <c r="D689" t="s">
        <v>209</v>
      </c>
      <c r="E689" t="s">
        <v>44</v>
      </c>
      <c r="F689" t="s">
        <v>170</v>
      </c>
      <c r="G689">
        <v>15</v>
      </c>
    </row>
    <row r="690" spans="1:7" x14ac:dyDescent="0.25">
      <c r="A690">
        <f>IF(Tableau1[[#This Row],[ Résultat]]="incorrect",Tableau1[[#This Row],[occurrence]]&amp;"Cadre général"&amp;Tableau1[[#This Row],[ Résultat]]&amp;COUNTIF($B$2:$B690,Tableau1[[#This Row],[ Code APE]]&amp;Tableau1[[#This Row],[ Résultat]]&amp;"_*"),0)</f>
        <v>0</v>
      </c>
      <c r="B690" t="str">
        <f>Tableau1[[#This Row],[ Code APE]]&amp;Tableau1[[#This Row],[ Résultat]]&amp;"_"&amp;COUNTIF($F$2:F690,F690)</f>
        <v>81.29ACorrect_5</v>
      </c>
      <c r="C690" t="s">
        <v>180</v>
      </c>
      <c r="D690" t="s">
        <v>209</v>
      </c>
      <c r="E690" t="s">
        <v>44</v>
      </c>
      <c r="F690" t="s">
        <v>171</v>
      </c>
      <c r="G690">
        <v>2</v>
      </c>
    </row>
    <row r="691" spans="1:7" x14ac:dyDescent="0.25">
      <c r="A691">
        <f>IF(Tableau1[[#This Row],[ Résultat]]="incorrect",Tableau1[[#This Row],[occurrence]]&amp;"Cadre général"&amp;Tableau1[[#This Row],[ Résultat]]&amp;COUNTIF($B$2:$B691,Tableau1[[#This Row],[ Code APE]]&amp;Tableau1[[#This Row],[ Résultat]]&amp;"_*"),0)</f>
        <v>0</v>
      </c>
      <c r="B691" t="str">
        <f>Tableau1[[#This Row],[ Code APE]]&amp;Tableau1[[#This Row],[ Résultat]]&amp;"_"&amp;COUNTIF($F$2:F691,F691)</f>
        <v>81.29BCorrect_4</v>
      </c>
      <c r="C691" t="s">
        <v>180</v>
      </c>
      <c r="D691" t="s">
        <v>209</v>
      </c>
      <c r="E691" t="s">
        <v>44</v>
      </c>
      <c r="F691" t="s">
        <v>172</v>
      </c>
      <c r="G691">
        <v>1</v>
      </c>
    </row>
    <row r="692" spans="1:7" x14ac:dyDescent="0.25">
      <c r="A692">
        <f>IF(Tableau1[[#This Row],[ Résultat]]="incorrect",Tableau1[[#This Row],[occurrence]]&amp;"Cadre général"&amp;Tableau1[[#This Row],[ Résultat]]&amp;COUNTIF($B$2:$B692,Tableau1[[#This Row],[ Code APE]]&amp;Tableau1[[#This Row],[ Résultat]]&amp;"_*"),0)</f>
        <v>0</v>
      </c>
      <c r="B692" t="str">
        <f>Tableau1[[#This Row],[ Code APE]]&amp;Tableau1[[#This Row],[ Résultat]]&amp;"_"&amp;COUNTIF($F$2:F692,F692)</f>
        <v>81.30ZCorrect_5</v>
      </c>
      <c r="C692" t="s">
        <v>180</v>
      </c>
      <c r="D692" t="s">
        <v>209</v>
      </c>
      <c r="E692" t="s">
        <v>44</v>
      </c>
      <c r="F692" t="s">
        <v>173</v>
      </c>
      <c r="G692">
        <v>4</v>
      </c>
    </row>
    <row r="693" spans="1:7" x14ac:dyDescent="0.25">
      <c r="A693">
        <f>IF(Tableau1[[#This Row],[ Résultat]]="incorrect",Tableau1[[#This Row],[occurrence]]&amp;"Cadre général"&amp;Tableau1[[#This Row],[ Résultat]]&amp;COUNTIF($B$2:$B693,Tableau1[[#This Row],[ Code APE]]&amp;Tableau1[[#This Row],[ Résultat]]&amp;"_*"),0)</f>
        <v>0</v>
      </c>
      <c r="B693" t="str">
        <f>Tableau1[[#This Row],[ Code APE]]&amp;Tableau1[[#This Row],[ Résultat]]&amp;"_"&amp;COUNTIF($F$2:F693,F693)</f>
        <v>82.99ZCorrect_5</v>
      </c>
      <c r="C693" t="s">
        <v>180</v>
      </c>
      <c r="D693" t="s">
        <v>209</v>
      </c>
      <c r="E693" t="s">
        <v>44</v>
      </c>
      <c r="F693" t="s">
        <v>174</v>
      </c>
      <c r="G693">
        <v>3</v>
      </c>
    </row>
    <row r="694" spans="1:7" x14ac:dyDescent="0.25">
      <c r="A694">
        <f>IF(Tableau1[[#This Row],[ Résultat]]="incorrect",Tableau1[[#This Row],[occurrence]]&amp;"Cadre général"&amp;Tableau1[[#This Row],[ Résultat]]&amp;COUNTIF($B$2:$B694,Tableau1[[#This Row],[ Code APE]]&amp;Tableau1[[#This Row],[ Résultat]]&amp;"_*"),0)</f>
        <v>0</v>
      </c>
      <c r="B694" t="str">
        <f>Tableau1[[#This Row],[ Code APE]]&amp;Tableau1[[#This Row],[ Résultat]]&amp;"_"&amp;COUNTIF($F$2:F694,F694)</f>
        <v>84.30ACorrect_5</v>
      </c>
      <c r="C694" t="s">
        <v>180</v>
      </c>
      <c r="D694" t="s">
        <v>209</v>
      </c>
      <c r="E694" t="s">
        <v>44</v>
      </c>
      <c r="F694" t="s">
        <v>175</v>
      </c>
      <c r="G694">
        <v>3</v>
      </c>
    </row>
    <row r="695" spans="1:7" x14ac:dyDescent="0.25">
      <c r="A695">
        <f>IF(Tableau1[[#This Row],[ Résultat]]="incorrect",Tableau1[[#This Row],[occurrence]]&amp;"Cadre général"&amp;Tableau1[[#This Row],[ Résultat]]&amp;COUNTIF($B$2:$B695,Tableau1[[#This Row],[ Code APE]]&amp;Tableau1[[#This Row],[ Résultat]]&amp;"_*"),0)</f>
        <v>0</v>
      </c>
      <c r="B695" t="str">
        <f>Tableau1[[#This Row],[ Code APE]]&amp;Tableau1[[#This Row],[ Résultat]]&amp;"_"&amp;COUNTIF($F$2:F695,F695)</f>
        <v>85.59ACorrect_5</v>
      </c>
      <c r="C695" t="s">
        <v>180</v>
      </c>
      <c r="D695" t="s">
        <v>209</v>
      </c>
      <c r="E695" t="s">
        <v>44</v>
      </c>
      <c r="F695" t="s">
        <v>176</v>
      </c>
      <c r="G695">
        <v>5</v>
      </c>
    </row>
    <row r="696" spans="1:7" x14ac:dyDescent="0.25">
      <c r="A696">
        <f>IF(Tableau1[[#This Row],[ Résultat]]="incorrect",Tableau1[[#This Row],[occurrence]]&amp;"Cadre général"&amp;Tableau1[[#This Row],[ Résultat]]&amp;COUNTIF($B$2:$B696,Tableau1[[#This Row],[ Code APE]]&amp;Tableau1[[#This Row],[ Résultat]]&amp;"_*"),0)</f>
        <v>0</v>
      </c>
      <c r="B696" t="str">
        <f>Tableau1[[#This Row],[ Code APE]]&amp;Tableau1[[#This Row],[ Résultat]]&amp;"_"&amp;COUNTIF($F$2:F696,F696)</f>
        <v>85.59BCorrect_5</v>
      </c>
      <c r="C696" t="s">
        <v>180</v>
      </c>
      <c r="D696" t="s">
        <v>209</v>
      </c>
      <c r="E696" t="s">
        <v>44</v>
      </c>
      <c r="F696" t="s">
        <v>177</v>
      </c>
      <c r="G696">
        <v>1</v>
      </c>
    </row>
    <row r="697" spans="1:7" x14ac:dyDescent="0.25">
      <c r="A697">
        <f>IF(Tableau1[[#This Row],[ Résultat]]="incorrect",Tableau1[[#This Row],[occurrence]]&amp;"Cadre général"&amp;Tableau1[[#This Row],[ Résultat]]&amp;COUNTIF($B$2:$B697,Tableau1[[#This Row],[ Code APE]]&amp;Tableau1[[#This Row],[ Résultat]]&amp;"_*"),0)</f>
        <v>0</v>
      </c>
      <c r="B697" t="str">
        <f>Tableau1[[#This Row],[ Code APE]]&amp;Tableau1[[#This Row],[ Résultat]]&amp;"_"&amp;COUNTIF($F$2:F697,F697)</f>
        <v>85.89BCorrect_4</v>
      </c>
      <c r="C697" t="s">
        <v>180</v>
      </c>
      <c r="D697" t="s">
        <v>209</v>
      </c>
      <c r="E697" t="s">
        <v>44</v>
      </c>
      <c r="F697" t="s">
        <v>203</v>
      </c>
      <c r="G697">
        <v>1</v>
      </c>
    </row>
    <row r="698" spans="1:7" x14ac:dyDescent="0.25">
      <c r="A698">
        <f>IF(Tableau1[[#This Row],[ Résultat]]="incorrect",Tableau1[[#This Row],[occurrence]]&amp;"Cadre général"&amp;Tableau1[[#This Row],[ Résultat]]&amp;COUNTIF($B$2:$B698,Tableau1[[#This Row],[ Code APE]]&amp;Tableau1[[#This Row],[ Résultat]]&amp;"_*"),0)</f>
        <v>0</v>
      </c>
      <c r="B698" t="str">
        <f>Tableau1[[#This Row],[ Code APE]]&amp;Tableau1[[#This Row],[ Résultat]]&amp;"_"&amp;COUNTIF($F$2:F698,F698)</f>
        <v>94.99ZCorrect_6</v>
      </c>
      <c r="C698" t="s">
        <v>180</v>
      </c>
      <c r="D698" t="s">
        <v>209</v>
      </c>
      <c r="E698" t="s">
        <v>44</v>
      </c>
      <c r="F698" t="s">
        <v>178</v>
      </c>
      <c r="G698">
        <v>4</v>
      </c>
    </row>
    <row r="699" spans="1:7" x14ac:dyDescent="0.25">
      <c r="A699">
        <f>IF(Tableau1[[#This Row],[ Résultat]]="incorrect",Tableau1[[#This Row],[occurrence]]&amp;"Cadre général"&amp;Tableau1[[#This Row],[ Résultat]]&amp;COUNTIF($B$2:$B699,Tableau1[[#This Row],[ Code APE]]&amp;Tableau1[[#This Row],[ Résultat]]&amp;"_*"),0)</f>
        <v>0</v>
      </c>
      <c r="B699" t="str">
        <f>Tableau1[[#This Row],[ Code APE]]&amp;Tableau1[[#This Row],[ Résultat]]&amp;"_"&amp;COUNTIF($F$2:F699,F699)</f>
        <v>95.11ZCorrect_3</v>
      </c>
      <c r="C699" t="s">
        <v>180</v>
      </c>
      <c r="D699" t="s">
        <v>209</v>
      </c>
      <c r="E699" t="s">
        <v>44</v>
      </c>
      <c r="F699" t="s">
        <v>204</v>
      </c>
      <c r="G699">
        <v>1</v>
      </c>
    </row>
    <row r="700" spans="1:7" x14ac:dyDescent="0.25">
      <c r="A700">
        <f>IF(Tableau1[[#This Row],[ Résultat]]="incorrect",Tableau1[[#This Row],[occurrence]]&amp;"Cadre général"&amp;Tableau1[[#This Row],[ Résultat]]&amp;COUNTIF($B$2:$B700,Tableau1[[#This Row],[ Code APE]]&amp;Tableau1[[#This Row],[ Résultat]]&amp;"_*"),0)</f>
        <v>0</v>
      </c>
      <c r="B700" t="str">
        <f>Tableau1[[#This Row],[ Code APE]]&amp;Tableau1[[#This Row],[ Résultat]]&amp;"_"&amp;COUNTIF($F$2:F700,F700)</f>
        <v>95.21ZCorrect_4</v>
      </c>
      <c r="C700" t="s">
        <v>180</v>
      </c>
      <c r="D700" t="s">
        <v>209</v>
      </c>
      <c r="E700" t="s">
        <v>44</v>
      </c>
      <c r="F700" t="s">
        <v>179</v>
      </c>
      <c r="G700">
        <v>1</v>
      </c>
    </row>
    <row r="701" spans="1:7" x14ac:dyDescent="0.25">
      <c r="A701">
        <f>IF(Tableau1[[#This Row],[ Résultat]]="incorrect",Tableau1[[#This Row],[occurrence]]&amp;"Cadre général"&amp;Tableau1[[#This Row],[ Résultat]]&amp;COUNTIF($B$2:$B701,Tableau1[[#This Row],[ Code APE]]&amp;Tableau1[[#This Row],[ Résultat]]&amp;"_*"),0)</f>
        <v>0</v>
      </c>
      <c r="B701" t="str">
        <f>Tableau1[[#This Row],[ Code APE]]&amp;Tableau1[[#This Row],[ Résultat]]&amp;"_"&amp;COUNTIF($F$2:F701,F701)</f>
        <v>Correct_0</v>
      </c>
      <c r="C701" t="s">
        <v>210</v>
      </c>
      <c r="D701" t="s">
        <v>211</v>
      </c>
      <c r="E701" t="s">
        <v>44</v>
      </c>
      <c r="G701">
        <v>8</v>
      </c>
    </row>
    <row r="702" spans="1:7" x14ac:dyDescent="0.25">
      <c r="A702">
        <f>IF(Tableau1[[#This Row],[ Résultat]]="incorrect",Tableau1[[#This Row],[occurrence]]&amp;"Cadre général"&amp;Tableau1[[#This Row],[ Résultat]]&amp;COUNTIF($B$2:$B702,Tableau1[[#This Row],[ Code APE]]&amp;Tableau1[[#This Row],[ Résultat]]&amp;"_*"),0)</f>
        <v>0</v>
      </c>
      <c r="B702" t="str">
        <f>Tableau1[[#This Row],[ Code APE]]&amp;Tableau1[[#This Row],[ Résultat]]&amp;"_"&amp;COUNTIF($F$2:F702,F702)</f>
        <v>00.00ACorrect_6</v>
      </c>
      <c r="C702" t="s">
        <v>210</v>
      </c>
      <c r="D702" t="s">
        <v>211</v>
      </c>
      <c r="E702" t="s">
        <v>44</v>
      </c>
      <c r="F702" t="s">
        <v>45</v>
      </c>
      <c r="G702">
        <v>5</v>
      </c>
    </row>
    <row r="703" spans="1:7" x14ac:dyDescent="0.25">
      <c r="A703">
        <f>IF(Tableau1[[#This Row],[ Résultat]]="incorrect",Tableau1[[#This Row],[occurrence]]&amp;"Cadre général"&amp;Tableau1[[#This Row],[ Résultat]]&amp;COUNTIF($B$2:$B703,Tableau1[[#This Row],[ Code APE]]&amp;Tableau1[[#This Row],[ Résultat]]&amp;"_*"),0)</f>
        <v>0</v>
      </c>
      <c r="B703" t="str">
        <f>Tableau1[[#This Row],[ Code APE]]&amp;Tableau1[[#This Row],[ Résultat]]&amp;"_"&amp;COUNTIF($F$2:F703,F703)</f>
        <v>01.30ZCorrect_6</v>
      </c>
      <c r="C703" t="s">
        <v>210</v>
      </c>
      <c r="D703" t="s">
        <v>211</v>
      </c>
      <c r="E703" t="s">
        <v>44</v>
      </c>
      <c r="F703" t="s">
        <v>47</v>
      </c>
      <c r="G703">
        <v>6</v>
      </c>
    </row>
    <row r="704" spans="1:7" x14ac:dyDescent="0.25">
      <c r="A704">
        <f>IF(Tableau1[[#This Row],[ Résultat]]="incorrect",Tableau1[[#This Row],[occurrence]]&amp;"Cadre général"&amp;Tableau1[[#This Row],[ Résultat]]&amp;COUNTIF($B$2:$B704,Tableau1[[#This Row],[ Code APE]]&amp;Tableau1[[#This Row],[ Résultat]]&amp;"_*"),0)</f>
        <v>0</v>
      </c>
      <c r="B704" t="str">
        <f>Tableau1[[#This Row],[ Code APE]]&amp;Tableau1[[#This Row],[ Résultat]]&amp;"_"&amp;COUNTIF($F$2:F704,F704)</f>
        <v>01.50ZCorrect_2</v>
      </c>
      <c r="C704" t="s">
        <v>210</v>
      </c>
      <c r="D704" t="s">
        <v>211</v>
      </c>
      <c r="E704" t="s">
        <v>44</v>
      </c>
      <c r="F704" t="s">
        <v>49</v>
      </c>
      <c r="G704">
        <v>1</v>
      </c>
    </row>
    <row r="705" spans="1:7" x14ac:dyDescent="0.25">
      <c r="A705">
        <f>IF(Tableau1[[#This Row],[ Résultat]]="incorrect",Tableau1[[#This Row],[occurrence]]&amp;"Cadre général"&amp;Tableau1[[#This Row],[ Résultat]]&amp;COUNTIF($B$2:$B705,Tableau1[[#This Row],[ Code APE]]&amp;Tableau1[[#This Row],[ Résultat]]&amp;"_*"),0)</f>
        <v>0</v>
      </c>
      <c r="B705" t="str">
        <f>Tableau1[[#This Row],[ Code APE]]&amp;Tableau1[[#This Row],[ Résultat]]&amp;"_"&amp;COUNTIF($F$2:F705,F705)</f>
        <v>02.10ZCorrect_6</v>
      </c>
      <c r="C705" t="s">
        <v>210</v>
      </c>
      <c r="D705" t="s">
        <v>211</v>
      </c>
      <c r="E705" t="s">
        <v>44</v>
      </c>
      <c r="F705" t="s">
        <v>50</v>
      </c>
      <c r="G705">
        <v>4</v>
      </c>
    </row>
    <row r="706" spans="1:7" x14ac:dyDescent="0.25">
      <c r="A706">
        <f>IF(Tableau1[[#This Row],[ Résultat]]="incorrect",Tableau1[[#This Row],[occurrence]]&amp;"Cadre général"&amp;Tableau1[[#This Row],[ Résultat]]&amp;COUNTIF($B$2:$B706,Tableau1[[#This Row],[ Code APE]]&amp;Tableau1[[#This Row],[ Résultat]]&amp;"_*"),0)</f>
        <v>0</v>
      </c>
      <c r="B706" t="str">
        <f>Tableau1[[#This Row],[ Code APE]]&amp;Tableau1[[#This Row],[ Résultat]]&amp;"_"&amp;COUNTIF($F$2:F706,F706)</f>
        <v>03.11ZCorrect_4</v>
      </c>
      <c r="C706" t="s">
        <v>210</v>
      </c>
      <c r="D706" t="s">
        <v>211</v>
      </c>
      <c r="E706" t="s">
        <v>44</v>
      </c>
      <c r="F706" t="s">
        <v>182</v>
      </c>
      <c r="G706">
        <v>1</v>
      </c>
    </row>
    <row r="707" spans="1:7" x14ac:dyDescent="0.25">
      <c r="A707">
        <f>IF(Tableau1[[#This Row],[ Résultat]]="incorrect",Tableau1[[#This Row],[occurrence]]&amp;"Cadre général"&amp;Tableau1[[#This Row],[ Résultat]]&amp;COUNTIF($B$2:$B707,Tableau1[[#This Row],[ Code APE]]&amp;Tableau1[[#This Row],[ Résultat]]&amp;"_*"),0)</f>
        <v>0</v>
      </c>
      <c r="B707" t="str">
        <f>Tableau1[[#This Row],[ Code APE]]&amp;Tableau1[[#This Row],[ Résultat]]&amp;"_"&amp;COUNTIF($F$2:F707,F707)</f>
        <v>06.34CCorrect_5</v>
      </c>
      <c r="C707" t="s">
        <v>210</v>
      </c>
      <c r="D707" t="s">
        <v>211</v>
      </c>
      <c r="E707" t="s">
        <v>44</v>
      </c>
      <c r="F707" t="s">
        <v>183</v>
      </c>
      <c r="G707">
        <v>1</v>
      </c>
    </row>
    <row r="708" spans="1:7" x14ac:dyDescent="0.25">
      <c r="A708">
        <f>IF(Tableau1[[#This Row],[ Résultat]]="incorrect",Tableau1[[#This Row],[occurrence]]&amp;"Cadre général"&amp;Tableau1[[#This Row],[ Résultat]]&amp;COUNTIF($B$2:$B708,Tableau1[[#This Row],[ Code APE]]&amp;Tableau1[[#This Row],[ Résultat]]&amp;"_*"),0)</f>
        <v>0</v>
      </c>
      <c r="B708" t="str">
        <f>Tableau1[[#This Row],[ Code APE]]&amp;Tableau1[[#This Row],[ Résultat]]&amp;"_"&amp;COUNTIF($F$2:F708,F708)</f>
        <v>07.29ZCorrect_6</v>
      </c>
      <c r="C708" t="s">
        <v>210</v>
      </c>
      <c r="D708" t="s">
        <v>211</v>
      </c>
      <c r="E708" t="s">
        <v>44</v>
      </c>
      <c r="F708" t="s">
        <v>52</v>
      </c>
      <c r="G708">
        <v>9</v>
      </c>
    </row>
    <row r="709" spans="1:7" x14ac:dyDescent="0.25">
      <c r="A709">
        <f>IF(Tableau1[[#This Row],[ Résultat]]="incorrect",Tableau1[[#This Row],[occurrence]]&amp;"Cadre général"&amp;Tableau1[[#This Row],[ Résultat]]&amp;COUNTIF($B$2:$B709,Tableau1[[#This Row],[ Code APE]]&amp;Tableau1[[#This Row],[ Résultat]]&amp;"_*"),0)</f>
        <v>0</v>
      </c>
      <c r="B709" t="str">
        <f>Tableau1[[#This Row],[ Code APE]]&amp;Tableau1[[#This Row],[ Résultat]]&amp;"_"&amp;COUNTIF($F$2:F709,F709)</f>
        <v>07.47ZCorrect_7</v>
      </c>
      <c r="C709" t="s">
        <v>210</v>
      </c>
      <c r="D709" t="s">
        <v>211</v>
      </c>
      <c r="E709" t="s">
        <v>44</v>
      </c>
      <c r="F709" t="s">
        <v>53</v>
      </c>
      <c r="G709">
        <v>2</v>
      </c>
    </row>
    <row r="710" spans="1:7" x14ac:dyDescent="0.25">
      <c r="A710">
        <f>IF(Tableau1[[#This Row],[ Résultat]]="incorrect",Tableau1[[#This Row],[occurrence]]&amp;"Cadre général"&amp;Tableau1[[#This Row],[ Résultat]]&amp;COUNTIF($B$2:$B710,Tableau1[[#This Row],[ Code APE]]&amp;Tableau1[[#This Row],[ Résultat]]&amp;"_*"),0)</f>
        <v>0</v>
      </c>
      <c r="B710" t="str">
        <f>Tableau1[[#This Row],[ Code APE]]&amp;Tableau1[[#This Row],[ Résultat]]&amp;"_"&amp;COUNTIF($F$2:F710,F710)</f>
        <v>08.12ZCorrect_6</v>
      </c>
      <c r="C710" t="s">
        <v>210</v>
      </c>
      <c r="D710" t="s">
        <v>211</v>
      </c>
      <c r="E710" t="s">
        <v>44</v>
      </c>
      <c r="F710" t="s">
        <v>55</v>
      </c>
      <c r="G710">
        <v>11</v>
      </c>
    </row>
    <row r="711" spans="1:7" x14ac:dyDescent="0.25">
      <c r="A711">
        <f>IF(Tableau1[[#This Row],[ Résultat]]="incorrect",Tableau1[[#This Row],[occurrence]]&amp;"Cadre général"&amp;Tableau1[[#This Row],[ Résultat]]&amp;COUNTIF($B$2:$B711,Tableau1[[#This Row],[ Code APE]]&amp;Tableau1[[#This Row],[ Résultat]]&amp;"_*"),0)</f>
        <v>0</v>
      </c>
      <c r="B711" t="str">
        <f>Tableau1[[#This Row],[ Code APE]]&amp;Tableau1[[#This Row],[ Résultat]]&amp;"_"&amp;COUNTIF($F$2:F711,F711)</f>
        <v>09.90ZCorrect_6</v>
      </c>
      <c r="C711" t="s">
        <v>210</v>
      </c>
      <c r="D711" t="s">
        <v>211</v>
      </c>
      <c r="E711" t="s">
        <v>44</v>
      </c>
      <c r="F711" t="s">
        <v>56</v>
      </c>
      <c r="G711">
        <v>15</v>
      </c>
    </row>
    <row r="712" spans="1:7" x14ac:dyDescent="0.25">
      <c r="A712">
        <f>IF(Tableau1[[#This Row],[ Résultat]]="incorrect",Tableau1[[#This Row],[occurrence]]&amp;"Cadre général"&amp;Tableau1[[#This Row],[ Résultat]]&amp;COUNTIF($B$2:$B712,Tableau1[[#This Row],[ Code APE]]&amp;Tableau1[[#This Row],[ Résultat]]&amp;"_*"),0)</f>
        <v>0</v>
      </c>
      <c r="B712" t="str">
        <f>Tableau1[[#This Row],[ Code APE]]&amp;Tableau1[[#This Row],[ Résultat]]&amp;"_"&amp;COUNTIF($F$2:F712,F712)</f>
        <v>10.41ZCorrect_6</v>
      </c>
      <c r="C712" t="s">
        <v>210</v>
      </c>
      <c r="D712" t="s">
        <v>211</v>
      </c>
      <c r="E712" t="s">
        <v>44</v>
      </c>
      <c r="F712" t="s">
        <v>57</v>
      </c>
      <c r="G712">
        <v>2</v>
      </c>
    </row>
    <row r="713" spans="1:7" x14ac:dyDescent="0.25">
      <c r="A713">
        <f>IF(Tableau1[[#This Row],[ Résultat]]="incorrect",Tableau1[[#This Row],[occurrence]]&amp;"Cadre général"&amp;Tableau1[[#This Row],[ Résultat]]&amp;COUNTIF($B$2:$B713,Tableau1[[#This Row],[ Code APE]]&amp;Tableau1[[#This Row],[ Résultat]]&amp;"_*"),0)</f>
        <v>0</v>
      </c>
      <c r="B713" t="str">
        <f>Tableau1[[#This Row],[ Code APE]]&amp;Tableau1[[#This Row],[ Résultat]]&amp;"_"&amp;COUNTIF($F$2:F713,F713)</f>
        <v>16.24ZCorrect_1</v>
      </c>
      <c r="C713" t="s">
        <v>210</v>
      </c>
      <c r="D713" t="s">
        <v>211</v>
      </c>
      <c r="E713" t="s">
        <v>44</v>
      </c>
      <c r="F713" t="s">
        <v>212</v>
      </c>
      <c r="G713">
        <v>1</v>
      </c>
    </row>
    <row r="714" spans="1:7" x14ac:dyDescent="0.25">
      <c r="A714">
        <f>IF(Tableau1[[#This Row],[ Résultat]]="incorrect",Tableau1[[#This Row],[occurrence]]&amp;"Cadre général"&amp;Tableau1[[#This Row],[ Résultat]]&amp;COUNTIF($B$2:$B714,Tableau1[[#This Row],[ Code APE]]&amp;Tableau1[[#This Row],[ Résultat]]&amp;"_*"),0)</f>
        <v>0</v>
      </c>
      <c r="B714" t="str">
        <f>Tableau1[[#This Row],[ Code APE]]&amp;Tableau1[[#This Row],[ Résultat]]&amp;"_"&amp;COUNTIF($F$2:F714,F714)</f>
        <v>20.11ZCorrect_5</v>
      </c>
      <c r="C714" t="s">
        <v>210</v>
      </c>
      <c r="D714" t="s">
        <v>211</v>
      </c>
      <c r="E714" t="s">
        <v>44</v>
      </c>
      <c r="F714" t="s">
        <v>185</v>
      </c>
      <c r="G714">
        <v>3</v>
      </c>
    </row>
    <row r="715" spans="1:7" x14ac:dyDescent="0.25">
      <c r="A715">
        <f>IF(Tableau1[[#This Row],[ Résultat]]="incorrect",Tableau1[[#This Row],[occurrence]]&amp;"Cadre général"&amp;Tableau1[[#This Row],[ Résultat]]&amp;COUNTIF($B$2:$B715,Tableau1[[#This Row],[ Code APE]]&amp;Tableau1[[#This Row],[ Résultat]]&amp;"_*"),0)</f>
        <v>0</v>
      </c>
      <c r="B715" t="str">
        <f>Tableau1[[#This Row],[ Code APE]]&amp;Tableau1[[#This Row],[ Résultat]]&amp;"_"&amp;COUNTIF($F$2:F715,F715)</f>
        <v>20.13BCorrect_6</v>
      </c>
      <c r="C715" t="s">
        <v>210</v>
      </c>
      <c r="D715" t="s">
        <v>211</v>
      </c>
      <c r="E715" t="s">
        <v>44</v>
      </c>
      <c r="F715" t="s">
        <v>60</v>
      </c>
      <c r="G715">
        <v>7</v>
      </c>
    </row>
    <row r="716" spans="1:7" x14ac:dyDescent="0.25">
      <c r="A716">
        <f>IF(Tableau1[[#This Row],[ Résultat]]="incorrect",Tableau1[[#This Row],[occurrence]]&amp;"Cadre général"&amp;Tableau1[[#This Row],[ Résultat]]&amp;COUNTIF($B$2:$B716,Tableau1[[#This Row],[ Code APE]]&amp;Tableau1[[#This Row],[ Résultat]]&amp;"_*"),0)</f>
        <v>0</v>
      </c>
      <c r="B716" t="str">
        <f>Tableau1[[#This Row],[ Code APE]]&amp;Tableau1[[#This Row],[ Résultat]]&amp;"_"&amp;COUNTIF($F$2:F716,F716)</f>
        <v>21.20ZCorrect_1</v>
      </c>
      <c r="C716" t="s">
        <v>210</v>
      </c>
      <c r="D716" t="s">
        <v>211</v>
      </c>
      <c r="E716" t="s">
        <v>44</v>
      </c>
      <c r="F716" t="s">
        <v>213</v>
      </c>
      <c r="G716">
        <v>1</v>
      </c>
    </row>
    <row r="717" spans="1:7" x14ac:dyDescent="0.25">
      <c r="A717">
        <f>IF(Tableau1[[#This Row],[ Résultat]]="incorrect",Tableau1[[#This Row],[occurrence]]&amp;"Cadre général"&amp;Tableau1[[#This Row],[ Résultat]]&amp;COUNTIF($B$2:$B717,Tableau1[[#This Row],[ Code APE]]&amp;Tableau1[[#This Row],[ Résultat]]&amp;"_*"),0)</f>
        <v>0</v>
      </c>
      <c r="B717" t="str">
        <f>Tableau1[[#This Row],[ Code APE]]&amp;Tableau1[[#This Row],[ Résultat]]&amp;"_"&amp;COUNTIF($F$2:F717,F717)</f>
        <v>22.11ZCorrect_6</v>
      </c>
      <c r="C717" t="s">
        <v>210</v>
      </c>
      <c r="D717" t="s">
        <v>211</v>
      </c>
      <c r="E717" t="s">
        <v>44</v>
      </c>
      <c r="F717" t="s">
        <v>61</v>
      </c>
      <c r="G717">
        <v>10</v>
      </c>
    </row>
    <row r="718" spans="1:7" x14ac:dyDescent="0.25">
      <c r="A718">
        <f>IF(Tableau1[[#This Row],[ Résultat]]="incorrect",Tableau1[[#This Row],[occurrence]]&amp;"Cadre général"&amp;Tableau1[[#This Row],[ Résultat]]&amp;COUNTIF($B$2:$B718,Tableau1[[#This Row],[ Code APE]]&amp;Tableau1[[#This Row],[ Résultat]]&amp;"_*"),0)</f>
        <v>0</v>
      </c>
      <c r="B718" t="str">
        <f>Tableau1[[#This Row],[ Code APE]]&amp;Tableau1[[#This Row],[ Résultat]]&amp;"_"&amp;COUNTIF($F$2:F718,F718)</f>
        <v>22.21ZCorrect_5</v>
      </c>
      <c r="C718" t="s">
        <v>210</v>
      </c>
      <c r="D718" t="s">
        <v>211</v>
      </c>
      <c r="E718" t="s">
        <v>44</v>
      </c>
      <c r="F718" t="s">
        <v>186</v>
      </c>
      <c r="G718">
        <v>2</v>
      </c>
    </row>
    <row r="719" spans="1:7" x14ac:dyDescent="0.25">
      <c r="A719">
        <f>IF(Tableau1[[#This Row],[ Résultat]]="incorrect",Tableau1[[#This Row],[occurrence]]&amp;"Cadre général"&amp;Tableau1[[#This Row],[ Résultat]]&amp;COUNTIF($B$2:$B719,Tableau1[[#This Row],[ Code APE]]&amp;Tableau1[[#This Row],[ Résultat]]&amp;"_*"),0)</f>
        <v>0</v>
      </c>
      <c r="B719" t="str">
        <f>Tableau1[[#This Row],[ Code APE]]&amp;Tableau1[[#This Row],[ Résultat]]&amp;"_"&amp;COUNTIF($F$2:F719,F719)</f>
        <v>22.23ZCorrect_6</v>
      </c>
      <c r="C719" t="s">
        <v>210</v>
      </c>
      <c r="D719" t="s">
        <v>211</v>
      </c>
      <c r="E719" t="s">
        <v>44</v>
      </c>
      <c r="F719" t="s">
        <v>62</v>
      </c>
      <c r="G719">
        <v>2</v>
      </c>
    </row>
    <row r="720" spans="1:7" x14ac:dyDescent="0.25">
      <c r="A720">
        <f>IF(Tableau1[[#This Row],[ Résultat]]="incorrect",Tableau1[[#This Row],[occurrence]]&amp;"Cadre général"&amp;Tableau1[[#This Row],[ Résultat]]&amp;COUNTIF($B$2:$B720,Tableau1[[#This Row],[ Code APE]]&amp;Tableau1[[#This Row],[ Résultat]]&amp;"_*"),0)</f>
        <v>0</v>
      </c>
      <c r="B720" t="str">
        <f>Tableau1[[#This Row],[ Code APE]]&amp;Tableau1[[#This Row],[ Résultat]]&amp;"_"&amp;COUNTIF($F$2:F720,F720)</f>
        <v>23.51ZCorrect_5</v>
      </c>
      <c r="C720" t="s">
        <v>210</v>
      </c>
      <c r="D720" t="s">
        <v>211</v>
      </c>
      <c r="E720" t="s">
        <v>44</v>
      </c>
      <c r="F720" t="s">
        <v>187</v>
      </c>
      <c r="G720">
        <v>1</v>
      </c>
    </row>
    <row r="721" spans="1:7" x14ac:dyDescent="0.25">
      <c r="A721">
        <f>IF(Tableau1[[#This Row],[ Résultat]]="incorrect",Tableau1[[#This Row],[occurrence]]&amp;"Cadre général"&amp;Tableau1[[#This Row],[ Résultat]]&amp;COUNTIF($B$2:$B721,Tableau1[[#This Row],[ Code APE]]&amp;Tableau1[[#This Row],[ Résultat]]&amp;"_*"),0)</f>
        <v>0</v>
      </c>
      <c r="B721" t="str">
        <f>Tableau1[[#This Row],[ Code APE]]&amp;Tableau1[[#This Row],[ Résultat]]&amp;"_"&amp;COUNTIF($F$2:F721,F721)</f>
        <v>23.63ZCorrect_6</v>
      </c>
      <c r="C721" t="s">
        <v>210</v>
      </c>
      <c r="D721" t="s">
        <v>211</v>
      </c>
      <c r="E721" t="s">
        <v>44</v>
      </c>
      <c r="F721" t="s">
        <v>63</v>
      </c>
      <c r="G721">
        <v>4</v>
      </c>
    </row>
    <row r="722" spans="1:7" x14ac:dyDescent="0.25">
      <c r="A722">
        <f>IF(Tableau1[[#This Row],[ Résultat]]="incorrect",Tableau1[[#This Row],[occurrence]]&amp;"Cadre général"&amp;Tableau1[[#This Row],[ Résultat]]&amp;COUNTIF($B$2:$B722,Tableau1[[#This Row],[ Code APE]]&amp;Tableau1[[#This Row],[ Résultat]]&amp;"_*"),0)</f>
        <v>0</v>
      </c>
      <c r="B722" t="str">
        <f>Tableau1[[#This Row],[ Code APE]]&amp;Tableau1[[#This Row],[ Résultat]]&amp;"_"&amp;COUNTIF($F$2:F722,F722)</f>
        <v>24.33ZCorrect_2</v>
      </c>
      <c r="C722" t="s">
        <v>210</v>
      </c>
      <c r="D722" t="s">
        <v>211</v>
      </c>
      <c r="E722" t="s">
        <v>44</v>
      </c>
      <c r="F722" t="s">
        <v>64</v>
      </c>
      <c r="G722">
        <v>4</v>
      </c>
    </row>
    <row r="723" spans="1:7" x14ac:dyDescent="0.25">
      <c r="A723">
        <f>IF(Tableau1[[#This Row],[ Résultat]]="incorrect",Tableau1[[#This Row],[occurrence]]&amp;"Cadre général"&amp;Tableau1[[#This Row],[ Résultat]]&amp;COUNTIF($B$2:$B723,Tableau1[[#This Row],[ Code APE]]&amp;Tableau1[[#This Row],[ Résultat]]&amp;"_*"),0)</f>
        <v>0</v>
      </c>
      <c r="B723" t="str">
        <f>Tableau1[[#This Row],[ Code APE]]&amp;Tableau1[[#This Row],[ Résultat]]&amp;"_"&amp;COUNTIF($F$2:F723,F723)</f>
        <v>25.11ZCorrect_7</v>
      </c>
      <c r="C723" t="s">
        <v>210</v>
      </c>
      <c r="D723" t="s">
        <v>211</v>
      </c>
      <c r="E723" t="s">
        <v>44</v>
      </c>
      <c r="F723" t="s">
        <v>65</v>
      </c>
      <c r="G723">
        <v>11</v>
      </c>
    </row>
    <row r="724" spans="1:7" x14ac:dyDescent="0.25">
      <c r="A724">
        <f>IF(Tableau1[[#This Row],[ Résultat]]="incorrect",Tableau1[[#This Row],[occurrence]]&amp;"Cadre général"&amp;Tableau1[[#This Row],[ Résultat]]&amp;COUNTIF($B$2:$B724,Tableau1[[#This Row],[ Code APE]]&amp;Tableau1[[#This Row],[ Résultat]]&amp;"_*"),0)</f>
        <v>0</v>
      </c>
      <c r="B724" t="str">
        <f>Tableau1[[#This Row],[ Code APE]]&amp;Tableau1[[#This Row],[ Résultat]]&amp;"_"&amp;COUNTIF($F$2:F724,F724)</f>
        <v>25.30ZCorrect_6</v>
      </c>
      <c r="C724" t="s">
        <v>210</v>
      </c>
      <c r="D724" t="s">
        <v>211</v>
      </c>
      <c r="E724" t="s">
        <v>44</v>
      </c>
      <c r="F724" t="s">
        <v>67</v>
      </c>
      <c r="G724">
        <v>8</v>
      </c>
    </row>
    <row r="725" spans="1:7" x14ac:dyDescent="0.25">
      <c r="A725">
        <f>IF(Tableau1[[#This Row],[ Résultat]]="incorrect",Tableau1[[#This Row],[occurrence]]&amp;"Cadre général"&amp;Tableau1[[#This Row],[ Résultat]]&amp;COUNTIF($B$2:$B725,Tableau1[[#This Row],[ Code APE]]&amp;Tableau1[[#This Row],[ Résultat]]&amp;"_*"),0)</f>
        <v>0</v>
      </c>
      <c r="B725" t="str">
        <f>Tableau1[[#This Row],[ Code APE]]&amp;Tableau1[[#This Row],[ Résultat]]&amp;"_"&amp;COUNTIF($F$2:F725,F725)</f>
        <v>25.61ZCorrect_6</v>
      </c>
      <c r="C725" t="s">
        <v>210</v>
      </c>
      <c r="D725" t="s">
        <v>211</v>
      </c>
      <c r="E725" t="s">
        <v>44</v>
      </c>
      <c r="F725" t="s">
        <v>68</v>
      </c>
      <c r="G725">
        <v>10</v>
      </c>
    </row>
    <row r="726" spans="1:7" x14ac:dyDescent="0.25">
      <c r="A726">
        <f>IF(Tableau1[[#This Row],[ Résultat]]="incorrect",Tableau1[[#This Row],[occurrence]]&amp;"Cadre général"&amp;Tableau1[[#This Row],[ Résultat]]&amp;COUNTIF($B$2:$B726,Tableau1[[#This Row],[ Code APE]]&amp;Tableau1[[#This Row],[ Résultat]]&amp;"_*"),0)</f>
        <v>0</v>
      </c>
      <c r="B726" t="str">
        <f>Tableau1[[#This Row],[ Code APE]]&amp;Tableau1[[#This Row],[ Résultat]]&amp;"_"&amp;COUNTIF($F$2:F726,F726)</f>
        <v>25.62BCorrect_6</v>
      </c>
      <c r="C726" t="s">
        <v>210</v>
      </c>
      <c r="D726" t="s">
        <v>211</v>
      </c>
      <c r="E726" t="s">
        <v>44</v>
      </c>
      <c r="F726" t="s">
        <v>69</v>
      </c>
      <c r="G726">
        <v>7</v>
      </c>
    </row>
    <row r="727" spans="1:7" x14ac:dyDescent="0.25">
      <c r="A727">
        <f>IF(Tableau1[[#This Row],[ Résultat]]="incorrect",Tableau1[[#This Row],[occurrence]]&amp;"Cadre général"&amp;Tableau1[[#This Row],[ Résultat]]&amp;COUNTIF($B$2:$B727,Tableau1[[#This Row],[ Code APE]]&amp;Tableau1[[#This Row],[ Résultat]]&amp;"_*"),0)</f>
        <v>0</v>
      </c>
      <c r="B727" t="str">
        <f>Tableau1[[#This Row],[ Code APE]]&amp;Tableau1[[#This Row],[ Résultat]]&amp;"_"&amp;COUNTIF($F$2:F727,F727)</f>
        <v>25.93ZCorrect_6</v>
      </c>
      <c r="C727" t="s">
        <v>210</v>
      </c>
      <c r="D727" t="s">
        <v>211</v>
      </c>
      <c r="E727" t="s">
        <v>44</v>
      </c>
      <c r="F727" t="s">
        <v>70</v>
      </c>
      <c r="G727">
        <v>4</v>
      </c>
    </row>
    <row r="728" spans="1:7" x14ac:dyDescent="0.25">
      <c r="A728">
        <f>IF(Tableau1[[#This Row],[ Résultat]]="incorrect",Tableau1[[#This Row],[occurrence]]&amp;"Cadre général"&amp;Tableau1[[#This Row],[ Résultat]]&amp;COUNTIF($B$2:$B728,Tableau1[[#This Row],[ Code APE]]&amp;Tableau1[[#This Row],[ Résultat]]&amp;"_*"),0)</f>
        <v>0</v>
      </c>
      <c r="B728" t="str">
        <f>Tableau1[[#This Row],[ Code APE]]&amp;Tableau1[[#This Row],[ Résultat]]&amp;"_"&amp;COUNTIF($F$2:F728,F728)</f>
        <v>25.99BCorrect_7</v>
      </c>
      <c r="C728" t="s">
        <v>210</v>
      </c>
      <c r="D728" t="s">
        <v>211</v>
      </c>
      <c r="E728" t="s">
        <v>44</v>
      </c>
      <c r="F728" t="s">
        <v>71</v>
      </c>
      <c r="G728">
        <v>13</v>
      </c>
    </row>
    <row r="729" spans="1:7" x14ac:dyDescent="0.25">
      <c r="A729">
        <f>IF(Tableau1[[#This Row],[ Résultat]]="incorrect",Tableau1[[#This Row],[occurrence]]&amp;"Cadre général"&amp;Tableau1[[#This Row],[ Résultat]]&amp;COUNTIF($B$2:$B729,Tableau1[[#This Row],[ Code APE]]&amp;Tableau1[[#This Row],[ Résultat]]&amp;"_*"),0)</f>
        <v>0</v>
      </c>
      <c r="B729" t="str">
        <f>Tableau1[[#This Row],[ Code APE]]&amp;Tableau1[[#This Row],[ Résultat]]&amp;"_"&amp;COUNTIF($F$2:F729,F729)</f>
        <v>28.14ZCorrect_6</v>
      </c>
      <c r="C729" t="s">
        <v>210</v>
      </c>
      <c r="D729" t="s">
        <v>211</v>
      </c>
      <c r="E729" t="s">
        <v>44</v>
      </c>
      <c r="F729" t="s">
        <v>72</v>
      </c>
      <c r="G729">
        <v>12</v>
      </c>
    </row>
    <row r="730" spans="1:7" x14ac:dyDescent="0.25">
      <c r="A730">
        <f>IF(Tableau1[[#This Row],[ Résultat]]="incorrect",Tableau1[[#This Row],[occurrence]]&amp;"Cadre général"&amp;Tableau1[[#This Row],[ Résultat]]&amp;COUNTIF($B$2:$B730,Tableau1[[#This Row],[ Code APE]]&amp;Tableau1[[#This Row],[ Résultat]]&amp;"_*"),0)</f>
        <v>0</v>
      </c>
      <c r="B730" t="str">
        <f>Tableau1[[#This Row],[ Code APE]]&amp;Tableau1[[#This Row],[ Résultat]]&amp;"_"&amp;COUNTIF($F$2:F730,F730)</f>
        <v>28.15ZCorrect_2</v>
      </c>
      <c r="C730" t="s">
        <v>210</v>
      </c>
      <c r="D730" t="s">
        <v>211</v>
      </c>
      <c r="E730" t="s">
        <v>44</v>
      </c>
      <c r="F730" t="s">
        <v>73</v>
      </c>
      <c r="G730">
        <v>1</v>
      </c>
    </row>
    <row r="731" spans="1:7" x14ac:dyDescent="0.25">
      <c r="A731">
        <f>IF(Tableau1[[#This Row],[ Résultat]]="incorrect",Tableau1[[#This Row],[occurrence]]&amp;"Cadre général"&amp;Tableau1[[#This Row],[ Résultat]]&amp;COUNTIF($B$2:$B731,Tableau1[[#This Row],[ Code APE]]&amp;Tableau1[[#This Row],[ Résultat]]&amp;"_*"),0)</f>
        <v>0</v>
      </c>
      <c r="B731" t="str">
        <f>Tableau1[[#This Row],[ Code APE]]&amp;Tableau1[[#This Row],[ Résultat]]&amp;"_"&amp;COUNTIF($F$2:F731,F731)</f>
        <v>28.29ACorrect_1</v>
      </c>
      <c r="C731" t="s">
        <v>210</v>
      </c>
      <c r="D731" t="s">
        <v>211</v>
      </c>
      <c r="E731" t="s">
        <v>44</v>
      </c>
      <c r="F731" t="s">
        <v>214</v>
      </c>
      <c r="G731">
        <v>1</v>
      </c>
    </row>
    <row r="732" spans="1:7" x14ac:dyDescent="0.25">
      <c r="A732">
        <f>IF(Tableau1[[#This Row],[ Résultat]]="incorrect",Tableau1[[#This Row],[occurrence]]&amp;"Cadre général"&amp;Tableau1[[#This Row],[ Résultat]]&amp;COUNTIF($B$2:$B732,Tableau1[[#This Row],[ Code APE]]&amp;Tableau1[[#This Row],[ Résultat]]&amp;"_*"),0)</f>
        <v>0</v>
      </c>
      <c r="B732" t="str">
        <f>Tableau1[[#This Row],[ Code APE]]&amp;Tableau1[[#This Row],[ Résultat]]&amp;"_"&amp;COUNTIF($F$2:F732,F732)</f>
        <v>28.92ZCorrect_6</v>
      </c>
      <c r="C732" t="s">
        <v>210</v>
      </c>
      <c r="D732" t="s">
        <v>211</v>
      </c>
      <c r="E732" t="s">
        <v>44</v>
      </c>
      <c r="F732" t="s">
        <v>76</v>
      </c>
      <c r="G732">
        <v>8</v>
      </c>
    </row>
    <row r="733" spans="1:7" x14ac:dyDescent="0.25">
      <c r="A733">
        <f>IF(Tableau1[[#This Row],[ Résultat]]="incorrect",Tableau1[[#This Row],[occurrence]]&amp;"Cadre général"&amp;Tableau1[[#This Row],[ Résultat]]&amp;COUNTIF($B$2:$B733,Tableau1[[#This Row],[ Code APE]]&amp;Tableau1[[#This Row],[ Résultat]]&amp;"_*"),0)</f>
        <v>0</v>
      </c>
      <c r="B733" t="str">
        <f>Tableau1[[#This Row],[ Code APE]]&amp;Tableau1[[#This Row],[ Résultat]]&amp;"_"&amp;COUNTIF($F$2:F733,F733)</f>
        <v>28.99ACorrect_6</v>
      </c>
      <c r="C733" t="s">
        <v>210</v>
      </c>
      <c r="D733" t="s">
        <v>211</v>
      </c>
      <c r="E733" t="s">
        <v>44</v>
      </c>
      <c r="F733" t="s">
        <v>77</v>
      </c>
      <c r="G733">
        <v>1</v>
      </c>
    </row>
    <row r="734" spans="1:7" x14ac:dyDescent="0.25">
      <c r="A734">
        <f>IF(Tableau1[[#This Row],[ Résultat]]="incorrect",Tableau1[[#This Row],[occurrence]]&amp;"Cadre général"&amp;Tableau1[[#This Row],[ Résultat]]&amp;COUNTIF($B$2:$B734,Tableau1[[#This Row],[ Code APE]]&amp;Tableau1[[#This Row],[ Résultat]]&amp;"_*"),0)</f>
        <v>0</v>
      </c>
      <c r="B734" t="str">
        <f>Tableau1[[#This Row],[ Code APE]]&amp;Tableau1[[#This Row],[ Résultat]]&amp;"_"&amp;COUNTIF($F$2:F734,F734)</f>
        <v>32.12ZCorrect_6</v>
      </c>
      <c r="C734" t="s">
        <v>210</v>
      </c>
      <c r="D734" t="s">
        <v>211</v>
      </c>
      <c r="E734" t="s">
        <v>44</v>
      </c>
      <c r="F734" t="s">
        <v>78</v>
      </c>
      <c r="G734">
        <v>9</v>
      </c>
    </row>
    <row r="735" spans="1:7" x14ac:dyDescent="0.25">
      <c r="A735">
        <f>IF(Tableau1[[#This Row],[ Résultat]]="incorrect",Tableau1[[#This Row],[occurrence]]&amp;"Cadre général"&amp;Tableau1[[#This Row],[ Résultat]]&amp;COUNTIF($B$2:$B735,Tableau1[[#This Row],[ Code APE]]&amp;Tableau1[[#This Row],[ Résultat]]&amp;"_*"),0)</f>
        <v>0</v>
      </c>
      <c r="B735" t="str">
        <f>Tableau1[[#This Row],[ Code APE]]&amp;Tableau1[[#This Row],[ Résultat]]&amp;"_"&amp;COUNTIF($F$2:F735,F735)</f>
        <v>32.20ACorrect_6</v>
      </c>
      <c r="C735" t="s">
        <v>210</v>
      </c>
      <c r="D735" t="s">
        <v>211</v>
      </c>
      <c r="E735" t="s">
        <v>44</v>
      </c>
      <c r="F735" t="s">
        <v>79</v>
      </c>
      <c r="G735">
        <v>8</v>
      </c>
    </row>
    <row r="736" spans="1:7" x14ac:dyDescent="0.25">
      <c r="A736">
        <f>IF(Tableau1[[#This Row],[ Résultat]]="incorrect",Tableau1[[#This Row],[occurrence]]&amp;"Cadre général"&amp;Tableau1[[#This Row],[ Résultat]]&amp;COUNTIF($B$2:$B736,Tableau1[[#This Row],[ Code APE]]&amp;Tableau1[[#This Row],[ Résultat]]&amp;"_*"),0)</f>
        <v>0</v>
      </c>
      <c r="B736" t="str">
        <f>Tableau1[[#This Row],[ Code APE]]&amp;Tableau1[[#This Row],[ Résultat]]&amp;"_"&amp;COUNTIF($F$2:F736,F736)</f>
        <v>33.12ZCorrect_6</v>
      </c>
      <c r="C736" t="s">
        <v>210</v>
      </c>
      <c r="D736" t="s">
        <v>211</v>
      </c>
      <c r="E736" t="s">
        <v>44</v>
      </c>
      <c r="F736" t="s">
        <v>1</v>
      </c>
      <c r="G736">
        <v>105</v>
      </c>
    </row>
    <row r="737" spans="1:7" x14ac:dyDescent="0.25">
      <c r="A737">
        <f>IF(Tableau1[[#This Row],[ Résultat]]="incorrect",Tableau1[[#This Row],[occurrence]]&amp;"Cadre général"&amp;Tableau1[[#This Row],[ Résultat]]&amp;COUNTIF($B$2:$B737,Tableau1[[#This Row],[ Code APE]]&amp;Tableau1[[#This Row],[ Résultat]]&amp;"_*"),0)</f>
        <v>0</v>
      </c>
      <c r="B737" t="str">
        <f>Tableau1[[#This Row],[ Code APE]]&amp;Tableau1[[#This Row],[ Résultat]]&amp;"_"&amp;COUNTIF($F$2:F737,F737)</f>
        <v>33.13ZCorrect_6</v>
      </c>
      <c r="C737" t="s">
        <v>210</v>
      </c>
      <c r="D737" t="s">
        <v>211</v>
      </c>
      <c r="E737" t="s">
        <v>44</v>
      </c>
      <c r="F737" t="s">
        <v>80</v>
      </c>
      <c r="G737">
        <v>6</v>
      </c>
    </row>
    <row r="738" spans="1:7" x14ac:dyDescent="0.25">
      <c r="A738">
        <f>IF(Tableau1[[#This Row],[ Résultat]]="incorrect",Tableau1[[#This Row],[occurrence]]&amp;"Cadre général"&amp;Tableau1[[#This Row],[ Résultat]]&amp;COUNTIF($B$2:$B738,Tableau1[[#This Row],[ Code APE]]&amp;Tableau1[[#This Row],[ Résultat]]&amp;"_*"),0)</f>
        <v>0</v>
      </c>
      <c r="B738" t="str">
        <f>Tableau1[[#This Row],[ Code APE]]&amp;Tableau1[[#This Row],[ Résultat]]&amp;"_"&amp;COUNTIF($F$2:F738,F738)</f>
        <v>33.14ZCorrect_6</v>
      </c>
      <c r="C738" t="s">
        <v>210</v>
      </c>
      <c r="D738" t="s">
        <v>211</v>
      </c>
      <c r="E738" t="s">
        <v>44</v>
      </c>
      <c r="F738" t="s">
        <v>81</v>
      </c>
      <c r="G738">
        <v>20</v>
      </c>
    </row>
    <row r="739" spans="1:7" x14ac:dyDescent="0.25">
      <c r="A739">
        <f>IF(Tableau1[[#This Row],[ Résultat]]="incorrect",Tableau1[[#This Row],[occurrence]]&amp;"Cadre général"&amp;Tableau1[[#This Row],[ Résultat]]&amp;COUNTIF($B$2:$B739,Tableau1[[#This Row],[ Code APE]]&amp;Tableau1[[#This Row],[ Résultat]]&amp;"_*"),0)</f>
        <v>0</v>
      </c>
      <c r="B739" t="str">
        <f>Tableau1[[#This Row],[ Code APE]]&amp;Tableau1[[#This Row],[ Résultat]]&amp;"_"&amp;COUNTIF($F$2:F739,F739)</f>
        <v>33.20ACorrect_7</v>
      </c>
      <c r="C739" t="s">
        <v>210</v>
      </c>
      <c r="D739" t="s">
        <v>211</v>
      </c>
      <c r="E739" t="s">
        <v>44</v>
      </c>
      <c r="F739" t="s">
        <v>82</v>
      </c>
      <c r="G739">
        <v>120</v>
      </c>
    </row>
    <row r="740" spans="1:7" x14ac:dyDescent="0.25">
      <c r="A740">
        <f>IF(Tableau1[[#This Row],[ Résultat]]="incorrect",Tableau1[[#This Row],[occurrence]]&amp;"Cadre général"&amp;Tableau1[[#This Row],[ Résultat]]&amp;COUNTIF($B$2:$B740,Tableau1[[#This Row],[ Code APE]]&amp;Tableau1[[#This Row],[ Résultat]]&amp;"_*"),0)</f>
        <v>0</v>
      </c>
      <c r="B740" t="str">
        <f>Tableau1[[#This Row],[ Code APE]]&amp;Tableau1[[#This Row],[ Résultat]]&amp;"_"&amp;COUNTIF($F$2:F740,F740)</f>
        <v>33.20BCorrect_7</v>
      </c>
      <c r="C740" t="s">
        <v>210</v>
      </c>
      <c r="D740" t="s">
        <v>211</v>
      </c>
      <c r="E740" t="s">
        <v>44</v>
      </c>
      <c r="F740" t="s">
        <v>83</v>
      </c>
      <c r="G740">
        <v>101</v>
      </c>
    </row>
    <row r="741" spans="1:7" x14ac:dyDescent="0.25">
      <c r="A741">
        <f>IF(Tableau1[[#This Row],[ Résultat]]="incorrect",Tableau1[[#This Row],[occurrence]]&amp;"Cadre général"&amp;Tableau1[[#This Row],[ Résultat]]&amp;COUNTIF($B$2:$B741,Tableau1[[#This Row],[ Code APE]]&amp;Tableau1[[#This Row],[ Résultat]]&amp;"_*"),0)</f>
        <v>0</v>
      </c>
      <c r="B741" t="str">
        <f>Tableau1[[#This Row],[ Code APE]]&amp;Tableau1[[#This Row],[ Résultat]]&amp;"_"&amp;COUNTIF($F$2:F741,F741)</f>
        <v>33.20CCorrect_6</v>
      </c>
      <c r="C741" t="s">
        <v>210</v>
      </c>
      <c r="D741" t="s">
        <v>211</v>
      </c>
      <c r="E741" t="s">
        <v>44</v>
      </c>
      <c r="F741" t="s">
        <v>84</v>
      </c>
      <c r="G741">
        <v>9</v>
      </c>
    </row>
    <row r="742" spans="1:7" x14ac:dyDescent="0.25">
      <c r="A742">
        <f>IF(Tableau1[[#This Row],[ Résultat]]="incorrect",Tableau1[[#This Row],[occurrence]]&amp;"Cadre général"&amp;Tableau1[[#This Row],[ Résultat]]&amp;COUNTIF($B$2:$B742,Tableau1[[#This Row],[ Code APE]]&amp;Tableau1[[#This Row],[ Résultat]]&amp;"_*"),0)</f>
        <v>0</v>
      </c>
      <c r="B742" t="str">
        <f>Tableau1[[#This Row],[ Code APE]]&amp;Tableau1[[#This Row],[ Résultat]]&amp;"_"&amp;COUNTIF($F$2:F742,F742)</f>
        <v>33.20DCorrect_1</v>
      </c>
      <c r="C742" t="s">
        <v>210</v>
      </c>
      <c r="D742" t="s">
        <v>211</v>
      </c>
      <c r="E742" t="s">
        <v>44</v>
      </c>
      <c r="F742" t="s">
        <v>215</v>
      </c>
      <c r="G742">
        <v>1</v>
      </c>
    </row>
    <row r="743" spans="1:7" x14ac:dyDescent="0.25">
      <c r="A743">
        <f>IF(Tableau1[[#This Row],[ Résultat]]="incorrect",Tableau1[[#This Row],[occurrence]]&amp;"Cadre général"&amp;Tableau1[[#This Row],[ Résultat]]&amp;COUNTIF($B$2:$B743,Tableau1[[#This Row],[ Code APE]]&amp;Tableau1[[#This Row],[ Résultat]]&amp;"_*"),0)</f>
        <v>0</v>
      </c>
      <c r="B743" t="str">
        <f>Tableau1[[#This Row],[ Code APE]]&amp;Tableau1[[#This Row],[ Résultat]]&amp;"_"&amp;COUNTIF($F$2:F743,F743)</f>
        <v>35.11ZCorrect_1</v>
      </c>
      <c r="C743" t="s">
        <v>210</v>
      </c>
      <c r="D743" t="s">
        <v>211</v>
      </c>
      <c r="E743" t="s">
        <v>44</v>
      </c>
      <c r="F743" t="s">
        <v>216</v>
      </c>
      <c r="G743">
        <v>1</v>
      </c>
    </row>
    <row r="744" spans="1:7" x14ac:dyDescent="0.25">
      <c r="A744">
        <f>IF(Tableau1[[#This Row],[ Résultat]]="incorrect",Tableau1[[#This Row],[occurrence]]&amp;"Cadre général"&amp;Tableau1[[#This Row],[ Résultat]]&amp;COUNTIF($B$2:$B744,Tableau1[[#This Row],[ Code APE]]&amp;Tableau1[[#This Row],[ Résultat]]&amp;"_*"),0)</f>
        <v>0</v>
      </c>
      <c r="B744" t="str">
        <f>Tableau1[[#This Row],[ Code APE]]&amp;Tableau1[[#This Row],[ Résultat]]&amp;"_"&amp;COUNTIF($F$2:F744,F744)</f>
        <v>36.00ZCorrect_6</v>
      </c>
      <c r="C744" t="s">
        <v>210</v>
      </c>
      <c r="D744" t="s">
        <v>211</v>
      </c>
      <c r="E744" t="s">
        <v>44</v>
      </c>
      <c r="F744" t="s">
        <v>86</v>
      </c>
      <c r="G744">
        <v>6</v>
      </c>
    </row>
    <row r="745" spans="1:7" x14ac:dyDescent="0.25">
      <c r="A745">
        <f>IF(Tableau1[[#This Row],[ Résultat]]="incorrect",Tableau1[[#This Row],[occurrence]]&amp;"Cadre général"&amp;Tableau1[[#This Row],[ Résultat]]&amp;COUNTIF($B$2:$B745,Tableau1[[#This Row],[ Code APE]]&amp;Tableau1[[#This Row],[ Résultat]]&amp;"_*"),0)</f>
        <v>0</v>
      </c>
      <c r="B745" t="str">
        <f>Tableau1[[#This Row],[ Code APE]]&amp;Tableau1[[#This Row],[ Résultat]]&amp;"_"&amp;COUNTIF($F$2:F745,F745)</f>
        <v>37.00ZCorrect_6</v>
      </c>
      <c r="C745" t="s">
        <v>210</v>
      </c>
      <c r="D745" t="s">
        <v>211</v>
      </c>
      <c r="E745" t="s">
        <v>44</v>
      </c>
      <c r="F745" t="s">
        <v>87</v>
      </c>
      <c r="G745">
        <v>3</v>
      </c>
    </row>
    <row r="746" spans="1:7" x14ac:dyDescent="0.25">
      <c r="A746">
        <f>IF(Tableau1[[#This Row],[ Résultat]]="incorrect",Tableau1[[#This Row],[occurrence]]&amp;"Cadre général"&amp;Tableau1[[#This Row],[ Résultat]]&amp;COUNTIF($B$2:$B746,Tableau1[[#This Row],[ Code APE]]&amp;Tableau1[[#This Row],[ Résultat]]&amp;"_*"),0)</f>
        <v>0</v>
      </c>
      <c r="B746" t="str">
        <f>Tableau1[[#This Row],[ Code APE]]&amp;Tableau1[[#This Row],[ Résultat]]&amp;"_"&amp;COUNTIF($F$2:F746,F746)</f>
        <v>37.20ACorrect_6</v>
      </c>
      <c r="C746" t="s">
        <v>210</v>
      </c>
      <c r="D746" t="s">
        <v>211</v>
      </c>
      <c r="E746" t="s">
        <v>44</v>
      </c>
      <c r="F746" t="s">
        <v>88</v>
      </c>
      <c r="G746">
        <v>10</v>
      </c>
    </row>
    <row r="747" spans="1:7" x14ac:dyDescent="0.25">
      <c r="A747">
        <f>IF(Tableau1[[#This Row],[ Résultat]]="incorrect",Tableau1[[#This Row],[occurrence]]&amp;"Cadre général"&amp;Tableau1[[#This Row],[ Résultat]]&amp;COUNTIF($B$2:$B747,Tableau1[[#This Row],[ Code APE]]&amp;Tableau1[[#This Row],[ Résultat]]&amp;"_*"),0)</f>
        <v>0</v>
      </c>
      <c r="B747" t="str">
        <f>Tableau1[[#This Row],[ Code APE]]&amp;Tableau1[[#This Row],[ Résultat]]&amp;"_"&amp;COUNTIF($F$2:F747,F747)</f>
        <v>38.11ZCorrect_6</v>
      </c>
      <c r="C747" t="s">
        <v>210</v>
      </c>
      <c r="D747" t="s">
        <v>211</v>
      </c>
      <c r="E747" t="s">
        <v>44</v>
      </c>
      <c r="F747" t="s">
        <v>89</v>
      </c>
      <c r="G747">
        <v>3</v>
      </c>
    </row>
    <row r="748" spans="1:7" x14ac:dyDescent="0.25">
      <c r="A748">
        <f>IF(Tableau1[[#This Row],[ Résultat]]="incorrect",Tableau1[[#This Row],[occurrence]]&amp;"Cadre général"&amp;Tableau1[[#This Row],[ Résultat]]&amp;COUNTIF($B$2:$B748,Tableau1[[#This Row],[ Code APE]]&amp;Tableau1[[#This Row],[ Résultat]]&amp;"_*"),0)</f>
        <v>0</v>
      </c>
      <c r="B748" t="str">
        <f>Tableau1[[#This Row],[ Code APE]]&amp;Tableau1[[#This Row],[ Résultat]]&amp;"_"&amp;COUNTIF($F$2:F748,F748)</f>
        <v>38.12ZCorrect_6</v>
      </c>
      <c r="C748" t="s">
        <v>210</v>
      </c>
      <c r="D748" t="s">
        <v>211</v>
      </c>
      <c r="E748" t="s">
        <v>44</v>
      </c>
      <c r="F748" t="s">
        <v>90</v>
      </c>
      <c r="G748">
        <v>3</v>
      </c>
    </row>
    <row r="749" spans="1:7" x14ac:dyDescent="0.25">
      <c r="A749">
        <f>IF(Tableau1[[#This Row],[ Résultat]]="incorrect",Tableau1[[#This Row],[occurrence]]&amp;"Cadre général"&amp;Tableau1[[#This Row],[ Résultat]]&amp;COUNTIF($B$2:$B749,Tableau1[[#This Row],[ Code APE]]&amp;Tableau1[[#This Row],[ Résultat]]&amp;"_*"),0)</f>
        <v>0</v>
      </c>
      <c r="B749" t="str">
        <f>Tableau1[[#This Row],[ Code APE]]&amp;Tableau1[[#This Row],[ Résultat]]&amp;"_"&amp;COUNTIF($F$2:F749,F749)</f>
        <v>38.21ZCorrect_6</v>
      </c>
      <c r="C749" t="s">
        <v>210</v>
      </c>
      <c r="D749" t="s">
        <v>211</v>
      </c>
      <c r="E749" t="s">
        <v>44</v>
      </c>
      <c r="F749" t="s">
        <v>91</v>
      </c>
      <c r="G749">
        <v>5</v>
      </c>
    </row>
    <row r="750" spans="1:7" x14ac:dyDescent="0.25">
      <c r="A750">
        <f>IF(Tableau1[[#This Row],[ Résultat]]="incorrect",Tableau1[[#This Row],[occurrence]]&amp;"Cadre général"&amp;Tableau1[[#This Row],[ Résultat]]&amp;COUNTIF($B$2:$B750,Tableau1[[#This Row],[ Code APE]]&amp;Tableau1[[#This Row],[ Résultat]]&amp;"_*"),0)</f>
        <v>0</v>
      </c>
      <c r="B750" t="str">
        <f>Tableau1[[#This Row],[ Code APE]]&amp;Tableau1[[#This Row],[ Résultat]]&amp;"_"&amp;COUNTIF($F$2:F750,F750)</f>
        <v>38.32ZCorrect_6</v>
      </c>
      <c r="C750" t="s">
        <v>210</v>
      </c>
      <c r="D750" t="s">
        <v>211</v>
      </c>
      <c r="E750" t="s">
        <v>44</v>
      </c>
      <c r="F750" t="s">
        <v>92</v>
      </c>
      <c r="G750">
        <v>21</v>
      </c>
    </row>
    <row r="751" spans="1:7" x14ac:dyDescent="0.25">
      <c r="A751">
        <f>IF(Tableau1[[#This Row],[ Résultat]]="incorrect",Tableau1[[#This Row],[occurrence]]&amp;"Cadre général"&amp;Tableau1[[#This Row],[ Résultat]]&amp;COUNTIF($B$2:$B751,Tableau1[[#This Row],[ Code APE]]&amp;Tableau1[[#This Row],[ Résultat]]&amp;"_*"),0)</f>
        <v>0</v>
      </c>
      <c r="B751" t="str">
        <f>Tableau1[[#This Row],[ Code APE]]&amp;Tableau1[[#This Row],[ Résultat]]&amp;"_"&amp;COUNTIF($F$2:F751,F751)</f>
        <v>39.00ZCorrect_6</v>
      </c>
      <c r="C751" t="s">
        <v>210</v>
      </c>
      <c r="D751" t="s">
        <v>211</v>
      </c>
      <c r="E751" t="s">
        <v>44</v>
      </c>
      <c r="F751" t="s">
        <v>93</v>
      </c>
      <c r="G751">
        <v>8</v>
      </c>
    </row>
    <row r="752" spans="1:7" x14ac:dyDescent="0.25">
      <c r="A752">
        <f>IF(Tableau1[[#This Row],[ Résultat]]="incorrect",Tableau1[[#This Row],[occurrence]]&amp;"Cadre général"&amp;Tableau1[[#This Row],[ Résultat]]&amp;COUNTIF($B$2:$B752,Tableau1[[#This Row],[ Code APE]]&amp;Tableau1[[#This Row],[ Résultat]]&amp;"_*"),0)</f>
        <v>0</v>
      </c>
      <c r="B752" t="str">
        <f>Tableau1[[#This Row],[ Code APE]]&amp;Tableau1[[#This Row],[ Résultat]]&amp;"_"&amp;COUNTIF($F$2:F752,F752)</f>
        <v>41.20BCorrect_7</v>
      </c>
      <c r="C752" t="s">
        <v>210</v>
      </c>
      <c r="D752" t="s">
        <v>211</v>
      </c>
      <c r="E752" t="s">
        <v>44</v>
      </c>
      <c r="F752" t="s">
        <v>94</v>
      </c>
      <c r="G752">
        <v>34</v>
      </c>
    </row>
    <row r="753" spans="1:7" x14ac:dyDescent="0.25">
      <c r="A753">
        <f>IF(Tableau1[[#This Row],[ Résultat]]="incorrect",Tableau1[[#This Row],[occurrence]]&amp;"Cadre général"&amp;Tableau1[[#This Row],[ Résultat]]&amp;COUNTIF($B$2:$B753,Tableau1[[#This Row],[ Code APE]]&amp;Tableau1[[#This Row],[ Résultat]]&amp;"_*"),0)</f>
        <v>0</v>
      </c>
      <c r="B753" t="str">
        <f>Tableau1[[#This Row],[ Code APE]]&amp;Tableau1[[#This Row],[ Résultat]]&amp;"_"&amp;COUNTIF($F$2:F753,F753)</f>
        <v>42.11ZCorrect_6</v>
      </c>
      <c r="C753" t="s">
        <v>210</v>
      </c>
      <c r="D753" t="s">
        <v>211</v>
      </c>
      <c r="E753" t="s">
        <v>44</v>
      </c>
      <c r="F753" t="s">
        <v>95</v>
      </c>
      <c r="G753">
        <v>20</v>
      </c>
    </row>
    <row r="754" spans="1:7" x14ac:dyDescent="0.25">
      <c r="A754">
        <f>IF(Tableau1[[#This Row],[ Résultat]]="incorrect",Tableau1[[#This Row],[occurrence]]&amp;"Cadre général"&amp;Tableau1[[#This Row],[ Résultat]]&amp;COUNTIF($B$2:$B754,Tableau1[[#This Row],[ Code APE]]&amp;Tableau1[[#This Row],[ Résultat]]&amp;"_*"),0)</f>
        <v>0</v>
      </c>
      <c r="B754" t="str">
        <f>Tableau1[[#This Row],[ Code APE]]&amp;Tableau1[[#This Row],[ Résultat]]&amp;"_"&amp;COUNTIF($F$2:F754,F754)</f>
        <v>42.21ZCorrect_6</v>
      </c>
      <c r="C754" t="s">
        <v>210</v>
      </c>
      <c r="D754" t="s">
        <v>211</v>
      </c>
      <c r="E754" t="s">
        <v>44</v>
      </c>
      <c r="F754" t="s">
        <v>96</v>
      </c>
      <c r="G754">
        <v>10</v>
      </c>
    </row>
    <row r="755" spans="1:7" x14ac:dyDescent="0.25">
      <c r="A755">
        <f>IF(Tableau1[[#This Row],[ Résultat]]="incorrect",Tableau1[[#This Row],[occurrence]]&amp;"Cadre général"&amp;Tableau1[[#This Row],[ Résultat]]&amp;COUNTIF($B$2:$B755,Tableau1[[#This Row],[ Code APE]]&amp;Tableau1[[#This Row],[ Résultat]]&amp;"_*"),0)</f>
        <v>0</v>
      </c>
      <c r="B755" t="str">
        <f>Tableau1[[#This Row],[ Code APE]]&amp;Tableau1[[#This Row],[ Résultat]]&amp;"_"&amp;COUNTIF($F$2:F755,F755)</f>
        <v>42.22ZCorrect_2</v>
      </c>
      <c r="C755" t="s">
        <v>210</v>
      </c>
      <c r="D755" t="s">
        <v>211</v>
      </c>
      <c r="E755" t="s">
        <v>44</v>
      </c>
      <c r="F755" t="s">
        <v>97</v>
      </c>
      <c r="G755">
        <v>3</v>
      </c>
    </row>
    <row r="756" spans="1:7" x14ac:dyDescent="0.25">
      <c r="A756">
        <f>IF(Tableau1[[#This Row],[ Résultat]]="incorrect",Tableau1[[#This Row],[occurrence]]&amp;"Cadre général"&amp;Tableau1[[#This Row],[ Résultat]]&amp;COUNTIF($B$2:$B756,Tableau1[[#This Row],[ Code APE]]&amp;Tableau1[[#This Row],[ Résultat]]&amp;"_*"),0)</f>
        <v>0</v>
      </c>
      <c r="B756" t="str">
        <f>Tableau1[[#This Row],[ Code APE]]&amp;Tableau1[[#This Row],[ Résultat]]&amp;"_"&amp;COUNTIF($F$2:F756,F756)</f>
        <v>42.31ACorrect_6</v>
      </c>
      <c r="C756" t="s">
        <v>210</v>
      </c>
      <c r="D756" t="s">
        <v>211</v>
      </c>
      <c r="E756" t="s">
        <v>44</v>
      </c>
      <c r="F756" t="s">
        <v>98</v>
      </c>
      <c r="G756">
        <v>2</v>
      </c>
    </row>
    <row r="757" spans="1:7" x14ac:dyDescent="0.25">
      <c r="A757">
        <f>IF(Tableau1[[#This Row],[ Résultat]]="incorrect",Tableau1[[#This Row],[occurrence]]&amp;"Cadre général"&amp;Tableau1[[#This Row],[ Résultat]]&amp;COUNTIF($B$2:$B757,Tableau1[[#This Row],[ Code APE]]&amp;Tableau1[[#This Row],[ Résultat]]&amp;"_*"),0)</f>
        <v>0</v>
      </c>
      <c r="B757" t="str">
        <f>Tableau1[[#This Row],[ Code APE]]&amp;Tableau1[[#This Row],[ Résultat]]&amp;"_"&amp;COUNTIF($F$2:F757,F757)</f>
        <v>42.91ZCorrect_6</v>
      </c>
      <c r="C757" t="s">
        <v>210</v>
      </c>
      <c r="D757" t="s">
        <v>211</v>
      </c>
      <c r="E757" t="s">
        <v>44</v>
      </c>
      <c r="F757" t="s">
        <v>99</v>
      </c>
      <c r="G757">
        <v>3</v>
      </c>
    </row>
    <row r="758" spans="1:7" x14ac:dyDescent="0.25">
      <c r="A758">
        <f>IF(Tableau1[[#This Row],[ Résultat]]="incorrect",Tableau1[[#This Row],[occurrence]]&amp;"Cadre général"&amp;Tableau1[[#This Row],[ Résultat]]&amp;COUNTIF($B$2:$B758,Tableau1[[#This Row],[ Code APE]]&amp;Tableau1[[#This Row],[ Résultat]]&amp;"_*"),0)</f>
        <v>0</v>
      </c>
      <c r="B758" t="str">
        <f>Tableau1[[#This Row],[ Code APE]]&amp;Tableau1[[#This Row],[ Résultat]]&amp;"_"&amp;COUNTIF($F$2:F758,F758)</f>
        <v>43.11ZCorrect_2</v>
      </c>
      <c r="C758" t="s">
        <v>210</v>
      </c>
      <c r="D758" t="s">
        <v>211</v>
      </c>
      <c r="E758" t="s">
        <v>44</v>
      </c>
      <c r="F758" t="s">
        <v>100</v>
      </c>
      <c r="G758">
        <v>1</v>
      </c>
    </row>
    <row r="759" spans="1:7" x14ac:dyDescent="0.25">
      <c r="A759">
        <f>IF(Tableau1[[#This Row],[ Résultat]]="incorrect",Tableau1[[#This Row],[occurrence]]&amp;"Cadre général"&amp;Tableau1[[#This Row],[ Résultat]]&amp;COUNTIF($B$2:$B759,Tableau1[[#This Row],[ Code APE]]&amp;Tableau1[[#This Row],[ Résultat]]&amp;"_*"),0)</f>
        <v>0</v>
      </c>
      <c r="B759" t="str">
        <f>Tableau1[[#This Row],[ Code APE]]&amp;Tableau1[[#This Row],[ Résultat]]&amp;"_"&amp;COUNTIF($F$2:F759,F759)</f>
        <v>43.12ACorrect_7</v>
      </c>
      <c r="C759" t="s">
        <v>210</v>
      </c>
      <c r="D759" t="s">
        <v>211</v>
      </c>
      <c r="E759" t="s">
        <v>44</v>
      </c>
      <c r="F759" t="s">
        <v>101</v>
      </c>
      <c r="G759">
        <v>89</v>
      </c>
    </row>
    <row r="760" spans="1:7" x14ac:dyDescent="0.25">
      <c r="A760">
        <f>IF(Tableau1[[#This Row],[ Résultat]]="incorrect",Tableau1[[#This Row],[occurrence]]&amp;"Cadre général"&amp;Tableau1[[#This Row],[ Résultat]]&amp;COUNTIF($B$2:$B760,Tableau1[[#This Row],[ Code APE]]&amp;Tableau1[[#This Row],[ Résultat]]&amp;"_*"),0)</f>
        <v>0</v>
      </c>
      <c r="B760" t="str">
        <f>Tableau1[[#This Row],[ Code APE]]&amp;Tableau1[[#This Row],[ Résultat]]&amp;"_"&amp;COUNTIF($F$2:F760,F760)</f>
        <v>43.12BCorrect_7</v>
      </c>
      <c r="C760" t="s">
        <v>210</v>
      </c>
      <c r="D760" t="s">
        <v>211</v>
      </c>
      <c r="E760" t="s">
        <v>44</v>
      </c>
      <c r="F760" t="s">
        <v>102</v>
      </c>
      <c r="G760">
        <v>81</v>
      </c>
    </row>
    <row r="761" spans="1:7" x14ac:dyDescent="0.25">
      <c r="A761">
        <f>IF(Tableau1[[#This Row],[ Résultat]]="incorrect",Tableau1[[#This Row],[occurrence]]&amp;"Cadre général"&amp;Tableau1[[#This Row],[ Résultat]]&amp;COUNTIF($B$2:$B761,Tableau1[[#This Row],[ Code APE]]&amp;Tableau1[[#This Row],[ Résultat]]&amp;"_*"),0)</f>
        <v>0</v>
      </c>
      <c r="B761" t="str">
        <f>Tableau1[[#This Row],[ Code APE]]&amp;Tableau1[[#This Row],[ Résultat]]&amp;"_"&amp;COUNTIF($F$2:F761,F761)</f>
        <v>43.13ZCorrect_7</v>
      </c>
      <c r="C761" t="s">
        <v>210</v>
      </c>
      <c r="D761" t="s">
        <v>211</v>
      </c>
      <c r="E761" t="s">
        <v>44</v>
      </c>
      <c r="F761" t="s">
        <v>103</v>
      </c>
      <c r="G761">
        <v>46</v>
      </c>
    </row>
    <row r="762" spans="1:7" x14ac:dyDescent="0.25">
      <c r="A762">
        <f>IF(Tableau1[[#This Row],[ Résultat]]="incorrect",Tableau1[[#This Row],[occurrence]]&amp;"Cadre général"&amp;Tableau1[[#This Row],[ Résultat]]&amp;COUNTIF($B$2:$B762,Tableau1[[#This Row],[ Code APE]]&amp;Tableau1[[#This Row],[ Résultat]]&amp;"_*"),0)</f>
        <v>0</v>
      </c>
      <c r="B762" t="str">
        <f>Tableau1[[#This Row],[ Code APE]]&amp;Tableau1[[#This Row],[ Résultat]]&amp;"_"&amp;COUNTIF($F$2:F762,F762)</f>
        <v>43.21ACorrect_7</v>
      </c>
      <c r="C762" t="s">
        <v>210</v>
      </c>
      <c r="D762" t="s">
        <v>211</v>
      </c>
      <c r="E762" t="s">
        <v>44</v>
      </c>
      <c r="F762" t="s">
        <v>104</v>
      </c>
      <c r="G762">
        <v>47</v>
      </c>
    </row>
    <row r="763" spans="1:7" x14ac:dyDescent="0.25">
      <c r="A763">
        <f>IF(Tableau1[[#This Row],[ Résultat]]="incorrect",Tableau1[[#This Row],[occurrence]]&amp;"Cadre général"&amp;Tableau1[[#This Row],[ Résultat]]&amp;COUNTIF($B$2:$B763,Tableau1[[#This Row],[ Code APE]]&amp;Tableau1[[#This Row],[ Résultat]]&amp;"_*"),0)</f>
        <v>0</v>
      </c>
      <c r="B763" t="str">
        <f>Tableau1[[#This Row],[ Code APE]]&amp;Tableau1[[#This Row],[ Résultat]]&amp;"_"&amp;COUNTIF($F$2:F763,F763)</f>
        <v>43.22BCorrect_2</v>
      </c>
      <c r="C763" t="s">
        <v>210</v>
      </c>
      <c r="D763" t="s">
        <v>211</v>
      </c>
      <c r="E763" t="s">
        <v>44</v>
      </c>
      <c r="F763" t="s">
        <v>105</v>
      </c>
      <c r="G763">
        <v>1</v>
      </c>
    </row>
    <row r="764" spans="1:7" x14ac:dyDescent="0.25">
      <c r="A764">
        <f>IF(Tableau1[[#This Row],[ Résultat]]="incorrect",Tableau1[[#This Row],[occurrence]]&amp;"Cadre général"&amp;Tableau1[[#This Row],[ Résultat]]&amp;COUNTIF($B$2:$B764,Tableau1[[#This Row],[ Code APE]]&amp;Tableau1[[#This Row],[ Résultat]]&amp;"_*"),0)</f>
        <v>0</v>
      </c>
      <c r="B764" t="str">
        <f>Tableau1[[#This Row],[ Code APE]]&amp;Tableau1[[#This Row],[ Résultat]]&amp;"_"&amp;COUNTIF($F$2:F764,F764)</f>
        <v>43.29ACorrect_7</v>
      </c>
      <c r="C764" t="s">
        <v>210</v>
      </c>
      <c r="D764" t="s">
        <v>211</v>
      </c>
      <c r="E764" t="s">
        <v>44</v>
      </c>
      <c r="F764" t="s">
        <v>106</v>
      </c>
      <c r="G764">
        <v>15</v>
      </c>
    </row>
    <row r="765" spans="1:7" x14ac:dyDescent="0.25">
      <c r="A765">
        <f>IF(Tableau1[[#This Row],[ Résultat]]="incorrect",Tableau1[[#This Row],[occurrence]]&amp;"Cadre général"&amp;Tableau1[[#This Row],[ Résultat]]&amp;COUNTIF($B$2:$B765,Tableau1[[#This Row],[ Code APE]]&amp;Tableau1[[#This Row],[ Résultat]]&amp;"_*"),0)</f>
        <v>0</v>
      </c>
      <c r="B765" t="str">
        <f>Tableau1[[#This Row],[ Code APE]]&amp;Tableau1[[#This Row],[ Résultat]]&amp;"_"&amp;COUNTIF($F$2:F765,F765)</f>
        <v>43.29BCorrect_6</v>
      </c>
      <c r="C765" t="s">
        <v>210</v>
      </c>
      <c r="D765" t="s">
        <v>211</v>
      </c>
      <c r="E765" t="s">
        <v>44</v>
      </c>
      <c r="F765" t="s">
        <v>107</v>
      </c>
      <c r="G765">
        <v>2</v>
      </c>
    </row>
    <row r="766" spans="1:7" x14ac:dyDescent="0.25">
      <c r="A766">
        <f>IF(Tableau1[[#This Row],[ Résultat]]="incorrect",Tableau1[[#This Row],[occurrence]]&amp;"Cadre général"&amp;Tableau1[[#This Row],[ Résultat]]&amp;COUNTIF($B$2:$B766,Tableau1[[#This Row],[ Code APE]]&amp;Tableau1[[#This Row],[ Résultat]]&amp;"_*"),0)</f>
        <v>0</v>
      </c>
      <c r="B766" t="str">
        <f>Tableau1[[#This Row],[ Code APE]]&amp;Tableau1[[#This Row],[ Résultat]]&amp;"_"&amp;COUNTIF($F$2:F766,F766)</f>
        <v>43.32ACorrect_6</v>
      </c>
      <c r="C766" t="s">
        <v>210</v>
      </c>
      <c r="D766" t="s">
        <v>211</v>
      </c>
      <c r="E766" t="s">
        <v>44</v>
      </c>
      <c r="F766" t="s">
        <v>108</v>
      </c>
      <c r="G766">
        <v>1</v>
      </c>
    </row>
    <row r="767" spans="1:7" x14ac:dyDescent="0.25">
      <c r="A767">
        <f>IF(Tableau1[[#This Row],[ Résultat]]="incorrect",Tableau1[[#This Row],[occurrence]]&amp;"Cadre général"&amp;Tableau1[[#This Row],[ Résultat]]&amp;COUNTIF($B$2:$B767,Tableau1[[#This Row],[ Code APE]]&amp;Tableau1[[#This Row],[ Résultat]]&amp;"_*"),0)</f>
        <v>0</v>
      </c>
      <c r="B767" t="str">
        <f>Tableau1[[#This Row],[ Code APE]]&amp;Tableau1[[#This Row],[ Résultat]]&amp;"_"&amp;COUNTIF($F$2:F767,F767)</f>
        <v>43.32CCorrect_6</v>
      </c>
      <c r="C767" t="s">
        <v>210</v>
      </c>
      <c r="D767" t="s">
        <v>211</v>
      </c>
      <c r="E767" t="s">
        <v>44</v>
      </c>
      <c r="F767" t="s">
        <v>109</v>
      </c>
      <c r="G767">
        <v>4</v>
      </c>
    </row>
    <row r="768" spans="1:7" x14ac:dyDescent="0.25">
      <c r="A768">
        <f>IF(Tableau1[[#This Row],[ Résultat]]="incorrect",Tableau1[[#This Row],[occurrence]]&amp;"Cadre général"&amp;Tableau1[[#This Row],[ Résultat]]&amp;COUNTIF($B$2:$B768,Tableau1[[#This Row],[ Code APE]]&amp;Tableau1[[#This Row],[ Résultat]]&amp;"_*"),0)</f>
        <v>0</v>
      </c>
      <c r="B768" t="str">
        <f>Tableau1[[#This Row],[ Code APE]]&amp;Tableau1[[#This Row],[ Résultat]]&amp;"_"&amp;COUNTIF($F$2:F768,F768)</f>
        <v>43.33ZCorrect_6</v>
      </c>
      <c r="C768" t="s">
        <v>210</v>
      </c>
      <c r="D768" t="s">
        <v>211</v>
      </c>
      <c r="E768" t="s">
        <v>44</v>
      </c>
      <c r="F768" t="s">
        <v>110</v>
      </c>
      <c r="G768">
        <v>2</v>
      </c>
    </row>
    <row r="769" spans="1:7" x14ac:dyDescent="0.25">
      <c r="A769">
        <f>IF(Tableau1[[#This Row],[ Résultat]]="incorrect",Tableau1[[#This Row],[occurrence]]&amp;"Cadre général"&amp;Tableau1[[#This Row],[ Résultat]]&amp;COUNTIF($B$2:$B769,Tableau1[[#This Row],[ Code APE]]&amp;Tableau1[[#This Row],[ Résultat]]&amp;"_*"),0)</f>
        <v>0</v>
      </c>
      <c r="B769" t="str">
        <f>Tableau1[[#This Row],[ Code APE]]&amp;Tableau1[[#This Row],[ Résultat]]&amp;"_"&amp;COUNTIF($F$2:F769,F769)</f>
        <v>43.34ZCorrect_6</v>
      </c>
      <c r="C769" t="s">
        <v>210</v>
      </c>
      <c r="D769" t="s">
        <v>211</v>
      </c>
      <c r="E769" t="s">
        <v>44</v>
      </c>
      <c r="F769" t="s">
        <v>111</v>
      </c>
      <c r="G769">
        <v>45</v>
      </c>
    </row>
    <row r="770" spans="1:7" x14ac:dyDescent="0.25">
      <c r="A770">
        <f>IF(Tableau1[[#This Row],[ Résultat]]="incorrect",Tableau1[[#This Row],[occurrence]]&amp;"Cadre général"&amp;Tableau1[[#This Row],[ Résultat]]&amp;COUNTIF($B$2:$B770,Tableau1[[#This Row],[ Code APE]]&amp;Tableau1[[#This Row],[ Résultat]]&amp;"_*"),0)</f>
        <v>0</v>
      </c>
      <c r="B770" t="str">
        <f>Tableau1[[#This Row],[ Code APE]]&amp;Tableau1[[#This Row],[ Résultat]]&amp;"_"&amp;COUNTIF($F$2:F770,F770)</f>
        <v>43.91ACorrect_7</v>
      </c>
      <c r="C770" t="s">
        <v>210</v>
      </c>
      <c r="D770" t="s">
        <v>211</v>
      </c>
      <c r="E770" t="s">
        <v>44</v>
      </c>
      <c r="F770" t="s">
        <v>112</v>
      </c>
      <c r="G770">
        <v>3</v>
      </c>
    </row>
    <row r="771" spans="1:7" x14ac:dyDescent="0.25">
      <c r="A771">
        <f>IF(Tableau1[[#This Row],[ Résultat]]="incorrect",Tableau1[[#This Row],[occurrence]]&amp;"Cadre général"&amp;Tableau1[[#This Row],[ Résultat]]&amp;COUNTIF($B$2:$B771,Tableau1[[#This Row],[ Code APE]]&amp;Tableau1[[#This Row],[ Résultat]]&amp;"_*"),0)</f>
        <v>0</v>
      </c>
      <c r="B771" t="str">
        <f>Tableau1[[#This Row],[ Code APE]]&amp;Tableau1[[#This Row],[ Résultat]]&amp;"_"&amp;COUNTIF($F$2:F771,F771)</f>
        <v>43.91BCorrect_1</v>
      </c>
      <c r="C771" t="s">
        <v>210</v>
      </c>
      <c r="D771" t="s">
        <v>211</v>
      </c>
      <c r="E771" t="s">
        <v>44</v>
      </c>
      <c r="F771" t="s">
        <v>217</v>
      </c>
      <c r="G771">
        <v>1</v>
      </c>
    </row>
    <row r="772" spans="1:7" x14ac:dyDescent="0.25">
      <c r="A772">
        <f>IF(Tableau1[[#This Row],[ Résultat]]="incorrect",Tableau1[[#This Row],[occurrence]]&amp;"Cadre général"&amp;Tableau1[[#This Row],[ Résultat]]&amp;COUNTIF($B$2:$B772,Tableau1[[#This Row],[ Code APE]]&amp;Tableau1[[#This Row],[ Résultat]]&amp;"_*"),0)</f>
        <v>0</v>
      </c>
      <c r="B772" t="str">
        <f>Tableau1[[#This Row],[ Code APE]]&amp;Tableau1[[#This Row],[ Résultat]]&amp;"_"&amp;COUNTIF($F$2:F772,F772)</f>
        <v>43.99BCorrect_6</v>
      </c>
      <c r="C772" t="s">
        <v>210</v>
      </c>
      <c r="D772" t="s">
        <v>211</v>
      </c>
      <c r="E772" t="s">
        <v>44</v>
      </c>
      <c r="F772" t="s">
        <v>114</v>
      </c>
      <c r="G772">
        <v>29</v>
      </c>
    </row>
    <row r="773" spans="1:7" x14ac:dyDescent="0.25">
      <c r="A773">
        <f>IF(Tableau1[[#This Row],[ Résultat]]="incorrect",Tableau1[[#This Row],[occurrence]]&amp;"Cadre général"&amp;Tableau1[[#This Row],[ Résultat]]&amp;COUNTIF($B$2:$B773,Tableau1[[#This Row],[ Code APE]]&amp;Tableau1[[#This Row],[ Résultat]]&amp;"_*"),0)</f>
        <v>0</v>
      </c>
      <c r="B773" t="str">
        <f>Tableau1[[#This Row],[ Code APE]]&amp;Tableau1[[#This Row],[ Résultat]]&amp;"_"&amp;COUNTIF($F$2:F773,F773)</f>
        <v>43.99CCorrect_7</v>
      </c>
      <c r="C773" t="s">
        <v>210</v>
      </c>
      <c r="D773" t="s">
        <v>211</v>
      </c>
      <c r="E773" t="s">
        <v>44</v>
      </c>
      <c r="F773" t="s">
        <v>115</v>
      </c>
      <c r="G773">
        <v>23</v>
      </c>
    </row>
    <row r="774" spans="1:7" x14ac:dyDescent="0.25">
      <c r="A774">
        <f>IF(Tableau1[[#This Row],[ Résultat]]="incorrect",Tableau1[[#This Row],[occurrence]]&amp;"Cadre général"&amp;Tableau1[[#This Row],[ Résultat]]&amp;COUNTIF($B$2:$B774,Tableau1[[#This Row],[ Code APE]]&amp;Tableau1[[#This Row],[ Résultat]]&amp;"_*"),0)</f>
        <v>0</v>
      </c>
      <c r="B774" t="str">
        <f>Tableau1[[#This Row],[ Code APE]]&amp;Tableau1[[#This Row],[ Résultat]]&amp;"_"&amp;COUNTIF($F$2:F774,F774)</f>
        <v>43.99DCorrect_6</v>
      </c>
      <c r="C774" t="s">
        <v>210</v>
      </c>
      <c r="D774" t="s">
        <v>211</v>
      </c>
      <c r="E774" t="s">
        <v>44</v>
      </c>
      <c r="F774" t="s">
        <v>116</v>
      </c>
      <c r="G774">
        <v>17</v>
      </c>
    </row>
    <row r="775" spans="1:7" x14ac:dyDescent="0.25">
      <c r="A775">
        <f>IF(Tableau1[[#This Row],[ Résultat]]="incorrect",Tableau1[[#This Row],[occurrence]]&amp;"Cadre général"&amp;Tableau1[[#This Row],[ Résultat]]&amp;COUNTIF($B$2:$B775,Tableau1[[#This Row],[ Code APE]]&amp;Tableau1[[#This Row],[ Résultat]]&amp;"_*"),0)</f>
        <v>0</v>
      </c>
      <c r="B775" t="str">
        <f>Tableau1[[#This Row],[ Code APE]]&amp;Tableau1[[#This Row],[ Résultat]]&amp;"_"&amp;COUNTIF($F$2:F775,F775)</f>
        <v>43.99ECorrect_2</v>
      </c>
      <c r="C775" t="s">
        <v>210</v>
      </c>
      <c r="D775" t="s">
        <v>211</v>
      </c>
      <c r="E775" t="s">
        <v>44</v>
      </c>
      <c r="F775" t="s">
        <v>117</v>
      </c>
      <c r="G775">
        <v>2</v>
      </c>
    </row>
    <row r="776" spans="1:7" x14ac:dyDescent="0.25">
      <c r="A776">
        <f>IF(Tableau1[[#This Row],[ Résultat]]="incorrect",Tableau1[[#This Row],[occurrence]]&amp;"Cadre général"&amp;Tableau1[[#This Row],[ Résultat]]&amp;COUNTIF($B$2:$B776,Tableau1[[#This Row],[ Code APE]]&amp;Tableau1[[#This Row],[ Résultat]]&amp;"_*"),0)</f>
        <v>0</v>
      </c>
      <c r="B776" t="str">
        <f>Tableau1[[#This Row],[ Code APE]]&amp;Tableau1[[#This Row],[ Résultat]]&amp;"_"&amp;COUNTIF($F$2:F776,F776)</f>
        <v>45.11ZCorrect_7</v>
      </c>
      <c r="C776" t="s">
        <v>210</v>
      </c>
      <c r="D776" t="s">
        <v>211</v>
      </c>
      <c r="E776" t="s">
        <v>44</v>
      </c>
      <c r="F776" t="s">
        <v>120</v>
      </c>
      <c r="G776">
        <v>7</v>
      </c>
    </row>
    <row r="777" spans="1:7" x14ac:dyDescent="0.25">
      <c r="A777">
        <f>IF(Tableau1[[#This Row],[ Résultat]]="incorrect",Tableau1[[#This Row],[occurrence]]&amp;"Cadre général"&amp;Tableau1[[#This Row],[ Résultat]]&amp;COUNTIF($B$2:$B777,Tableau1[[#This Row],[ Code APE]]&amp;Tableau1[[#This Row],[ Résultat]]&amp;"_*"),0)</f>
        <v>0</v>
      </c>
      <c r="B777" t="str">
        <f>Tableau1[[#This Row],[ Code APE]]&amp;Tableau1[[#This Row],[ Résultat]]&amp;"_"&amp;COUNTIF($F$2:F777,F777)</f>
        <v>45.20ACorrect_6</v>
      </c>
      <c r="C777" t="s">
        <v>210</v>
      </c>
      <c r="D777" t="s">
        <v>211</v>
      </c>
      <c r="E777" t="s">
        <v>44</v>
      </c>
      <c r="F777" t="s">
        <v>121</v>
      </c>
      <c r="G777">
        <v>4</v>
      </c>
    </row>
    <row r="778" spans="1:7" x14ac:dyDescent="0.25">
      <c r="A778">
        <f>IF(Tableau1[[#This Row],[ Résultat]]="incorrect",Tableau1[[#This Row],[occurrence]]&amp;"Cadre général"&amp;Tableau1[[#This Row],[ Résultat]]&amp;COUNTIF($B$2:$B778,Tableau1[[#This Row],[ Code APE]]&amp;Tableau1[[#This Row],[ Résultat]]&amp;"_*"),0)</f>
        <v>0</v>
      </c>
      <c r="B778" t="str">
        <f>Tableau1[[#This Row],[ Code APE]]&amp;Tableau1[[#This Row],[ Résultat]]&amp;"_"&amp;COUNTIF($F$2:F778,F778)</f>
        <v>45.20BCorrect_6</v>
      </c>
      <c r="C778" t="s">
        <v>210</v>
      </c>
      <c r="D778" t="s">
        <v>211</v>
      </c>
      <c r="E778" t="s">
        <v>44</v>
      </c>
      <c r="F778" t="s">
        <v>122</v>
      </c>
      <c r="G778">
        <v>11</v>
      </c>
    </row>
    <row r="779" spans="1:7" x14ac:dyDescent="0.25">
      <c r="A779">
        <f>IF(Tableau1[[#This Row],[ Résultat]]="incorrect",Tableau1[[#This Row],[occurrence]]&amp;"Cadre général"&amp;Tableau1[[#This Row],[ Résultat]]&amp;COUNTIF($B$2:$B779,Tableau1[[#This Row],[ Code APE]]&amp;Tableau1[[#This Row],[ Résultat]]&amp;"_*"),0)</f>
        <v>0</v>
      </c>
      <c r="B779" t="str">
        <f>Tableau1[[#This Row],[ Code APE]]&amp;Tableau1[[#This Row],[ Résultat]]&amp;"_"&amp;COUNTIF($F$2:F779,F779)</f>
        <v>45.20ZCorrect_6</v>
      </c>
      <c r="C779" t="s">
        <v>210</v>
      </c>
      <c r="D779" t="s">
        <v>211</v>
      </c>
      <c r="E779" t="s">
        <v>44</v>
      </c>
      <c r="F779" t="s">
        <v>123</v>
      </c>
      <c r="G779">
        <v>14</v>
      </c>
    </row>
    <row r="780" spans="1:7" x14ac:dyDescent="0.25">
      <c r="A780">
        <f>IF(Tableau1[[#This Row],[ Résultat]]="incorrect",Tableau1[[#This Row],[occurrence]]&amp;"Cadre général"&amp;Tableau1[[#This Row],[ Résultat]]&amp;COUNTIF($B$2:$B780,Tableau1[[#This Row],[ Code APE]]&amp;Tableau1[[#This Row],[ Résultat]]&amp;"_*"),0)</f>
        <v>0</v>
      </c>
      <c r="B780" t="str">
        <f>Tableau1[[#This Row],[ Code APE]]&amp;Tableau1[[#This Row],[ Résultat]]&amp;"_"&amp;COUNTIF($F$2:F780,F780)</f>
        <v>45.32ZCorrect_6</v>
      </c>
      <c r="C780" t="s">
        <v>210</v>
      </c>
      <c r="D780" t="s">
        <v>211</v>
      </c>
      <c r="E780" t="s">
        <v>44</v>
      </c>
      <c r="F780" t="s">
        <v>124</v>
      </c>
      <c r="G780">
        <v>1</v>
      </c>
    </row>
    <row r="781" spans="1:7" x14ac:dyDescent="0.25">
      <c r="A781">
        <f>IF(Tableau1[[#This Row],[ Résultat]]="incorrect",Tableau1[[#This Row],[occurrence]]&amp;"Cadre général"&amp;Tableau1[[#This Row],[ Résultat]]&amp;COUNTIF($B$2:$B781,Tableau1[[#This Row],[ Code APE]]&amp;Tableau1[[#This Row],[ Résultat]]&amp;"_*"),0)</f>
        <v>0</v>
      </c>
      <c r="B781" t="str">
        <f>Tableau1[[#This Row],[ Code APE]]&amp;Tableau1[[#This Row],[ Résultat]]&amp;"_"&amp;COUNTIF($F$2:F781,F781)</f>
        <v>45.40ZCorrect_1</v>
      </c>
      <c r="C781" t="s">
        <v>210</v>
      </c>
      <c r="D781" t="s">
        <v>211</v>
      </c>
      <c r="E781" t="s">
        <v>44</v>
      </c>
      <c r="F781" t="s">
        <v>218</v>
      </c>
      <c r="G781">
        <v>1</v>
      </c>
    </row>
    <row r="782" spans="1:7" x14ac:dyDescent="0.25">
      <c r="A782">
        <f>IF(Tableau1[[#This Row],[ Résultat]]="incorrect",Tableau1[[#This Row],[occurrence]]&amp;"Cadre général"&amp;Tableau1[[#This Row],[ Résultat]]&amp;COUNTIF($B$2:$B782,Tableau1[[#This Row],[ Code APE]]&amp;Tableau1[[#This Row],[ Résultat]]&amp;"_*"),0)</f>
        <v>0</v>
      </c>
      <c r="B782" t="str">
        <f>Tableau1[[#This Row],[ Code APE]]&amp;Tableau1[[#This Row],[ Résultat]]&amp;"_"&amp;COUNTIF($F$2:F782,F782)</f>
        <v>46.51ZCorrect_6</v>
      </c>
      <c r="C782" t="s">
        <v>210</v>
      </c>
      <c r="D782" t="s">
        <v>211</v>
      </c>
      <c r="E782" t="s">
        <v>44</v>
      </c>
      <c r="F782" t="s">
        <v>125</v>
      </c>
      <c r="G782">
        <v>2</v>
      </c>
    </row>
    <row r="783" spans="1:7" x14ac:dyDescent="0.25">
      <c r="A783">
        <f>IF(Tableau1[[#This Row],[ Résultat]]="incorrect",Tableau1[[#This Row],[occurrence]]&amp;"Cadre général"&amp;Tableau1[[#This Row],[ Résultat]]&amp;COUNTIF($B$2:$B783,Tableau1[[#This Row],[ Code APE]]&amp;Tableau1[[#This Row],[ Résultat]]&amp;"_*"),0)</f>
        <v>0</v>
      </c>
      <c r="B783" t="str">
        <f>Tableau1[[#This Row],[ Code APE]]&amp;Tableau1[[#This Row],[ Résultat]]&amp;"_"&amp;COUNTIF($F$2:F783,F783)</f>
        <v>46.63ZCorrect_7</v>
      </c>
      <c r="C783" t="s">
        <v>210</v>
      </c>
      <c r="D783" t="s">
        <v>211</v>
      </c>
      <c r="E783" t="s">
        <v>44</v>
      </c>
      <c r="F783" t="s">
        <v>127</v>
      </c>
      <c r="G783">
        <v>107</v>
      </c>
    </row>
    <row r="784" spans="1:7" x14ac:dyDescent="0.25">
      <c r="A784">
        <f>IF(Tableau1[[#This Row],[ Résultat]]="incorrect",Tableau1[[#This Row],[occurrence]]&amp;"Cadre général"&amp;Tableau1[[#This Row],[ Résultat]]&amp;COUNTIF($B$2:$B784,Tableau1[[#This Row],[ Code APE]]&amp;Tableau1[[#This Row],[ Résultat]]&amp;"_*"),0)</f>
        <v>0</v>
      </c>
      <c r="B784" t="str">
        <f>Tableau1[[#This Row],[ Code APE]]&amp;Tableau1[[#This Row],[ Résultat]]&amp;"_"&amp;COUNTIF($F$2:F784,F784)</f>
        <v>46.69ACorrect_6</v>
      </c>
      <c r="C784" t="s">
        <v>210</v>
      </c>
      <c r="D784" t="s">
        <v>211</v>
      </c>
      <c r="E784" t="s">
        <v>44</v>
      </c>
      <c r="F784" t="s">
        <v>128</v>
      </c>
      <c r="G784">
        <v>4</v>
      </c>
    </row>
    <row r="785" spans="1:7" x14ac:dyDescent="0.25">
      <c r="A785">
        <f>IF(Tableau1[[#This Row],[ Résultat]]="incorrect",Tableau1[[#This Row],[occurrence]]&amp;"Cadre général"&amp;Tableau1[[#This Row],[ Résultat]]&amp;COUNTIF($B$2:$B785,Tableau1[[#This Row],[ Code APE]]&amp;Tableau1[[#This Row],[ Résultat]]&amp;"_*"),0)</f>
        <v>0</v>
      </c>
      <c r="B785" t="str">
        <f>Tableau1[[#This Row],[ Code APE]]&amp;Tableau1[[#This Row],[ Résultat]]&amp;"_"&amp;COUNTIF($F$2:F785,F785)</f>
        <v>46.69BCorrect_6</v>
      </c>
      <c r="C785" t="s">
        <v>210</v>
      </c>
      <c r="D785" t="s">
        <v>211</v>
      </c>
      <c r="E785" t="s">
        <v>44</v>
      </c>
      <c r="F785" t="s">
        <v>129</v>
      </c>
      <c r="G785">
        <v>3</v>
      </c>
    </row>
    <row r="786" spans="1:7" x14ac:dyDescent="0.25">
      <c r="A786">
        <f>IF(Tableau1[[#This Row],[ Résultat]]="incorrect",Tableau1[[#This Row],[occurrence]]&amp;"Cadre général"&amp;Tableau1[[#This Row],[ Résultat]]&amp;COUNTIF($B$2:$B786,Tableau1[[#This Row],[ Code APE]]&amp;Tableau1[[#This Row],[ Résultat]]&amp;"_*"),0)</f>
        <v>0</v>
      </c>
      <c r="B786" t="str">
        <f>Tableau1[[#This Row],[ Code APE]]&amp;Tableau1[[#This Row],[ Résultat]]&amp;"_"&amp;COUNTIF($F$2:F786,F786)</f>
        <v>46.71ZCorrect_7</v>
      </c>
      <c r="C786" t="s">
        <v>210</v>
      </c>
      <c r="D786" t="s">
        <v>211</v>
      </c>
      <c r="E786" t="s">
        <v>44</v>
      </c>
      <c r="F786" t="s">
        <v>130</v>
      </c>
      <c r="G786">
        <v>10</v>
      </c>
    </row>
    <row r="787" spans="1:7" x14ac:dyDescent="0.25">
      <c r="A787">
        <f>IF(Tableau1[[#This Row],[ Résultat]]="incorrect",Tableau1[[#This Row],[occurrence]]&amp;"Cadre général"&amp;Tableau1[[#This Row],[ Résultat]]&amp;COUNTIF($B$2:$B787,Tableau1[[#This Row],[ Code APE]]&amp;Tableau1[[#This Row],[ Résultat]]&amp;"_*"),0)</f>
        <v>0</v>
      </c>
      <c r="B787" t="str">
        <f>Tableau1[[#This Row],[ Code APE]]&amp;Tableau1[[#This Row],[ Résultat]]&amp;"_"&amp;COUNTIF($F$2:F787,F787)</f>
        <v>46.74ACorrect_1</v>
      </c>
      <c r="C787" t="s">
        <v>210</v>
      </c>
      <c r="D787" t="s">
        <v>211</v>
      </c>
      <c r="E787" t="s">
        <v>44</v>
      </c>
      <c r="F787" t="s">
        <v>219</v>
      </c>
      <c r="G787">
        <v>1</v>
      </c>
    </row>
    <row r="788" spans="1:7" x14ac:dyDescent="0.25">
      <c r="A788">
        <f>IF(Tableau1[[#This Row],[ Résultat]]="incorrect",Tableau1[[#This Row],[occurrence]]&amp;"Cadre général"&amp;Tableau1[[#This Row],[ Résultat]]&amp;COUNTIF($B$2:$B788,Tableau1[[#This Row],[ Code APE]]&amp;Tableau1[[#This Row],[ Résultat]]&amp;"_*"),0)</f>
        <v>0</v>
      </c>
      <c r="B788" t="str">
        <f>Tableau1[[#This Row],[ Code APE]]&amp;Tableau1[[#This Row],[ Résultat]]&amp;"_"&amp;COUNTIF($F$2:F788,F788)</f>
        <v>46.75ZCorrect_6</v>
      </c>
      <c r="C788" t="s">
        <v>210</v>
      </c>
      <c r="D788" t="s">
        <v>211</v>
      </c>
      <c r="E788" t="s">
        <v>44</v>
      </c>
      <c r="F788" t="s">
        <v>131</v>
      </c>
      <c r="G788">
        <v>4</v>
      </c>
    </row>
    <row r="789" spans="1:7" x14ac:dyDescent="0.25">
      <c r="A789">
        <f>IF(Tableau1[[#This Row],[ Résultat]]="incorrect",Tableau1[[#This Row],[occurrence]]&amp;"Cadre général"&amp;Tableau1[[#This Row],[ Résultat]]&amp;COUNTIF($B$2:$B789,Tableau1[[#This Row],[ Code APE]]&amp;Tableau1[[#This Row],[ Résultat]]&amp;"_*"),0)</f>
        <v>0</v>
      </c>
      <c r="B789" t="str">
        <f>Tableau1[[#This Row],[ Code APE]]&amp;Tableau1[[#This Row],[ Résultat]]&amp;"_"&amp;COUNTIF($F$2:F789,F789)</f>
        <v>47.11CCorrect_2</v>
      </c>
      <c r="C789" t="s">
        <v>210</v>
      </c>
      <c r="D789" t="s">
        <v>211</v>
      </c>
      <c r="E789" t="s">
        <v>44</v>
      </c>
      <c r="F789" t="s">
        <v>132</v>
      </c>
      <c r="G789">
        <v>1</v>
      </c>
    </row>
    <row r="790" spans="1:7" x14ac:dyDescent="0.25">
      <c r="A790">
        <f>IF(Tableau1[[#This Row],[ Résultat]]="incorrect",Tableau1[[#This Row],[occurrence]]&amp;"Cadre général"&amp;Tableau1[[#This Row],[ Résultat]]&amp;COUNTIF($B$2:$B790,Tableau1[[#This Row],[ Code APE]]&amp;Tableau1[[#This Row],[ Résultat]]&amp;"_*"),0)</f>
        <v>0</v>
      </c>
      <c r="B790" t="str">
        <f>Tableau1[[#This Row],[ Code APE]]&amp;Tableau1[[#This Row],[ Résultat]]&amp;"_"&amp;COUNTIF($F$2:F790,F790)</f>
        <v>47.41ZCorrect_6</v>
      </c>
      <c r="C790" t="s">
        <v>210</v>
      </c>
      <c r="D790" t="s">
        <v>211</v>
      </c>
      <c r="E790" t="s">
        <v>44</v>
      </c>
      <c r="F790" t="s">
        <v>133</v>
      </c>
      <c r="G790">
        <v>2</v>
      </c>
    </row>
    <row r="791" spans="1:7" x14ac:dyDescent="0.25">
      <c r="A791">
        <f>IF(Tableau1[[#This Row],[ Résultat]]="incorrect",Tableau1[[#This Row],[occurrence]]&amp;"Cadre général"&amp;Tableau1[[#This Row],[ Résultat]]&amp;COUNTIF($B$2:$B791,Tableau1[[#This Row],[ Code APE]]&amp;Tableau1[[#This Row],[ Résultat]]&amp;"_*"),0)</f>
        <v>0</v>
      </c>
      <c r="B791" t="str">
        <f>Tableau1[[#This Row],[ Code APE]]&amp;Tableau1[[#This Row],[ Résultat]]&amp;"_"&amp;COUNTIF($F$2:F791,F791)</f>
        <v>47.99ACorrect_2</v>
      </c>
      <c r="C791" t="s">
        <v>210</v>
      </c>
      <c r="D791" t="s">
        <v>211</v>
      </c>
      <c r="E791" t="s">
        <v>44</v>
      </c>
      <c r="F791" t="s">
        <v>136</v>
      </c>
      <c r="G791">
        <v>1</v>
      </c>
    </row>
    <row r="792" spans="1:7" x14ac:dyDescent="0.25">
      <c r="A792">
        <f>IF(Tableau1[[#This Row],[ Résultat]]="incorrect",Tableau1[[#This Row],[occurrence]]&amp;"Cadre général"&amp;Tableau1[[#This Row],[ Résultat]]&amp;COUNTIF($B$2:$B792,Tableau1[[#This Row],[ Code APE]]&amp;Tableau1[[#This Row],[ Résultat]]&amp;"_*"),0)</f>
        <v>0</v>
      </c>
      <c r="B792" t="str">
        <f>Tableau1[[#This Row],[ Code APE]]&amp;Tableau1[[#This Row],[ Résultat]]&amp;"_"&amp;COUNTIF($F$2:F792,F792)</f>
        <v>47.99BCorrect_5</v>
      </c>
      <c r="C792" t="s">
        <v>210</v>
      </c>
      <c r="D792" t="s">
        <v>211</v>
      </c>
      <c r="E792" t="s">
        <v>44</v>
      </c>
      <c r="F792" t="s">
        <v>196</v>
      </c>
      <c r="G792">
        <v>3</v>
      </c>
    </row>
    <row r="793" spans="1:7" x14ac:dyDescent="0.25">
      <c r="A793">
        <f>IF(Tableau1[[#This Row],[ Résultat]]="incorrect",Tableau1[[#This Row],[occurrence]]&amp;"Cadre général"&amp;Tableau1[[#This Row],[ Résultat]]&amp;COUNTIF($B$2:$B793,Tableau1[[#This Row],[ Code APE]]&amp;Tableau1[[#This Row],[ Résultat]]&amp;"_*"),0)</f>
        <v>0</v>
      </c>
      <c r="B793" t="str">
        <f>Tableau1[[#This Row],[ Code APE]]&amp;Tableau1[[#This Row],[ Résultat]]&amp;"_"&amp;COUNTIF($F$2:F793,F793)</f>
        <v>49.31ZCorrect_7</v>
      </c>
      <c r="C793" t="s">
        <v>210</v>
      </c>
      <c r="D793" t="s">
        <v>211</v>
      </c>
      <c r="E793" t="s">
        <v>44</v>
      </c>
      <c r="F793" t="s">
        <v>137</v>
      </c>
      <c r="G793">
        <v>6</v>
      </c>
    </row>
    <row r="794" spans="1:7" x14ac:dyDescent="0.25">
      <c r="A794">
        <f>IF(Tableau1[[#This Row],[ Résultat]]="incorrect",Tableau1[[#This Row],[occurrence]]&amp;"Cadre général"&amp;Tableau1[[#This Row],[ Résultat]]&amp;COUNTIF($B$2:$B794,Tableau1[[#This Row],[ Code APE]]&amp;Tableau1[[#This Row],[ Résultat]]&amp;"_*"),0)</f>
        <v>0</v>
      </c>
      <c r="B794" t="str">
        <f>Tableau1[[#This Row],[ Code APE]]&amp;Tableau1[[#This Row],[ Résultat]]&amp;"_"&amp;COUNTIF($F$2:F794,F794)</f>
        <v>49.39ACorrect_7</v>
      </c>
      <c r="C794" t="s">
        <v>210</v>
      </c>
      <c r="D794" t="s">
        <v>211</v>
      </c>
      <c r="E794" t="s">
        <v>44</v>
      </c>
      <c r="F794" t="s">
        <v>138</v>
      </c>
      <c r="G794">
        <v>19</v>
      </c>
    </row>
    <row r="795" spans="1:7" x14ac:dyDescent="0.25">
      <c r="A795">
        <f>IF(Tableau1[[#This Row],[ Résultat]]="incorrect",Tableau1[[#This Row],[occurrence]]&amp;"Cadre général"&amp;Tableau1[[#This Row],[ Résultat]]&amp;COUNTIF($B$2:$B795,Tableau1[[#This Row],[ Code APE]]&amp;Tableau1[[#This Row],[ Résultat]]&amp;"_*"),0)</f>
        <v>0</v>
      </c>
      <c r="B795" t="str">
        <f>Tableau1[[#This Row],[ Code APE]]&amp;Tableau1[[#This Row],[ Résultat]]&amp;"_"&amp;COUNTIF($F$2:F795,F795)</f>
        <v>49.39BCorrect_7</v>
      </c>
      <c r="C795" t="s">
        <v>210</v>
      </c>
      <c r="D795" t="s">
        <v>211</v>
      </c>
      <c r="E795" t="s">
        <v>44</v>
      </c>
      <c r="F795" t="s">
        <v>139</v>
      </c>
      <c r="G795">
        <v>13</v>
      </c>
    </row>
    <row r="796" spans="1:7" x14ac:dyDescent="0.25">
      <c r="A796">
        <f>IF(Tableau1[[#This Row],[ Résultat]]="incorrect",Tableau1[[#This Row],[occurrence]]&amp;"Cadre général"&amp;Tableau1[[#This Row],[ Résultat]]&amp;COUNTIF($B$2:$B796,Tableau1[[#This Row],[ Code APE]]&amp;Tableau1[[#This Row],[ Résultat]]&amp;"_*"),0)</f>
        <v>0</v>
      </c>
      <c r="B796" t="str">
        <f>Tableau1[[#This Row],[ Code APE]]&amp;Tableau1[[#This Row],[ Résultat]]&amp;"_"&amp;COUNTIF($F$2:F796,F796)</f>
        <v>49.41ACorrect_6</v>
      </c>
      <c r="C796" t="s">
        <v>210</v>
      </c>
      <c r="D796" t="s">
        <v>211</v>
      </c>
      <c r="E796" t="s">
        <v>44</v>
      </c>
      <c r="F796" t="s">
        <v>140</v>
      </c>
      <c r="G796">
        <v>55</v>
      </c>
    </row>
    <row r="797" spans="1:7" x14ac:dyDescent="0.25">
      <c r="A797">
        <f>IF(Tableau1[[#This Row],[ Résultat]]="incorrect",Tableau1[[#This Row],[occurrence]]&amp;"Cadre général"&amp;Tableau1[[#This Row],[ Résultat]]&amp;COUNTIF($B$2:$B797,Tableau1[[#This Row],[ Code APE]]&amp;Tableau1[[#This Row],[ Résultat]]&amp;"_*"),0)</f>
        <v>0</v>
      </c>
      <c r="B797" t="str">
        <f>Tableau1[[#This Row],[ Code APE]]&amp;Tableau1[[#This Row],[ Résultat]]&amp;"_"&amp;COUNTIF($F$2:F797,F797)</f>
        <v>49.41BCorrect_6</v>
      </c>
      <c r="C797" t="s">
        <v>210</v>
      </c>
      <c r="D797" t="s">
        <v>211</v>
      </c>
      <c r="E797" t="s">
        <v>44</v>
      </c>
      <c r="F797" t="s">
        <v>141</v>
      </c>
      <c r="G797">
        <v>23</v>
      </c>
    </row>
    <row r="798" spans="1:7" x14ac:dyDescent="0.25">
      <c r="A798">
        <f>IF(Tableau1[[#This Row],[ Résultat]]="incorrect",Tableau1[[#This Row],[occurrence]]&amp;"Cadre général"&amp;Tableau1[[#This Row],[ Résultat]]&amp;COUNTIF($B$2:$B798,Tableau1[[#This Row],[ Code APE]]&amp;Tableau1[[#This Row],[ Résultat]]&amp;"_*"),0)</f>
        <v>0</v>
      </c>
      <c r="B798" t="str">
        <f>Tableau1[[#This Row],[ Code APE]]&amp;Tableau1[[#This Row],[ Résultat]]&amp;"_"&amp;COUNTIF($F$2:F798,F798)</f>
        <v>49.91ACorrect_6</v>
      </c>
      <c r="C798" t="s">
        <v>210</v>
      </c>
      <c r="D798" t="s">
        <v>211</v>
      </c>
      <c r="E798" t="s">
        <v>44</v>
      </c>
      <c r="F798" t="s">
        <v>142</v>
      </c>
      <c r="G798">
        <v>2</v>
      </c>
    </row>
    <row r="799" spans="1:7" x14ac:dyDescent="0.25">
      <c r="A799">
        <f>IF(Tableau1[[#This Row],[ Résultat]]="incorrect",Tableau1[[#This Row],[occurrence]]&amp;"Cadre général"&amp;Tableau1[[#This Row],[ Résultat]]&amp;COUNTIF($B$2:$B799,Tableau1[[#This Row],[ Code APE]]&amp;Tableau1[[#This Row],[ Résultat]]&amp;"_*"),0)</f>
        <v>0</v>
      </c>
      <c r="B799" t="str">
        <f>Tableau1[[#This Row],[ Code APE]]&amp;Tableau1[[#This Row],[ Résultat]]&amp;"_"&amp;COUNTIF($F$2:F799,F799)</f>
        <v>50.10ZCorrect_6</v>
      </c>
      <c r="C799" t="s">
        <v>210</v>
      </c>
      <c r="D799" t="s">
        <v>211</v>
      </c>
      <c r="E799" t="s">
        <v>44</v>
      </c>
      <c r="F799" t="s">
        <v>143</v>
      </c>
      <c r="G799">
        <v>2</v>
      </c>
    </row>
    <row r="800" spans="1:7" x14ac:dyDescent="0.25">
      <c r="A800">
        <f>IF(Tableau1[[#This Row],[ Résultat]]="incorrect",Tableau1[[#This Row],[occurrence]]&amp;"Cadre général"&amp;Tableau1[[#This Row],[ Résultat]]&amp;COUNTIF($B$2:$B800,Tableau1[[#This Row],[ Code APE]]&amp;Tableau1[[#This Row],[ Résultat]]&amp;"_*"),0)</f>
        <v>0</v>
      </c>
      <c r="B800" t="str">
        <f>Tableau1[[#This Row],[ Code APE]]&amp;Tableau1[[#This Row],[ Résultat]]&amp;"_"&amp;COUNTIF($F$2:F800,F800)</f>
        <v>50.20ZCorrect_6</v>
      </c>
      <c r="C800" t="s">
        <v>210</v>
      </c>
      <c r="D800" t="s">
        <v>211</v>
      </c>
      <c r="E800" t="s">
        <v>44</v>
      </c>
      <c r="F800" t="s">
        <v>144</v>
      </c>
      <c r="G800">
        <v>2</v>
      </c>
    </row>
    <row r="801" spans="1:7" x14ac:dyDescent="0.25">
      <c r="A801">
        <f>IF(Tableau1[[#This Row],[ Résultat]]="incorrect",Tableau1[[#This Row],[occurrence]]&amp;"Cadre général"&amp;Tableau1[[#This Row],[ Résultat]]&amp;COUNTIF($B$2:$B801,Tableau1[[#This Row],[ Code APE]]&amp;Tableau1[[#This Row],[ Résultat]]&amp;"_*"),0)</f>
        <v>0</v>
      </c>
      <c r="B801" t="str">
        <f>Tableau1[[#This Row],[ Code APE]]&amp;Tableau1[[#This Row],[ Résultat]]&amp;"_"&amp;COUNTIF($F$2:F801,F801)</f>
        <v>52.22ZCorrect_6</v>
      </c>
      <c r="C801" t="s">
        <v>210</v>
      </c>
      <c r="D801" t="s">
        <v>211</v>
      </c>
      <c r="E801" t="s">
        <v>44</v>
      </c>
      <c r="F801" t="s">
        <v>145</v>
      </c>
      <c r="G801">
        <v>4</v>
      </c>
    </row>
    <row r="802" spans="1:7" x14ac:dyDescent="0.25">
      <c r="A802">
        <f>IF(Tableau1[[#This Row],[ Résultat]]="incorrect",Tableau1[[#This Row],[occurrence]]&amp;"Cadre général"&amp;Tableau1[[#This Row],[ Résultat]]&amp;COUNTIF($B$2:$B802,Tableau1[[#This Row],[ Code APE]]&amp;Tableau1[[#This Row],[ Résultat]]&amp;"_*"),0)</f>
        <v>0</v>
      </c>
      <c r="B802" t="str">
        <f>Tableau1[[#This Row],[ Code APE]]&amp;Tableau1[[#This Row],[ Résultat]]&amp;"_"&amp;COUNTIF($F$2:F802,F802)</f>
        <v>56.29BCorrect_6</v>
      </c>
      <c r="C802" t="s">
        <v>210</v>
      </c>
      <c r="D802" t="s">
        <v>211</v>
      </c>
      <c r="E802" t="s">
        <v>44</v>
      </c>
      <c r="F802" t="s">
        <v>146</v>
      </c>
      <c r="G802">
        <v>9</v>
      </c>
    </row>
    <row r="803" spans="1:7" x14ac:dyDescent="0.25">
      <c r="A803">
        <f>IF(Tableau1[[#This Row],[ Résultat]]="incorrect",Tableau1[[#This Row],[occurrence]]&amp;"Cadre général"&amp;Tableau1[[#This Row],[ Résultat]]&amp;COUNTIF($B$2:$B803,Tableau1[[#This Row],[ Code APE]]&amp;Tableau1[[#This Row],[ Résultat]]&amp;"_*"),0)</f>
        <v>0</v>
      </c>
      <c r="B803" t="str">
        <f>Tableau1[[#This Row],[ Code APE]]&amp;Tableau1[[#This Row],[ Résultat]]&amp;"_"&amp;COUNTIF($F$2:F803,F803)</f>
        <v>62.01ZCorrect_5</v>
      </c>
      <c r="C803" t="s">
        <v>210</v>
      </c>
      <c r="D803" t="s">
        <v>211</v>
      </c>
      <c r="E803" t="s">
        <v>44</v>
      </c>
      <c r="F803" t="s">
        <v>198</v>
      </c>
      <c r="G803">
        <v>8</v>
      </c>
    </row>
    <row r="804" spans="1:7" x14ac:dyDescent="0.25">
      <c r="A804">
        <f>IF(Tableau1[[#This Row],[ Résultat]]="incorrect",Tableau1[[#This Row],[occurrence]]&amp;"Cadre général"&amp;Tableau1[[#This Row],[ Résultat]]&amp;COUNTIF($B$2:$B804,Tableau1[[#This Row],[ Code APE]]&amp;Tableau1[[#This Row],[ Résultat]]&amp;"_*"),0)</f>
        <v>0</v>
      </c>
      <c r="B804" t="str">
        <f>Tableau1[[#This Row],[ Code APE]]&amp;Tableau1[[#This Row],[ Résultat]]&amp;"_"&amp;COUNTIF($F$2:F804,F804)</f>
        <v>62.02ACorrect_6</v>
      </c>
      <c r="C804" t="s">
        <v>210</v>
      </c>
      <c r="D804" t="s">
        <v>211</v>
      </c>
      <c r="E804" t="s">
        <v>44</v>
      </c>
      <c r="F804" t="s">
        <v>147</v>
      </c>
      <c r="G804">
        <v>2</v>
      </c>
    </row>
    <row r="805" spans="1:7" x14ac:dyDescent="0.25">
      <c r="A805">
        <f>IF(Tableau1[[#This Row],[ Résultat]]="incorrect",Tableau1[[#This Row],[occurrence]]&amp;"Cadre général"&amp;Tableau1[[#This Row],[ Résultat]]&amp;COUNTIF($B$2:$B805,Tableau1[[#This Row],[ Code APE]]&amp;Tableau1[[#This Row],[ Résultat]]&amp;"_*"),0)</f>
        <v>0</v>
      </c>
      <c r="B805" t="str">
        <f>Tableau1[[#This Row],[ Code APE]]&amp;Tableau1[[#This Row],[ Résultat]]&amp;"_"&amp;COUNTIF($F$2:F805,F805)</f>
        <v>64.20ZCorrect_6</v>
      </c>
      <c r="C805" t="s">
        <v>210</v>
      </c>
      <c r="D805" t="s">
        <v>211</v>
      </c>
      <c r="E805" t="s">
        <v>44</v>
      </c>
      <c r="F805" t="s">
        <v>149</v>
      </c>
      <c r="G805">
        <v>3</v>
      </c>
    </row>
    <row r="806" spans="1:7" x14ac:dyDescent="0.25">
      <c r="A806">
        <f>IF(Tableau1[[#This Row],[ Résultat]]="incorrect",Tableau1[[#This Row],[occurrence]]&amp;"Cadre général"&amp;Tableau1[[#This Row],[ Résultat]]&amp;COUNTIF($B$2:$B806,Tableau1[[#This Row],[ Code APE]]&amp;Tableau1[[#This Row],[ Résultat]]&amp;"_*"),0)</f>
        <v>0</v>
      </c>
      <c r="B806" t="str">
        <f>Tableau1[[#This Row],[ Code APE]]&amp;Tableau1[[#This Row],[ Résultat]]&amp;"_"&amp;COUNTIF($F$2:F806,F806)</f>
        <v>70.22ZCorrect_5</v>
      </c>
      <c r="C806" t="s">
        <v>210</v>
      </c>
      <c r="D806" t="s">
        <v>211</v>
      </c>
      <c r="E806" t="s">
        <v>44</v>
      </c>
      <c r="F806" t="s">
        <v>200</v>
      </c>
      <c r="G806">
        <v>6</v>
      </c>
    </row>
    <row r="807" spans="1:7" x14ac:dyDescent="0.25">
      <c r="A807">
        <f>IF(Tableau1[[#This Row],[ Résultat]]="incorrect",Tableau1[[#This Row],[occurrence]]&amp;"Cadre général"&amp;Tableau1[[#This Row],[ Résultat]]&amp;COUNTIF($B$2:$B807,Tableau1[[#This Row],[ Code APE]]&amp;Tableau1[[#This Row],[ Résultat]]&amp;"_*"),0)</f>
        <v>0</v>
      </c>
      <c r="B807" t="str">
        <f>Tableau1[[#This Row],[ Code APE]]&amp;Tableau1[[#This Row],[ Résultat]]&amp;"_"&amp;COUNTIF($F$2:F807,F807)</f>
        <v>71.12ACorrect_6</v>
      </c>
      <c r="C807" t="s">
        <v>210</v>
      </c>
      <c r="D807" t="s">
        <v>211</v>
      </c>
      <c r="E807" t="s">
        <v>44</v>
      </c>
      <c r="F807" t="s">
        <v>152</v>
      </c>
      <c r="G807">
        <v>1</v>
      </c>
    </row>
    <row r="808" spans="1:7" x14ac:dyDescent="0.25">
      <c r="A808">
        <f>IF(Tableau1[[#This Row],[ Résultat]]="incorrect",Tableau1[[#This Row],[occurrence]]&amp;"Cadre général"&amp;Tableau1[[#This Row],[ Résultat]]&amp;COUNTIF($B$2:$B808,Tableau1[[#This Row],[ Code APE]]&amp;Tableau1[[#This Row],[ Résultat]]&amp;"_*"),0)</f>
        <v>0</v>
      </c>
      <c r="B808" t="str">
        <f>Tableau1[[#This Row],[ Code APE]]&amp;Tableau1[[#This Row],[ Résultat]]&amp;"_"&amp;COUNTIF($F$2:F808,F808)</f>
        <v>71.12BCorrect_6</v>
      </c>
      <c r="C808" t="s">
        <v>210</v>
      </c>
      <c r="D808" t="s">
        <v>211</v>
      </c>
      <c r="E808" t="s">
        <v>44</v>
      </c>
      <c r="F808" t="s">
        <v>153</v>
      </c>
      <c r="G808">
        <v>73</v>
      </c>
    </row>
    <row r="809" spans="1:7" x14ac:dyDescent="0.25">
      <c r="A809">
        <f>IF(Tableau1[[#This Row],[ Résultat]]="incorrect",Tableau1[[#This Row],[occurrence]]&amp;"Cadre général"&amp;Tableau1[[#This Row],[ Résultat]]&amp;COUNTIF($B$2:$B809,Tableau1[[#This Row],[ Code APE]]&amp;Tableau1[[#This Row],[ Résultat]]&amp;"_*"),0)</f>
        <v>0</v>
      </c>
      <c r="B809" t="str">
        <f>Tableau1[[#This Row],[ Code APE]]&amp;Tableau1[[#This Row],[ Résultat]]&amp;"_"&amp;COUNTIF($F$2:F809,F809)</f>
        <v>71.20ACorrect_2</v>
      </c>
      <c r="C809" t="s">
        <v>210</v>
      </c>
      <c r="D809" t="s">
        <v>211</v>
      </c>
      <c r="E809" t="s">
        <v>44</v>
      </c>
      <c r="F809" t="s">
        <v>154</v>
      </c>
      <c r="G809">
        <v>1</v>
      </c>
    </row>
    <row r="810" spans="1:7" x14ac:dyDescent="0.25">
      <c r="A810">
        <f>IF(Tableau1[[#This Row],[ Résultat]]="incorrect",Tableau1[[#This Row],[occurrence]]&amp;"Cadre général"&amp;Tableau1[[#This Row],[ Résultat]]&amp;COUNTIF($B$2:$B810,Tableau1[[#This Row],[ Code APE]]&amp;Tableau1[[#This Row],[ Résultat]]&amp;"_*"),0)</f>
        <v>0</v>
      </c>
      <c r="B810" t="str">
        <f>Tableau1[[#This Row],[ Code APE]]&amp;Tableau1[[#This Row],[ Résultat]]&amp;"_"&amp;COUNTIF($F$2:F810,F810)</f>
        <v>71.20BCorrect_6</v>
      </c>
      <c r="C810" t="s">
        <v>210</v>
      </c>
      <c r="D810" t="s">
        <v>211</v>
      </c>
      <c r="E810" t="s">
        <v>44</v>
      </c>
      <c r="F810" t="s">
        <v>155</v>
      </c>
      <c r="G810">
        <v>18</v>
      </c>
    </row>
    <row r="811" spans="1:7" x14ac:dyDescent="0.25">
      <c r="A811">
        <f>IF(Tableau1[[#This Row],[ Résultat]]="incorrect",Tableau1[[#This Row],[occurrence]]&amp;"Cadre général"&amp;Tableau1[[#This Row],[ Résultat]]&amp;COUNTIF($B$2:$B811,Tableau1[[#This Row],[ Code APE]]&amp;Tableau1[[#This Row],[ Résultat]]&amp;"_*"),0)</f>
        <v>0</v>
      </c>
      <c r="B811" t="str">
        <f>Tableau1[[#This Row],[ Code APE]]&amp;Tableau1[[#This Row],[ Résultat]]&amp;"_"&amp;COUNTIF($F$2:F811,F811)</f>
        <v>72.19ZCorrect_6</v>
      </c>
      <c r="C811" t="s">
        <v>210</v>
      </c>
      <c r="D811" t="s">
        <v>211</v>
      </c>
      <c r="E811" t="s">
        <v>44</v>
      </c>
      <c r="F811" t="s">
        <v>156</v>
      </c>
      <c r="G811">
        <v>7</v>
      </c>
    </row>
    <row r="812" spans="1:7" x14ac:dyDescent="0.25">
      <c r="A812">
        <f>IF(Tableau1[[#This Row],[ Résultat]]="incorrect",Tableau1[[#This Row],[occurrence]]&amp;"Cadre général"&amp;Tableau1[[#This Row],[ Résultat]]&amp;COUNTIF($B$2:$B812,Tableau1[[#This Row],[ Code APE]]&amp;Tableau1[[#This Row],[ Résultat]]&amp;"_*"),0)</f>
        <v>0</v>
      </c>
      <c r="B812" t="str">
        <f>Tableau1[[#This Row],[ Code APE]]&amp;Tableau1[[#This Row],[ Résultat]]&amp;"_"&amp;COUNTIF($F$2:F812,F812)</f>
        <v>74.20ZCorrect_6</v>
      </c>
      <c r="C812" t="s">
        <v>210</v>
      </c>
      <c r="D812" t="s">
        <v>211</v>
      </c>
      <c r="E812" t="s">
        <v>44</v>
      </c>
      <c r="F812" t="s">
        <v>157</v>
      </c>
      <c r="G812">
        <v>3</v>
      </c>
    </row>
    <row r="813" spans="1:7" x14ac:dyDescent="0.25">
      <c r="A813">
        <f>IF(Tableau1[[#This Row],[ Résultat]]="incorrect",Tableau1[[#This Row],[occurrence]]&amp;"Cadre général"&amp;Tableau1[[#This Row],[ Résultat]]&amp;COUNTIF($B$2:$B813,Tableau1[[#This Row],[ Code APE]]&amp;Tableau1[[#This Row],[ Résultat]]&amp;"_*"),0)</f>
        <v>0</v>
      </c>
      <c r="B813" t="str">
        <f>Tableau1[[#This Row],[ Code APE]]&amp;Tableau1[[#This Row],[ Résultat]]&amp;"_"&amp;COUNTIF($F$2:F813,F813)</f>
        <v>74.70ZCorrect_6</v>
      </c>
      <c r="C813" t="s">
        <v>210</v>
      </c>
      <c r="D813" t="s">
        <v>211</v>
      </c>
      <c r="E813" t="s">
        <v>44</v>
      </c>
      <c r="F813" t="s">
        <v>159</v>
      </c>
      <c r="G813">
        <v>7</v>
      </c>
    </row>
    <row r="814" spans="1:7" x14ac:dyDescent="0.25">
      <c r="A814">
        <f>IF(Tableau1[[#This Row],[ Résultat]]="incorrect",Tableau1[[#This Row],[occurrence]]&amp;"Cadre général"&amp;Tableau1[[#This Row],[ Résultat]]&amp;COUNTIF($B$2:$B814,Tableau1[[#This Row],[ Code APE]]&amp;Tableau1[[#This Row],[ Résultat]]&amp;"_*"),0)</f>
        <v>0</v>
      </c>
      <c r="B814" t="str">
        <f>Tableau1[[#This Row],[ Code APE]]&amp;Tableau1[[#This Row],[ Résultat]]&amp;"_"&amp;COUNTIF($F$2:F814,F814)</f>
        <v>74.90ACorrect_6</v>
      </c>
      <c r="C814" t="s">
        <v>210</v>
      </c>
      <c r="D814" t="s">
        <v>211</v>
      </c>
      <c r="E814" t="s">
        <v>44</v>
      </c>
      <c r="F814" t="s">
        <v>160</v>
      </c>
      <c r="G814">
        <v>23</v>
      </c>
    </row>
    <row r="815" spans="1:7" x14ac:dyDescent="0.25">
      <c r="A815">
        <f>IF(Tableau1[[#This Row],[ Résultat]]="incorrect",Tableau1[[#This Row],[occurrence]]&amp;"Cadre général"&amp;Tableau1[[#This Row],[ Résultat]]&amp;COUNTIF($B$2:$B815,Tableau1[[#This Row],[ Code APE]]&amp;Tableau1[[#This Row],[ Résultat]]&amp;"_*"),0)</f>
        <v>0</v>
      </c>
      <c r="B815" t="str">
        <f>Tableau1[[#This Row],[ Code APE]]&amp;Tableau1[[#This Row],[ Résultat]]&amp;"_"&amp;COUNTIF($F$2:F815,F815)</f>
        <v>74.90BCorrect_6</v>
      </c>
      <c r="C815" t="s">
        <v>210</v>
      </c>
      <c r="D815" t="s">
        <v>211</v>
      </c>
      <c r="E815" t="s">
        <v>44</v>
      </c>
      <c r="F815" t="s">
        <v>161</v>
      </c>
      <c r="G815">
        <v>9</v>
      </c>
    </row>
    <row r="816" spans="1:7" x14ac:dyDescent="0.25">
      <c r="A816">
        <f>IF(Tableau1[[#This Row],[ Résultat]]="incorrect",Tableau1[[#This Row],[occurrence]]&amp;"Cadre général"&amp;Tableau1[[#This Row],[ Résultat]]&amp;COUNTIF($B$2:$B816,Tableau1[[#This Row],[ Code APE]]&amp;Tableau1[[#This Row],[ Résultat]]&amp;"_*"),0)</f>
        <v>0</v>
      </c>
      <c r="B816" t="str">
        <f>Tableau1[[#This Row],[ Code APE]]&amp;Tableau1[[#This Row],[ Résultat]]&amp;"_"&amp;COUNTIF($F$2:F816,F816)</f>
        <v>74.90ECorrect_2</v>
      </c>
      <c r="C816" t="s">
        <v>210</v>
      </c>
      <c r="D816" t="s">
        <v>211</v>
      </c>
      <c r="E816" t="s">
        <v>44</v>
      </c>
      <c r="F816" t="s">
        <v>162</v>
      </c>
      <c r="G816">
        <v>1</v>
      </c>
    </row>
    <row r="817" spans="1:7" x14ac:dyDescent="0.25">
      <c r="A817">
        <f>IF(Tableau1[[#This Row],[ Résultat]]="incorrect",Tableau1[[#This Row],[occurrence]]&amp;"Cadre général"&amp;Tableau1[[#This Row],[ Résultat]]&amp;COUNTIF($B$2:$B817,Tableau1[[#This Row],[ Code APE]]&amp;Tableau1[[#This Row],[ Résultat]]&amp;"_*"),0)</f>
        <v>0</v>
      </c>
      <c r="B817" t="str">
        <f>Tableau1[[#This Row],[ Code APE]]&amp;Tableau1[[#This Row],[ Résultat]]&amp;"_"&amp;COUNTIF($F$2:F817,F817)</f>
        <v>77.32ZCorrect_6</v>
      </c>
      <c r="C817" t="s">
        <v>210</v>
      </c>
      <c r="D817" t="s">
        <v>211</v>
      </c>
      <c r="E817" t="s">
        <v>44</v>
      </c>
      <c r="F817" t="s">
        <v>164</v>
      </c>
      <c r="G817">
        <v>7</v>
      </c>
    </row>
    <row r="818" spans="1:7" x14ac:dyDescent="0.25">
      <c r="A818">
        <f>IF(Tableau1[[#This Row],[ Résultat]]="incorrect",Tableau1[[#This Row],[occurrence]]&amp;"Cadre général"&amp;Tableau1[[#This Row],[ Résultat]]&amp;COUNTIF($B$2:$B818,Tableau1[[#This Row],[ Code APE]]&amp;Tableau1[[#This Row],[ Résultat]]&amp;"_*"),0)</f>
        <v>0</v>
      </c>
      <c r="B818" t="str">
        <f>Tableau1[[#This Row],[ Code APE]]&amp;Tableau1[[#This Row],[ Résultat]]&amp;"_"&amp;COUNTIF($F$2:F818,F818)</f>
        <v>77.39ZCorrect_6</v>
      </c>
      <c r="C818" t="s">
        <v>210</v>
      </c>
      <c r="D818" t="s">
        <v>211</v>
      </c>
      <c r="E818" t="s">
        <v>44</v>
      </c>
      <c r="F818" t="s">
        <v>165</v>
      </c>
      <c r="G818">
        <v>9</v>
      </c>
    </row>
    <row r="819" spans="1:7" x14ac:dyDescent="0.25">
      <c r="A819">
        <f>IF(Tableau1[[#This Row],[ Résultat]]="incorrect",Tableau1[[#This Row],[occurrence]]&amp;"Cadre général"&amp;Tableau1[[#This Row],[ Résultat]]&amp;COUNTIF($B$2:$B819,Tableau1[[#This Row],[ Code APE]]&amp;Tableau1[[#This Row],[ Résultat]]&amp;"_*"),0)</f>
        <v>0</v>
      </c>
      <c r="B819" t="str">
        <f>Tableau1[[#This Row],[ Code APE]]&amp;Tableau1[[#This Row],[ Résultat]]&amp;"_"&amp;COUNTIF($F$2:F819,F819)</f>
        <v>78.20ZCorrect_7</v>
      </c>
      <c r="C819" t="s">
        <v>210</v>
      </c>
      <c r="D819" t="s">
        <v>211</v>
      </c>
      <c r="E819" t="s">
        <v>44</v>
      </c>
      <c r="F819" t="s">
        <v>166</v>
      </c>
      <c r="G819">
        <v>226</v>
      </c>
    </row>
    <row r="820" spans="1:7" x14ac:dyDescent="0.25">
      <c r="A820">
        <f>IF(Tableau1[[#This Row],[ Résultat]]="incorrect",Tableau1[[#This Row],[occurrence]]&amp;"Cadre général"&amp;Tableau1[[#This Row],[ Résultat]]&amp;COUNTIF($B$2:$B820,Tableau1[[#This Row],[ Code APE]]&amp;Tableau1[[#This Row],[ Résultat]]&amp;"_*"),0)</f>
        <v>0</v>
      </c>
      <c r="B820" t="str">
        <f>Tableau1[[#This Row],[ Code APE]]&amp;Tableau1[[#This Row],[ Résultat]]&amp;"_"&amp;COUNTIF($F$2:F820,F820)</f>
        <v>80.10ZCorrect_6</v>
      </c>
      <c r="C820" t="s">
        <v>210</v>
      </c>
      <c r="D820" t="s">
        <v>211</v>
      </c>
      <c r="E820" t="s">
        <v>44</v>
      </c>
      <c r="F820" t="s">
        <v>167</v>
      </c>
      <c r="G820">
        <v>25</v>
      </c>
    </row>
    <row r="821" spans="1:7" x14ac:dyDescent="0.25">
      <c r="A821">
        <f>IF(Tableau1[[#This Row],[ Résultat]]="incorrect",Tableau1[[#This Row],[occurrence]]&amp;"Cadre général"&amp;Tableau1[[#This Row],[ Résultat]]&amp;COUNTIF($B$2:$B821,Tableau1[[#This Row],[ Code APE]]&amp;Tableau1[[#This Row],[ Résultat]]&amp;"_*"),0)</f>
        <v>0</v>
      </c>
      <c r="B821" t="str">
        <f>Tableau1[[#This Row],[ Code APE]]&amp;Tableau1[[#This Row],[ Résultat]]&amp;"_"&amp;COUNTIF($F$2:F821,F821)</f>
        <v>80.20ZCorrect_6</v>
      </c>
      <c r="C821" t="s">
        <v>210</v>
      </c>
      <c r="D821" t="s">
        <v>211</v>
      </c>
      <c r="E821" t="s">
        <v>44</v>
      </c>
      <c r="F821" t="s">
        <v>168</v>
      </c>
      <c r="G821">
        <v>2</v>
      </c>
    </row>
    <row r="822" spans="1:7" x14ac:dyDescent="0.25">
      <c r="A822">
        <f>IF(Tableau1[[#This Row],[ Résultat]]="incorrect",Tableau1[[#This Row],[occurrence]]&amp;"Cadre général"&amp;Tableau1[[#This Row],[ Résultat]]&amp;COUNTIF($B$2:$B822,Tableau1[[#This Row],[ Code APE]]&amp;Tableau1[[#This Row],[ Résultat]]&amp;"_*"),0)</f>
        <v>0</v>
      </c>
      <c r="B822" t="str">
        <f>Tableau1[[#This Row],[ Code APE]]&amp;Tableau1[[#This Row],[ Résultat]]&amp;"_"&amp;COUNTIF($F$2:F822,F822)</f>
        <v>81.21ZCorrect_6</v>
      </c>
      <c r="C822" t="s">
        <v>210</v>
      </c>
      <c r="D822" t="s">
        <v>211</v>
      </c>
      <c r="E822" t="s">
        <v>44</v>
      </c>
      <c r="F822" t="s">
        <v>169</v>
      </c>
      <c r="G822">
        <v>39</v>
      </c>
    </row>
    <row r="823" spans="1:7" x14ac:dyDescent="0.25">
      <c r="A823">
        <f>IF(Tableau1[[#This Row],[ Résultat]]="incorrect",Tableau1[[#This Row],[occurrence]]&amp;"Cadre général"&amp;Tableau1[[#This Row],[ Résultat]]&amp;COUNTIF($B$2:$B823,Tableau1[[#This Row],[ Code APE]]&amp;Tableau1[[#This Row],[ Résultat]]&amp;"_*"),0)</f>
        <v>0</v>
      </c>
      <c r="B823" t="str">
        <f>Tableau1[[#This Row],[ Code APE]]&amp;Tableau1[[#This Row],[ Résultat]]&amp;"_"&amp;COUNTIF($F$2:F823,F823)</f>
        <v>81.22ZCorrect_6</v>
      </c>
      <c r="C823" t="s">
        <v>210</v>
      </c>
      <c r="D823" t="s">
        <v>211</v>
      </c>
      <c r="E823" t="s">
        <v>44</v>
      </c>
      <c r="F823" t="s">
        <v>170</v>
      </c>
      <c r="G823">
        <v>13</v>
      </c>
    </row>
    <row r="824" spans="1:7" x14ac:dyDescent="0.25">
      <c r="A824">
        <f>IF(Tableau1[[#This Row],[ Résultat]]="incorrect",Tableau1[[#This Row],[occurrence]]&amp;"Cadre général"&amp;Tableau1[[#This Row],[ Résultat]]&amp;COUNTIF($B$2:$B824,Tableau1[[#This Row],[ Code APE]]&amp;Tableau1[[#This Row],[ Résultat]]&amp;"_*"),0)</f>
        <v>0</v>
      </c>
      <c r="B824" t="str">
        <f>Tableau1[[#This Row],[ Code APE]]&amp;Tableau1[[#This Row],[ Résultat]]&amp;"_"&amp;COUNTIF($F$2:F824,F824)</f>
        <v>81.29ACorrect_6</v>
      </c>
      <c r="C824" t="s">
        <v>210</v>
      </c>
      <c r="D824" t="s">
        <v>211</v>
      </c>
      <c r="E824" t="s">
        <v>44</v>
      </c>
      <c r="F824" t="s">
        <v>171</v>
      </c>
      <c r="G824">
        <v>2</v>
      </c>
    </row>
    <row r="825" spans="1:7" x14ac:dyDescent="0.25">
      <c r="A825">
        <f>IF(Tableau1[[#This Row],[ Résultat]]="incorrect",Tableau1[[#This Row],[occurrence]]&amp;"Cadre général"&amp;Tableau1[[#This Row],[ Résultat]]&amp;COUNTIF($B$2:$B825,Tableau1[[#This Row],[ Code APE]]&amp;Tableau1[[#This Row],[ Résultat]]&amp;"_*"),0)</f>
        <v>0</v>
      </c>
      <c r="B825" t="str">
        <f>Tableau1[[#This Row],[ Code APE]]&amp;Tableau1[[#This Row],[ Résultat]]&amp;"_"&amp;COUNTIF($F$2:F825,F825)</f>
        <v>81.30ZCorrect_6</v>
      </c>
      <c r="C825" t="s">
        <v>210</v>
      </c>
      <c r="D825" t="s">
        <v>211</v>
      </c>
      <c r="E825" t="s">
        <v>44</v>
      </c>
      <c r="F825" t="s">
        <v>173</v>
      </c>
      <c r="G825">
        <v>6</v>
      </c>
    </row>
    <row r="826" spans="1:7" x14ac:dyDescent="0.25">
      <c r="A826">
        <f>IF(Tableau1[[#This Row],[ Résultat]]="incorrect",Tableau1[[#This Row],[occurrence]]&amp;"Cadre général"&amp;Tableau1[[#This Row],[ Résultat]]&amp;COUNTIF($B$2:$B826,Tableau1[[#This Row],[ Code APE]]&amp;Tableau1[[#This Row],[ Résultat]]&amp;"_*"),0)</f>
        <v>0</v>
      </c>
      <c r="B826" t="str">
        <f>Tableau1[[#This Row],[ Code APE]]&amp;Tableau1[[#This Row],[ Résultat]]&amp;"_"&amp;COUNTIF($F$2:F826,F826)</f>
        <v>82.11ZCorrect_1</v>
      </c>
      <c r="C826" t="s">
        <v>210</v>
      </c>
      <c r="D826" t="s">
        <v>211</v>
      </c>
      <c r="E826" t="s">
        <v>44</v>
      </c>
      <c r="F826" t="s">
        <v>220</v>
      </c>
      <c r="G826">
        <v>1</v>
      </c>
    </row>
    <row r="827" spans="1:7" x14ac:dyDescent="0.25">
      <c r="A827">
        <f>IF(Tableau1[[#This Row],[ Résultat]]="incorrect",Tableau1[[#This Row],[occurrence]]&amp;"Cadre général"&amp;Tableau1[[#This Row],[ Résultat]]&amp;COUNTIF($B$2:$B827,Tableau1[[#This Row],[ Code APE]]&amp;Tableau1[[#This Row],[ Résultat]]&amp;"_*"),0)</f>
        <v>0</v>
      </c>
      <c r="B827" t="str">
        <f>Tableau1[[#This Row],[ Code APE]]&amp;Tableau1[[#This Row],[ Résultat]]&amp;"_"&amp;COUNTIF($F$2:F827,F827)</f>
        <v>82.19ZCorrect_1</v>
      </c>
      <c r="C827" t="s">
        <v>210</v>
      </c>
      <c r="D827" t="s">
        <v>211</v>
      </c>
      <c r="E827" t="s">
        <v>44</v>
      </c>
      <c r="F827" t="s">
        <v>221</v>
      </c>
      <c r="G827">
        <v>2</v>
      </c>
    </row>
    <row r="828" spans="1:7" x14ac:dyDescent="0.25">
      <c r="A828">
        <f>IF(Tableau1[[#This Row],[ Résultat]]="incorrect",Tableau1[[#This Row],[occurrence]]&amp;"Cadre général"&amp;Tableau1[[#This Row],[ Résultat]]&amp;COUNTIF($B$2:$B828,Tableau1[[#This Row],[ Code APE]]&amp;Tableau1[[#This Row],[ Résultat]]&amp;"_*"),0)</f>
        <v>0</v>
      </c>
      <c r="B828" t="str">
        <f>Tableau1[[#This Row],[ Code APE]]&amp;Tableau1[[#This Row],[ Résultat]]&amp;"_"&amp;COUNTIF($F$2:F828,F828)</f>
        <v>82.99ZCorrect_6</v>
      </c>
      <c r="C828" t="s">
        <v>210</v>
      </c>
      <c r="D828" t="s">
        <v>211</v>
      </c>
      <c r="E828" t="s">
        <v>44</v>
      </c>
      <c r="F828" t="s">
        <v>174</v>
      </c>
      <c r="G828">
        <v>6</v>
      </c>
    </row>
    <row r="829" spans="1:7" x14ac:dyDescent="0.25">
      <c r="A829">
        <f>IF(Tableau1[[#This Row],[ Résultat]]="incorrect",Tableau1[[#This Row],[occurrence]]&amp;"Cadre général"&amp;Tableau1[[#This Row],[ Résultat]]&amp;COUNTIF($B$2:$B829,Tableau1[[#This Row],[ Code APE]]&amp;Tableau1[[#This Row],[ Résultat]]&amp;"_*"),0)</f>
        <v>0</v>
      </c>
      <c r="B829" t="str">
        <f>Tableau1[[#This Row],[ Code APE]]&amp;Tableau1[[#This Row],[ Résultat]]&amp;"_"&amp;COUNTIF($F$2:F829,F829)</f>
        <v>84.30ACorrect_6</v>
      </c>
      <c r="C829" t="s">
        <v>210</v>
      </c>
      <c r="D829" t="s">
        <v>211</v>
      </c>
      <c r="E829" t="s">
        <v>44</v>
      </c>
      <c r="F829" t="s">
        <v>175</v>
      </c>
      <c r="G829">
        <v>2</v>
      </c>
    </row>
    <row r="830" spans="1:7" x14ac:dyDescent="0.25">
      <c r="A830">
        <f>IF(Tableau1[[#This Row],[ Résultat]]="incorrect",Tableau1[[#This Row],[occurrence]]&amp;"Cadre général"&amp;Tableau1[[#This Row],[ Résultat]]&amp;COUNTIF($B$2:$B830,Tableau1[[#This Row],[ Code APE]]&amp;Tableau1[[#This Row],[ Résultat]]&amp;"_*"),0)</f>
        <v>0</v>
      </c>
      <c r="B830" t="str">
        <f>Tableau1[[#This Row],[ Code APE]]&amp;Tableau1[[#This Row],[ Résultat]]&amp;"_"&amp;COUNTIF($F$2:F830,F830)</f>
        <v>85.51ZCorrect_1</v>
      </c>
      <c r="C830" t="s">
        <v>210</v>
      </c>
      <c r="D830" t="s">
        <v>211</v>
      </c>
      <c r="E830" t="s">
        <v>44</v>
      </c>
      <c r="F830" t="s">
        <v>222</v>
      </c>
      <c r="G830">
        <v>1</v>
      </c>
    </row>
    <row r="831" spans="1:7" x14ac:dyDescent="0.25">
      <c r="A831">
        <f>IF(Tableau1[[#This Row],[ Résultat]]="incorrect",Tableau1[[#This Row],[occurrence]]&amp;"Cadre général"&amp;Tableau1[[#This Row],[ Résultat]]&amp;COUNTIF($B$2:$B831,Tableau1[[#This Row],[ Code APE]]&amp;Tableau1[[#This Row],[ Résultat]]&amp;"_*"),0)</f>
        <v>0</v>
      </c>
      <c r="B831" t="str">
        <f>Tableau1[[#This Row],[ Code APE]]&amp;Tableau1[[#This Row],[ Résultat]]&amp;"_"&amp;COUNTIF($F$2:F831,F831)</f>
        <v>85.59ACorrect_6</v>
      </c>
      <c r="C831" t="s">
        <v>210</v>
      </c>
      <c r="D831" t="s">
        <v>211</v>
      </c>
      <c r="E831" t="s">
        <v>44</v>
      </c>
      <c r="F831" t="s">
        <v>176</v>
      </c>
      <c r="G831">
        <v>10</v>
      </c>
    </row>
    <row r="832" spans="1:7" x14ac:dyDescent="0.25">
      <c r="A832">
        <f>IF(Tableau1[[#This Row],[ Résultat]]="incorrect",Tableau1[[#This Row],[occurrence]]&amp;"Cadre général"&amp;Tableau1[[#This Row],[ Résultat]]&amp;COUNTIF($B$2:$B832,Tableau1[[#This Row],[ Code APE]]&amp;Tableau1[[#This Row],[ Résultat]]&amp;"_*"),0)</f>
        <v>0</v>
      </c>
      <c r="B832" t="str">
        <f>Tableau1[[#This Row],[ Code APE]]&amp;Tableau1[[#This Row],[ Résultat]]&amp;"_"&amp;COUNTIF($F$2:F832,F832)</f>
        <v>85.89BCorrect_5</v>
      </c>
      <c r="C832" t="s">
        <v>210</v>
      </c>
      <c r="D832" t="s">
        <v>211</v>
      </c>
      <c r="E832" t="s">
        <v>44</v>
      </c>
      <c r="F832" t="s">
        <v>203</v>
      </c>
      <c r="G832">
        <v>1</v>
      </c>
    </row>
    <row r="833" spans="1:7" x14ac:dyDescent="0.25">
      <c r="A833">
        <f>IF(Tableau1[[#This Row],[ Résultat]]="incorrect",Tableau1[[#This Row],[occurrence]]&amp;"Cadre général"&amp;Tableau1[[#This Row],[ Résultat]]&amp;COUNTIF($B$2:$B833,Tableau1[[#This Row],[ Code APE]]&amp;Tableau1[[#This Row],[ Résultat]]&amp;"_*"),0)</f>
        <v>0</v>
      </c>
      <c r="B833" t="str">
        <f>Tableau1[[#This Row],[ Code APE]]&amp;Tableau1[[#This Row],[ Résultat]]&amp;"_"&amp;COUNTIF($F$2:F833,F833)</f>
        <v>94.99ZCorrect_7</v>
      </c>
      <c r="C833" t="s">
        <v>210</v>
      </c>
      <c r="D833" t="s">
        <v>211</v>
      </c>
      <c r="E833" t="s">
        <v>44</v>
      </c>
      <c r="F833" t="s">
        <v>178</v>
      </c>
      <c r="G833">
        <v>2</v>
      </c>
    </row>
    <row r="834" spans="1:7" x14ac:dyDescent="0.25">
      <c r="A834">
        <f>IF(Tableau1[[#This Row],[ Résultat]]="incorrect",Tableau1[[#This Row],[occurrence]]&amp;"Cadre général"&amp;Tableau1[[#This Row],[ Résultat]]&amp;COUNTIF($B$2:$B834,Tableau1[[#This Row],[ Code APE]]&amp;Tableau1[[#This Row],[ Résultat]]&amp;"_*"),0)</f>
        <v>0</v>
      </c>
      <c r="B834" t="str">
        <f>Tableau1[[#This Row],[ Code APE]]&amp;Tableau1[[#This Row],[ Résultat]]&amp;"_"&amp;COUNTIF($F$2:F834,F834)</f>
        <v>95.21ZCorrect_5</v>
      </c>
      <c r="C834" t="s">
        <v>210</v>
      </c>
      <c r="D834" t="s">
        <v>211</v>
      </c>
      <c r="E834" t="s">
        <v>44</v>
      </c>
      <c r="F834" t="s">
        <v>179</v>
      </c>
      <c r="G834">
        <v>1</v>
      </c>
    </row>
    <row r="835" spans="1:7" x14ac:dyDescent="0.25">
      <c r="A835">
        <f>IF(Tableau1[[#This Row],[ Résultat]]="incorrect",Tableau1[[#This Row],[occurrence]]&amp;"Cadre général"&amp;Tableau1[[#This Row],[ Résultat]]&amp;COUNTIF($B$2:$B835,Tableau1[[#This Row],[ Code APE]]&amp;Tableau1[[#This Row],[ Résultat]]&amp;"_*"),0)</f>
        <v>0</v>
      </c>
      <c r="B835" t="str">
        <f>Tableau1[[#This Row],[ Code APE]]&amp;Tableau1[[#This Row],[ Résultat]]&amp;"_"&amp;COUNTIF($F$2:F835,F835)</f>
        <v>Correct_0</v>
      </c>
      <c r="C835" t="s">
        <v>210</v>
      </c>
      <c r="D835" t="s">
        <v>223</v>
      </c>
      <c r="E835" t="s">
        <v>44</v>
      </c>
      <c r="G835">
        <v>8</v>
      </c>
    </row>
    <row r="836" spans="1:7" x14ac:dyDescent="0.25">
      <c r="A836">
        <f>IF(Tableau1[[#This Row],[ Résultat]]="incorrect",Tableau1[[#This Row],[occurrence]]&amp;"Cadre général"&amp;Tableau1[[#This Row],[ Résultat]]&amp;COUNTIF($B$2:$B836,Tableau1[[#This Row],[ Code APE]]&amp;Tableau1[[#This Row],[ Résultat]]&amp;"_*"),0)</f>
        <v>0</v>
      </c>
      <c r="B836" t="str">
        <f>Tableau1[[#This Row],[ Code APE]]&amp;Tableau1[[#This Row],[ Résultat]]&amp;"_"&amp;COUNTIF($F$2:F836,F836)</f>
        <v>00.00ACorrect_7</v>
      </c>
      <c r="C836" t="s">
        <v>210</v>
      </c>
      <c r="D836" t="s">
        <v>223</v>
      </c>
      <c r="E836" t="s">
        <v>44</v>
      </c>
      <c r="F836" t="s">
        <v>45</v>
      </c>
      <c r="G836">
        <v>6</v>
      </c>
    </row>
    <row r="837" spans="1:7" x14ac:dyDescent="0.25">
      <c r="A837">
        <f>IF(Tableau1[[#This Row],[ Résultat]]="incorrect",Tableau1[[#This Row],[occurrence]]&amp;"Cadre général"&amp;Tableau1[[#This Row],[ Résultat]]&amp;COUNTIF($B$2:$B837,Tableau1[[#This Row],[ Code APE]]&amp;Tableau1[[#This Row],[ Résultat]]&amp;"_*"),0)</f>
        <v>0</v>
      </c>
      <c r="B837" t="str">
        <f>Tableau1[[#This Row],[ Code APE]]&amp;Tableau1[[#This Row],[ Résultat]]&amp;"_"&amp;COUNTIF($F$2:F837,F837)</f>
        <v>01.30ZCorrect_7</v>
      </c>
      <c r="C837" t="s">
        <v>210</v>
      </c>
      <c r="D837" t="s">
        <v>223</v>
      </c>
      <c r="E837" t="s">
        <v>44</v>
      </c>
      <c r="F837" t="s">
        <v>47</v>
      </c>
      <c r="G837">
        <v>5</v>
      </c>
    </row>
    <row r="838" spans="1:7" x14ac:dyDescent="0.25">
      <c r="A838">
        <f>IF(Tableau1[[#This Row],[ Résultat]]="incorrect",Tableau1[[#This Row],[occurrence]]&amp;"Cadre général"&amp;Tableau1[[#This Row],[ Résultat]]&amp;COUNTIF($B$2:$B838,Tableau1[[#This Row],[ Code APE]]&amp;Tableau1[[#This Row],[ Résultat]]&amp;"_*"),0)</f>
        <v>0</v>
      </c>
      <c r="B838" t="str">
        <f>Tableau1[[#This Row],[ Code APE]]&amp;Tableau1[[#This Row],[ Résultat]]&amp;"_"&amp;COUNTIF($F$2:F838,F838)</f>
        <v>01.50ZCorrect_3</v>
      </c>
      <c r="C838" t="s">
        <v>210</v>
      </c>
      <c r="D838" t="s">
        <v>223</v>
      </c>
      <c r="E838" t="s">
        <v>44</v>
      </c>
      <c r="F838" t="s">
        <v>49</v>
      </c>
      <c r="G838">
        <v>1</v>
      </c>
    </row>
    <row r="839" spans="1:7" x14ac:dyDescent="0.25">
      <c r="A839">
        <f>IF(Tableau1[[#This Row],[ Résultat]]="incorrect",Tableau1[[#This Row],[occurrence]]&amp;"Cadre général"&amp;Tableau1[[#This Row],[ Résultat]]&amp;COUNTIF($B$2:$B839,Tableau1[[#This Row],[ Code APE]]&amp;Tableau1[[#This Row],[ Résultat]]&amp;"_*"),0)</f>
        <v>0</v>
      </c>
      <c r="B839" t="str">
        <f>Tableau1[[#This Row],[ Code APE]]&amp;Tableau1[[#This Row],[ Résultat]]&amp;"_"&amp;COUNTIF($F$2:F839,F839)</f>
        <v>02.10ZCorrect_7</v>
      </c>
      <c r="C839" t="s">
        <v>210</v>
      </c>
      <c r="D839" t="s">
        <v>223</v>
      </c>
      <c r="E839" t="s">
        <v>44</v>
      </c>
      <c r="F839" t="s">
        <v>50</v>
      </c>
      <c r="G839">
        <v>5</v>
      </c>
    </row>
    <row r="840" spans="1:7" x14ac:dyDescent="0.25">
      <c r="A840">
        <f>IF(Tableau1[[#This Row],[ Résultat]]="incorrect",Tableau1[[#This Row],[occurrence]]&amp;"Cadre général"&amp;Tableau1[[#This Row],[ Résultat]]&amp;COUNTIF($B$2:$B840,Tableau1[[#This Row],[ Code APE]]&amp;Tableau1[[#This Row],[ Résultat]]&amp;"_*"),0)</f>
        <v>0</v>
      </c>
      <c r="B840" t="str">
        <f>Tableau1[[#This Row],[ Code APE]]&amp;Tableau1[[#This Row],[ Résultat]]&amp;"_"&amp;COUNTIF($F$2:F840,F840)</f>
        <v>03.11ZCorrect_5</v>
      </c>
      <c r="C840" t="s">
        <v>210</v>
      </c>
      <c r="D840" t="s">
        <v>223</v>
      </c>
      <c r="E840" t="s">
        <v>44</v>
      </c>
      <c r="F840" t="s">
        <v>182</v>
      </c>
      <c r="G840">
        <v>1</v>
      </c>
    </row>
    <row r="841" spans="1:7" x14ac:dyDescent="0.25">
      <c r="A841">
        <f>IF(Tableau1[[#This Row],[ Résultat]]="incorrect",Tableau1[[#This Row],[occurrence]]&amp;"Cadre général"&amp;Tableau1[[#This Row],[ Résultat]]&amp;COUNTIF($B$2:$B841,Tableau1[[#This Row],[ Code APE]]&amp;Tableau1[[#This Row],[ Résultat]]&amp;"_*"),0)</f>
        <v>0</v>
      </c>
      <c r="B841" t="str">
        <f>Tableau1[[#This Row],[ Code APE]]&amp;Tableau1[[#This Row],[ Résultat]]&amp;"_"&amp;COUNTIF($F$2:F841,F841)</f>
        <v>07.29ZCorrect_7</v>
      </c>
      <c r="C841" t="s">
        <v>210</v>
      </c>
      <c r="D841" t="s">
        <v>223</v>
      </c>
      <c r="E841" t="s">
        <v>44</v>
      </c>
      <c r="F841" t="s">
        <v>52</v>
      </c>
      <c r="G841">
        <v>11</v>
      </c>
    </row>
    <row r="842" spans="1:7" x14ac:dyDescent="0.25">
      <c r="A842">
        <f>IF(Tableau1[[#This Row],[ Résultat]]="incorrect",Tableau1[[#This Row],[occurrence]]&amp;"Cadre général"&amp;Tableau1[[#This Row],[ Résultat]]&amp;COUNTIF($B$2:$B842,Tableau1[[#This Row],[ Code APE]]&amp;Tableau1[[#This Row],[ Résultat]]&amp;"_*"),0)</f>
        <v>0</v>
      </c>
      <c r="B842" t="str">
        <f>Tableau1[[#This Row],[ Code APE]]&amp;Tableau1[[#This Row],[ Résultat]]&amp;"_"&amp;COUNTIF($F$2:F842,F842)</f>
        <v>07.47ZCorrect_8</v>
      </c>
      <c r="C842" t="s">
        <v>210</v>
      </c>
      <c r="D842" t="s">
        <v>223</v>
      </c>
      <c r="E842" t="s">
        <v>44</v>
      </c>
      <c r="F842" t="s">
        <v>53</v>
      </c>
      <c r="G842">
        <v>2</v>
      </c>
    </row>
    <row r="843" spans="1:7" x14ac:dyDescent="0.25">
      <c r="A843">
        <f>IF(Tableau1[[#This Row],[ Résultat]]="incorrect",Tableau1[[#This Row],[occurrence]]&amp;"Cadre général"&amp;Tableau1[[#This Row],[ Résultat]]&amp;COUNTIF($B$2:$B843,Tableau1[[#This Row],[ Code APE]]&amp;Tableau1[[#This Row],[ Résultat]]&amp;"_*"),0)</f>
        <v>0</v>
      </c>
      <c r="B843" t="str">
        <f>Tableau1[[#This Row],[ Code APE]]&amp;Tableau1[[#This Row],[ Résultat]]&amp;"_"&amp;COUNTIF($F$2:F843,F843)</f>
        <v>08.12ZCorrect_7</v>
      </c>
      <c r="C843" t="s">
        <v>210</v>
      </c>
      <c r="D843" t="s">
        <v>223</v>
      </c>
      <c r="E843" t="s">
        <v>44</v>
      </c>
      <c r="F843" t="s">
        <v>55</v>
      </c>
      <c r="G843">
        <v>11</v>
      </c>
    </row>
    <row r="844" spans="1:7" x14ac:dyDescent="0.25">
      <c r="A844">
        <f>IF(Tableau1[[#This Row],[ Résultat]]="incorrect",Tableau1[[#This Row],[occurrence]]&amp;"Cadre général"&amp;Tableau1[[#This Row],[ Résultat]]&amp;COUNTIF($B$2:$B844,Tableau1[[#This Row],[ Code APE]]&amp;Tableau1[[#This Row],[ Résultat]]&amp;"_*"),0)</f>
        <v>0</v>
      </c>
      <c r="B844" t="str">
        <f>Tableau1[[#This Row],[ Code APE]]&amp;Tableau1[[#This Row],[ Résultat]]&amp;"_"&amp;COUNTIF($F$2:F844,F844)</f>
        <v>09.90ZCorrect_7</v>
      </c>
      <c r="C844" t="s">
        <v>210</v>
      </c>
      <c r="D844" t="s">
        <v>223</v>
      </c>
      <c r="E844" t="s">
        <v>44</v>
      </c>
      <c r="F844" t="s">
        <v>56</v>
      </c>
      <c r="G844">
        <v>17</v>
      </c>
    </row>
    <row r="845" spans="1:7" x14ac:dyDescent="0.25">
      <c r="A845">
        <f>IF(Tableau1[[#This Row],[ Résultat]]="incorrect",Tableau1[[#This Row],[occurrence]]&amp;"Cadre général"&amp;Tableau1[[#This Row],[ Résultat]]&amp;COUNTIF($B$2:$B845,Tableau1[[#This Row],[ Code APE]]&amp;Tableau1[[#This Row],[ Résultat]]&amp;"_*"),0)</f>
        <v>0</v>
      </c>
      <c r="B845" t="str">
        <f>Tableau1[[#This Row],[ Code APE]]&amp;Tableau1[[#This Row],[ Résultat]]&amp;"_"&amp;COUNTIF($F$2:F845,F845)</f>
        <v>10.41ZCorrect_7</v>
      </c>
      <c r="C845" t="s">
        <v>210</v>
      </c>
      <c r="D845" t="s">
        <v>223</v>
      </c>
      <c r="E845" t="s">
        <v>44</v>
      </c>
      <c r="F845" t="s">
        <v>57</v>
      </c>
      <c r="G845">
        <v>2</v>
      </c>
    </row>
    <row r="846" spans="1:7" x14ac:dyDescent="0.25">
      <c r="A846">
        <f>IF(Tableau1[[#This Row],[ Résultat]]="incorrect",Tableau1[[#This Row],[occurrence]]&amp;"Cadre général"&amp;Tableau1[[#This Row],[ Résultat]]&amp;COUNTIF($B$2:$B846,Tableau1[[#This Row],[ Code APE]]&amp;Tableau1[[#This Row],[ Résultat]]&amp;"_*"),0)</f>
        <v>0</v>
      </c>
      <c r="B846" t="str">
        <f>Tableau1[[#This Row],[ Code APE]]&amp;Tableau1[[#This Row],[ Résultat]]&amp;"_"&amp;COUNTIF($F$2:F846,F846)</f>
        <v>16.24ZCorrect_2</v>
      </c>
      <c r="C846" t="s">
        <v>210</v>
      </c>
      <c r="D846" t="s">
        <v>223</v>
      </c>
      <c r="E846" t="s">
        <v>44</v>
      </c>
      <c r="F846" t="s">
        <v>212</v>
      </c>
      <c r="G846">
        <v>1</v>
      </c>
    </row>
    <row r="847" spans="1:7" x14ac:dyDescent="0.25">
      <c r="A847">
        <f>IF(Tableau1[[#This Row],[ Résultat]]="incorrect",Tableau1[[#This Row],[occurrence]]&amp;"Cadre général"&amp;Tableau1[[#This Row],[ Résultat]]&amp;COUNTIF($B$2:$B847,Tableau1[[#This Row],[ Code APE]]&amp;Tableau1[[#This Row],[ Résultat]]&amp;"_*"),0)</f>
        <v>0</v>
      </c>
      <c r="B847" t="str">
        <f>Tableau1[[#This Row],[ Code APE]]&amp;Tableau1[[#This Row],[ Résultat]]&amp;"_"&amp;COUNTIF($F$2:F847,F847)</f>
        <v>20.11ZCorrect_6</v>
      </c>
      <c r="C847" t="s">
        <v>210</v>
      </c>
      <c r="D847" t="s">
        <v>223</v>
      </c>
      <c r="E847" t="s">
        <v>44</v>
      </c>
      <c r="F847" t="s">
        <v>185</v>
      </c>
      <c r="G847">
        <v>3</v>
      </c>
    </row>
    <row r="848" spans="1:7" x14ac:dyDescent="0.25">
      <c r="A848">
        <f>IF(Tableau1[[#This Row],[ Résultat]]="incorrect",Tableau1[[#This Row],[occurrence]]&amp;"Cadre général"&amp;Tableau1[[#This Row],[ Résultat]]&amp;COUNTIF($B$2:$B848,Tableau1[[#This Row],[ Code APE]]&amp;Tableau1[[#This Row],[ Résultat]]&amp;"_*"),0)</f>
        <v>0</v>
      </c>
      <c r="B848" t="str">
        <f>Tableau1[[#This Row],[ Code APE]]&amp;Tableau1[[#This Row],[ Résultat]]&amp;"_"&amp;COUNTIF($F$2:F848,F848)</f>
        <v>20.13BCorrect_7</v>
      </c>
      <c r="C848" t="s">
        <v>210</v>
      </c>
      <c r="D848" t="s">
        <v>223</v>
      </c>
      <c r="E848" t="s">
        <v>44</v>
      </c>
      <c r="F848" t="s">
        <v>60</v>
      </c>
      <c r="G848">
        <v>7</v>
      </c>
    </row>
    <row r="849" spans="1:7" x14ac:dyDescent="0.25">
      <c r="A849">
        <f>IF(Tableau1[[#This Row],[ Résultat]]="incorrect",Tableau1[[#This Row],[occurrence]]&amp;"Cadre général"&amp;Tableau1[[#This Row],[ Résultat]]&amp;COUNTIF($B$2:$B849,Tableau1[[#This Row],[ Code APE]]&amp;Tableau1[[#This Row],[ Résultat]]&amp;"_*"),0)</f>
        <v>0</v>
      </c>
      <c r="B849" t="str">
        <f>Tableau1[[#This Row],[ Code APE]]&amp;Tableau1[[#This Row],[ Résultat]]&amp;"_"&amp;COUNTIF($F$2:F849,F849)</f>
        <v>21.20ZCorrect_2</v>
      </c>
      <c r="C849" t="s">
        <v>210</v>
      </c>
      <c r="D849" t="s">
        <v>223</v>
      </c>
      <c r="E849" t="s">
        <v>44</v>
      </c>
      <c r="F849" t="s">
        <v>213</v>
      </c>
      <c r="G849">
        <v>1</v>
      </c>
    </row>
    <row r="850" spans="1:7" x14ac:dyDescent="0.25">
      <c r="A850">
        <f>IF(Tableau1[[#This Row],[ Résultat]]="incorrect",Tableau1[[#This Row],[occurrence]]&amp;"Cadre général"&amp;Tableau1[[#This Row],[ Résultat]]&amp;COUNTIF($B$2:$B850,Tableau1[[#This Row],[ Code APE]]&amp;Tableau1[[#This Row],[ Résultat]]&amp;"_*"),0)</f>
        <v>0</v>
      </c>
      <c r="B850" t="str">
        <f>Tableau1[[#This Row],[ Code APE]]&amp;Tableau1[[#This Row],[ Résultat]]&amp;"_"&amp;COUNTIF($F$2:F850,F850)</f>
        <v>22.11ZCorrect_7</v>
      </c>
      <c r="C850" t="s">
        <v>210</v>
      </c>
      <c r="D850" t="s">
        <v>223</v>
      </c>
      <c r="E850" t="s">
        <v>44</v>
      </c>
      <c r="F850" t="s">
        <v>61</v>
      </c>
      <c r="G850">
        <v>11</v>
      </c>
    </row>
    <row r="851" spans="1:7" x14ac:dyDescent="0.25">
      <c r="A851">
        <f>IF(Tableau1[[#This Row],[ Résultat]]="incorrect",Tableau1[[#This Row],[occurrence]]&amp;"Cadre général"&amp;Tableau1[[#This Row],[ Résultat]]&amp;COUNTIF($B$2:$B851,Tableau1[[#This Row],[ Code APE]]&amp;Tableau1[[#This Row],[ Résultat]]&amp;"_*"),0)</f>
        <v>0</v>
      </c>
      <c r="B851" t="str">
        <f>Tableau1[[#This Row],[ Code APE]]&amp;Tableau1[[#This Row],[ Résultat]]&amp;"_"&amp;COUNTIF($F$2:F851,F851)</f>
        <v>22.21ZCorrect_6</v>
      </c>
      <c r="C851" t="s">
        <v>210</v>
      </c>
      <c r="D851" t="s">
        <v>223</v>
      </c>
      <c r="E851" t="s">
        <v>44</v>
      </c>
      <c r="F851" t="s">
        <v>186</v>
      </c>
      <c r="G851">
        <v>1</v>
      </c>
    </row>
    <row r="852" spans="1:7" x14ac:dyDescent="0.25">
      <c r="A852">
        <f>IF(Tableau1[[#This Row],[ Résultat]]="incorrect",Tableau1[[#This Row],[occurrence]]&amp;"Cadre général"&amp;Tableau1[[#This Row],[ Résultat]]&amp;COUNTIF($B$2:$B852,Tableau1[[#This Row],[ Code APE]]&amp;Tableau1[[#This Row],[ Résultat]]&amp;"_*"),0)</f>
        <v>0</v>
      </c>
      <c r="B852" t="str">
        <f>Tableau1[[#This Row],[ Code APE]]&amp;Tableau1[[#This Row],[ Résultat]]&amp;"_"&amp;COUNTIF($F$2:F852,F852)</f>
        <v>22.23ZCorrect_7</v>
      </c>
      <c r="C852" t="s">
        <v>210</v>
      </c>
      <c r="D852" t="s">
        <v>223</v>
      </c>
      <c r="E852" t="s">
        <v>44</v>
      </c>
      <c r="F852" t="s">
        <v>62</v>
      </c>
      <c r="G852">
        <v>2</v>
      </c>
    </row>
    <row r="853" spans="1:7" x14ac:dyDescent="0.25">
      <c r="A853">
        <f>IF(Tableau1[[#This Row],[ Résultat]]="incorrect",Tableau1[[#This Row],[occurrence]]&amp;"Cadre général"&amp;Tableau1[[#This Row],[ Résultat]]&amp;COUNTIF($B$2:$B853,Tableau1[[#This Row],[ Code APE]]&amp;Tableau1[[#This Row],[ Résultat]]&amp;"_*"),0)</f>
        <v>0</v>
      </c>
      <c r="B853" t="str">
        <f>Tableau1[[#This Row],[ Code APE]]&amp;Tableau1[[#This Row],[ Résultat]]&amp;"_"&amp;COUNTIF($F$2:F853,F853)</f>
        <v>23.51ZCorrect_6</v>
      </c>
      <c r="C853" t="s">
        <v>210</v>
      </c>
      <c r="D853" t="s">
        <v>223</v>
      </c>
      <c r="E853" t="s">
        <v>44</v>
      </c>
      <c r="F853" t="s">
        <v>187</v>
      </c>
      <c r="G853">
        <v>1</v>
      </c>
    </row>
    <row r="854" spans="1:7" x14ac:dyDescent="0.25">
      <c r="A854">
        <f>IF(Tableau1[[#This Row],[ Résultat]]="incorrect",Tableau1[[#This Row],[occurrence]]&amp;"Cadre général"&amp;Tableau1[[#This Row],[ Résultat]]&amp;COUNTIF($B$2:$B854,Tableau1[[#This Row],[ Code APE]]&amp;Tableau1[[#This Row],[ Résultat]]&amp;"_*"),0)</f>
        <v>0</v>
      </c>
      <c r="B854" t="str">
        <f>Tableau1[[#This Row],[ Code APE]]&amp;Tableau1[[#This Row],[ Résultat]]&amp;"_"&amp;COUNTIF($F$2:F854,F854)</f>
        <v>23.63ZCorrect_7</v>
      </c>
      <c r="C854" t="s">
        <v>210</v>
      </c>
      <c r="D854" t="s">
        <v>223</v>
      </c>
      <c r="E854" t="s">
        <v>44</v>
      </c>
      <c r="F854" t="s">
        <v>63</v>
      </c>
      <c r="G854">
        <v>4</v>
      </c>
    </row>
    <row r="855" spans="1:7" x14ac:dyDescent="0.25">
      <c r="A855">
        <f>IF(Tableau1[[#This Row],[ Résultat]]="incorrect",Tableau1[[#This Row],[occurrence]]&amp;"Cadre général"&amp;Tableau1[[#This Row],[ Résultat]]&amp;COUNTIF($B$2:$B855,Tableau1[[#This Row],[ Code APE]]&amp;Tableau1[[#This Row],[ Résultat]]&amp;"_*"),0)</f>
        <v>0</v>
      </c>
      <c r="B855" t="str">
        <f>Tableau1[[#This Row],[ Code APE]]&amp;Tableau1[[#This Row],[ Résultat]]&amp;"_"&amp;COUNTIF($F$2:F855,F855)</f>
        <v>24.33ZCorrect_3</v>
      </c>
      <c r="C855" t="s">
        <v>210</v>
      </c>
      <c r="D855" t="s">
        <v>223</v>
      </c>
      <c r="E855" t="s">
        <v>44</v>
      </c>
      <c r="F855" t="s">
        <v>64</v>
      </c>
      <c r="G855">
        <v>5</v>
      </c>
    </row>
    <row r="856" spans="1:7" x14ac:dyDescent="0.25">
      <c r="A856">
        <f>IF(Tableau1[[#This Row],[ Résultat]]="incorrect",Tableau1[[#This Row],[occurrence]]&amp;"Cadre général"&amp;Tableau1[[#This Row],[ Résultat]]&amp;COUNTIF($B$2:$B856,Tableau1[[#This Row],[ Code APE]]&amp;Tableau1[[#This Row],[ Résultat]]&amp;"_*"),0)</f>
        <v>0</v>
      </c>
      <c r="B856" t="str">
        <f>Tableau1[[#This Row],[ Code APE]]&amp;Tableau1[[#This Row],[ Résultat]]&amp;"_"&amp;COUNTIF($F$2:F856,F856)</f>
        <v>25.11ZCorrect_8</v>
      </c>
      <c r="C856" t="s">
        <v>210</v>
      </c>
      <c r="D856" t="s">
        <v>223</v>
      </c>
      <c r="E856" t="s">
        <v>44</v>
      </c>
      <c r="F856" t="s">
        <v>65</v>
      </c>
      <c r="G856">
        <v>11</v>
      </c>
    </row>
    <row r="857" spans="1:7" x14ac:dyDescent="0.25">
      <c r="A857">
        <f>IF(Tableau1[[#This Row],[ Résultat]]="incorrect",Tableau1[[#This Row],[occurrence]]&amp;"Cadre général"&amp;Tableau1[[#This Row],[ Résultat]]&amp;COUNTIF($B$2:$B857,Tableau1[[#This Row],[ Code APE]]&amp;Tableau1[[#This Row],[ Résultat]]&amp;"_*"),0)</f>
        <v>0</v>
      </c>
      <c r="B857" t="str">
        <f>Tableau1[[#This Row],[ Code APE]]&amp;Tableau1[[#This Row],[ Résultat]]&amp;"_"&amp;COUNTIF($F$2:F857,F857)</f>
        <v>25.30ZCorrect_7</v>
      </c>
      <c r="C857" t="s">
        <v>210</v>
      </c>
      <c r="D857" t="s">
        <v>223</v>
      </c>
      <c r="E857" t="s">
        <v>44</v>
      </c>
      <c r="F857" t="s">
        <v>67</v>
      </c>
      <c r="G857">
        <v>8</v>
      </c>
    </row>
    <row r="858" spans="1:7" x14ac:dyDescent="0.25">
      <c r="A858">
        <f>IF(Tableau1[[#This Row],[ Résultat]]="incorrect",Tableau1[[#This Row],[occurrence]]&amp;"Cadre général"&amp;Tableau1[[#This Row],[ Résultat]]&amp;COUNTIF($B$2:$B858,Tableau1[[#This Row],[ Code APE]]&amp;Tableau1[[#This Row],[ Résultat]]&amp;"_*"),0)</f>
        <v>0</v>
      </c>
      <c r="B858" t="str">
        <f>Tableau1[[#This Row],[ Code APE]]&amp;Tableau1[[#This Row],[ Résultat]]&amp;"_"&amp;COUNTIF($F$2:F858,F858)</f>
        <v>25.61ZCorrect_7</v>
      </c>
      <c r="C858" t="s">
        <v>210</v>
      </c>
      <c r="D858" t="s">
        <v>223</v>
      </c>
      <c r="E858" t="s">
        <v>44</v>
      </c>
      <c r="F858" t="s">
        <v>68</v>
      </c>
      <c r="G858">
        <v>11</v>
      </c>
    </row>
    <row r="859" spans="1:7" x14ac:dyDescent="0.25">
      <c r="A859">
        <f>IF(Tableau1[[#This Row],[ Résultat]]="incorrect",Tableau1[[#This Row],[occurrence]]&amp;"Cadre général"&amp;Tableau1[[#This Row],[ Résultat]]&amp;COUNTIF($B$2:$B859,Tableau1[[#This Row],[ Code APE]]&amp;Tableau1[[#This Row],[ Résultat]]&amp;"_*"),0)</f>
        <v>0</v>
      </c>
      <c r="B859" t="str">
        <f>Tableau1[[#This Row],[ Code APE]]&amp;Tableau1[[#This Row],[ Résultat]]&amp;"_"&amp;COUNTIF($F$2:F859,F859)</f>
        <v>25.62BCorrect_7</v>
      </c>
      <c r="C859" t="s">
        <v>210</v>
      </c>
      <c r="D859" t="s">
        <v>223</v>
      </c>
      <c r="E859" t="s">
        <v>44</v>
      </c>
      <c r="F859" t="s">
        <v>69</v>
      </c>
      <c r="G859">
        <v>8</v>
      </c>
    </row>
    <row r="860" spans="1:7" x14ac:dyDescent="0.25">
      <c r="A860">
        <f>IF(Tableau1[[#This Row],[ Résultat]]="incorrect",Tableau1[[#This Row],[occurrence]]&amp;"Cadre général"&amp;Tableau1[[#This Row],[ Résultat]]&amp;COUNTIF($B$2:$B860,Tableau1[[#This Row],[ Code APE]]&amp;Tableau1[[#This Row],[ Résultat]]&amp;"_*"),0)</f>
        <v>0</v>
      </c>
      <c r="B860" t="str">
        <f>Tableau1[[#This Row],[ Code APE]]&amp;Tableau1[[#This Row],[ Résultat]]&amp;"_"&amp;COUNTIF($F$2:F860,F860)</f>
        <v>25.93ZCorrect_7</v>
      </c>
      <c r="C860" t="s">
        <v>210</v>
      </c>
      <c r="D860" t="s">
        <v>223</v>
      </c>
      <c r="E860" t="s">
        <v>44</v>
      </c>
      <c r="F860" t="s">
        <v>70</v>
      </c>
      <c r="G860">
        <v>5</v>
      </c>
    </row>
    <row r="861" spans="1:7" x14ac:dyDescent="0.25">
      <c r="A861">
        <f>IF(Tableau1[[#This Row],[ Résultat]]="incorrect",Tableau1[[#This Row],[occurrence]]&amp;"Cadre général"&amp;Tableau1[[#This Row],[ Résultat]]&amp;COUNTIF($B$2:$B861,Tableau1[[#This Row],[ Code APE]]&amp;Tableau1[[#This Row],[ Résultat]]&amp;"_*"),0)</f>
        <v>0</v>
      </c>
      <c r="B861" t="str">
        <f>Tableau1[[#This Row],[ Code APE]]&amp;Tableau1[[#This Row],[ Résultat]]&amp;"_"&amp;COUNTIF($F$2:F861,F861)</f>
        <v>25.99BCorrect_8</v>
      </c>
      <c r="C861" t="s">
        <v>210</v>
      </c>
      <c r="D861" t="s">
        <v>223</v>
      </c>
      <c r="E861" t="s">
        <v>44</v>
      </c>
      <c r="F861" t="s">
        <v>71</v>
      </c>
      <c r="G861">
        <v>12</v>
      </c>
    </row>
    <row r="862" spans="1:7" x14ac:dyDescent="0.25">
      <c r="A862">
        <f>IF(Tableau1[[#This Row],[ Résultat]]="incorrect",Tableau1[[#This Row],[occurrence]]&amp;"Cadre général"&amp;Tableau1[[#This Row],[ Résultat]]&amp;COUNTIF($B$2:$B862,Tableau1[[#This Row],[ Code APE]]&amp;Tableau1[[#This Row],[ Résultat]]&amp;"_*"),0)</f>
        <v>0</v>
      </c>
      <c r="B862" t="str">
        <f>Tableau1[[#This Row],[ Code APE]]&amp;Tableau1[[#This Row],[ Résultat]]&amp;"_"&amp;COUNTIF($F$2:F862,F862)</f>
        <v>28.14ZCorrect_7</v>
      </c>
      <c r="C862" t="s">
        <v>210</v>
      </c>
      <c r="D862" t="s">
        <v>223</v>
      </c>
      <c r="E862" t="s">
        <v>44</v>
      </c>
      <c r="F862" t="s">
        <v>72</v>
      </c>
      <c r="G862">
        <v>13</v>
      </c>
    </row>
    <row r="863" spans="1:7" x14ac:dyDescent="0.25">
      <c r="A863">
        <f>IF(Tableau1[[#This Row],[ Résultat]]="incorrect",Tableau1[[#This Row],[occurrence]]&amp;"Cadre général"&amp;Tableau1[[#This Row],[ Résultat]]&amp;COUNTIF($B$2:$B863,Tableau1[[#This Row],[ Code APE]]&amp;Tableau1[[#This Row],[ Résultat]]&amp;"_*"),0)</f>
        <v>0</v>
      </c>
      <c r="B863" t="str">
        <f>Tableau1[[#This Row],[ Code APE]]&amp;Tableau1[[#This Row],[ Résultat]]&amp;"_"&amp;COUNTIF($F$2:F863,F863)</f>
        <v>28.15ZCorrect_3</v>
      </c>
      <c r="C863" t="s">
        <v>210</v>
      </c>
      <c r="D863" t="s">
        <v>223</v>
      </c>
      <c r="E863" t="s">
        <v>44</v>
      </c>
      <c r="F863" t="s">
        <v>73</v>
      </c>
      <c r="G863">
        <v>1</v>
      </c>
    </row>
    <row r="864" spans="1:7" x14ac:dyDescent="0.25">
      <c r="A864">
        <f>IF(Tableau1[[#This Row],[ Résultat]]="incorrect",Tableau1[[#This Row],[occurrence]]&amp;"Cadre général"&amp;Tableau1[[#This Row],[ Résultat]]&amp;COUNTIF($B$2:$B864,Tableau1[[#This Row],[ Code APE]]&amp;Tableau1[[#This Row],[ Résultat]]&amp;"_*"),0)</f>
        <v>0</v>
      </c>
      <c r="B864" t="str">
        <f>Tableau1[[#This Row],[ Code APE]]&amp;Tableau1[[#This Row],[ Résultat]]&amp;"_"&amp;COUNTIF($F$2:F864,F864)</f>
        <v>28.29ACorrect_2</v>
      </c>
      <c r="C864" t="s">
        <v>210</v>
      </c>
      <c r="D864" t="s">
        <v>223</v>
      </c>
      <c r="E864" t="s">
        <v>44</v>
      </c>
      <c r="F864" t="s">
        <v>214</v>
      </c>
      <c r="G864">
        <v>1</v>
      </c>
    </row>
    <row r="865" spans="1:7" x14ac:dyDescent="0.25">
      <c r="A865">
        <f>IF(Tableau1[[#This Row],[ Résultat]]="incorrect",Tableau1[[#This Row],[occurrence]]&amp;"Cadre général"&amp;Tableau1[[#This Row],[ Résultat]]&amp;COUNTIF($B$2:$B865,Tableau1[[#This Row],[ Code APE]]&amp;Tableau1[[#This Row],[ Résultat]]&amp;"_*"),0)</f>
        <v>0</v>
      </c>
      <c r="B865" t="str">
        <f>Tableau1[[#This Row],[ Code APE]]&amp;Tableau1[[#This Row],[ Résultat]]&amp;"_"&amp;COUNTIF($F$2:F865,F865)</f>
        <v>28.92ZCorrect_7</v>
      </c>
      <c r="C865" t="s">
        <v>210</v>
      </c>
      <c r="D865" t="s">
        <v>223</v>
      </c>
      <c r="E865" t="s">
        <v>44</v>
      </c>
      <c r="F865" t="s">
        <v>76</v>
      </c>
      <c r="G865">
        <v>8</v>
      </c>
    </row>
    <row r="866" spans="1:7" x14ac:dyDescent="0.25">
      <c r="A866">
        <f>IF(Tableau1[[#This Row],[ Résultat]]="incorrect",Tableau1[[#This Row],[occurrence]]&amp;"Cadre général"&amp;Tableau1[[#This Row],[ Résultat]]&amp;COUNTIF($B$2:$B866,Tableau1[[#This Row],[ Code APE]]&amp;Tableau1[[#This Row],[ Résultat]]&amp;"_*"),0)</f>
        <v>0</v>
      </c>
      <c r="B866" t="str">
        <f>Tableau1[[#This Row],[ Code APE]]&amp;Tableau1[[#This Row],[ Résultat]]&amp;"_"&amp;COUNTIF($F$2:F866,F866)</f>
        <v>28.99ACorrect_7</v>
      </c>
      <c r="C866" t="s">
        <v>210</v>
      </c>
      <c r="D866" t="s">
        <v>223</v>
      </c>
      <c r="E866" t="s">
        <v>44</v>
      </c>
      <c r="F866" t="s">
        <v>77</v>
      </c>
      <c r="G866">
        <v>1</v>
      </c>
    </row>
    <row r="867" spans="1:7" x14ac:dyDescent="0.25">
      <c r="A867">
        <f>IF(Tableau1[[#This Row],[ Résultat]]="incorrect",Tableau1[[#This Row],[occurrence]]&amp;"Cadre général"&amp;Tableau1[[#This Row],[ Résultat]]&amp;COUNTIF($B$2:$B867,Tableau1[[#This Row],[ Code APE]]&amp;Tableau1[[#This Row],[ Résultat]]&amp;"_*"),0)</f>
        <v>0</v>
      </c>
      <c r="B867" t="str">
        <f>Tableau1[[#This Row],[ Code APE]]&amp;Tableau1[[#This Row],[ Résultat]]&amp;"_"&amp;COUNTIF($F$2:F867,F867)</f>
        <v>32.12ZCorrect_7</v>
      </c>
      <c r="C867" t="s">
        <v>210</v>
      </c>
      <c r="D867" t="s">
        <v>223</v>
      </c>
      <c r="E867" t="s">
        <v>44</v>
      </c>
      <c r="F867" t="s">
        <v>78</v>
      </c>
      <c r="G867">
        <v>9</v>
      </c>
    </row>
    <row r="868" spans="1:7" x14ac:dyDescent="0.25">
      <c r="A868">
        <f>IF(Tableau1[[#This Row],[ Résultat]]="incorrect",Tableau1[[#This Row],[occurrence]]&amp;"Cadre général"&amp;Tableau1[[#This Row],[ Résultat]]&amp;COUNTIF($B$2:$B868,Tableau1[[#This Row],[ Code APE]]&amp;Tableau1[[#This Row],[ Résultat]]&amp;"_*"),0)</f>
        <v>0</v>
      </c>
      <c r="B868" t="str">
        <f>Tableau1[[#This Row],[ Code APE]]&amp;Tableau1[[#This Row],[ Résultat]]&amp;"_"&amp;COUNTIF($F$2:F868,F868)</f>
        <v>32.20ACorrect_7</v>
      </c>
      <c r="C868" t="s">
        <v>210</v>
      </c>
      <c r="D868" t="s">
        <v>223</v>
      </c>
      <c r="E868" t="s">
        <v>44</v>
      </c>
      <c r="F868" t="s">
        <v>79</v>
      </c>
      <c r="G868">
        <v>8</v>
      </c>
    </row>
    <row r="869" spans="1:7" x14ac:dyDescent="0.25">
      <c r="A869">
        <f>IF(Tableau1[[#This Row],[ Résultat]]="incorrect",Tableau1[[#This Row],[occurrence]]&amp;"Cadre général"&amp;Tableau1[[#This Row],[ Résultat]]&amp;COUNTIF($B$2:$B869,Tableau1[[#This Row],[ Code APE]]&amp;Tableau1[[#This Row],[ Résultat]]&amp;"_*"),0)</f>
        <v>0</v>
      </c>
      <c r="B869" t="str">
        <f>Tableau1[[#This Row],[ Code APE]]&amp;Tableau1[[#This Row],[ Résultat]]&amp;"_"&amp;COUNTIF($F$2:F869,F869)</f>
        <v>33.12ZCorrect_7</v>
      </c>
      <c r="C869" t="s">
        <v>210</v>
      </c>
      <c r="D869" t="s">
        <v>223</v>
      </c>
      <c r="E869" t="s">
        <v>44</v>
      </c>
      <c r="F869" t="s">
        <v>1</v>
      </c>
      <c r="G869">
        <v>113</v>
      </c>
    </row>
    <row r="870" spans="1:7" x14ac:dyDescent="0.25">
      <c r="A870">
        <f>IF(Tableau1[[#This Row],[ Résultat]]="incorrect",Tableau1[[#This Row],[occurrence]]&amp;"Cadre général"&amp;Tableau1[[#This Row],[ Résultat]]&amp;COUNTIF($B$2:$B870,Tableau1[[#This Row],[ Code APE]]&amp;Tableau1[[#This Row],[ Résultat]]&amp;"_*"),0)</f>
        <v>0</v>
      </c>
      <c r="B870" t="str">
        <f>Tableau1[[#This Row],[ Code APE]]&amp;Tableau1[[#This Row],[ Résultat]]&amp;"_"&amp;COUNTIF($F$2:F870,F870)</f>
        <v>33.13ZCorrect_7</v>
      </c>
      <c r="C870" t="s">
        <v>210</v>
      </c>
      <c r="D870" t="s">
        <v>223</v>
      </c>
      <c r="E870" t="s">
        <v>44</v>
      </c>
      <c r="F870" t="s">
        <v>80</v>
      </c>
      <c r="G870">
        <v>5</v>
      </c>
    </row>
    <row r="871" spans="1:7" x14ac:dyDescent="0.25">
      <c r="A871">
        <f>IF(Tableau1[[#This Row],[ Résultat]]="incorrect",Tableau1[[#This Row],[occurrence]]&amp;"Cadre général"&amp;Tableau1[[#This Row],[ Résultat]]&amp;COUNTIF($B$2:$B871,Tableau1[[#This Row],[ Code APE]]&amp;Tableau1[[#This Row],[ Résultat]]&amp;"_*"),0)</f>
        <v>0</v>
      </c>
      <c r="B871" t="str">
        <f>Tableau1[[#This Row],[ Code APE]]&amp;Tableau1[[#This Row],[ Résultat]]&amp;"_"&amp;COUNTIF($F$2:F871,F871)</f>
        <v>33.14ZCorrect_7</v>
      </c>
      <c r="C871" t="s">
        <v>210</v>
      </c>
      <c r="D871" t="s">
        <v>223</v>
      </c>
      <c r="E871" t="s">
        <v>44</v>
      </c>
      <c r="F871" t="s">
        <v>81</v>
      </c>
      <c r="G871">
        <v>21</v>
      </c>
    </row>
    <row r="872" spans="1:7" x14ac:dyDescent="0.25">
      <c r="A872">
        <f>IF(Tableau1[[#This Row],[ Résultat]]="incorrect",Tableau1[[#This Row],[occurrence]]&amp;"Cadre général"&amp;Tableau1[[#This Row],[ Résultat]]&amp;COUNTIF($B$2:$B872,Tableau1[[#This Row],[ Code APE]]&amp;Tableau1[[#This Row],[ Résultat]]&amp;"_*"),0)</f>
        <v>0</v>
      </c>
      <c r="B872" t="str">
        <f>Tableau1[[#This Row],[ Code APE]]&amp;Tableau1[[#This Row],[ Résultat]]&amp;"_"&amp;COUNTIF($F$2:F872,F872)</f>
        <v>33.20ACorrect_8</v>
      </c>
      <c r="C872" t="s">
        <v>210</v>
      </c>
      <c r="D872" t="s">
        <v>223</v>
      </c>
      <c r="E872" t="s">
        <v>44</v>
      </c>
      <c r="F872" t="s">
        <v>82</v>
      </c>
      <c r="G872">
        <v>122</v>
      </c>
    </row>
    <row r="873" spans="1:7" x14ac:dyDescent="0.25">
      <c r="A873">
        <f>IF(Tableau1[[#This Row],[ Résultat]]="incorrect",Tableau1[[#This Row],[occurrence]]&amp;"Cadre général"&amp;Tableau1[[#This Row],[ Résultat]]&amp;COUNTIF($B$2:$B873,Tableau1[[#This Row],[ Code APE]]&amp;Tableau1[[#This Row],[ Résultat]]&amp;"_*"),0)</f>
        <v>0</v>
      </c>
      <c r="B873" t="str">
        <f>Tableau1[[#This Row],[ Code APE]]&amp;Tableau1[[#This Row],[ Résultat]]&amp;"_"&amp;COUNTIF($F$2:F873,F873)</f>
        <v>33.20BCorrect_8</v>
      </c>
      <c r="C873" t="s">
        <v>210</v>
      </c>
      <c r="D873" t="s">
        <v>223</v>
      </c>
      <c r="E873" t="s">
        <v>44</v>
      </c>
      <c r="F873" t="s">
        <v>83</v>
      </c>
      <c r="G873">
        <v>111</v>
      </c>
    </row>
    <row r="874" spans="1:7" x14ac:dyDescent="0.25">
      <c r="A874">
        <f>IF(Tableau1[[#This Row],[ Résultat]]="incorrect",Tableau1[[#This Row],[occurrence]]&amp;"Cadre général"&amp;Tableau1[[#This Row],[ Résultat]]&amp;COUNTIF($B$2:$B874,Tableau1[[#This Row],[ Code APE]]&amp;Tableau1[[#This Row],[ Résultat]]&amp;"_*"),0)</f>
        <v>0</v>
      </c>
      <c r="B874" t="str">
        <f>Tableau1[[#This Row],[ Code APE]]&amp;Tableau1[[#This Row],[ Résultat]]&amp;"_"&amp;COUNTIF($F$2:F874,F874)</f>
        <v>33.20CCorrect_7</v>
      </c>
      <c r="C874" t="s">
        <v>210</v>
      </c>
      <c r="D874" t="s">
        <v>223</v>
      </c>
      <c r="E874" t="s">
        <v>44</v>
      </c>
      <c r="F874" t="s">
        <v>84</v>
      </c>
      <c r="G874">
        <v>9</v>
      </c>
    </row>
    <row r="875" spans="1:7" x14ac:dyDescent="0.25">
      <c r="A875">
        <f>IF(Tableau1[[#This Row],[ Résultat]]="incorrect",Tableau1[[#This Row],[occurrence]]&amp;"Cadre général"&amp;Tableau1[[#This Row],[ Résultat]]&amp;COUNTIF($B$2:$B875,Tableau1[[#This Row],[ Code APE]]&amp;Tableau1[[#This Row],[ Résultat]]&amp;"_*"),0)</f>
        <v>0</v>
      </c>
      <c r="B875" t="str">
        <f>Tableau1[[#This Row],[ Code APE]]&amp;Tableau1[[#This Row],[ Résultat]]&amp;"_"&amp;COUNTIF($F$2:F875,F875)</f>
        <v>33.20DCorrect_2</v>
      </c>
      <c r="C875" t="s">
        <v>210</v>
      </c>
      <c r="D875" t="s">
        <v>223</v>
      </c>
      <c r="E875" t="s">
        <v>44</v>
      </c>
      <c r="F875" t="s">
        <v>215</v>
      </c>
      <c r="G875">
        <v>1</v>
      </c>
    </row>
    <row r="876" spans="1:7" x14ac:dyDescent="0.25">
      <c r="A876">
        <f>IF(Tableau1[[#This Row],[ Résultat]]="incorrect",Tableau1[[#This Row],[occurrence]]&amp;"Cadre général"&amp;Tableau1[[#This Row],[ Résultat]]&amp;COUNTIF($B$2:$B876,Tableau1[[#This Row],[ Code APE]]&amp;Tableau1[[#This Row],[ Résultat]]&amp;"_*"),0)</f>
        <v>0</v>
      </c>
      <c r="B876" t="str">
        <f>Tableau1[[#This Row],[ Code APE]]&amp;Tableau1[[#This Row],[ Résultat]]&amp;"_"&amp;COUNTIF($F$2:F876,F876)</f>
        <v>35.11ZCorrect_2</v>
      </c>
      <c r="C876" t="s">
        <v>210</v>
      </c>
      <c r="D876" t="s">
        <v>223</v>
      </c>
      <c r="E876" t="s">
        <v>44</v>
      </c>
      <c r="F876" t="s">
        <v>216</v>
      </c>
      <c r="G876">
        <v>1</v>
      </c>
    </row>
    <row r="877" spans="1:7" x14ac:dyDescent="0.25">
      <c r="A877">
        <f>IF(Tableau1[[#This Row],[ Résultat]]="incorrect",Tableau1[[#This Row],[occurrence]]&amp;"Cadre général"&amp;Tableau1[[#This Row],[ Résultat]]&amp;COUNTIF($B$2:$B877,Tableau1[[#This Row],[ Code APE]]&amp;Tableau1[[#This Row],[ Résultat]]&amp;"_*"),0)</f>
        <v>0</v>
      </c>
      <c r="B877" t="str">
        <f>Tableau1[[#This Row],[ Code APE]]&amp;Tableau1[[#This Row],[ Résultat]]&amp;"_"&amp;COUNTIF($F$2:F877,F877)</f>
        <v>36.00ZCorrect_7</v>
      </c>
      <c r="C877" t="s">
        <v>210</v>
      </c>
      <c r="D877" t="s">
        <v>223</v>
      </c>
      <c r="E877" t="s">
        <v>44</v>
      </c>
      <c r="F877" t="s">
        <v>86</v>
      </c>
      <c r="G877">
        <v>5</v>
      </c>
    </row>
    <row r="878" spans="1:7" x14ac:dyDescent="0.25">
      <c r="A878">
        <f>IF(Tableau1[[#This Row],[ Résultat]]="incorrect",Tableau1[[#This Row],[occurrence]]&amp;"Cadre général"&amp;Tableau1[[#This Row],[ Résultat]]&amp;COUNTIF($B$2:$B878,Tableau1[[#This Row],[ Code APE]]&amp;Tableau1[[#This Row],[ Résultat]]&amp;"_*"),0)</f>
        <v>0</v>
      </c>
      <c r="B878" t="str">
        <f>Tableau1[[#This Row],[ Code APE]]&amp;Tableau1[[#This Row],[ Résultat]]&amp;"_"&amp;COUNTIF($F$2:F878,F878)</f>
        <v>37.00ZCorrect_7</v>
      </c>
      <c r="C878" t="s">
        <v>210</v>
      </c>
      <c r="D878" t="s">
        <v>223</v>
      </c>
      <c r="E878" t="s">
        <v>44</v>
      </c>
      <c r="F878" t="s">
        <v>87</v>
      </c>
      <c r="G878">
        <v>4</v>
      </c>
    </row>
    <row r="879" spans="1:7" x14ac:dyDescent="0.25">
      <c r="A879">
        <f>IF(Tableau1[[#This Row],[ Résultat]]="incorrect",Tableau1[[#This Row],[occurrence]]&amp;"Cadre général"&amp;Tableau1[[#This Row],[ Résultat]]&amp;COUNTIF($B$2:$B879,Tableau1[[#This Row],[ Code APE]]&amp;Tableau1[[#This Row],[ Résultat]]&amp;"_*"),0)</f>
        <v>0</v>
      </c>
      <c r="B879" t="str">
        <f>Tableau1[[#This Row],[ Code APE]]&amp;Tableau1[[#This Row],[ Résultat]]&amp;"_"&amp;COUNTIF($F$2:F879,F879)</f>
        <v>37.20ACorrect_7</v>
      </c>
      <c r="C879" t="s">
        <v>210</v>
      </c>
      <c r="D879" t="s">
        <v>223</v>
      </c>
      <c r="E879" t="s">
        <v>44</v>
      </c>
      <c r="F879" t="s">
        <v>88</v>
      </c>
      <c r="G879">
        <v>10</v>
      </c>
    </row>
    <row r="880" spans="1:7" x14ac:dyDescent="0.25">
      <c r="A880">
        <f>IF(Tableau1[[#This Row],[ Résultat]]="incorrect",Tableau1[[#This Row],[occurrence]]&amp;"Cadre général"&amp;Tableau1[[#This Row],[ Résultat]]&amp;COUNTIF($B$2:$B880,Tableau1[[#This Row],[ Code APE]]&amp;Tableau1[[#This Row],[ Résultat]]&amp;"_*"),0)</f>
        <v>0</v>
      </c>
      <c r="B880" t="str">
        <f>Tableau1[[#This Row],[ Code APE]]&amp;Tableau1[[#This Row],[ Résultat]]&amp;"_"&amp;COUNTIF($F$2:F880,F880)</f>
        <v>38.11ZCorrect_7</v>
      </c>
      <c r="C880" t="s">
        <v>210</v>
      </c>
      <c r="D880" t="s">
        <v>223</v>
      </c>
      <c r="E880" t="s">
        <v>44</v>
      </c>
      <c r="F880" t="s">
        <v>89</v>
      </c>
      <c r="G880">
        <v>3</v>
      </c>
    </row>
    <row r="881" spans="1:7" x14ac:dyDescent="0.25">
      <c r="A881">
        <f>IF(Tableau1[[#This Row],[ Résultat]]="incorrect",Tableau1[[#This Row],[occurrence]]&amp;"Cadre général"&amp;Tableau1[[#This Row],[ Résultat]]&amp;COUNTIF($B$2:$B881,Tableau1[[#This Row],[ Code APE]]&amp;Tableau1[[#This Row],[ Résultat]]&amp;"_*"),0)</f>
        <v>0</v>
      </c>
      <c r="B881" t="str">
        <f>Tableau1[[#This Row],[ Code APE]]&amp;Tableau1[[#This Row],[ Résultat]]&amp;"_"&amp;COUNTIF($F$2:F881,F881)</f>
        <v>38.12ZCorrect_7</v>
      </c>
      <c r="C881" t="s">
        <v>210</v>
      </c>
      <c r="D881" t="s">
        <v>223</v>
      </c>
      <c r="E881" t="s">
        <v>44</v>
      </c>
      <c r="F881" t="s">
        <v>90</v>
      </c>
      <c r="G881">
        <v>3</v>
      </c>
    </row>
    <row r="882" spans="1:7" x14ac:dyDescent="0.25">
      <c r="A882">
        <f>IF(Tableau1[[#This Row],[ Résultat]]="incorrect",Tableau1[[#This Row],[occurrence]]&amp;"Cadre général"&amp;Tableau1[[#This Row],[ Résultat]]&amp;COUNTIF($B$2:$B882,Tableau1[[#This Row],[ Code APE]]&amp;Tableau1[[#This Row],[ Résultat]]&amp;"_*"),0)</f>
        <v>0</v>
      </c>
      <c r="B882" t="str">
        <f>Tableau1[[#This Row],[ Code APE]]&amp;Tableau1[[#This Row],[ Résultat]]&amp;"_"&amp;COUNTIF($F$2:F882,F882)</f>
        <v>38.21ZCorrect_7</v>
      </c>
      <c r="C882" t="s">
        <v>210</v>
      </c>
      <c r="D882" t="s">
        <v>223</v>
      </c>
      <c r="E882" t="s">
        <v>44</v>
      </c>
      <c r="F882" t="s">
        <v>91</v>
      </c>
      <c r="G882">
        <v>5</v>
      </c>
    </row>
    <row r="883" spans="1:7" x14ac:dyDescent="0.25">
      <c r="A883">
        <f>IF(Tableau1[[#This Row],[ Résultat]]="incorrect",Tableau1[[#This Row],[occurrence]]&amp;"Cadre général"&amp;Tableau1[[#This Row],[ Résultat]]&amp;COUNTIF($B$2:$B883,Tableau1[[#This Row],[ Code APE]]&amp;Tableau1[[#This Row],[ Résultat]]&amp;"_*"),0)</f>
        <v>0</v>
      </c>
      <c r="B883" t="str">
        <f>Tableau1[[#This Row],[ Code APE]]&amp;Tableau1[[#This Row],[ Résultat]]&amp;"_"&amp;COUNTIF($F$2:F883,F883)</f>
        <v>38.32ZCorrect_7</v>
      </c>
      <c r="C883" t="s">
        <v>210</v>
      </c>
      <c r="D883" t="s">
        <v>223</v>
      </c>
      <c r="E883" t="s">
        <v>44</v>
      </c>
      <c r="F883" t="s">
        <v>92</v>
      </c>
      <c r="G883">
        <v>21</v>
      </c>
    </row>
    <row r="884" spans="1:7" x14ac:dyDescent="0.25">
      <c r="A884">
        <f>IF(Tableau1[[#This Row],[ Résultat]]="incorrect",Tableau1[[#This Row],[occurrence]]&amp;"Cadre général"&amp;Tableau1[[#This Row],[ Résultat]]&amp;COUNTIF($B$2:$B884,Tableau1[[#This Row],[ Code APE]]&amp;Tableau1[[#This Row],[ Résultat]]&amp;"_*"),0)</f>
        <v>0</v>
      </c>
      <c r="B884" t="str">
        <f>Tableau1[[#This Row],[ Code APE]]&amp;Tableau1[[#This Row],[ Résultat]]&amp;"_"&amp;COUNTIF($F$2:F884,F884)</f>
        <v>39.00ZCorrect_7</v>
      </c>
      <c r="C884" t="s">
        <v>210</v>
      </c>
      <c r="D884" t="s">
        <v>223</v>
      </c>
      <c r="E884" t="s">
        <v>44</v>
      </c>
      <c r="F884" t="s">
        <v>93</v>
      </c>
      <c r="G884">
        <v>7</v>
      </c>
    </row>
    <row r="885" spans="1:7" x14ac:dyDescent="0.25">
      <c r="A885">
        <f>IF(Tableau1[[#This Row],[ Résultat]]="incorrect",Tableau1[[#This Row],[occurrence]]&amp;"Cadre général"&amp;Tableau1[[#This Row],[ Résultat]]&amp;COUNTIF($B$2:$B885,Tableau1[[#This Row],[ Code APE]]&amp;Tableau1[[#This Row],[ Résultat]]&amp;"_*"),0)</f>
        <v>0</v>
      </c>
      <c r="B885" t="str">
        <f>Tableau1[[#This Row],[ Code APE]]&amp;Tableau1[[#This Row],[ Résultat]]&amp;"_"&amp;COUNTIF($F$2:F885,F885)</f>
        <v>41.20BCorrect_8</v>
      </c>
      <c r="C885" t="s">
        <v>210</v>
      </c>
      <c r="D885" t="s">
        <v>223</v>
      </c>
      <c r="E885" t="s">
        <v>44</v>
      </c>
      <c r="F885" t="s">
        <v>94</v>
      </c>
      <c r="G885">
        <v>35</v>
      </c>
    </row>
    <row r="886" spans="1:7" x14ac:dyDescent="0.25">
      <c r="A886">
        <f>IF(Tableau1[[#This Row],[ Résultat]]="incorrect",Tableau1[[#This Row],[occurrence]]&amp;"Cadre général"&amp;Tableau1[[#This Row],[ Résultat]]&amp;COUNTIF($B$2:$B886,Tableau1[[#This Row],[ Code APE]]&amp;Tableau1[[#This Row],[ Résultat]]&amp;"_*"),0)</f>
        <v>0</v>
      </c>
      <c r="B886" t="str">
        <f>Tableau1[[#This Row],[ Code APE]]&amp;Tableau1[[#This Row],[ Résultat]]&amp;"_"&amp;COUNTIF($F$2:F886,F886)</f>
        <v>42.11ZCorrect_7</v>
      </c>
      <c r="C886" t="s">
        <v>210</v>
      </c>
      <c r="D886" t="s">
        <v>223</v>
      </c>
      <c r="E886" t="s">
        <v>44</v>
      </c>
      <c r="F886" t="s">
        <v>95</v>
      </c>
      <c r="G886">
        <v>22</v>
      </c>
    </row>
    <row r="887" spans="1:7" x14ac:dyDescent="0.25">
      <c r="A887">
        <f>IF(Tableau1[[#This Row],[ Résultat]]="incorrect",Tableau1[[#This Row],[occurrence]]&amp;"Cadre général"&amp;Tableau1[[#This Row],[ Résultat]]&amp;COUNTIF($B$2:$B887,Tableau1[[#This Row],[ Code APE]]&amp;Tableau1[[#This Row],[ Résultat]]&amp;"_*"),0)</f>
        <v>0</v>
      </c>
      <c r="B887" t="str">
        <f>Tableau1[[#This Row],[ Code APE]]&amp;Tableau1[[#This Row],[ Résultat]]&amp;"_"&amp;COUNTIF($F$2:F887,F887)</f>
        <v>42.21ZCorrect_7</v>
      </c>
      <c r="C887" t="s">
        <v>210</v>
      </c>
      <c r="D887" t="s">
        <v>223</v>
      </c>
      <c r="E887" t="s">
        <v>44</v>
      </c>
      <c r="F887" t="s">
        <v>96</v>
      </c>
      <c r="G887">
        <v>10</v>
      </c>
    </row>
    <row r="888" spans="1:7" x14ac:dyDescent="0.25">
      <c r="A888">
        <f>IF(Tableau1[[#This Row],[ Résultat]]="incorrect",Tableau1[[#This Row],[occurrence]]&amp;"Cadre général"&amp;Tableau1[[#This Row],[ Résultat]]&amp;COUNTIF($B$2:$B888,Tableau1[[#This Row],[ Code APE]]&amp;Tableau1[[#This Row],[ Résultat]]&amp;"_*"),0)</f>
        <v>0</v>
      </c>
      <c r="B888" t="str">
        <f>Tableau1[[#This Row],[ Code APE]]&amp;Tableau1[[#This Row],[ Résultat]]&amp;"_"&amp;COUNTIF($F$2:F888,F888)</f>
        <v>42.22ZCorrect_3</v>
      </c>
      <c r="C888" t="s">
        <v>210</v>
      </c>
      <c r="D888" t="s">
        <v>223</v>
      </c>
      <c r="E888" t="s">
        <v>44</v>
      </c>
      <c r="F888" t="s">
        <v>97</v>
      </c>
      <c r="G888">
        <v>3</v>
      </c>
    </row>
    <row r="889" spans="1:7" x14ac:dyDescent="0.25">
      <c r="A889">
        <f>IF(Tableau1[[#This Row],[ Résultat]]="incorrect",Tableau1[[#This Row],[occurrence]]&amp;"Cadre général"&amp;Tableau1[[#This Row],[ Résultat]]&amp;COUNTIF($B$2:$B889,Tableau1[[#This Row],[ Code APE]]&amp;Tableau1[[#This Row],[ Résultat]]&amp;"_*"),0)</f>
        <v>0</v>
      </c>
      <c r="B889" t="str">
        <f>Tableau1[[#This Row],[ Code APE]]&amp;Tableau1[[#This Row],[ Résultat]]&amp;"_"&amp;COUNTIF($F$2:F889,F889)</f>
        <v>42.31ACorrect_7</v>
      </c>
      <c r="C889" t="s">
        <v>210</v>
      </c>
      <c r="D889" t="s">
        <v>223</v>
      </c>
      <c r="E889" t="s">
        <v>44</v>
      </c>
      <c r="F889" t="s">
        <v>98</v>
      </c>
      <c r="G889">
        <v>2</v>
      </c>
    </row>
    <row r="890" spans="1:7" x14ac:dyDescent="0.25">
      <c r="A890">
        <f>IF(Tableau1[[#This Row],[ Résultat]]="incorrect",Tableau1[[#This Row],[occurrence]]&amp;"Cadre général"&amp;Tableau1[[#This Row],[ Résultat]]&amp;COUNTIF($B$2:$B890,Tableau1[[#This Row],[ Code APE]]&amp;Tableau1[[#This Row],[ Résultat]]&amp;"_*"),0)</f>
        <v>0</v>
      </c>
      <c r="B890" t="str">
        <f>Tableau1[[#This Row],[ Code APE]]&amp;Tableau1[[#This Row],[ Résultat]]&amp;"_"&amp;COUNTIF($F$2:F890,F890)</f>
        <v>42.91ZCorrect_7</v>
      </c>
      <c r="C890" t="s">
        <v>210</v>
      </c>
      <c r="D890" t="s">
        <v>223</v>
      </c>
      <c r="E890" t="s">
        <v>44</v>
      </c>
      <c r="F890" t="s">
        <v>99</v>
      </c>
      <c r="G890">
        <v>4</v>
      </c>
    </row>
    <row r="891" spans="1:7" x14ac:dyDescent="0.25">
      <c r="A891">
        <f>IF(Tableau1[[#This Row],[ Résultat]]="incorrect",Tableau1[[#This Row],[occurrence]]&amp;"Cadre général"&amp;Tableau1[[#This Row],[ Résultat]]&amp;COUNTIF($B$2:$B891,Tableau1[[#This Row],[ Code APE]]&amp;Tableau1[[#This Row],[ Résultat]]&amp;"_*"),0)</f>
        <v>0</v>
      </c>
      <c r="B891" t="str">
        <f>Tableau1[[#This Row],[ Code APE]]&amp;Tableau1[[#This Row],[ Résultat]]&amp;"_"&amp;COUNTIF($F$2:F891,F891)</f>
        <v>43.11ZCorrect_3</v>
      </c>
      <c r="C891" t="s">
        <v>210</v>
      </c>
      <c r="D891" t="s">
        <v>223</v>
      </c>
      <c r="E891" t="s">
        <v>44</v>
      </c>
      <c r="F891" t="s">
        <v>100</v>
      </c>
      <c r="G891">
        <v>1</v>
      </c>
    </row>
    <row r="892" spans="1:7" x14ac:dyDescent="0.25">
      <c r="A892">
        <f>IF(Tableau1[[#This Row],[ Résultat]]="incorrect",Tableau1[[#This Row],[occurrence]]&amp;"Cadre général"&amp;Tableau1[[#This Row],[ Résultat]]&amp;COUNTIF($B$2:$B892,Tableau1[[#This Row],[ Code APE]]&amp;Tableau1[[#This Row],[ Résultat]]&amp;"_*"),0)</f>
        <v>0</v>
      </c>
      <c r="B892" t="str">
        <f>Tableau1[[#This Row],[ Code APE]]&amp;Tableau1[[#This Row],[ Résultat]]&amp;"_"&amp;COUNTIF($F$2:F892,F892)</f>
        <v>43.12ACorrect_8</v>
      </c>
      <c r="C892" t="s">
        <v>210</v>
      </c>
      <c r="D892" t="s">
        <v>223</v>
      </c>
      <c r="E892" t="s">
        <v>44</v>
      </c>
      <c r="F892" t="s">
        <v>101</v>
      </c>
      <c r="G892">
        <v>98</v>
      </c>
    </row>
    <row r="893" spans="1:7" x14ac:dyDescent="0.25">
      <c r="A893">
        <f>IF(Tableau1[[#This Row],[ Résultat]]="incorrect",Tableau1[[#This Row],[occurrence]]&amp;"Cadre général"&amp;Tableau1[[#This Row],[ Résultat]]&amp;COUNTIF($B$2:$B893,Tableau1[[#This Row],[ Code APE]]&amp;Tableau1[[#This Row],[ Résultat]]&amp;"_*"),0)</f>
        <v>0</v>
      </c>
      <c r="B893" t="str">
        <f>Tableau1[[#This Row],[ Code APE]]&amp;Tableau1[[#This Row],[ Résultat]]&amp;"_"&amp;COUNTIF($F$2:F893,F893)</f>
        <v>43.12BCorrect_8</v>
      </c>
      <c r="C893" t="s">
        <v>210</v>
      </c>
      <c r="D893" t="s">
        <v>223</v>
      </c>
      <c r="E893" t="s">
        <v>44</v>
      </c>
      <c r="F893" t="s">
        <v>102</v>
      </c>
      <c r="G893">
        <v>83</v>
      </c>
    </row>
    <row r="894" spans="1:7" x14ac:dyDescent="0.25">
      <c r="A894">
        <f>IF(Tableau1[[#This Row],[ Résultat]]="incorrect",Tableau1[[#This Row],[occurrence]]&amp;"Cadre général"&amp;Tableau1[[#This Row],[ Résultat]]&amp;COUNTIF($B$2:$B894,Tableau1[[#This Row],[ Code APE]]&amp;Tableau1[[#This Row],[ Résultat]]&amp;"_*"),0)</f>
        <v>0</v>
      </c>
      <c r="B894" t="str">
        <f>Tableau1[[#This Row],[ Code APE]]&amp;Tableau1[[#This Row],[ Résultat]]&amp;"_"&amp;COUNTIF($F$2:F894,F894)</f>
        <v>43.13ZCorrect_8</v>
      </c>
      <c r="C894" t="s">
        <v>210</v>
      </c>
      <c r="D894" t="s">
        <v>223</v>
      </c>
      <c r="E894" t="s">
        <v>44</v>
      </c>
      <c r="F894" t="s">
        <v>103</v>
      </c>
      <c r="G894">
        <v>51</v>
      </c>
    </row>
    <row r="895" spans="1:7" x14ac:dyDescent="0.25">
      <c r="A895">
        <f>IF(Tableau1[[#This Row],[ Résultat]]="incorrect",Tableau1[[#This Row],[occurrence]]&amp;"Cadre général"&amp;Tableau1[[#This Row],[ Résultat]]&amp;COUNTIF($B$2:$B895,Tableau1[[#This Row],[ Code APE]]&amp;Tableau1[[#This Row],[ Résultat]]&amp;"_*"),0)</f>
        <v>0</v>
      </c>
      <c r="B895" t="str">
        <f>Tableau1[[#This Row],[ Code APE]]&amp;Tableau1[[#This Row],[ Résultat]]&amp;"_"&amp;COUNTIF($F$2:F895,F895)</f>
        <v>43.21ACorrect_8</v>
      </c>
      <c r="C895" t="s">
        <v>210</v>
      </c>
      <c r="D895" t="s">
        <v>223</v>
      </c>
      <c r="E895" t="s">
        <v>44</v>
      </c>
      <c r="F895" t="s">
        <v>104</v>
      </c>
      <c r="G895">
        <v>57</v>
      </c>
    </row>
    <row r="896" spans="1:7" x14ac:dyDescent="0.25">
      <c r="A896">
        <f>IF(Tableau1[[#This Row],[ Résultat]]="incorrect",Tableau1[[#This Row],[occurrence]]&amp;"Cadre général"&amp;Tableau1[[#This Row],[ Résultat]]&amp;COUNTIF($B$2:$B896,Tableau1[[#This Row],[ Code APE]]&amp;Tableau1[[#This Row],[ Résultat]]&amp;"_*"),0)</f>
        <v>0</v>
      </c>
      <c r="B896" t="str">
        <f>Tableau1[[#This Row],[ Code APE]]&amp;Tableau1[[#This Row],[ Résultat]]&amp;"_"&amp;COUNTIF($F$2:F896,F896)</f>
        <v>43.29ACorrect_8</v>
      </c>
      <c r="C896" t="s">
        <v>210</v>
      </c>
      <c r="D896" t="s">
        <v>223</v>
      </c>
      <c r="E896" t="s">
        <v>44</v>
      </c>
      <c r="F896" t="s">
        <v>106</v>
      </c>
      <c r="G896">
        <v>15</v>
      </c>
    </row>
    <row r="897" spans="1:7" x14ac:dyDescent="0.25">
      <c r="A897">
        <f>IF(Tableau1[[#This Row],[ Résultat]]="incorrect",Tableau1[[#This Row],[occurrence]]&amp;"Cadre général"&amp;Tableau1[[#This Row],[ Résultat]]&amp;COUNTIF($B$2:$B897,Tableau1[[#This Row],[ Code APE]]&amp;Tableau1[[#This Row],[ Résultat]]&amp;"_*"),0)</f>
        <v>0</v>
      </c>
      <c r="B897" t="str">
        <f>Tableau1[[#This Row],[ Code APE]]&amp;Tableau1[[#This Row],[ Résultat]]&amp;"_"&amp;COUNTIF($F$2:F897,F897)</f>
        <v>43.29BCorrect_7</v>
      </c>
      <c r="C897" t="s">
        <v>210</v>
      </c>
      <c r="D897" t="s">
        <v>223</v>
      </c>
      <c r="E897" t="s">
        <v>44</v>
      </c>
      <c r="F897" t="s">
        <v>107</v>
      </c>
      <c r="G897">
        <v>4</v>
      </c>
    </row>
    <row r="898" spans="1:7" x14ac:dyDescent="0.25">
      <c r="A898">
        <f>IF(Tableau1[[#This Row],[ Résultat]]="incorrect",Tableau1[[#This Row],[occurrence]]&amp;"Cadre général"&amp;Tableau1[[#This Row],[ Résultat]]&amp;COUNTIF($B$2:$B898,Tableau1[[#This Row],[ Code APE]]&amp;Tableau1[[#This Row],[ Résultat]]&amp;"_*"),0)</f>
        <v>0</v>
      </c>
      <c r="B898" t="str">
        <f>Tableau1[[#This Row],[ Code APE]]&amp;Tableau1[[#This Row],[ Résultat]]&amp;"_"&amp;COUNTIF($F$2:F898,F898)</f>
        <v>43.32ACorrect_7</v>
      </c>
      <c r="C898" t="s">
        <v>210</v>
      </c>
      <c r="D898" t="s">
        <v>223</v>
      </c>
      <c r="E898" t="s">
        <v>44</v>
      </c>
      <c r="F898" t="s">
        <v>108</v>
      </c>
      <c r="G898">
        <v>1</v>
      </c>
    </row>
    <row r="899" spans="1:7" x14ac:dyDescent="0.25">
      <c r="A899">
        <f>IF(Tableau1[[#This Row],[ Résultat]]="incorrect",Tableau1[[#This Row],[occurrence]]&amp;"Cadre général"&amp;Tableau1[[#This Row],[ Résultat]]&amp;COUNTIF($B$2:$B899,Tableau1[[#This Row],[ Code APE]]&amp;Tableau1[[#This Row],[ Résultat]]&amp;"_*"),0)</f>
        <v>0</v>
      </c>
      <c r="B899" t="str">
        <f>Tableau1[[#This Row],[ Code APE]]&amp;Tableau1[[#This Row],[ Résultat]]&amp;"_"&amp;COUNTIF($F$2:F899,F899)</f>
        <v>43.32CCorrect_7</v>
      </c>
      <c r="C899" t="s">
        <v>210</v>
      </c>
      <c r="D899" t="s">
        <v>223</v>
      </c>
      <c r="E899" t="s">
        <v>44</v>
      </c>
      <c r="F899" t="s">
        <v>109</v>
      </c>
      <c r="G899">
        <v>4</v>
      </c>
    </row>
    <row r="900" spans="1:7" x14ac:dyDescent="0.25">
      <c r="A900">
        <f>IF(Tableau1[[#This Row],[ Résultat]]="incorrect",Tableau1[[#This Row],[occurrence]]&amp;"Cadre général"&amp;Tableau1[[#This Row],[ Résultat]]&amp;COUNTIF($B$2:$B900,Tableau1[[#This Row],[ Code APE]]&amp;Tableau1[[#This Row],[ Résultat]]&amp;"_*"),0)</f>
        <v>0</v>
      </c>
      <c r="B900" t="str">
        <f>Tableau1[[#This Row],[ Code APE]]&amp;Tableau1[[#This Row],[ Résultat]]&amp;"_"&amp;COUNTIF($F$2:F900,F900)</f>
        <v>43.33ZCorrect_7</v>
      </c>
      <c r="C900" t="s">
        <v>210</v>
      </c>
      <c r="D900" t="s">
        <v>223</v>
      </c>
      <c r="E900" t="s">
        <v>44</v>
      </c>
      <c r="F900" t="s">
        <v>110</v>
      </c>
      <c r="G900">
        <v>2</v>
      </c>
    </row>
    <row r="901" spans="1:7" x14ac:dyDescent="0.25">
      <c r="A901">
        <f>IF(Tableau1[[#This Row],[ Résultat]]="incorrect",Tableau1[[#This Row],[occurrence]]&amp;"Cadre général"&amp;Tableau1[[#This Row],[ Résultat]]&amp;COUNTIF($B$2:$B901,Tableau1[[#This Row],[ Code APE]]&amp;Tableau1[[#This Row],[ Résultat]]&amp;"_*"),0)</f>
        <v>0</v>
      </c>
      <c r="B901" t="str">
        <f>Tableau1[[#This Row],[ Code APE]]&amp;Tableau1[[#This Row],[ Résultat]]&amp;"_"&amp;COUNTIF($F$2:F901,F901)</f>
        <v>43.34ZCorrect_7</v>
      </c>
      <c r="C901" t="s">
        <v>210</v>
      </c>
      <c r="D901" t="s">
        <v>223</v>
      </c>
      <c r="E901" t="s">
        <v>44</v>
      </c>
      <c r="F901" t="s">
        <v>111</v>
      </c>
      <c r="G901">
        <v>45</v>
      </c>
    </row>
    <row r="902" spans="1:7" x14ac:dyDescent="0.25">
      <c r="A902">
        <f>IF(Tableau1[[#This Row],[ Résultat]]="incorrect",Tableau1[[#This Row],[occurrence]]&amp;"Cadre général"&amp;Tableau1[[#This Row],[ Résultat]]&amp;COUNTIF($B$2:$B902,Tableau1[[#This Row],[ Code APE]]&amp;Tableau1[[#This Row],[ Résultat]]&amp;"_*"),0)</f>
        <v>0</v>
      </c>
      <c r="B902" t="str">
        <f>Tableau1[[#This Row],[ Code APE]]&amp;Tableau1[[#This Row],[ Résultat]]&amp;"_"&amp;COUNTIF($F$2:F902,F902)</f>
        <v>43.91ACorrect_8</v>
      </c>
      <c r="C902" t="s">
        <v>210</v>
      </c>
      <c r="D902" t="s">
        <v>223</v>
      </c>
      <c r="E902" t="s">
        <v>44</v>
      </c>
      <c r="F902" t="s">
        <v>112</v>
      </c>
      <c r="G902">
        <v>5</v>
      </c>
    </row>
    <row r="903" spans="1:7" x14ac:dyDescent="0.25">
      <c r="A903">
        <f>IF(Tableau1[[#This Row],[ Résultat]]="incorrect",Tableau1[[#This Row],[occurrence]]&amp;"Cadre général"&amp;Tableau1[[#This Row],[ Résultat]]&amp;COUNTIF($B$2:$B903,Tableau1[[#This Row],[ Code APE]]&amp;Tableau1[[#This Row],[ Résultat]]&amp;"_*"),0)</f>
        <v>0</v>
      </c>
      <c r="B903" t="str">
        <f>Tableau1[[#This Row],[ Code APE]]&amp;Tableau1[[#This Row],[ Résultat]]&amp;"_"&amp;COUNTIF($F$2:F903,F903)</f>
        <v>43.91BCorrect_2</v>
      </c>
      <c r="C903" t="s">
        <v>210</v>
      </c>
      <c r="D903" t="s">
        <v>223</v>
      </c>
      <c r="E903" t="s">
        <v>44</v>
      </c>
      <c r="F903" t="s">
        <v>217</v>
      </c>
      <c r="G903">
        <v>1</v>
      </c>
    </row>
    <row r="904" spans="1:7" x14ac:dyDescent="0.25">
      <c r="A904">
        <f>IF(Tableau1[[#This Row],[ Résultat]]="incorrect",Tableau1[[#This Row],[occurrence]]&amp;"Cadre général"&amp;Tableau1[[#This Row],[ Résultat]]&amp;COUNTIF($B$2:$B904,Tableau1[[#This Row],[ Code APE]]&amp;Tableau1[[#This Row],[ Résultat]]&amp;"_*"),0)</f>
        <v>0</v>
      </c>
      <c r="B904" t="str">
        <f>Tableau1[[#This Row],[ Code APE]]&amp;Tableau1[[#This Row],[ Résultat]]&amp;"_"&amp;COUNTIF($F$2:F904,F904)</f>
        <v>43.99BCorrect_7</v>
      </c>
      <c r="C904" t="s">
        <v>210</v>
      </c>
      <c r="D904" t="s">
        <v>223</v>
      </c>
      <c r="E904" t="s">
        <v>44</v>
      </c>
      <c r="F904" t="s">
        <v>114</v>
      </c>
      <c r="G904">
        <v>33</v>
      </c>
    </row>
    <row r="905" spans="1:7" x14ac:dyDescent="0.25">
      <c r="A905">
        <f>IF(Tableau1[[#This Row],[ Résultat]]="incorrect",Tableau1[[#This Row],[occurrence]]&amp;"Cadre général"&amp;Tableau1[[#This Row],[ Résultat]]&amp;COUNTIF($B$2:$B905,Tableau1[[#This Row],[ Code APE]]&amp;Tableau1[[#This Row],[ Résultat]]&amp;"_*"),0)</f>
        <v>0</v>
      </c>
      <c r="B905" t="str">
        <f>Tableau1[[#This Row],[ Code APE]]&amp;Tableau1[[#This Row],[ Résultat]]&amp;"_"&amp;COUNTIF($F$2:F905,F905)</f>
        <v>43.99CCorrect_8</v>
      </c>
      <c r="C905" t="s">
        <v>210</v>
      </c>
      <c r="D905" t="s">
        <v>223</v>
      </c>
      <c r="E905" t="s">
        <v>44</v>
      </c>
      <c r="F905" t="s">
        <v>115</v>
      </c>
      <c r="G905">
        <v>27</v>
      </c>
    </row>
    <row r="906" spans="1:7" x14ac:dyDescent="0.25">
      <c r="A906">
        <f>IF(Tableau1[[#This Row],[ Résultat]]="incorrect",Tableau1[[#This Row],[occurrence]]&amp;"Cadre général"&amp;Tableau1[[#This Row],[ Résultat]]&amp;COUNTIF($B$2:$B906,Tableau1[[#This Row],[ Code APE]]&amp;Tableau1[[#This Row],[ Résultat]]&amp;"_*"),0)</f>
        <v>0</v>
      </c>
      <c r="B906" t="str">
        <f>Tableau1[[#This Row],[ Code APE]]&amp;Tableau1[[#This Row],[ Résultat]]&amp;"_"&amp;COUNTIF($F$2:F906,F906)</f>
        <v>43.99DCorrect_7</v>
      </c>
      <c r="C906" t="s">
        <v>210</v>
      </c>
      <c r="D906" t="s">
        <v>223</v>
      </c>
      <c r="E906" t="s">
        <v>44</v>
      </c>
      <c r="F906" t="s">
        <v>116</v>
      </c>
      <c r="G906">
        <v>18</v>
      </c>
    </row>
    <row r="907" spans="1:7" x14ac:dyDescent="0.25">
      <c r="A907">
        <f>IF(Tableau1[[#This Row],[ Résultat]]="incorrect",Tableau1[[#This Row],[occurrence]]&amp;"Cadre général"&amp;Tableau1[[#This Row],[ Résultat]]&amp;COUNTIF($B$2:$B907,Tableau1[[#This Row],[ Code APE]]&amp;Tableau1[[#This Row],[ Résultat]]&amp;"_*"),0)</f>
        <v>0</v>
      </c>
      <c r="B907" t="str">
        <f>Tableau1[[#This Row],[ Code APE]]&amp;Tableau1[[#This Row],[ Résultat]]&amp;"_"&amp;COUNTIF($F$2:F907,F907)</f>
        <v>43.99ECorrect_3</v>
      </c>
      <c r="C907" t="s">
        <v>210</v>
      </c>
      <c r="D907" t="s">
        <v>223</v>
      </c>
      <c r="E907" t="s">
        <v>44</v>
      </c>
      <c r="F907" t="s">
        <v>117</v>
      </c>
      <c r="G907">
        <v>2</v>
      </c>
    </row>
    <row r="908" spans="1:7" x14ac:dyDescent="0.25">
      <c r="A908">
        <f>IF(Tableau1[[#This Row],[ Résultat]]="incorrect",Tableau1[[#This Row],[occurrence]]&amp;"Cadre général"&amp;Tableau1[[#This Row],[ Résultat]]&amp;COUNTIF($B$2:$B908,Tableau1[[#This Row],[ Code APE]]&amp;Tableau1[[#This Row],[ Résultat]]&amp;"_*"),0)</f>
        <v>0</v>
      </c>
      <c r="B908" t="str">
        <f>Tableau1[[#This Row],[ Code APE]]&amp;Tableau1[[#This Row],[ Résultat]]&amp;"_"&amp;COUNTIF($F$2:F908,F908)</f>
        <v>45.11ZCorrect_8</v>
      </c>
      <c r="C908" t="s">
        <v>210</v>
      </c>
      <c r="D908" t="s">
        <v>223</v>
      </c>
      <c r="E908" t="s">
        <v>44</v>
      </c>
      <c r="F908" t="s">
        <v>120</v>
      </c>
      <c r="G908">
        <v>8</v>
      </c>
    </row>
    <row r="909" spans="1:7" x14ac:dyDescent="0.25">
      <c r="A909">
        <f>IF(Tableau1[[#This Row],[ Résultat]]="incorrect",Tableau1[[#This Row],[occurrence]]&amp;"Cadre général"&amp;Tableau1[[#This Row],[ Résultat]]&amp;COUNTIF($B$2:$B909,Tableau1[[#This Row],[ Code APE]]&amp;Tableau1[[#This Row],[ Résultat]]&amp;"_*"),0)</f>
        <v>0</v>
      </c>
      <c r="B909" t="str">
        <f>Tableau1[[#This Row],[ Code APE]]&amp;Tableau1[[#This Row],[ Résultat]]&amp;"_"&amp;COUNTIF($F$2:F909,F909)</f>
        <v>45.20ACorrect_7</v>
      </c>
      <c r="C909" t="s">
        <v>210</v>
      </c>
      <c r="D909" t="s">
        <v>223</v>
      </c>
      <c r="E909" t="s">
        <v>44</v>
      </c>
      <c r="F909" t="s">
        <v>121</v>
      </c>
      <c r="G909">
        <v>5</v>
      </c>
    </row>
    <row r="910" spans="1:7" x14ac:dyDescent="0.25">
      <c r="A910">
        <f>IF(Tableau1[[#This Row],[ Résultat]]="incorrect",Tableau1[[#This Row],[occurrence]]&amp;"Cadre général"&amp;Tableau1[[#This Row],[ Résultat]]&amp;COUNTIF($B$2:$B910,Tableau1[[#This Row],[ Code APE]]&amp;Tableau1[[#This Row],[ Résultat]]&amp;"_*"),0)</f>
        <v>0</v>
      </c>
      <c r="B910" t="str">
        <f>Tableau1[[#This Row],[ Code APE]]&amp;Tableau1[[#This Row],[ Résultat]]&amp;"_"&amp;COUNTIF($F$2:F910,F910)</f>
        <v>45.20BCorrect_7</v>
      </c>
      <c r="C910" t="s">
        <v>210</v>
      </c>
      <c r="D910" t="s">
        <v>223</v>
      </c>
      <c r="E910" t="s">
        <v>44</v>
      </c>
      <c r="F910" t="s">
        <v>122</v>
      </c>
      <c r="G910">
        <v>12</v>
      </c>
    </row>
    <row r="911" spans="1:7" x14ac:dyDescent="0.25">
      <c r="A911">
        <f>IF(Tableau1[[#This Row],[ Résultat]]="incorrect",Tableau1[[#This Row],[occurrence]]&amp;"Cadre général"&amp;Tableau1[[#This Row],[ Résultat]]&amp;COUNTIF($B$2:$B911,Tableau1[[#This Row],[ Code APE]]&amp;Tableau1[[#This Row],[ Résultat]]&amp;"_*"),0)</f>
        <v>0</v>
      </c>
      <c r="B911" t="str">
        <f>Tableau1[[#This Row],[ Code APE]]&amp;Tableau1[[#This Row],[ Résultat]]&amp;"_"&amp;COUNTIF($F$2:F911,F911)</f>
        <v>45.20ZCorrect_7</v>
      </c>
      <c r="C911" t="s">
        <v>210</v>
      </c>
      <c r="D911" t="s">
        <v>223</v>
      </c>
      <c r="E911" t="s">
        <v>44</v>
      </c>
      <c r="F911" t="s">
        <v>123</v>
      </c>
      <c r="G911">
        <v>14</v>
      </c>
    </row>
    <row r="912" spans="1:7" x14ac:dyDescent="0.25">
      <c r="A912">
        <f>IF(Tableau1[[#This Row],[ Résultat]]="incorrect",Tableau1[[#This Row],[occurrence]]&amp;"Cadre général"&amp;Tableau1[[#This Row],[ Résultat]]&amp;COUNTIF($B$2:$B912,Tableau1[[#This Row],[ Code APE]]&amp;Tableau1[[#This Row],[ Résultat]]&amp;"_*"),0)</f>
        <v>0</v>
      </c>
      <c r="B912" t="str">
        <f>Tableau1[[#This Row],[ Code APE]]&amp;Tableau1[[#This Row],[ Résultat]]&amp;"_"&amp;COUNTIF($F$2:F912,F912)</f>
        <v>45.32ZCorrect_7</v>
      </c>
      <c r="C912" t="s">
        <v>210</v>
      </c>
      <c r="D912" t="s">
        <v>223</v>
      </c>
      <c r="E912" t="s">
        <v>44</v>
      </c>
      <c r="F912" t="s">
        <v>124</v>
      </c>
      <c r="G912">
        <v>1</v>
      </c>
    </row>
    <row r="913" spans="1:7" x14ac:dyDescent="0.25">
      <c r="A913">
        <f>IF(Tableau1[[#This Row],[ Résultat]]="incorrect",Tableau1[[#This Row],[occurrence]]&amp;"Cadre général"&amp;Tableau1[[#This Row],[ Résultat]]&amp;COUNTIF($B$2:$B913,Tableau1[[#This Row],[ Code APE]]&amp;Tableau1[[#This Row],[ Résultat]]&amp;"_*"),0)</f>
        <v>0</v>
      </c>
      <c r="B913" t="str">
        <f>Tableau1[[#This Row],[ Code APE]]&amp;Tableau1[[#This Row],[ Résultat]]&amp;"_"&amp;COUNTIF($F$2:F913,F913)</f>
        <v>45.40ZCorrect_2</v>
      </c>
      <c r="C913" t="s">
        <v>210</v>
      </c>
      <c r="D913" t="s">
        <v>223</v>
      </c>
      <c r="E913" t="s">
        <v>44</v>
      </c>
      <c r="F913" t="s">
        <v>218</v>
      </c>
      <c r="G913">
        <v>1</v>
      </c>
    </row>
    <row r="914" spans="1:7" x14ac:dyDescent="0.25">
      <c r="A914">
        <f>IF(Tableau1[[#This Row],[ Résultat]]="incorrect",Tableau1[[#This Row],[occurrence]]&amp;"Cadre général"&amp;Tableau1[[#This Row],[ Résultat]]&amp;COUNTIF($B$2:$B914,Tableau1[[#This Row],[ Code APE]]&amp;Tableau1[[#This Row],[ Résultat]]&amp;"_*"),0)</f>
        <v>0</v>
      </c>
      <c r="B914" t="str">
        <f>Tableau1[[#This Row],[ Code APE]]&amp;Tableau1[[#This Row],[ Résultat]]&amp;"_"&amp;COUNTIF($F$2:F914,F914)</f>
        <v>46.51ZCorrect_7</v>
      </c>
      <c r="C914" t="s">
        <v>210</v>
      </c>
      <c r="D914" t="s">
        <v>223</v>
      </c>
      <c r="E914" t="s">
        <v>44</v>
      </c>
      <c r="F914" t="s">
        <v>125</v>
      </c>
      <c r="G914">
        <v>2</v>
      </c>
    </row>
    <row r="915" spans="1:7" x14ac:dyDescent="0.25">
      <c r="A915">
        <f>IF(Tableau1[[#This Row],[ Résultat]]="incorrect",Tableau1[[#This Row],[occurrence]]&amp;"Cadre général"&amp;Tableau1[[#This Row],[ Résultat]]&amp;COUNTIF($B$2:$B915,Tableau1[[#This Row],[ Code APE]]&amp;Tableau1[[#This Row],[ Résultat]]&amp;"_*"),0)</f>
        <v>0</v>
      </c>
      <c r="B915" t="str">
        <f>Tableau1[[#This Row],[ Code APE]]&amp;Tableau1[[#This Row],[ Résultat]]&amp;"_"&amp;COUNTIF($F$2:F915,F915)</f>
        <v>46.63ZCorrect_8</v>
      </c>
      <c r="C915" t="s">
        <v>210</v>
      </c>
      <c r="D915" t="s">
        <v>223</v>
      </c>
      <c r="E915" t="s">
        <v>44</v>
      </c>
      <c r="F915" t="s">
        <v>127</v>
      </c>
      <c r="G915">
        <v>126</v>
      </c>
    </row>
    <row r="916" spans="1:7" x14ac:dyDescent="0.25">
      <c r="A916">
        <f>IF(Tableau1[[#This Row],[ Résultat]]="incorrect",Tableau1[[#This Row],[occurrence]]&amp;"Cadre général"&amp;Tableau1[[#This Row],[ Résultat]]&amp;COUNTIF($B$2:$B916,Tableau1[[#This Row],[ Code APE]]&amp;Tableau1[[#This Row],[ Résultat]]&amp;"_*"),0)</f>
        <v>0</v>
      </c>
      <c r="B916" t="str">
        <f>Tableau1[[#This Row],[ Code APE]]&amp;Tableau1[[#This Row],[ Résultat]]&amp;"_"&amp;COUNTIF($F$2:F916,F916)</f>
        <v>46.69ACorrect_7</v>
      </c>
      <c r="C916" t="s">
        <v>210</v>
      </c>
      <c r="D916" t="s">
        <v>223</v>
      </c>
      <c r="E916" t="s">
        <v>44</v>
      </c>
      <c r="F916" t="s">
        <v>128</v>
      </c>
      <c r="G916">
        <v>4</v>
      </c>
    </row>
    <row r="917" spans="1:7" x14ac:dyDescent="0.25">
      <c r="A917">
        <f>IF(Tableau1[[#This Row],[ Résultat]]="incorrect",Tableau1[[#This Row],[occurrence]]&amp;"Cadre général"&amp;Tableau1[[#This Row],[ Résultat]]&amp;COUNTIF($B$2:$B917,Tableau1[[#This Row],[ Code APE]]&amp;Tableau1[[#This Row],[ Résultat]]&amp;"_*"),0)</f>
        <v>0</v>
      </c>
      <c r="B917" t="str">
        <f>Tableau1[[#This Row],[ Code APE]]&amp;Tableau1[[#This Row],[ Résultat]]&amp;"_"&amp;COUNTIF($F$2:F917,F917)</f>
        <v>46.69BCorrect_7</v>
      </c>
      <c r="C917" t="s">
        <v>210</v>
      </c>
      <c r="D917" t="s">
        <v>223</v>
      </c>
      <c r="E917" t="s">
        <v>44</v>
      </c>
      <c r="F917" t="s">
        <v>129</v>
      </c>
      <c r="G917">
        <v>4</v>
      </c>
    </row>
    <row r="918" spans="1:7" x14ac:dyDescent="0.25">
      <c r="A918">
        <f>IF(Tableau1[[#This Row],[ Résultat]]="incorrect",Tableau1[[#This Row],[occurrence]]&amp;"Cadre général"&amp;Tableau1[[#This Row],[ Résultat]]&amp;COUNTIF($B$2:$B918,Tableau1[[#This Row],[ Code APE]]&amp;Tableau1[[#This Row],[ Résultat]]&amp;"_*"),0)</f>
        <v>0</v>
      </c>
      <c r="B918" t="str">
        <f>Tableau1[[#This Row],[ Code APE]]&amp;Tableau1[[#This Row],[ Résultat]]&amp;"_"&amp;COUNTIF($F$2:F918,F918)</f>
        <v>46.71ZCorrect_8</v>
      </c>
      <c r="C918" t="s">
        <v>210</v>
      </c>
      <c r="D918" t="s">
        <v>223</v>
      </c>
      <c r="E918" t="s">
        <v>44</v>
      </c>
      <c r="F918" t="s">
        <v>130</v>
      </c>
      <c r="G918">
        <v>12</v>
      </c>
    </row>
    <row r="919" spans="1:7" x14ac:dyDescent="0.25">
      <c r="A919">
        <f>IF(Tableau1[[#This Row],[ Résultat]]="incorrect",Tableau1[[#This Row],[occurrence]]&amp;"Cadre général"&amp;Tableau1[[#This Row],[ Résultat]]&amp;COUNTIF($B$2:$B919,Tableau1[[#This Row],[ Code APE]]&amp;Tableau1[[#This Row],[ Résultat]]&amp;"_*"),0)</f>
        <v>0</v>
      </c>
      <c r="B919" t="str">
        <f>Tableau1[[#This Row],[ Code APE]]&amp;Tableau1[[#This Row],[ Résultat]]&amp;"_"&amp;COUNTIF($F$2:F919,F919)</f>
        <v>46.74ACorrect_2</v>
      </c>
      <c r="C919" t="s">
        <v>210</v>
      </c>
      <c r="D919" t="s">
        <v>223</v>
      </c>
      <c r="E919" t="s">
        <v>44</v>
      </c>
      <c r="F919" t="s">
        <v>219</v>
      </c>
      <c r="G919">
        <v>1</v>
      </c>
    </row>
    <row r="920" spans="1:7" x14ac:dyDescent="0.25">
      <c r="A920">
        <f>IF(Tableau1[[#This Row],[ Résultat]]="incorrect",Tableau1[[#This Row],[occurrence]]&amp;"Cadre général"&amp;Tableau1[[#This Row],[ Résultat]]&amp;COUNTIF($B$2:$B920,Tableau1[[#This Row],[ Code APE]]&amp;Tableau1[[#This Row],[ Résultat]]&amp;"_*"),0)</f>
        <v>0</v>
      </c>
      <c r="B920" t="str">
        <f>Tableau1[[#This Row],[ Code APE]]&amp;Tableau1[[#This Row],[ Résultat]]&amp;"_"&amp;COUNTIF($F$2:F920,F920)</f>
        <v>46.75ZCorrect_7</v>
      </c>
      <c r="C920" t="s">
        <v>210</v>
      </c>
      <c r="D920" t="s">
        <v>223</v>
      </c>
      <c r="E920" t="s">
        <v>44</v>
      </c>
      <c r="F920" t="s">
        <v>131</v>
      </c>
      <c r="G920">
        <v>4</v>
      </c>
    </row>
    <row r="921" spans="1:7" x14ac:dyDescent="0.25">
      <c r="A921">
        <f>IF(Tableau1[[#This Row],[ Résultat]]="incorrect",Tableau1[[#This Row],[occurrence]]&amp;"Cadre général"&amp;Tableau1[[#This Row],[ Résultat]]&amp;COUNTIF($B$2:$B921,Tableau1[[#This Row],[ Code APE]]&amp;Tableau1[[#This Row],[ Résultat]]&amp;"_*"),0)</f>
        <v>0</v>
      </c>
      <c r="B921" t="str">
        <f>Tableau1[[#This Row],[ Code APE]]&amp;Tableau1[[#This Row],[ Résultat]]&amp;"_"&amp;COUNTIF($F$2:F921,F921)</f>
        <v>47.11CCorrect_3</v>
      </c>
      <c r="C921" t="s">
        <v>210</v>
      </c>
      <c r="D921" t="s">
        <v>223</v>
      </c>
      <c r="E921" t="s">
        <v>44</v>
      </c>
      <c r="F921" t="s">
        <v>132</v>
      </c>
      <c r="G921">
        <v>1</v>
      </c>
    </row>
    <row r="922" spans="1:7" x14ac:dyDescent="0.25">
      <c r="A922">
        <f>IF(Tableau1[[#This Row],[ Résultat]]="incorrect",Tableau1[[#This Row],[occurrence]]&amp;"Cadre général"&amp;Tableau1[[#This Row],[ Résultat]]&amp;COUNTIF($B$2:$B922,Tableau1[[#This Row],[ Code APE]]&amp;Tableau1[[#This Row],[ Résultat]]&amp;"_*"),0)</f>
        <v>0</v>
      </c>
      <c r="B922" t="str">
        <f>Tableau1[[#This Row],[ Code APE]]&amp;Tableau1[[#This Row],[ Résultat]]&amp;"_"&amp;COUNTIF($F$2:F922,F922)</f>
        <v>47.41ZCorrect_7</v>
      </c>
      <c r="C922" t="s">
        <v>210</v>
      </c>
      <c r="D922" t="s">
        <v>223</v>
      </c>
      <c r="E922" t="s">
        <v>44</v>
      </c>
      <c r="F922" t="s">
        <v>133</v>
      </c>
      <c r="G922">
        <v>3</v>
      </c>
    </row>
    <row r="923" spans="1:7" x14ac:dyDescent="0.25">
      <c r="A923">
        <f>IF(Tableau1[[#This Row],[ Résultat]]="incorrect",Tableau1[[#This Row],[occurrence]]&amp;"Cadre général"&amp;Tableau1[[#This Row],[ Résultat]]&amp;COUNTIF($B$2:$B923,Tableau1[[#This Row],[ Code APE]]&amp;Tableau1[[#This Row],[ Résultat]]&amp;"_*"),0)</f>
        <v>0</v>
      </c>
      <c r="B923" t="str">
        <f>Tableau1[[#This Row],[ Code APE]]&amp;Tableau1[[#This Row],[ Résultat]]&amp;"_"&amp;COUNTIF($F$2:F923,F923)</f>
        <v>47.99ACorrect_3</v>
      </c>
      <c r="C923" t="s">
        <v>210</v>
      </c>
      <c r="D923" t="s">
        <v>223</v>
      </c>
      <c r="E923" t="s">
        <v>44</v>
      </c>
      <c r="F923" t="s">
        <v>136</v>
      </c>
      <c r="G923">
        <v>1</v>
      </c>
    </row>
    <row r="924" spans="1:7" x14ac:dyDescent="0.25">
      <c r="A924">
        <f>IF(Tableau1[[#This Row],[ Résultat]]="incorrect",Tableau1[[#This Row],[occurrence]]&amp;"Cadre général"&amp;Tableau1[[#This Row],[ Résultat]]&amp;COUNTIF($B$2:$B924,Tableau1[[#This Row],[ Code APE]]&amp;Tableau1[[#This Row],[ Résultat]]&amp;"_*"),0)</f>
        <v>0</v>
      </c>
      <c r="B924" t="str">
        <f>Tableau1[[#This Row],[ Code APE]]&amp;Tableau1[[#This Row],[ Résultat]]&amp;"_"&amp;COUNTIF($F$2:F924,F924)</f>
        <v>47.99BCorrect_6</v>
      </c>
      <c r="C924" t="s">
        <v>210</v>
      </c>
      <c r="D924" t="s">
        <v>223</v>
      </c>
      <c r="E924" t="s">
        <v>44</v>
      </c>
      <c r="F924" t="s">
        <v>196</v>
      </c>
      <c r="G924">
        <v>3</v>
      </c>
    </row>
    <row r="925" spans="1:7" x14ac:dyDescent="0.25">
      <c r="A925">
        <f>IF(Tableau1[[#This Row],[ Résultat]]="incorrect",Tableau1[[#This Row],[occurrence]]&amp;"Cadre général"&amp;Tableau1[[#This Row],[ Résultat]]&amp;COUNTIF($B$2:$B925,Tableau1[[#This Row],[ Code APE]]&amp;Tableau1[[#This Row],[ Résultat]]&amp;"_*"),0)</f>
        <v>0</v>
      </c>
      <c r="B925" t="str">
        <f>Tableau1[[#This Row],[ Code APE]]&amp;Tableau1[[#This Row],[ Résultat]]&amp;"_"&amp;COUNTIF($F$2:F925,F925)</f>
        <v>49.31ZCorrect_8</v>
      </c>
      <c r="C925" t="s">
        <v>210</v>
      </c>
      <c r="D925" t="s">
        <v>223</v>
      </c>
      <c r="E925" t="s">
        <v>44</v>
      </c>
      <c r="F925" t="s">
        <v>137</v>
      </c>
      <c r="G925">
        <v>6</v>
      </c>
    </row>
    <row r="926" spans="1:7" x14ac:dyDescent="0.25">
      <c r="A926">
        <f>IF(Tableau1[[#This Row],[ Résultat]]="incorrect",Tableau1[[#This Row],[occurrence]]&amp;"Cadre général"&amp;Tableau1[[#This Row],[ Résultat]]&amp;COUNTIF($B$2:$B926,Tableau1[[#This Row],[ Code APE]]&amp;Tableau1[[#This Row],[ Résultat]]&amp;"_*"),0)</f>
        <v>0</v>
      </c>
      <c r="B926" t="str">
        <f>Tableau1[[#This Row],[ Code APE]]&amp;Tableau1[[#This Row],[ Résultat]]&amp;"_"&amp;COUNTIF($F$2:F926,F926)</f>
        <v>49.32ZCorrect_1</v>
      </c>
      <c r="C926" t="s">
        <v>210</v>
      </c>
      <c r="D926" t="s">
        <v>223</v>
      </c>
      <c r="E926" t="s">
        <v>44</v>
      </c>
      <c r="F926" t="s">
        <v>224</v>
      </c>
      <c r="G926">
        <v>1</v>
      </c>
    </row>
    <row r="927" spans="1:7" x14ac:dyDescent="0.25">
      <c r="A927">
        <f>IF(Tableau1[[#This Row],[ Résultat]]="incorrect",Tableau1[[#This Row],[occurrence]]&amp;"Cadre général"&amp;Tableau1[[#This Row],[ Résultat]]&amp;COUNTIF($B$2:$B927,Tableau1[[#This Row],[ Code APE]]&amp;Tableau1[[#This Row],[ Résultat]]&amp;"_*"),0)</f>
        <v>0</v>
      </c>
      <c r="B927" t="str">
        <f>Tableau1[[#This Row],[ Code APE]]&amp;Tableau1[[#This Row],[ Résultat]]&amp;"_"&amp;COUNTIF($F$2:F927,F927)</f>
        <v>49.39ACorrect_8</v>
      </c>
      <c r="C927" t="s">
        <v>210</v>
      </c>
      <c r="D927" t="s">
        <v>223</v>
      </c>
      <c r="E927" t="s">
        <v>44</v>
      </c>
      <c r="F927" t="s">
        <v>138</v>
      </c>
      <c r="G927">
        <v>23</v>
      </c>
    </row>
    <row r="928" spans="1:7" x14ac:dyDescent="0.25">
      <c r="A928">
        <f>IF(Tableau1[[#This Row],[ Résultat]]="incorrect",Tableau1[[#This Row],[occurrence]]&amp;"Cadre général"&amp;Tableau1[[#This Row],[ Résultat]]&amp;COUNTIF($B$2:$B928,Tableau1[[#This Row],[ Code APE]]&amp;Tableau1[[#This Row],[ Résultat]]&amp;"_*"),0)</f>
        <v>0</v>
      </c>
      <c r="B928" t="str">
        <f>Tableau1[[#This Row],[ Code APE]]&amp;Tableau1[[#This Row],[ Résultat]]&amp;"_"&amp;COUNTIF($F$2:F928,F928)</f>
        <v>49.39BCorrect_8</v>
      </c>
      <c r="C928" t="s">
        <v>210</v>
      </c>
      <c r="D928" t="s">
        <v>223</v>
      </c>
      <c r="E928" t="s">
        <v>44</v>
      </c>
      <c r="F928" t="s">
        <v>139</v>
      </c>
      <c r="G928">
        <v>13</v>
      </c>
    </row>
    <row r="929" spans="1:7" x14ac:dyDescent="0.25">
      <c r="A929">
        <f>IF(Tableau1[[#This Row],[ Résultat]]="incorrect",Tableau1[[#This Row],[occurrence]]&amp;"Cadre général"&amp;Tableau1[[#This Row],[ Résultat]]&amp;COUNTIF($B$2:$B929,Tableau1[[#This Row],[ Code APE]]&amp;Tableau1[[#This Row],[ Résultat]]&amp;"_*"),0)</f>
        <v>0</v>
      </c>
      <c r="B929" t="str">
        <f>Tableau1[[#This Row],[ Code APE]]&amp;Tableau1[[#This Row],[ Résultat]]&amp;"_"&amp;COUNTIF($F$2:F929,F929)</f>
        <v>49.41ACorrect_7</v>
      </c>
      <c r="C929" t="s">
        <v>210</v>
      </c>
      <c r="D929" t="s">
        <v>223</v>
      </c>
      <c r="E929" t="s">
        <v>44</v>
      </c>
      <c r="F929" t="s">
        <v>140</v>
      </c>
      <c r="G929">
        <v>61</v>
      </c>
    </row>
    <row r="930" spans="1:7" x14ac:dyDescent="0.25">
      <c r="A930">
        <f>IF(Tableau1[[#This Row],[ Résultat]]="incorrect",Tableau1[[#This Row],[occurrence]]&amp;"Cadre général"&amp;Tableau1[[#This Row],[ Résultat]]&amp;COUNTIF($B$2:$B930,Tableau1[[#This Row],[ Code APE]]&amp;Tableau1[[#This Row],[ Résultat]]&amp;"_*"),0)</f>
        <v>0</v>
      </c>
      <c r="B930" t="str">
        <f>Tableau1[[#This Row],[ Code APE]]&amp;Tableau1[[#This Row],[ Résultat]]&amp;"_"&amp;COUNTIF($F$2:F930,F930)</f>
        <v>49.41BCorrect_7</v>
      </c>
      <c r="C930" t="s">
        <v>210</v>
      </c>
      <c r="D930" t="s">
        <v>223</v>
      </c>
      <c r="E930" t="s">
        <v>44</v>
      </c>
      <c r="F930" t="s">
        <v>141</v>
      </c>
      <c r="G930">
        <v>24</v>
      </c>
    </row>
    <row r="931" spans="1:7" x14ac:dyDescent="0.25">
      <c r="A931">
        <f>IF(Tableau1[[#This Row],[ Résultat]]="incorrect",Tableau1[[#This Row],[occurrence]]&amp;"Cadre général"&amp;Tableau1[[#This Row],[ Résultat]]&amp;COUNTIF($B$2:$B931,Tableau1[[#This Row],[ Code APE]]&amp;Tableau1[[#This Row],[ Résultat]]&amp;"_*"),0)</f>
        <v>0</v>
      </c>
      <c r="B931" t="str">
        <f>Tableau1[[#This Row],[ Code APE]]&amp;Tableau1[[#This Row],[ Résultat]]&amp;"_"&amp;COUNTIF($F$2:F931,F931)</f>
        <v>49.91ACorrect_7</v>
      </c>
      <c r="C931" t="s">
        <v>210</v>
      </c>
      <c r="D931" t="s">
        <v>223</v>
      </c>
      <c r="E931" t="s">
        <v>44</v>
      </c>
      <c r="F931" t="s">
        <v>142</v>
      </c>
      <c r="G931">
        <v>2</v>
      </c>
    </row>
    <row r="932" spans="1:7" x14ac:dyDescent="0.25">
      <c r="A932">
        <f>IF(Tableau1[[#This Row],[ Résultat]]="incorrect",Tableau1[[#This Row],[occurrence]]&amp;"Cadre général"&amp;Tableau1[[#This Row],[ Résultat]]&amp;COUNTIF($B$2:$B932,Tableau1[[#This Row],[ Code APE]]&amp;Tableau1[[#This Row],[ Résultat]]&amp;"_*"),0)</f>
        <v>0</v>
      </c>
      <c r="B932" t="str">
        <f>Tableau1[[#This Row],[ Code APE]]&amp;Tableau1[[#This Row],[ Résultat]]&amp;"_"&amp;COUNTIF($F$2:F932,F932)</f>
        <v>50.10ZCorrect_7</v>
      </c>
      <c r="C932" t="s">
        <v>210</v>
      </c>
      <c r="D932" t="s">
        <v>223</v>
      </c>
      <c r="E932" t="s">
        <v>44</v>
      </c>
      <c r="F932" t="s">
        <v>143</v>
      </c>
      <c r="G932">
        <v>2</v>
      </c>
    </row>
    <row r="933" spans="1:7" x14ac:dyDescent="0.25">
      <c r="A933">
        <f>IF(Tableau1[[#This Row],[ Résultat]]="incorrect",Tableau1[[#This Row],[occurrence]]&amp;"Cadre général"&amp;Tableau1[[#This Row],[ Résultat]]&amp;COUNTIF($B$2:$B933,Tableau1[[#This Row],[ Code APE]]&amp;Tableau1[[#This Row],[ Résultat]]&amp;"_*"),0)</f>
        <v>0</v>
      </c>
      <c r="B933" t="str">
        <f>Tableau1[[#This Row],[ Code APE]]&amp;Tableau1[[#This Row],[ Résultat]]&amp;"_"&amp;COUNTIF($F$2:F933,F933)</f>
        <v>50.20ZCorrect_7</v>
      </c>
      <c r="C933" t="s">
        <v>210</v>
      </c>
      <c r="D933" t="s">
        <v>223</v>
      </c>
      <c r="E933" t="s">
        <v>44</v>
      </c>
      <c r="F933" t="s">
        <v>144</v>
      </c>
      <c r="G933">
        <v>2</v>
      </c>
    </row>
    <row r="934" spans="1:7" x14ac:dyDescent="0.25">
      <c r="A934">
        <f>IF(Tableau1[[#This Row],[ Résultat]]="incorrect",Tableau1[[#This Row],[occurrence]]&amp;"Cadre général"&amp;Tableau1[[#This Row],[ Résultat]]&amp;COUNTIF($B$2:$B934,Tableau1[[#This Row],[ Code APE]]&amp;Tableau1[[#This Row],[ Résultat]]&amp;"_*"),0)</f>
        <v>0</v>
      </c>
      <c r="B934" t="str">
        <f>Tableau1[[#This Row],[ Code APE]]&amp;Tableau1[[#This Row],[ Résultat]]&amp;"_"&amp;COUNTIF($F$2:F934,F934)</f>
        <v>52.22ZCorrect_7</v>
      </c>
      <c r="C934" t="s">
        <v>210</v>
      </c>
      <c r="D934" t="s">
        <v>223</v>
      </c>
      <c r="E934" t="s">
        <v>44</v>
      </c>
      <c r="F934" t="s">
        <v>145</v>
      </c>
      <c r="G934">
        <v>5</v>
      </c>
    </row>
    <row r="935" spans="1:7" x14ac:dyDescent="0.25">
      <c r="A935">
        <f>IF(Tableau1[[#This Row],[ Résultat]]="incorrect",Tableau1[[#This Row],[occurrence]]&amp;"Cadre général"&amp;Tableau1[[#This Row],[ Résultat]]&amp;COUNTIF($B$2:$B935,Tableau1[[#This Row],[ Code APE]]&amp;Tableau1[[#This Row],[ Résultat]]&amp;"_*"),0)</f>
        <v>0</v>
      </c>
      <c r="B935" t="str">
        <f>Tableau1[[#This Row],[ Code APE]]&amp;Tableau1[[#This Row],[ Résultat]]&amp;"_"&amp;COUNTIF($F$2:F935,F935)</f>
        <v>56.29BCorrect_7</v>
      </c>
      <c r="C935" t="s">
        <v>210</v>
      </c>
      <c r="D935" t="s">
        <v>223</v>
      </c>
      <c r="E935" t="s">
        <v>44</v>
      </c>
      <c r="F935" t="s">
        <v>146</v>
      </c>
      <c r="G935">
        <v>9</v>
      </c>
    </row>
    <row r="936" spans="1:7" x14ac:dyDescent="0.25">
      <c r="A936">
        <f>IF(Tableau1[[#This Row],[ Résultat]]="incorrect",Tableau1[[#This Row],[occurrence]]&amp;"Cadre général"&amp;Tableau1[[#This Row],[ Résultat]]&amp;COUNTIF($B$2:$B936,Tableau1[[#This Row],[ Code APE]]&amp;Tableau1[[#This Row],[ Résultat]]&amp;"_*"),0)</f>
        <v>0</v>
      </c>
      <c r="B936" t="str">
        <f>Tableau1[[#This Row],[ Code APE]]&amp;Tableau1[[#This Row],[ Résultat]]&amp;"_"&amp;COUNTIF($F$2:F936,F936)</f>
        <v>62.01ZCorrect_6</v>
      </c>
      <c r="C936" t="s">
        <v>210</v>
      </c>
      <c r="D936" t="s">
        <v>223</v>
      </c>
      <c r="E936" t="s">
        <v>44</v>
      </c>
      <c r="F936" t="s">
        <v>198</v>
      </c>
      <c r="G936">
        <v>8</v>
      </c>
    </row>
    <row r="937" spans="1:7" x14ac:dyDescent="0.25">
      <c r="A937">
        <f>IF(Tableau1[[#This Row],[ Résultat]]="incorrect",Tableau1[[#This Row],[occurrence]]&amp;"Cadre général"&amp;Tableau1[[#This Row],[ Résultat]]&amp;COUNTIF($B$2:$B937,Tableau1[[#This Row],[ Code APE]]&amp;Tableau1[[#This Row],[ Résultat]]&amp;"_*"),0)</f>
        <v>0</v>
      </c>
      <c r="B937" t="str">
        <f>Tableau1[[#This Row],[ Code APE]]&amp;Tableau1[[#This Row],[ Résultat]]&amp;"_"&amp;COUNTIF($F$2:F937,F937)</f>
        <v>62.02ACorrect_7</v>
      </c>
      <c r="C937" t="s">
        <v>210</v>
      </c>
      <c r="D937" t="s">
        <v>223</v>
      </c>
      <c r="E937" t="s">
        <v>44</v>
      </c>
      <c r="F937" t="s">
        <v>147</v>
      </c>
      <c r="G937">
        <v>2</v>
      </c>
    </row>
    <row r="938" spans="1:7" x14ac:dyDescent="0.25">
      <c r="A938">
        <f>IF(Tableau1[[#This Row],[ Résultat]]="incorrect",Tableau1[[#This Row],[occurrence]]&amp;"Cadre général"&amp;Tableau1[[#This Row],[ Résultat]]&amp;COUNTIF($B$2:$B938,Tableau1[[#This Row],[ Code APE]]&amp;Tableau1[[#This Row],[ Résultat]]&amp;"_*"),0)</f>
        <v>0</v>
      </c>
      <c r="B938" t="str">
        <f>Tableau1[[#This Row],[ Code APE]]&amp;Tableau1[[#This Row],[ Résultat]]&amp;"_"&amp;COUNTIF($F$2:F938,F938)</f>
        <v>64.20ZCorrect_7</v>
      </c>
      <c r="C938" t="s">
        <v>210</v>
      </c>
      <c r="D938" t="s">
        <v>223</v>
      </c>
      <c r="E938" t="s">
        <v>44</v>
      </c>
      <c r="F938" t="s">
        <v>149</v>
      </c>
      <c r="G938">
        <v>4</v>
      </c>
    </row>
    <row r="939" spans="1:7" x14ac:dyDescent="0.25">
      <c r="A939">
        <f>IF(Tableau1[[#This Row],[ Résultat]]="incorrect",Tableau1[[#This Row],[occurrence]]&amp;"Cadre général"&amp;Tableau1[[#This Row],[ Résultat]]&amp;COUNTIF($B$2:$B939,Tableau1[[#This Row],[ Code APE]]&amp;Tableau1[[#This Row],[ Résultat]]&amp;"_*"),0)</f>
        <v>0</v>
      </c>
      <c r="B939" t="str">
        <f>Tableau1[[#This Row],[ Code APE]]&amp;Tableau1[[#This Row],[ Résultat]]&amp;"_"&amp;COUNTIF($F$2:F939,F939)</f>
        <v>69.20ZCorrect_6</v>
      </c>
      <c r="C939" t="s">
        <v>210</v>
      </c>
      <c r="D939" t="s">
        <v>223</v>
      </c>
      <c r="E939" t="s">
        <v>44</v>
      </c>
      <c r="F939" t="s">
        <v>150</v>
      </c>
      <c r="G939">
        <v>1</v>
      </c>
    </row>
    <row r="940" spans="1:7" x14ac:dyDescent="0.25">
      <c r="A940">
        <f>IF(Tableau1[[#This Row],[ Résultat]]="incorrect",Tableau1[[#This Row],[occurrence]]&amp;"Cadre général"&amp;Tableau1[[#This Row],[ Résultat]]&amp;COUNTIF($B$2:$B940,Tableau1[[#This Row],[ Code APE]]&amp;Tableau1[[#This Row],[ Résultat]]&amp;"_*"),0)</f>
        <v>0</v>
      </c>
      <c r="B940" t="str">
        <f>Tableau1[[#This Row],[ Code APE]]&amp;Tableau1[[#This Row],[ Résultat]]&amp;"_"&amp;COUNTIF($F$2:F940,F940)</f>
        <v>70.22ZCorrect_6</v>
      </c>
      <c r="C940" t="s">
        <v>210</v>
      </c>
      <c r="D940" t="s">
        <v>223</v>
      </c>
      <c r="E940" t="s">
        <v>44</v>
      </c>
      <c r="F940" t="s">
        <v>200</v>
      </c>
      <c r="G940">
        <v>7</v>
      </c>
    </row>
    <row r="941" spans="1:7" x14ac:dyDescent="0.25">
      <c r="A941">
        <f>IF(Tableau1[[#This Row],[ Résultat]]="incorrect",Tableau1[[#This Row],[occurrence]]&amp;"Cadre général"&amp;Tableau1[[#This Row],[ Résultat]]&amp;COUNTIF($B$2:$B941,Tableau1[[#This Row],[ Code APE]]&amp;Tableau1[[#This Row],[ Résultat]]&amp;"_*"),0)</f>
        <v>0</v>
      </c>
      <c r="B941" t="str">
        <f>Tableau1[[#This Row],[ Code APE]]&amp;Tableau1[[#This Row],[ Résultat]]&amp;"_"&amp;COUNTIF($F$2:F941,F941)</f>
        <v>71.12ACorrect_7</v>
      </c>
      <c r="C941" t="s">
        <v>210</v>
      </c>
      <c r="D941" t="s">
        <v>223</v>
      </c>
      <c r="E941" t="s">
        <v>44</v>
      </c>
      <c r="F941" t="s">
        <v>152</v>
      </c>
      <c r="G941">
        <v>1</v>
      </c>
    </row>
    <row r="942" spans="1:7" x14ac:dyDescent="0.25">
      <c r="A942">
        <f>IF(Tableau1[[#This Row],[ Résultat]]="incorrect",Tableau1[[#This Row],[occurrence]]&amp;"Cadre général"&amp;Tableau1[[#This Row],[ Résultat]]&amp;COUNTIF($B$2:$B942,Tableau1[[#This Row],[ Code APE]]&amp;Tableau1[[#This Row],[ Résultat]]&amp;"_*"),0)</f>
        <v>0</v>
      </c>
      <c r="B942" t="str">
        <f>Tableau1[[#This Row],[ Code APE]]&amp;Tableau1[[#This Row],[ Résultat]]&amp;"_"&amp;COUNTIF($F$2:F942,F942)</f>
        <v>71.12BCorrect_7</v>
      </c>
      <c r="C942" t="s">
        <v>210</v>
      </c>
      <c r="D942" t="s">
        <v>223</v>
      </c>
      <c r="E942" t="s">
        <v>44</v>
      </c>
      <c r="F942" t="s">
        <v>153</v>
      </c>
      <c r="G942">
        <v>73</v>
      </c>
    </row>
    <row r="943" spans="1:7" x14ac:dyDescent="0.25">
      <c r="A943">
        <f>IF(Tableau1[[#This Row],[ Résultat]]="incorrect",Tableau1[[#This Row],[occurrence]]&amp;"Cadre général"&amp;Tableau1[[#This Row],[ Résultat]]&amp;COUNTIF($B$2:$B943,Tableau1[[#This Row],[ Code APE]]&amp;Tableau1[[#This Row],[ Résultat]]&amp;"_*"),0)</f>
        <v>0</v>
      </c>
      <c r="B943" t="str">
        <f>Tableau1[[#This Row],[ Code APE]]&amp;Tableau1[[#This Row],[ Résultat]]&amp;"_"&amp;COUNTIF($F$2:F943,F943)</f>
        <v>71.20ACorrect_3</v>
      </c>
      <c r="C943" t="s">
        <v>210</v>
      </c>
      <c r="D943" t="s">
        <v>223</v>
      </c>
      <c r="E943" t="s">
        <v>44</v>
      </c>
      <c r="F943" t="s">
        <v>154</v>
      </c>
      <c r="G943">
        <v>1</v>
      </c>
    </row>
    <row r="944" spans="1:7" x14ac:dyDescent="0.25">
      <c r="A944">
        <f>IF(Tableau1[[#This Row],[ Résultat]]="incorrect",Tableau1[[#This Row],[occurrence]]&amp;"Cadre général"&amp;Tableau1[[#This Row],[ Résultat]]&amp;COUNTIF($B$2:$B944,Tableau1[[#This Row],[ Code APE]]&amp;Tableau1[[#This Row],[ Résultat]]&amp;"_*"),0)</f>
        <v>0</v>
      </c>
      <c r="B944" t="str">
        <f>Tableau1[[#This Row],[ Code APE]]&amp;Tableau1[[#This Row],[ Résultat]]&amp;"_"&amp;COUNTIF($F$2:F944,F944)</f>
        <v>71.20BCorrect_7</v>
      </c>
      <c r="C944" t="s">
        <v>210</v>
      </c>
      <c r="D944" t="s">
        <v>223</v>
      </c>
      <c r="E944" t="s">
        <v>44</v>
      </c>
      <c r="F944" t="s">
        <v>155</v>
      </c>
      <c r="G944">
        <v>18</v>
      </c>
    </row>
    <row r="945" spans="1:7" x14ac:dyDescent="0.25">
      <c r="A945">
        <f>IF(Tableau1[[#This Row],[ Résultat]]="incorrect",Tableau1[[#This Row],[occurrence]]&amp;"Cadre général"&amp;Tableau1[[#This Row],[ Résultat]]&amp;COUNTIF($B$2:$B945,Tableau1[[#This Row],[ Code APE]]&amp;Tableau1[[#This Row],[ Résultat]]&amp;"_*"),0)</f>
        <v>0</v>
      </c>
      <c r="B945" t="str">
        <f>Tableau1[[#This Row],[ Code APE]]&amp;Tableau1[[#This Row],[ Résultat]]&amp;"_"&amp;COUNTIF($F$2:F945,F945)</f>
        <v>72.19ZCorrect_7</v>
      </c>
      <c r="C945" t="s">
        <v>210</v>
      </c>
      <c r="D945" t="s">
        <v>223</v>
      </c>
      <c r="E945" t="s">
        <v>44</v>
      </c>
      <c r="F945" t="s">
        <v>156</v>
      </c>
      <c r="G945">
        <v>8</v>
      </c>
    </row>
    <row r="946" spans="1:7" x14ac:dyDescent="0.25">
      <c r="A946">
        <f>IF(Tableau1[[#This Row],[ Résultat]]="incorrect",Tableau1[[#This Row],[occurrence]]&amp;"Cadre général"&amp;Tableau1[[#This Row],[ Résultat]]&amp;COUNTIF($B$2:$B946,Tableau1[[#This Row],[ Code APE]]&amp;Tableau1[[#This Row],[ Résultat]]&amp;"_*"),0)</f>
        <v>0</v>
      </c>
      <c r="B946" t="str">
        <f>Tableau1[[#This Row],[ Code APE]]&amp;Tableau1[[#This Row],[ Résultat]]&amp;"_"&amp;COUNTIF($F$2:F946,F946)</f>
        <v>74.20ZCorrect_7</v>
      </c>
      <c r="C946" t="s">
        <v>210</v>
      </c>
      <c r="D946" t="s">
        <v>223</v>
      </c>
      <c r="E946" t="s">
        <v>44</v>
      </c>
      <c r="F946" t="s">
        <v>157</v>
      </c>
      <c r="G946">
        <v>3</v>
      </c>
    </row>
    <row r="947" spans="1:7" x14ac:dyDescent="0.25">
      <c r="A947">
        <f>IF(Tableau1[[#This Row],[ Résultat]]="incorrect",Tableau1[[#This Row],[occurrence]]&amp;"Cadre général"&amp;Tableau1[[#This Row],[ Résultat]]&amp;COUNTIF($B$2:$B947,Tableau1[[#This Row],[ Code APE]]&amp;Tableau1[[#This Row],[ Résultat]]&amp;"_*"),0)</f>
        <v>0</v>
      </c>
      <c r="B947" t="str">
        <f>Tableau1[[#This Row],[ Code APE]]&amp;Tableau1[[#This Row],[ Résultat]]&amp;"_"&amp;COUNTIF($F$2:F947,F947)</f>
        <v>74.70ZCorrect_7</v>
      </c>
      <c r="C947" t="s">
        <v>210</v>
      </c>
      <c r="D947" t="s">
        <v>223</v>
      </c>
      <c r="E947" t="s">
        <v>44</v>
      </c>
      <c r="F947" t="s">
        <v>159</v>
      </c>
      <c r="G947">
        <v>8</v>
      </c>
    </row>
    <row r="948" spans="1:7" x14ac:dyDescent="0.25">
      <c r="A948">
        <f>IF(Tableau1[[#This Row],[ Résultat]]="incorrect",Tableau1[[#This Row],[occurrence]]&amp;"Cadre général"&amp;Tableau1[[#This Row],[ Résultat]]&amp;COUNTIF($B$2:$B948,Tableau1[[#This Row],[ Code APE]]&amp;Tableau1[[#This Row],[ Résultat]]&amp;"_*"),0)</f>
        <v>0</v>
      </c>
      <c r="B948" t="str">
        <f>Tableau1[[#This Row],[ Code APE]]&amp;Tableau1[[#This Row],[ Résultat]]&amp;"_"&amp;COUNTIF($F$2:F948,F948)</f>
        <v>74.90ACorrect_7</v>
      </c>
      <c r="C948" t="s">
        <v>210</v>
      </c>
      <c r="D948" t="s">
        <v>223</v>
      </c>
      <c r="E948" t="s">
        <v>44</v>
      </c>
      <c r="F948" t="s">
        <v>160</v>
      </c>
      <c r="G948">
        <v>26</v>
      </c>
    </row>
    <row r="949" spans="1:7" x14ac:dyDescent="0.25">
      <c r="A949">
        <f>IF(Tableau1[[#This Row],[ Résultat]]="incorrect",Tableau1[[#This Row],[occurrence]]&amp;"Cadre général"&amp;Tableau1[[#This Row],[ Résultat]]&amp;COUNTIF($B$2:$B949,Tableau1[[#This Row],[ Code APE]]&amp;Tableau1[[#This Row],[ Résultat]]&amp;"_*"),0)</f>
        <v>0</v>
      </c>
      <c r="B949" t="str">
        <f>Tableau1[[#This Row],[ Code APE]]&amp;Tableau1[[#This Row],[ Résultat]]&amp;"_"&amp;COUNTIF($F$2:F949,F949)</f>
        <v>74.90BCorrect_7</v>
      </c>
      <c r="C949" t="s">
        <v>210</v>
      </c>
      <c r="D949" t="s">
        <v>223</v>
      </c>
      <c r="E949" t="s">
        <v>44</v>
      </c>
      <c r="F949" t="s">
        <v>161</v>
      </c>
      <c r="G949">
        <v>10</v>
      </c>
    </row>
    <row r="950" spans="1:7" x14ac:dyDescent="0.25">
      <c r="A950">
        <f>IF(Tableau1[[#This Row],[ Résultat]]="incorrect",Tableau1[[#This Row],[occurrence]]&amp;"Cadre général"&amp;Tableau1[[#This Row],[ Résultat]]&amp;COUNTIF($B$2:$B950,Tableau1[[#This Row],[ Code APE]]&amp;Tableau1[[#This Row],[ Résultat]]&amp;"_*"),0)</f>
        <v>0</v>
      </c>
      <c r="B950" t="str">
        <f>Tableau1[[#This Row],[ Code APE]]&amp;Tableau1[[#This Row],[ Résultat]]&amp;"_"&amp;COUNTIF($F$2:F950,F950)</f>
        <v>74.90ECorrect_3</v>
      </c>
      <c r="C950" t="s">
        <v>210</v>
      </c>
      <c r="D950" t="s">
        <v>223</v>
      </c>
      <c r="E950" t="s">
        <v>44</v>
      </c>
      <c r="F950" t="s">
        <v>162</v>
      </c>
      <c r="G950">
        <v>1</v>
      </c>
    </row>
    <row r="951" spans="1:7" x14ac:dyDescent="0.25">
      <c r="A951">
        <f>IF(Tableau1[[#This Row],[ Résultat]]="incorrect",Tableau1[[#This Row],[occurrence]]&amp;"Cadre général"&amp;Tableau1[[#This Row],[ Résultat]]&amp;COUNTIF($B$2:$B951,Tableau1[[#This Row],[ Code APE]]&amp;Tableau1[[#This Row],[ Résultat]]&amp;"_*"),0)</f>
        <v>0</v>
      </c>
      <c r="B951" t="str">
        <f>Tableau1[[#This Row],[ Code APE]]&amp;Tableau1[[#This Row],[ Résultat]]&amp;"_"&amp;COUNTIF($F$2:F951,F951)</f>
        <v>77.11ACorrect_2</v>
      </c>
      <c r="C951" t="s">
        <v>210</v>
      </c>
      <c r="D951" t="s">
        <v>223</v>
      </c>
      <c r="E951" t="s">
        <v>44</v>
      </c>
      <c r="F951" t="s">
        <v>163</v>
      </c>
      <c r="G951">
        <v>1</v>
      </c>
    </row>
    <row r="952" spans="1:7" x14ac:dyDescent="0.25">
      <c r="A952">
        <f>IF(Tableau1[[#This Row],[ Résultat]]="incorrect",Tableau1[[#This Row],[occurrence]]&amp;"Cadre général"&amp;Tableau1[[#This Row],[ Résultat]]&amp;COUNTIF($B$2:$B952,Tableau1[[#This Row],[ Code APE]]&amp;Tableau1[[#This Row],[ Résultat]]&amp;"_*"),0)</f>
        <v>0</v>
      </c>
      <c r="B952" t="str">
        <f>Tableau1[[#This Row],[ Code APE]]&amp;Tableau1[[#This Row],[ Résultat]]&amp;"_"&amp;COUNTIF($F$2:F952,F952)</f>
        <v>77.32ZCorrect_7</v>
      </c>
      <c r="C952" t="s">
        <v>210</v>
      </c>
      <c r="D952" t="s">
        <v>223</v>
      </c>
      <c r="E952" t="s">
        <v>44</v>
      </c>
      <c r="F952" t="s">
        <v>164</v>
      </c>
      <c r="G952">
        <v>7</v>
      </c>
    </row>
    <row r="953" spans="1:7" x14ac:dyDescent="0.25">
      <c r="A953">
        <f>IF(Tableau1[[#This Row],[ Résultat]]="incorrect",Tableau1[[#This Row],[occurrence]]&amp;"Cadre général"&amp;Tableau1[[#This Row],[ Résultat]]&amp;COUNTIF($B$2:$B953,Tableau1[[#This Row],[ Code APE]]&amp;Tableau1[[#This Row],[ Résultat]]&amp;"_*"),0)</f>
        <v>0</v>
      </c>
      <c r="B953" t="str">
        <f>Tableau1[[#This Row],[ Code APE]]&amp;Tableau1[[#This Row],[ Résultat]]&amp;"_"&amp;COUNTIF($F$2:F953,F953)</f>
        <v>77.39ZCorrect_7</v>
      </c>
      <c r="C953" t="s">
        <v>210</v>
      </c>
      <c r="D953" t="s">
        <v>223</v>
      </c>
      <c r="E953" t="s">
        <v>44</v>
      </c>
      <c r="F953" t="s">
        <v>165</v>
      </c>
      <c r="G953">
        <v>9</v>
      </c>
    </row>
    <row r="954" spans="1:7" x14ac:dyDescent="0.25">
      <c r="A954">
        <f>IF(Tableau1[[#This Row],[ Résultat]]="incorrect",Tableau1[[#This Row],[occurrence]]&amp;"Cadre général"&amp;Tableau1[[#This Row],[ Résultat]]&amp;COUNTIF($B$2:$B954,Tableau1[[#This Row],[ Code APE]]&amp;Tableau1[[#This Row],[ Résultat]]&amp;"_*"),0)</f>
        <v>0</v>
      </c>
      <c r="B954" t="str">
        <f>Tableau1[[#This Row],[ Code APE]]&amp;Tableau1[[#This Row],[ Résultat]]&amp;"_"&amp;COUNTIF($F$2:F954,F954)</f>
        <v>78.20ZCorrect_8</v>
      </c>
      <c r="C954" t="s">
        <v>210</v>
      </c>
      <c r="D954" t="s">
        <v>223</v>
      </c>
      <c r="E954" t="s">
        <v>44</v>
      </c>
      <c r="F954" t="s">
        <v>166</v>
      </c>
      <c r="G954">
        <v>241</v>
      </c>
    </row>
    <row r="955" spans="1:7" x14ac:dyDescent="0.25">
      <c r="A955">
        <f>IF(Tableau1[[#This Row],[ Résultat]]="incorrect",Tableau1[[#This Row],[occurrence]]&amp;"Cadre général"&amp;Tableau1[[#This Row],[ Résultat]]&amp;COUNTIF($B$2:$B955,Tableau1[[#This Row],[ Code APE]]&amp;Tableau1[[#This Row],[ Résultat]]&amp;"_*"),0)</f>
        <v>0</v>
      </c>
      <c r="B955" t="str">
        <f>Tableau1[[#This Row],[ Code APE]]&amp;Tableau1[[#This Row],[ Résultat]]&amp;"_"&amp;COUNTIF($F$2:F955,F955)</f>
        <v>80.10ZCorrect_7</v>
      </c>
      <c r="C955" t="s">
        <v>210</v>
      </c>
      <c r="D955" t="s">
        <v>223</v>
      </c>
      <c r="E955" t="s">
        <v>44</v>
      </c>
      <c r="F955" t="s">
        <v>167</v>
      </c>
      <c r="G955">
        <v>25</v>
      </c>
    </row>
    <row r="956" spans="1:7" x14ac:dyDescent="0.25">
      <c r="A956">
        <f>IF(Tableau1[[#This Row],[ Résultat]]="incorrect",Tableau1[[#This Row],[occurrence]]&amp;"Cadre général"&amp;Tableau1[[#This Row],[ Résultat]]&amp;COUNTIF($B$2:$B956,Tableau1[[#This Row],[ Code APE]]&amp;Tableau1[[#This Row],[ Résultat]]&amp;"_*"),0)</f>
        <v>0</v>
      </c>
      <c r="B956" t="str">
        <f>Tableau1[[#This Row],[ Code APE]]&amp;Tableau1[[#This Row],[ Résultat]]&amp;"_"&amp;COUNTIF($F$2:F956,F956)</f>
        <v>80.20ZCorrect_7</v>
      </c>
      <c r="C956" t="s">
        <v>210</v>
      </c>
      <c r="D956" t="s">
        <v>223</v>
      </c>
      <c r="E956" t="s">
        <v>44</v>
      </c>
      <c r="F956" t="s">
        <v>168</v>
      </c>
      <c r="G956">
        <v>2</v>
      </c>
    </row>
    <row r="957" spans="1:7" x14ac:dyDescent="0.25">
      <c r="A957">
        <f>IF(Tableau1[[#This Row],[ Résultat]]="incorrect",Tableau1[[#This Row],[occurrence]]&amp;"Cadre général"&amp;Tableau1[[#This Row],[ Résultat]]&amp;COUNTIF($B$2:$B957,Tableau1[[#This Row],[ Code APE]]&amp;Tableau1[[#This Row],[ Résultat]]&amp;"_*"),0)</f>
        <v>0</v>
      </c>
      <c r="B957" t="str">
        <f>Tableau1[[#This Row],[ Code APE]]&amp;Tableau1[[#This Row],[ Résultat]]&amp;"_"&amp;COUNTIF($F$2:F957,F957)</f>
        <v>81.21ZCorrect_7</v>
      </c>
      <c r="C957" t="s">
        <v>210</v>
      </c>
      <c r="D957" t="s">
        <v>223</v>
      </c>
      <c r="E957" t="s">
        <v>44</v>
      </c>
      <c r="F957" t="s">
        <v>169</v>
      </c>
      <c r="G957">
        <v>39</v>
      </c>
    </row>
    <row r="958" spans="1:7" x14ac:dyDescent="0.25">
      <c r="A958">
        <f>IF(Tableau1[[#This Row],[ Résultat]]="incorrect",Tableau1[[#This Row],[occurrence]]&amp;"Cadre général"&amp;Tableau1[[#This Row],[ Résultat]]&amp;COUNTIF($B$2:$B958,Tableau1[[#This Row],[ Code APE]]&amp;Tableau1[[#This Row],[ Résultat]]&amp;"_*"),0)</f>
        <v>0</v>
      </c>
      <c r="B958" t="str">
        <f>Tableau1[[#This Row],[ Code APE]]&amp;Tableau1[[#This Row],[ Résultat]]&amp;"_"&amp;COUNTIF($F$2:F958,F958)</f>
        <v>81.22ZCorrect_7</v>
      </c>
      <c r="C958" t="s">
        <v>210</v>
      </c>
      <c r="D958" t="s">
        <v>223</v>
      </c>
      <c r="E958" t="s">
        <v>44</v>
      </c>
      <c r="F958" t="s">
        <v>170</v>
      </c>
      <c r="G958">
        <v>13</v>
      </c>
    </row>
    <row r="959" spans="1:7" x14ac:dyDescent="0.25">
      <c r="A959">
        <f>IF(Tableau1[[#This Row],[ Résultat]]="incorrect",Tableau1[[#This Row],[occurrence]]&amp;"Cadre général"&amp;Tableau1[[#This Row],[ Résultat]]&amp;COUNTIF($B$2:$B959,Tableau1[[#This Row],[ Code APE]]&amp;Tableau1[[#This Row],[ Résultat]]&amp;"_*"),0)</f>
        <v>0</v>
      </c>
      <c r="B959" t="str">
        <f>Tableau1[[#This Row],[ Code APE]]&amp;Tableau1[[#This Row],[ Résultat]]&amp;"_"&amp;COUNTIF($F$2:F959,F959)</f>
        <v>81.29ACorrect_7</v>
      </c>
      <c r="C959" t="s">
        <v>210</v>
      </c>
      <c r="D959" t="s">
        <v>223</v>
      </c>
      <c r="E959" t="s">
        <v>44</v>
      </c>
      <c r="F959" t="s">
        <v>171</v>
      </c>
      <c r="G959">
        <v>3</v>
      </c>
    </row>
    <row r="960" spans="1:7" x14ac:dyDescent="0.25">
      <c r="A960">
        <f>IF(Tableau1[[#This Row],[ Résultat]]="incorrect",Tableau1[[#This Row],[occurrence]]&amp;"Cadre général"&amp;Tableau1[[#This Row],[ Résultat]]&amp;COUNTIF($B$2:$B960,Tableau1[[#This Row],[ Code APE]]&amp;Tableau1[[#This Row],[ Résultat]]&amp;"_*"),0)</f>
        <v>0</v>
      </c>
      <c r="B960" t="str">
        <f>Tableau1[[#This Row],[ Code APE]]&amp;Tableau1[[#This Row],[ Résultat]]&amp;"_"&amp;COUNTIF($F$2:F960,F960)</f>
        <v>81.30ZCorrect_7</v>
      </c>
      <c r="C960" t="s">
        <v>210</v>
      </c>
      <c r="D960" t="s">
        <v>223</v>
      </c>
      <c r="E960" t="s">
        <v>44</v>
      </c>
      <c r="F960" t="s">
        <v>173</v>
      </c>
      <c r="G960">
        <v>6</v>
      </c>
    </row>
    <row r="961" spans="1:7" x14ac:dyDescent="0.25">
      <c r="A961">
        <f>IF(Tableau1[[#This Row],[ Résultat]]="incorrect",Tableau1[[#This Row],[occurrence]]&amp;"Cadre général"&amp;Tableau1[[#This Row],[ Résultat]]&amp;COUNTIF($B$2:$B961,Tableau1[[#This Row],[ Code APE]]&amp;Tableau1[[#This Row],[ Résultat]]&amp;"_*"),0)</f>
        <v>0</v>
      </c>
      <c r="B961" t="str">
        <f>Tableau1[[#This Row],[ Code APE]]&amp;Tableau1[[#This Row],[ Résultat]]&amp;"_"&amp;COUNTIF($F$2:F961,F961)</f>
        <v>82.11ZCorrect_2</v>
      </c>
      <c r="C961" t="s">
        <v>210</v>
      </c>
      <c r="D961" t="s">
        <v>223</v>
      </c>
      <c r="E961" t="s">
        <v>44</v>
      </c>
      <c r="F961" t="s">
        <v>220</v>
      </c>
      <c r="G961">
        <v>1</v>
      </c>
    </row>
    <row r="962" spans="1:7" x14ac:dyDescent="0.25">
      <c r="A962">
        <f>IF(Tableau1[[#This Row],[ Résultat]]="incorrect",Tableau1[[#This Row],[occurrence]]&amp;"Cadre général"&amp;Tableau1[[#This Row],[ Résultat]]&amp;COUNTIF($B$2:$B962,Tableau1[[#This Row],[ Code APE]]&amp;Tableau1[[#This Row],[ Résultat]]&amp;"_*"),0)</f>
        <v>0</v>
      </c>
      <c r="B962" t="str">
        <f>Tableau1[[#This Row],[ Code APE]]&amp;Tableau1[[#This Row],[ Résultat]]&amp;"_"&amp;COUNTIF($F$2:F962,F962)</f>
        <v>82.19ZCorrect_2</v>
      </c>
      <c r="C962" t="s">
        <v>210</v>
      </c>
      <c r="D962" t="s">
        <v>223</v>
      </c>
      <c r="E962" t="s">
        <v>44</v>
      </c>
      <c r="F962" t="s">
        <v>221</v>
      </c>
      <c r="G962">
        <v>2</v>
      </c>
    </row>
    <row r="963" spans="1:7" x14ac:dyDescent="0.25">
      <c r="A963">
        <f>IF(Tableau1[[#This Row],[ Résultat]]="incorrect",Tableau1[[#This Row],[occurrence]]&amp;"Cadre général"&amp;Tableau1[[#This Row],[ Résultat]]&amp;COUNTIF($B$2:$B963,Tableau1[[#This Row],[ Code APE]]&amp;Tableau1[[#This Row],[ Résultat]]&amp;"_*"),0)</f>
        <v>0</v>
      </c>
      <c r="B963" t="str">
        <f>Tableau1[[#This Row],[ Code APE]]&amp;Tableau1[[#This Row],[ Résultat]]&amp;"_"&amp;COUNTIF($F$2:F963,F963)</f>
        <v>82.99ZCorrect_7</v>
      </c>
      <c r="C963" t="s">
        <v>210</v>
      </c>
      <c r="D963" t="s">
        <v>223</v>
      </c>
      <c r="E963" t="s">
        <v>44</v>
      </c>
      <c r="F963" t="s">
        <v>174</v>
      </c>
      <c r="G963">
        <v>8</v>
      </c>
    </row>
    <row r="964" spans="1:7" x14ac:dyDescent="0.25">
      <c r="A964">
        <f>IF(Tableau1[[#This Row],[ Résultat]]="incorrect",Tableau1[[#This Row],[occurrence]]&amp;"Cadre général"&amp;Tableau1[[#This Row],[ Résultat]]&amp;COUNTIF($B$2:$B964,Tableau1[[#This Row],[ Code APE]]&amp;Tableau1[[#This Row],[ Résultat]]&amp;"_*"),0)</f>
        <v>0</v>
      </c>
      <c r="B964" t="str">
        <f>Tableau1[[#This Row],[ Code APE]]&amp;Tableau1[[#This Row],[ Résultat]]&amp;"_"&amp;COUNTIF($F$2:F964,F964)</f>
        <v>84.30ACorrect_7</v>
      </c>
      <c r="C964" t="s">
        <v>210</v>
      </c>
      <c r="D964" t="s">
        <v>223</v>
      </c>
      <c r="E964" t="s">
        <v>44</v>
      </c>
      <c r="F964" t="s">
        <v>175</v>
      </c>
      <c r="G964">
        <v>2</v>
      </c>
    </row>
    <row r="965" spans="1:7" x14ac:dyDescent="0.25">
      <c r="A965">
        <f>IF(Tableau1[[#This Row],[ Résultat]]="incorrect",Tableau1[[#This Row],[occurrence]]&amp;"Cadre général"&amp;Tableau1[[#This Row],[ Résultat]]&amp;COUNTIF($B$2:$B965,Tableau1[[#This Row],[ Code APE]]&amp;Tableau1[[#This Row],[ Résultat]]&amp;"_*"),0)</f>
        <v>0</v>
      </c>
      <c r="B965" t="str">
        <f>Tableau1[[#This Row],[ Code APE]]&amp;Tableau1[[#This Row],[ Résultat]]&amp;"_"&amp;COUNTIF($F$2:F965,F965)</f>
        <v>85.51ZCorrect_2</v>
      </c>
      <c r="C965" t="s">
        <v>210</v>
      </c>
      <c r="D965" t="s">
        <v>223</v>
      </c>
      <c r="E965" t="s">
        <v>44</v>
      </c>
      <c r="F965" t="s">
        <v>222</v>
      </c>
      <c r="G965">
        <v>1</v>
      </c>
    </row>
    <row r="966" spans="1:7" x14ac:dyDescent="0.25">
      <c r="A966">
        <f>IF(Tableau1[[#This Row],[ Résultat]]="incorrect",Tableau1[[#This Row],[occurrence]]&amp;"Cadre général"&amp;Tableau1[[#This Row],[ Résultat]]&amp;COUNTIF($B$2:$B966,Tableau1[[#This Row],[ Code APE]]&amp;Tableau1[[#This Row],[ Résultat]]&amp;"_*"),0)</f>
        <v>0</v>
      </c>
      <c r="B966" t="str">
        <f>Tableau1[[#This Row],[ Code APE]]&amp;Tableau1[[#This Row],[ Résultat]]&amp;"_"&amp;COUNTIF($F$2:F966,F966)</f>
        <v>85.59ACorrect_7</v>
      </c>
      <c r="C966" t="s">
        <v>210</v>
      </c>
      <c r="D966" t="s">
        <v>223</v>
      </c>
      <c r="E966" t="s">
        <v>44</v>
      </c>
      <c r="F966" t="s">
        <v>176</v>
      </c>
      <c r="G966">
        <v>10</v>
      </c>
    </row>
    <row r="967" spans="1:7" x14ac:dyDescent="0.25">
      <c r="A967">
        <f>IF(Tableau1[[#This Row],[ Résultat]]="incorrect",Tableau1[[#This Row],[occurrence]]&amp;"Cadre général"&amp;Tableau1[[#This Row],[ Résultat]]&amp;COUNTIF($B$2:$B967,Tableau1[[#This Row],[ Code APE]]&amp;Tableau1[[#This Row],[ Résultat]]&amp;"_*"),0)</f>
        <v>0</v>
      </c>
      <c r="B967" t="str">
        <f>Tableau1[[#This Row],[ Code APE]]&amp;Tableau1[[#This Row],[ Résultat]]&amp;"_"&amp;COUNTIF($F$2:F967,F967)</f>
        <v>85.89BCorrect_6</v>
      </c>
      <c r="C967" t="s">
        <v>210</v>
      </c>
      <c r="D967" t="s">
        <v>223</v>
      </c>
      <c r="E967" t="s">
        <v>44</v>
      </c>
      <c r="F967" t="s">
        <v>203</v>
      </c>
      <c r="G967">
        <v>1</v>
      </c>
    </row>
    <row r="968" spans="1:7" x14ac:dyDescent="0.25">
      <c r="A968">
        <f>IF(Tableau1[[#This Row],[ Résultat]]="incorrect",Tableau1[[#This Row],[occurrence]]&amp;"Cadre général"&amp;Tableau1[[#This Row],[ Résultat]]&amp;COUNTIF($B$2:$B968,Tableau1[[#This Row],[ Code APE]]&amp;Tableau1[[#This Row],[ Résultat]]&amp;"_*"),0)</f>
        <v>0</v>
      </c>
      <c r="B968" t="str">
        <f>Tableau1[[#This Row],[ Code APE]]&amp;Tableau1[[#This Row],[ Résultat]]&amp;"_"&amp;COUNTIF($F$2:F968,F968)</f>
        <v>94.99ZCorrect_8</v>
      </c>
      <c r="C968" t="s">
        <v>210</v>
      </c>
      <c r="D968" t="s">
        <v>223</v>
      </c>
      <c r="E968" t="s">
        <v>44</v>
      </c>
      <c r="F968" t="s">
        <v>178</v>
      </c>
      <c r="G968">
        <v>2</v>
      </c>
    </row>
    <row r="969" spans="1:7" x14ac:dyDescent="0.25">
      <c r="A969">
        <f>IF(Tableau1[[#This Row],[ Résultat]]="incorrect",Tableau1[[#This Row],[occurrence]]&amp;"Cadre général"&amp;Tableau1[[#This Row],[ Résultat]]&amp;COUNTIF($B$2:$B969,Tableau1[[#This Row],[ Code APE]]&amp;Tableau1[[#This Row],[ Résultat]]&amp;"_*"),0)</f>
        <v>0</v>
      </c>
      <c r="B969" t="str">
        <f>Tableau1[[#This Row],[ Code APE]]&amp;Tableau1[[#This Row],[ Résultat]]&amp;"_"&amp;COUNTIF($F$2:F969,F969)</f>
        <v>95.21ZCorrect_6</v>
      </c>
      <c r="C969" t="s">
        <v>210</v>
      </c>
      <c r="D969" t="s">
        <v>223</v>
      </c>
      <c r="E969" t="s">
        <v>44</v>
      </c>
      <c r="F969" t="s">
        <v>179</v>
      </c>
      <c r="G969">
        <v>1</v>
      </c>
    </row>
    <row r="970" spans="1:7" x14ac:dyDescent="0.25">
      <c r="A970" t="str">
        <f>IF(Tableau1[[#This Row],[ Résultat]]="incorrect",Tableau1[[#This Row],[occurrence]]&amp;"Cadre général"&amp;Tableau1[[#This Row],[ Résultat]]&amp;COUNTIF($B$2:$B970,Tableau1[[#This Row],[ Code APE]]&amp;Tableau1[[#This Row],[ Résultat]]&amp;"_*"),0)</f>
        <v>09.90ZIncorrect_8Cadre généralIncorrect1</v>
      </c>
      <c r="B970" t="str">
        <f>Tableau1[[#This Row],[ Code APE]]&amp;Tableau1[[#This Row],[ Résultat]]&amp;"_"&amp;COUNTIF($F$2:F970,F970)</f>
        <v>09.90ZIncorrect_8</v>
      </c>
      <c r="C970" t="s">
        <v>210</v>
      </c>
      <c r="D970" t="s">
        <v>225</v>
      </c>
      <c r="E970" t="s">
        <v>31</v>
      </c>
      <c r="F970" t="s">
        <v>56</v>
      </c>
      <c r="G970">
        <v>1</v>
      </c>
    </row>
    <row r="971" spans="1:7" x14ac:dyDescent="0.25">
      <c r="A971" t="str">
        <f>IF(Tableau1[[#This Row],[ Résultat]]="incorrect",Tableau1[[#This Row],[occurrence]]&amp;"Cadre général"&amp;Tableau1[[#This Row],[ Résultat]]&amp;COUNTIF($B$2:$B971,Tableau1[[#This Row],[ Code APE]]&amp;Tableau1[[#This Row],[ Résultat]]&amp;"_*"),0)</f>
        <v>10.41ZIncorrect_8Cadre généralIncorrect1</v>
      </c>
      <c r="B971" t="str">
        <f>Tableau1[[#This Row],[ Code APE]]&amp;Tableau1[[#This Row],[ Résultat]]&amp;"_"&amp;COUNTIF($F$2:F971,F971)</f>
        <v>10.41ZIncorrect_8</v>
      </c>
      <c r="C971" t="s">
        <v>210</v>
      </c>
      <c r="D971" t="s">
        <v>225</v>
      </c>
      <c r="E971" t="s">
        <v>31</v>
      </c>
      <c r="F971" t="s">
        <v>57</v>
      </c>
      <c r="G971">
        <v>1</v>
      </c>
    </row>
    <row r="972" spans="1:7" x14ac:dyDescent="0.25">
      <c r="A972" t="str">
        <f>IF(Tableau1[[#This Row],[ Résultat]]="incorrect",Tableau1[[#This Row],[occurrence]]&amp;"Cadre général"&amp;Tableau1[[#This Row],[ Résultat]]&amp;COUNTIF($B$2:$B972,Tableau1[[#This Row],[ Code APE]]&amp;Tableau1[[#This Row],[ Résultat]]&amp;"_*"),0)</f>
        <v>20.13BIncorrect_8Cadre généralIncorrect1</v>
      </c>
      <c r="B972" t="str">
        <f>Tableau1[[#This Row],[ Code APE]]&amp;Tableau1[[#This Row],[ Résultat]]&amp;"_"&amp;COUNTIF($F$2:F972,F972)</f>
        <v>20.13BIncorrect_8</v>
      </c>
      <c r="C972" t="s">
        <v>210</v>
      </c>
      <c r="D972" t="s">
        <v>225</v>
      </c>
      <c r="E972" t="s">
        <v>31</v>
      </c>
      <c r="F972" t="s">
        <v>60</v>
      </c>
      <c r="G972">
        <v>1</v>
      </c>
    </row>
    <row r="973" spans="1:7" x14ac:dyDescent="0.25">
      <c r="A973" t="str">
        <f>IF(Tableau1[[#This Row],[ Résultat]]="incorrect",Tableau1[[#This Row],[occurrence]]&amp;"Cadre général"&amp;Tableau1[[#This Row],[ Résultat]]&amp;COUNTIF($B$2:$B973,Tableau1[[#This Row],[ Code APE]]&amp;Tableau1[[#This Row],[ Résultat]]&amp;"_*"),0)</f>
        <v>22.11ZIncorrect_8Cadre généralIncorrect1</v>
      </c>
      <c r="B973" t="str">
        <f>Tableau1[[#This Row],[ Code APE]]&amp;Tableau1[[#This Row],[ Résultat]]&amp;"_"&amp;COUNTIF($F$2:F973,F973)</f>
        <v>22.11ZIncorrect_8</v>
      </c>
      <c r="C973" t="s">
        <v>210</v>
      </c>
      <c r="D973" t="s">
        <v>225</v>
      </c>
      <c r="E973" t="s">
        <v>31</v>
      </c>
      <c r="F973" t="s">
        <v>61</v>
      </c>
      <c r="G973">
        <v>1</v>
      </c>
    </row>
    <row r="974" spans="1:7" x14ac:dyDescent="0.25">
      <c r="A974" t="str">
        <f>IF(Tableau1[[#This Row],[ Résultat]]="incorrect",Tableau1[[#This Row],[occurrence]]&amp;"Cadre général"&amp;Tableau1[[#This Row],[ Résultat]]&amp;COUNTIF($B$2:$B974,Tableau1[[#This Row],[ Code APE]]&amp;Tableau1[[#This Row],[ Résultat]]&amp;"_*"),0)</f>
        <v>23.63ZIncorrect_8Cadre généralIncorrect1</v>
      </c>
      <c r="B974" t="str">
        <f>Tableau1[[#This Row],[ Code APE]]&amp;Tableau1[[#This Row],[ Résultat]]&amp;"_"&amp;COUNTIF($F$2:F974,F974)</f>
        <v>23.63ZIncorrect_8</v>
      </c>
      <c r="C974" t="s">
        <v>210</v>
      </c>
      <c r="D974" t="s">
        <v>225</v>
      </c>
      <c r="E974" t="s">
        <v>31</v>
      </c>
      <c r="F974" t="s">
        <v>63</v>
      </c>
      <c r="G974">
        <v>1</v>
      </c>
    </row>
    <row r="975" spans="1:7" x14ac:dyDescent="0.25">
      <c r="A975" t="str">
        <f>IF(Tableau1[[#This Row],[ Résultat]]="incorrect",Tableau1[[#This Row],[occurrence]]&amp;"Cadre général"&amp;Tableau1[[#This Row],[ Résultat]]&amp;COUNTIF($B$2:$B975,Tableau1[[#This Row],[ Code APE]]&amp;Tableau1[[#This Row],[ Résultat]]&amp;"_*"),0)</f>
        <v>25.11ZIncorrect_9Cadre généralIncorrect2</v>
      </c>
      <c r="B975" t="str">
        <f>Tableau1[[#This Row],[ Code APE]]&amp;Tableau1[[#This Row],[ Résultat]]&amp;"_"&amp;COUNTIF($F$2:F975,F975)</f>
        <v>25.11ZIncorrect_9</v>
      </c>
      <c r="C975" t="s">
        <v>210</v>
      </c>
      <c r="D975" t="s">
        <v>225</v>
      </c>
      <c r="E975" t="s">
        <v>31</v>
      </c>
      <c r="F975" t="s">
        <v>65</v>
      </c>
      <c r="G975">
        <v>1</v>
      </c>
    </row>
    <row r="976" spans="1:7" x14ac:dyDescent="0.25">
      <c r="A976" t="str">
        <f>IF(Tableau1[[#This Row],[ Résultat]]="incorrect",Tableau1[[#This Row],[occurrence]]&amp;"Cadre général"&amp;Tableau1[[#This Row],[ Résultat]]&amp;COUNTIF($B$2:$B976,Tableau1[[#This Row],[ Code APE]]&amp;Tableau1[[#This Row],[ Résultat]]&amp;"_*"),0)</f>
        <v>25.93ZIncorrect_8Cadre généralIncorrect1</v>
      </c>
      <c r="B976" t="str">
        <f>Tableau1[[#This Row],[ Code APE]]&amp;Tableau1[[#This Row],[ Résultat]]&amp;"_"&amp;COUNTIF($F$2:F976,F976)</f>
        <v>25.93ZIncorrect_8</v>
      </c>
      <c r="C976" t="s">
        <v>210</v>
      </c>
      <c r="D976" t="s">
        <v>225</v>
      </c>
      <c r="E976" t="s">
        <v>31</v>
      </c>
      <c r="F976" t="s">
        <v>70</v>
      </c>
      <c r="G976">
        <v>2</v>
      </c>
    </row>
    <row r="977" spans="1:7" x14ac:dyDescent="0.25">
      <c r="A977" t="str">
        <f>IF(Tableau1[[#This Row],[ Résultat]]="incorrect",Tableau1[[#This Row],[occurrence]]&amp;"Cadre général"&amp;Tableau1[[#This Row],[ Résultat]]&amp;COUNTIF($B$2:$B977,Tableau1[[#This Row],[ Code APE]]&amp;Tableau1[[#This Row],[ Résultat]]&amp;"_*"),0)</f>
        <v>25.99BIncorrect_9Cadre généralIncorrect2</v>
      </c>
      <c r="B977" t="str">
        <f>Tableau1[[#This Row],[ Code APE]]&amp;Tableau1[[#This Row],[ Résultat]]&amp;"_"&amp;COUNTIF($F$2:F977,F977)</f>
        <v>25.99BIncorrect_9</v>
      </c>
      <c r="C977" t="s">
        <v>210</v>
      </c>
      <c r="D977" t="s">
        <v>225</v>
      </c>
      <c r="E977" t="s">
        <v>31</v>
      </c>
      <c r="F977" t="s">
        <v>71</v>
      </c>
      <c r="G977">
        <v>1</v>
      </c>
    </row>
    <row r="978" spans="1:7" x14ac:dyDescent="0.25">
      <c r="A978" t="str">
        <f>IF(Tableau1[[#This Row],[ Résultat]]="incorrect",Tableau1[[#This Row],[occurrence]]&amp;"Cadre général"&amp;Tableau1[[#This Row],[ Résultat]]&amp;COUNTIF($B$2:$B978,Tableau1[[#This Row],[ Code APE]]&amp;Tableau1[[#This Row],[ Résultat]]&amp;"_*"),0)</f>
        <v>32.12ZIncorrect_8Cadre généralIncorrect1</v>
      </c>
      <c r="B978" t="str">
        <f>Tableau1[[#This Row],[ Code APE]]&amp;Tableau1[[#This Row],[ Résultat]]&amp;"_"&amp;COUNTIF($F$2:F978,F978)</f>
        <v>32.12ZIncorrect_8</v>
      </c>
      <c r="C978" t="s">
        <v>210</v>
      </c>
      <c r="D978" t="s">
        <v>225</v>
      </c>
      <c r="E978" t="s">
        <v>31</v>
      </c>
      <c r="F978" t="s">
        <v>78</v>
      </c>
      <c r="G978">
        <v>1</v>
      </c>
    </row>
    <row r="979" spans="1:7" x14ac:dyDescent="0.25">
      <c r="A979" t="str">
        <f>IF(Tableau1[[#This Row],[ Résultat]]="incorrect",Tableau1[[#This Row],[occurrence]]&amp;"Cadre général"&amp;Tableau1[[#This Row],[ Résultat]]&amp;COUNTIF($B$2:$B979,Tableau1[[#This Row],[ Code APE]]&amp;Tableau1[[#This Row],[ Résultat]]&amp;"_*"),0)</f>
        <v>33.12ZIncorrect_8Cadre généralIncorrect1</v>
      </c>
      <c r="B979" t="str">
        <f>Tableau1[[#This Row],[ Code APE]]&amp;Tableau1[[#This Row],[ Résultat]]&amp;"_"&amp;COUNTIF($F$2:F979,F979)</f>
        <v>33.12ZIncorrect_8</v>
      </c>
      <c r="C979" t="s">
        <v>210</v>
      </c>
      <c r="D979" t="s">
        <v>225</v>
      </c>
      <c r="E979" t="s">
        <v>31</v>
      </c>
      <c r="F979" t="s">
        <v>1</v>
      </c>
      <c r="G979">
        <v>3</v>
      </c>
    </row>
    <row r="980" spans="1:7" x14ac:dyDescent="0.25">
      <c r="A980" t="str">
        <f>IF(Tableau1[[#This Row],[ Résultat]]="incorrect",Tableau1[[#This Row],[occurrence]]&amp;"Cadre général"&amp;Tableau1[[#This Row],[ Résultat]]&amp;COUNTIF($B$2:$B980,Tableau1[[#This Row],[ Code APE]]&amp;Tableau1[[#This Row],[ Résultat]]&amp;"_*"),0)</f>
        <v>33.20AIncorrect_9Cadre généralIncorrect2</v>
      </c>
      <c r="B980" t="str">
        <f>Tableau1[[#This Row],[ Code APE]]&amp;Tableau1[[#This Row],[ Résultat]]&amp;"_"&amp;COUNTIF($F$2:F980,F980)</f>
        <v>33.20AIncorrect_9</v>
      </c>
      <c r="C980" t="s">
        <v>210</v>
      </c>
      <c r="D980" t="s">
        <v>225</v>
      </c>
      <c r="E980" t="s">
        <v>31</v>
      </c>
      <c r="F980" t="s">
        <v>82</v>
      </c>
      <c r="G980">
        <v>13</v>
      </c>
    </row>
    <row r="981" spans="1:7" x14ac:dyDescent="0.25">
      <c r="A981" t="str">
        <f>IF(Tableau1[[#This Row],[ Résultat]]="incorrect",Tableau1[[#This Row],[occurrence]]&amp;"Cadre général"&amp;Tableau1[[#This Row],[ Résultat]]&amp;COUNTIF($B$2:$B981,Tableau1[[#This Row],[ Code APE]]&amp;Tableau1[[#This Row],[ Résultat]]&amp;"_*"),0)</f>
        <v>33.20BIncorrect_9Cadre généralIncorrect2</v>
      </c>
      <c r="B981" t="str">
        <f>Tableau1[[#This Row],[ Code APE]]&amp;Tableau1[[#This Row],[ Résultat]]&amp;"_"&amp;COUNTIF($F$2:F981,F981)</f>
        <v>33.20BIncorrect_9</v>
      </c>
      <c r="C981" t="s">
        <v>210</v>
      </c>
      <c r="D981" t="s">
        <v>225</v>
      </c>
      <c r="E981" t="s">
        <v>31</v>
      </c>
      <c r="F981" t="s">
        <v>83</v>
      </c>
      <c r="G981">
        <v>3</v>
      </c>
    </row>
    <row r="982" spans="1:7" x14ac:dyDescent="0.25">
      <c r="A982" t="str">
        <f>IF(Tableau1[[#This Row],[ Résultat]]="incorrect",Tableau1[[#This Row],[occurrence]]&amp;"Cadre général"&amp;Tableau1[[#This Row],[ Résultat]]&amp;COUNTIF($B$2:$B982,Tableau1[[#This Row],[ Code APE]]&amp;Tableau1[[#This Row],[ Résultat]]&amp;"_*"),0)</f>
        <v>41.20BIncorrect_9Cadre généralIncorrect2</v>
      </c>
      <c r="B982" t="str">
        <f>Tableau1[[#This Row],[ Code APE]]&amp;Tableau1[[#This Row],[ Résultat]]&amp;"_"&amp;COUNTIF($F$2:F982,F982)</f>
        <v>41.20BIncorrect_9</v>
      </c>
      <c r="C982" t="s">
        <v>210</v>
      </c>
      <c r="D982" t="s">
        <v>225</v>
      </c>
      <c r="E982" t="s">
        <v>31</v>
      </c>
      <c r="F982" t="s">
        <v>94</v>
      </c>
      <c r="G982">
        <v>2</v>
      </c>
    </row>
    <row r="983" spans="1:7" x14ac:dyDescent="0.25">
      <c r="A983" t="str">
        <f>IF(Tableau1[[#This Row],[ Résultat]]="incorrect",Tableau1[[#This Row],[occurrence]]&amp;"Cadre général"&amp;Tableau1[[#This Row],[ Résultat]]&amp;COUNTIF($B$2:$B983,Tableau1[[#This Row],[ Code APE]]&amp;Tableau1[[#This Row],[ Résultat]]&amp;"_*"),0)</f>
        <v>42.91ZIncorrect_8Cadre généralIncorrect1</v>
      </c>
      <c r="B983" t="str">
        <f>Tableau1[[#This Row],[ Code APE]]&amp;Tableau1[[#This Row],[ Résultat]]&amp;"_"&amp;COUNTIF($F$2:F983,F983)</f>
        <v>42.91ZIncorrect_8</v>
      </c>
      <c r="C983" t="s">
        <v>210</v>
      </c>
      <c r="D983" t="s">
        <v>225</v>
      </c>
      <c r="E983" t="s">
        <v>31</v>
      </c>
      <c r="F983" t="s">
        <v>99</v>
      </c>
      <c r="G983">
        <v>1</v>
      </c>
    </row>
    <row r="984" spans="1:7" x14ac:dyDescent="0.25">
      <c r="A984" t="str">
        <f>IF(Tableau1[[#This Row],[ Résultat]]="incorrect",Tableau1[[#This Row],[occurrence]]&amp;"Cadre général"&amp;Tableau1[[#This Row],[ Résultat]]&amp;COUNTIF($B$2:$B984,Tableau1[[#This Row],[ Code APE]]&amp;Tableau1[[#This Row],[ Résultat]]&amp;"_*"),0)</f>
        <v>43.12AIncorrect_9Cadre généralIncorrect2</v>
      </c>
      <c r="B984" t="str">
        <f>Tableau1[[#This Row],[ Code APE]]&amp;Tableau1[[#This Row],[ Résultat]]&amp;"_"&amp;COUNTIF($F$2:F984,F984)</f>
        <v>43.12AIncorrect_9</v>
      </c>
      <c r="C984" t="s">
        <v>210</v>
      </c>
      <c r="D984" t="s">
        <v>225</v>
      </c>
      <c r="E984" t="s">
        <v>31</v>
      </c>
      <c r="F984" t="s">
        <v>101</v>
      </c>
      <c r="G984">
        <v>1</v>
      </c>
    </row>
    <row r="985" spans="1:7" x14ac:dyDescent="0.25">
      <c r="A985" t="str">
        <f>IF(Tableau1[[#This Row],[ Résultat]]="incorrect",Tableau1[[#This Row],[occurrence]]&amp;"Cadre général"&amp;Tableau1[[#This Row],[ Résultat]]&amp;COUNTIF($B$2:$B985,Tableau1[[#This Row],[ Code APE]]&amp;Tableau1[[#This Row],[ Résultat]]&amp;"_*"),0)</f>
        <v>43.12BIncorrect_9Cadre généralIncorrect2</v>
      </c>
      <c r="B985" t="str">
        <f>Tableau1[[#This Row],[ Code APE]]&amp;Tableau1[[#This Row],[ Résultat]]&amp;"_"&amp;COUNTIF($F$2:F985,F985)</f>
        <v>43.12BIncorrect_9</v>
      </c>
      <c r="C985" t="s">
        <v>210</v>
      </c>
      <c r="D985" t="s">
        <v>225</v>
      </c>
      <c r="E985" t="s">
        <v>31</v>
      </c>
      <c r="F985" t="s">
        <v>102</v>
      </c>
      <c r="G985">
        <v>3</v>
      </c>
    </row>
    <row r="986" spans="1:7" x14ac:dyDescent="0.25">
      <c r="A986" t="str">
        <f>IF(Tableau1[[#This Row],[ Résultat]]="incorrect",Tableau1[[#This Row],[occurrence]]&amp;"Cadre général"&amp;Tableau1[[#This Row],[ Résultat]]&amp;COUNTIF($B$2:$B986,Tableau1[[#This Row],[ Code APE]]&amp;Tableau1[[#This Row],[ Résultat]]&amp;"_*"),0)</f>
        <v>43.13ZIncorrect_9Cadre généralIncorrect2</v>
      </c>
      <c r="B986" t="str">
        <f>Tableau1[[#This Row],[ Code APE]]&amp;Tableau1[[#This Row],[ Résultat]]&amp;"_"&amp;COUNTIF($F$2:F986,F986)</f>
        <v>43.13ZIncorrect_9</v>
      </c>
      <c r="C986" t="s">
        <v>210</v>
      </c>
      <c r="D986" t="s">
        <v>225</v>
      </c>
      <c r="E986" t="s">
        <v>31</v>
      </c>
      <c r="F986" t="s">
        <v>103</v>
      </c>
      <c r="G986">
        <v>2</v>
      </c>
    </row>
    <row r="987" spans="1:7" x14ac:dyDescent="0.25">
      <c r="A987" t="str">
        <f>IF(Tableau1[[#This Row],[ Résultat]]="incorrect",Tableau1[[#This Row],[occurrence]]&amp;"Cadre général"&amp;Tableau1[[#This Row],[ Résultat]]&amp;COUNTIF($B$2:$B987,Tableau1[[#This Row],[ Code APE]]&amp;Tableau1[[#This Row],[ Résultat]]&amp;"_*"),0)</f>
        <v>43.34ZIncorrect_8Cadre généralIncorrect1</v>
      </c>
      <c r="B987" t="str">
        <f>Tableau1[[#This Row],[ Code APE]]&amp;Tableau1[[#This Row],[ Résultat]]&amp;"_"&amp;COUNTIF($F$2:F987,F987)</f>
        <v>43.34ZIncorrect_8</v>
      </c>
      <c r="C987" t="s">
        <v>210</v>
      </c>
      <c r="D987" t="s">
        <v>225</v>
      </c>
      <c r="E987" t="s">
        <v>31</v>
      </c>
      <c r="F987" t="s">
        <v>111</v>
      </c>
      <c r="G987">
        <v>2</v>
      </c>
    </row>
    <row r="988" spans="1:7" x14ac:dyDescent="0.25">
      <c r="A988" t="str">
        <f>IF(Tableau1[[#This Row],[ Résultat]]="incorrect",Tableau1[[#This Row],[occurrence]]&amp;"Cadre général"&amp;Tableau1[[#This Row],[ Résultat]]&amp;COUNTIF($B$2:$B988,Tableau1[[#This Row],[ Code APE]]&amp;Tableau1[[#This Row],[ Résultat]]&amp;"_*"),0)</f>
        <v>43.99BIncorrect_8Cadre généralIncorrect1</v>
      </c>
      <c r="B988" t="str">
        <f>Tableau1[[#This Row],[ Code APE]]&amp;Tableau1[[#This Row],[ Résultat]]&amp;"_"&amp;COUNTIF($F$2:F988,F988)</f>
        <v>43.99BIncorrect_8</v>
      </c>
      <c r="C988" t="s">
        <v>210</v>
      </c>
      <c r="D988" t="s">
        <v>225</v>
      </c>
      <c r="E988" t="s">
        <v>31</v>
      </c>
      <c r="F988" t="s">
        <v>114</v>
      </c>
      <c r="G988">
        <v>1</v>
      </c>
    </row>
    <row r="989" spans="1:7" x14ac:dyDescent="0.25">
      <c r="A989" t="str">
        <f>IF(Tableau1[[#This Row],[ Résultat]]="incorrect",Tableau1[[#This Row],[occurrence]]&amp;"Cadre général"&amp;Tableau1[[#This Row],[ Résultat]]&amp;COUNTIF($B$2:$B989,Tableau1[[#This Row],[ Code APE]]&amp;Tableau1[[#This Row],[ Résultat]]&amp;"_*"),0)</f>
        <v>43.99CIncorrect_9Cadre généralIncorrect2</v>
      </c>
      <c r="B989" t="str">
        <f>Tableau1[[#This Row],[ Code APE]]&amp;Tableau1[[#This Row],[ Résultat]]&amp;"_"&amp;COUNTIF($F$2:F989,F989)</f>
        <v>43.99CIncorrect_9</v>
      </c>
      <c r="C989" t="s">
        <v>210</v>
      </c>
      <c r="D989" t="s">
        <v>225</v>
      </c>
      <c r="E989" t="s">
        <v>31</v>
      </c>
      <c r="F989" t="s">
        <v>115</v>
      </c>
      <c r="G989">
        <v>2</v>
      </c>
    </row>
    <row r="990" spans="1:7" x14ac:dyDescent="0.25">
      <c r="A990" t="str">
        <f>IF(Tableau1[[#This Row],[ Résultat]]="incorrect",Tableau1[[#This Row],[occurrence]]&amp;"Cadre général"&amp;Tableau1[[#This Row],[ Résultat]]&amp;COUNTIF($B$2:$B990,Tableau1[[#This Row],[ Code APE]]&amp;Tableau1[[#This Row],[ Résultat]]&amp;"_*"),0)</f>
        <v>45.20AIncorrect_8Cadre généralIncorrect1</v>
      </c>
      <c r="B990" t="str">
        <f>Tableau1[[#This Row],[ Code APE]]&amp;Tableau1[[#This Row],[ Résultat]]&amp;"_"&amp;COUNTIF($F$2:F990,F990)</f>
        <v>45.20AIncorrect_8</v>
      </c>
      <c r="C990" t="s">
        <v>210</v>
      </c>
      <c r="D990" t="s">
        <v>225</v>
      </c>
      <c r="E990" t="s">
        <v>31</v>
      </c>
      <c r="F990" t="s">
        <v>121</v>
      </c>
      <c r="G990">
        <v>1</v>
      </c>
    </row>
    <row r="991" spans="1:7" x14ac:dyDescent="0.25">
      <c r="A991" t="str">
        <f>IF(Tableau1[[#This Row],[ Résultat]]="incorrect",Tableau1[[#This Row],[occurrence]]&amp;"Cadre général"&amp;Tableau1[[#This Row],[ Résultat]]&amp;COUNTIF($B$2:$B991,Tableau1[[#This Row],[ Code APE]]&amp;Tableau1[[#This Row],[ Résultat]]&amp;"_*"),0)</f>
        <v>46.63ZIncorrect_9Cadre généralIncorrect2</v>
      </c>
      <c r="B991" t="str">
        <f>Tableau1[[#This Row],[ Code APE]]&amp;Tableau1[[#This Row],[ Résultat]]&amp;"_"&amp;COUNTIF($F$2:F991,F991)</f>
        <v>46.63ZIncorrect_9</v>
      </c>
      <c r="C991" t="s">
        <v>210</v>
      </c>
      <c r="D991" t="s">
        <v>225</v>
      </c>
      <c r="E991" t="s">
        <v>31</v>
      </c>
      <c r="F991" t="s">
        <v>127</v>
      </c>
      <c r="G991">
        <v>5</v>
      </c>
    </row>
    <row r="992" spans="1:7" x14ac:dyDescent="0.25">
      <c r="A992" t="str">
        <f>IF(Tableau1[[#This Row],[ Résultat]]="incorrect",Tableau1[[#This Row],[occurrence]]&amp;"Cadre général"&amp;Tableau1[[#This Row],[ Résultat]]&amp;COUNTIF($B$2:$B992,Tableau1[[#This Row],[ Code APE]]&amp;Tableau1[[#This Row],[ Résultat]]&amp;"_*"),0)</f>
        <v>46.71ZIncorrect_9Cadre généralIncorrect2</v>
      </c>
      <c r="B992" t="str">
        <f>Tableau1[[#This Row],[ Code APE]]&amp;Tableau1[[#This Row],[ Résultat]]&amp;"_"&amp;COUNTIF($F$2:F992,F992)</f>
        <v>46.71ZIncorrect_9</v>
      </c>
      <c r="C992" t="s">
        <v>210</v>
      </c>
      <c r="D992" t="s">
        <v>225</v>
      </c>
      <c r="E992" t="s">
        <v>31</v>
      </c>
      <c r="F992" t="s">
        <v>130</v>
      </c>
      <c r="G992">
        <v>2</v>
      </c>
    </row>
    <row r="993" spans="1:7" x14ac:dyDescent="0.25">
      <c r="A993" t="str">
        <f>IF(Tableau1[[#This Row],[ Résultat]]="incorrect",Tableau1[[#This Row],[occurrence]]&amp;"Cadre général"&amp;Tableau1[[#This Row],[ Résultat]]&amp;COUNTIF($B$2:$B993,Tableau1[[#This Row],[ Code APE]]&amp;Tableau1[[#This Row],[ Résultat]]&amp;"_*"),0)</f>
        <v>46.75ZIncorrect_8Cadre généralIncorrect1</v>
      </c>
      <c r="B993" t="str">
        <f>Tableau1[[#This Row],[ Code APE]]&amp;Tableau1[[#This Row],[ Résultat]]&amp;"_"&amp;COUNTIF($F$2:F993,F993)</f>
        <v>46.75ZIncorrect_8</v>
      </c>
      <c r="C993" t="s">
        <v>210</v>
      </c>
      <c r="D993" t="s">
        <v>225</v>
      </c>
      <c r="E993" t="s">
        <v>31</v>
      </c>
      <c r="F993" t="s">
        <v>131</v>
      </c>
      <c r="G993">
        <v>1</v>
      </c>
    </row>
    <row r="994" spans="1:7" x14ac:dyDescent="0.25">
      <c r="A994" t="str">
        <f>IF(Tableau1[[#This Row],[ Résultat]]="incorrect",Tableau1[[#This Row],[occurrence]]&amp;"Cadre général"&amp;Tableau1[[#This Row],[ Résultat]]&amp;COUNTIF($B$2:$B994,Tableau1[[#This Row],[ Code APE]]&amp;Tableau1[[#This Row],[ Résultat]]&amp;"_*"),0)</f>
        <v>49.39AIncorrect_9Cadre généralIncorrect2</v>
      </c>
      <c r="B994" t="str">
        <f>Tableau1[[#This Row],[ Code APE]]&amp;Tableau1[[#This Row],[ Résultat]]&amp;"_"&amp;COUNTIF($F$2:F994,F994)</f>
        <v>49.39AIncorrect_9</v>
      </c>
      <c r="C994" t="s">
        <v>210</v>
      </c>
      <c r="D994" t="s">
        <v>225</v>
      </c>
      <c r="E994" t="s">
        <v>31</v>
      </c>
      <c r="F994" t="s">
        <v>138</v>
      </c>
      <c r="G994">
        <v>1</v>
      </c>
    </row>
    <row r="995" spans="1:7" x14ac:dyDescent="0.25">
      <c r="A995" t="str">
        <f>IF(Tableau1[[#This Row],[ Résultat]]="incorrect",Tableau1[[#This Row],[occurrence]]&amp;"Cadre général"&amp;Tableau1[[#This Row],[ Résultat]]&amp;COUNTIF($B$2:$B995,Tableau1[[#This Row],[ Code APE]]&amp;Tableau1[[#This Row],[ Résultat]]&amp;"_*"),0)</f>
        <v>49.39BIncorrect_9Cadre généralIncorrect2</v>
      </c>
      <c r="B995" t="str">
        <f>Tableau1[[#This Row],[ Code APE]]&amp;Tableau1[[#This Row],[ Résultat]]&amp;"_"&amp;COUNTIF($F$2:F995,F995)</f>
        <v>49.39BIncorrect_9</v>
      </c>
      <c r="C995" t="s">
        <v>210</v>
      </c>
      <c r="D995" t="s">
        <v>225</v>
      </c>
      <c r="E995" t="s">
        <v>31</v>
      </c>
      <c r="F995" t="s">
        <v>139</v>
      </c>
      <c r="G995">
        <v>2</v>
      </c>
    </row>
    <row r="996" spans="1:7" x14ac:dyDescent="0.25">
      <c r="A996" t="str">
        <f>IF(Tableau1[[#This Row],[ Résultat]]="incorrect",Tableau1[[#This Row],[occurrence]]&amp;"Cadre général"&amp;Tableau1[[#This Row],[ Résultat]]&amp;COUNTIF($B$2:$B996,Tableau1[[#This Row],[ Code APE]]&amp;Tableau1[[#This Row],[ Résultat]]&amp;"_*"),0)</f>
        <v>49.41AIncorrect_8Cadre généralIncorrect1</v>
      </c>
      <c r="B996" t="str">
        <f>Tableau1[[#This Row],[ Code APE]]&amp;Tableau1[[#This Row],[ Résultat]]&amp;"_"&amp;COUNTIF($F$2:F996,F996)</f>
        <v>49.41AIncorrect_8</v>
      </c>
      <c r="C996" t="s">
        <v>210</v>
      </c>
      <c r="D996" t="s">
        <v>225</v>
      </c>
      <c r="E996" t="s">
        <v>31</v>
      </c>
      <c r="F996" t="s">
        <v>140</v>
      </c>
      <c r="G996">
        <v>1</v>
      </c>
    </row>
    <row r="997" spans="1:7" x14ac:dyDescent="0.25">
      <c r="A997" t="str">
        <f>IF(Tableau1[[#This Row],[ Résultat]]="incorrect",Tableau1[[#This Row],[occurrence]]&amp;"Cadre général"&amp;Tableau1[[#This Row],[ Résultat]]&amp;COUNTIF($B$2:$B997,Tableau1[[#This Row],[ Code APE]]&amp;Tableau1[[#This Row],[ Résultat]]&amp;"_*"),0)</f>
        <v>56.29BIncorrect_8Cadre généralIncorrect1</v>
      </c>
      <c r="B997" t="str">
        <f>Tableau1[[#This Row],[ Code APE]]&amp;Tableau1[[#This Row],[ Résultat]]&amp;"_"&amp;COUNTIF($F$2:F997,F997)</f>
        <v>56.29BIncorrect_8</v>
      </c>
      <c r="C997" t="s">
        <v>210</v>
      </c>
      <c r="D997" t="s">
        <v>225</v>
      </c>
      <c r="E997" t="s">
        <v>31</v>
      </c>
      <c r="F997" t="s">
        <v>146</v>
      </c>
      <c r="G997">
        <v>1</v>
      </c>
    </row>
    <row r="998" spans="1:7" x14ac:dyDescent="0.25">
      <c r="A998" t="str">
        <f>IF(Tableau1[[#This Row],[ Résultat]]="incorrect",Tableau1[[#This Row],[occurrence]]&amp;"Cadre général"&amp;Tableau1[[#This Row],[ Résultat]]&amp;COUNTIF($B$2:$B998,Tableau1[[#This Row],[ Code APE]]&amp;Tableau1[[#This Row],[ Résultat]]&amp;"_*"),0)</f>
        <v>71.12BIncorrect_8Cadre généralIncorrect1</v>
      </c>
      <c r="B998" t="str">
        <f>Tableau1[[#This Row],[ Code APE]]&amp;Tableau1[[#This Row],[ Résultat]]&amp;"_"&amp;COUNTIF($F$2:F998,F998)</f>
        <v>71.12BIncorrect_8</v>
      </c>
      <c r="C998" t="s">
        <v>210</v>
      </c>
      <c r="D998" t="s">
        <v>225</v>
      </c>
      <c r="E998" t="s">
        <v>31</v>
      </c>
      <c r="F998" t="s">
        <v>153</v>
      </c>
      <c r="G998">
        <v>2</v>
      </c>
    </row>
    <row r="999" spans="1:7" x14ac:dyDescent="0.25">
      <c r="A999" t="str">
        <f>IF(Tableau1[[#This Row],[ Résultat]]="incorrect",Tableau1[[#This Row],[occurrence]]&amp;"Cadre général"&amp;Tableau1[[#This Row],[ Résultat]]&amp;COUNTIF($B$2:$B999,Tableau1[[#This Row],[ Code APE]]&amp;Tableau1[[#This Row],[ Résultat]]&amp;"_*"),0)</f>
        <v>74.90AIncorrect_8Cadre généralIncorrect1</v>
      </c>
      <c r="B999" t="str">
        <f>Tableau1[[#This Row],[ Code APE]]&amp;Tableau1[[#This Row],[ Résultat]]&amp;"_"&amp;COUNTIF($F$2:F999,F999)</f>
        <v>74.90AIncorrect_8</v>
      </c>
      <c r="C999" t="s">
        <v>210</v>
      </c>
      <c r="D999" t="s">
        <v>225</v>
      </c>
      <c r="E999" t="s">
        <v>31</v>
      </c>
      <c r="F999" t="s">
        <v>160</v>
      </c>
      <c r="G999">
        <v>1</v>
      </c>
    </row>
    <row r="1000" spans="1:7" x14ac:dyDescent="0.25">
      <c r="A1000" t="str">
        <f>IF(Tableau1[[#This Row],[ Résultat]]="incorrect",Tableau1[[#This Row],[occurrence]]&amp;"Cadre général"&amp;Tableau1[[#This Row],[ Résultat]]&amp;COUNTIF($B$2:$B1000,Tableau1[[#This Row],[ Code APE]]&amp;Tableau1[[#This Row],[ Résultat]]&amp;"_*"),0)</f>
        <v>78.20ZIncorrect_9Cadre généralIncorrect2</v>
      </c>
      <c r="B1000" t="str">
        <f>Tableau1[[#This Row],[ Code APE]]&amp;Tableau1[[#This Row],[ Résultat]]&amp;"_"&amp;COUNTIF($F$2:F1000,F1000)</f>
        <v>78.20ZIncorrect_9</v>
      </c>
      <c r="C1000" t="s">
        <v>210</v>
      </c>
      <c r="D1000" t="s">
        <v>225</v>
      </c>
      <c r="E1000" t="s">
        <v>31</v>
      </c>
      <c r="F1000" t="s">
        <v>166</v>
      </c>
      <c r="G1000">
        <v>12</v>
      </c>
    </row>
    <row r="1001" spans="1:7" x14ac:dyDescent="0.25">
      <c r="A1001" t="str">
        <f>IF(Tableau1[[#This Row],[ Résultat]]="incorrect",Tableau1[[#This Row],[occurrence]]&amp;"Cadre général"&amp;Tableau1[[#This Row],[ Résultat]]&amp;COUNTIF($B$2:$B1001,Tableau1[[#This Row],[ Code APE]]&amp;Tableau1[[#This Row],[ Résultat]]&amp;"_*"),0)</f>
        <v>80.10ZIncorrect_8Cadre généralIncorrect1</v>
      </c>
      <c r="B1001" t="str">
        <f>Tableau1[[#This Row],[ Code APE]]&amp;Tableau1[[#This Row],[ Résultat]]&amp;"_"&amp;COUNTIF($F$2:F1001,F1001)</f>
        <v>80.10ZIncorrect_8</v>
      </c>
      <c r="C1001" t="s">
        <v>210</v>
      </c>
      <c r="D1001" t="s">
        <v>225</v>
      </c>
      <c r="E1001" t="s">
        <v>31</v>
      </c>
      <c r="F1001" t="s">
        <v>167</v>
      </c>
      <c r="G1001">
        <v>1</v>
      </c>
    </row>
    <row r="1002" spans="1:7" x14ac:dyDescent="0.25">
      <c r="A1002" t="str">
        <f>IF(Tableau1[[#This Row],[ Résultat]]="incorrect",Tableau1[[#This Row],[occurrence]]&amp;"Cadre général"&amp;Tableau1[[#This Row],[ Résultat]]&amp;COUNTIF($B$2:$B1002,Tableau1[[#This Row],[ Code APE]]&amp;Tableau1[[#This Row],[ Résultat]]&amp;"_*"),0)</f>
        <v>94.99ZIncorrect_9Cadre généralIncorrect2</v>
      </c>
      <c r="B1002" t="str">
        <f>Tableau1[[#This Row],[ Code APE]]&amp;Tableau1[[#This Row],[ Résultat]]&amp;"_"&amp;COUNTIF($F$2:F1002,F1002)</f>
        <v>94.99ZIncorrect_9</v>
      </c>
      <c r="C1002" t="s">
        <v>210</v>
      </c>
      <c r="D1002" t="s">
        <v>225</v>
      </c>
      <c r="E1002" t="s">
        <v>31</v>
      </c>
      <c r="F1002" t="s">
        <v>178</v>
      </c>
      <c r="G1002">
        <v>1</v>
      </c>
    </row>
    <row r="1003" spans="1:7" x14ac:dyDescent="0.25">
      <c r="A1003">
        <f>IF(Tableau1[[#This Row],[ Résultat]]="incorrect",Tableau1[[#This Row],[occurrence]]&amp;"Cadre général"&amp;Tableau1[[#This Row],[ Résultat]]&amp;COUNTIF($B$2:$B1003,Tableau1[[#This Row],[ Code APE]]&amp;Tableau1[[#This Row],[ Résultat]]&amp;"_*"),0)</f>
        <v>0</v>
      </c>
      <c r="B1003" t="str">
        <f>Tableau1[[#This Row],[ Code APE]]&amp;Tableau1[[#This Row],[ Résultat]]&amp;"_"&amp;COUNTIF($F$2:F1003,F1003)</f>
        <v>Correct_0</v>
      </c>
      <c r="C1003" t="s">
        <v>226</v>
      </c>
      <c r="D1003" t="b">
        <v>1</v>
      </c>
      <c r="E1003" t="s">
        <v>44</v>
      </c>
      <c r="G1003">
        <v>9</v>
      </c>
    </row>
    <row r="1004" spans="1:7" x14ac:dyDescent="0.25">
      <c r="A1004">
        <f>IF(Tableau1[[#This Row],[ Résultat]]="incorrect",Tableau1[[#This Row],[occurrence]]&amp;"Cadre général"&amp;Tableau1[[#This Row],[ Résultat]]&amp;COUNTIF($B$2:$B1004,Tableau1[[#This Row],[ Code APE]]&amp;Tableau1[[#This Row],[ Résultat]]&amp;"_*"),0)</f>
        <v>0</v>
      </c>
      <c r="B1004" t="str">
        <f>Tableau1[[#This Row],[ Code APE]]&amp;Tableau1[[#This Row],[ Résultat]]&amp;"_"&amp;COUNTIF($F$2:F1004,F1004)</f>
        <v>00.00ACorrect_8</v>
      </c>
      <c r="C1004" t="s">
        <v>226</v>
      </c>
      <c r="D1004" t="b">
        <v>1</v>
      </c>
      <c r="E1004" t="s">
        <v>44</v>
      </c>
      <c r="F1004" t="s">
        <v>45</v>
      </c>
      <c r="G1004">
        <v>3</v>
      </c>
    </row>
    <row r="1005" spans="1:7" x14ac:dyDescent="0.25">
      <c r="A1005">
        <f>IF(Tableau1[[#This Row],[ Résultat]]="incorrect",Tableau1[[#This Row],[occurrence]]&amp;"Cadre général"&amp;Tableau1[[#This Row],[ Résultat]]&amp;COUNTIF($B$2:$B1005,Tableau1[[#This Row],[ Code APE]]&amp;Tableau1[[#This Row],[ Résultat]]&amp;"_*"),0)</f>
        <v>0</v>
      </c>
      <c r="B1005" t="str">
        <f>Tableau1[[#This Row],[ Code APE]]&amp;Tableau1[[#This Row],[ Résultat]]&amp;"_"&amp;COUNTIF($F$2:F1005,F1005)</f>
        <v>01.30ZCorrect_8</v>
      </c>
      <c r="C1005" t="s">
        <v>226</v>
      </c>
      <c r="D1005" t="b">
        <v>1</v>
      </c>
      <c r="E1005" t="s">
        <v>44</v>
      </c>
      <c r="F1005" t="s">
        <v>47</v>
      </c>
      <c r="G1005">
        <v>5</v>
      </c>
    </row>
    <row r="1006" spans="1:7" x14ac:dyDescent="0.25">
      <c r="A1006">
        <f>IF(Tableau1[[#This Row],[ Résultat]]="incorrect",Tableau1[[#This Row],[occurrence]]&amp;"Cadre général"&amp;Tableau1[[#This Row],[ Résultat]]&amp;COUNTIF($B$2:$B1006,Tableau1[[#This Row],[ Code APE]]&amp;Tableau1[[#This Row],[ Résultat]]&amp;"_*"),0)</f>
        <v>0</v>
      </c>
      <c r="B1006" t="str">
        <f>Tableau1[[#This Row],[ Code APE]]&amp;Tableau1[[#This Row],[ Résultat]]&amp;"_"&amp;COUNTIF($F$2:F1006,F1006)</f>
        <v>01.50ZCorrect_4</v>
      </c>
      <c r="C1006" t="s">
        <v>226</v>
      </c>
      <c r="D1006" t="b">
        <v>1</v>
      </c>
      <c r="E1006" t="s">
        <v>44</v>
      </c>
      <c r="F1006" t="s">
        <v>49</v>
      </c>
      <c r="G1006">
        <v>1</v>
      </c>
    </row>
    <row r="1007" spans="1:7" x14ac:dyDescent="0.25">
      <c r="A1007">
        <f>IF(Tableau1[[#This Row],[ Résultat]]="incorrect",Tableau1[[#This Row],[occurrence]]&amp;"Cadre général"&amp;Tableau1[[#This Row],[ Résultat]]&amp;COUNTIF($B$2:$B1007,Tableau1[[#This Row],[ Code APE]]&amp;Tableau1[[#This Row],[ Résultat]]&amp;"_*"),0)</f>
        <v>0</v>
      </c>
      <c r="B1007" t="str">
        <f>Tableau1[[#This Row],[ Code APE]]&amp;Tableau1[[#This Row],[ Résultat]]&amp;"_"&amp;COUNTIF($F$2:F1007,F1007)</f>
        <v>02.10ZCorrect_8</v>
      </c>
      <c r="C1007" t="s">
        <v>226</v>
      </c>
      <c r="D1007" t="b">
        <v>1</v>
      </c>
      <c r="E1007" t="s">
        <v>44</v>
      </c>
      <c r="F1007" t="s">
        <v>50</v>
      </c>
      <c r="G1007">
        <v>11</v>
      </c>
    </row>
    <row r="1008" spans="1:7" x14ac:dyDescent="0.25">
      <c r="A1008">
        <f>IF(Tableau1[[#This Row],[ Résultat]]="incorrect",Tableau1[[#This Row],[occurrence]]&amp;"Cadre général"&amp;Tableau1[[#This Row],[ Résultat]]&amp;COUNTIF($B$2:$B1008,Tableau1[[#This Row],[ Code APE]]&amp;Tableau1[[#This Row],[ Résultat]]&amp;"_*"),0)</f>
        <v>0</v>
      </c>
      <c r="B1008" t="str">
        <f>Tableau1[[#This Row],[ Code APE]]&amp;Tableau1[[#This Row],[ Résultat]]&amp;"_"&amp;COUNTIF($F$2:F1008,F1008)</f>
        <v>03.11ZCorrect_6</v>
      </c>
      <c r="C1008" t="s">
        <v>226</v>
      </c>
      <c r="D1008" t="b">
        <v>1</v>
      </c>
      <c r="E1008" t="s">
        <v>44</v>
      </c>
      <c r="F1008" t="s">
        <v>182</v>
      </c>
      <c r="G1008">
        <v>1</v>
      </c>
    </row>
    <row r="1009" spans="1:7" x14ac:dyDescent="0.25">
      <c r="A1009">
        <f>IF(Tableau1[[#This Row],[ Résultat]]="incorrect",Tableau1[[#This Row],[occurrence]]&amp;"Cadre général"&amp;Tableau1[[#This Row],[ Résultat]]&amp;COUNTIF($B$2:$B1009,Tableau1[[#This Row],[ Code APE]]&amp;Tableau1[[#This Row],[ Résultat]]&amp;"_*"),0)</f>
        <v>0</v>
      </c>
      <c r="B1009" t="str">
        <f>Tableau1[[#This Row],[ Code APE]]&amp;Tableau1[[#This Row],[ Résultat]]&amp;"_"&amp;COUNTIF($F$2:F1009,F1009)</f>
        <v>04.54CCorrect_2</v>
      </c>
      <c r="C1009" t="s">
        <v>226</v>
      </c>
      <c r="D1009" t="b">
        <v>1</v>
      </c>
      <c r="E1009" t="s">
        <v>44</v>
      </c>
      <c r="F1009" t="s">
        <v>51</v>
      </c>
      <c r="G1009">
        <v>1</v>
      </c>
    </row>
    <row r="1010" spans="1:7" x14ac:dyDescent="0.25">
      <c r="A1010">
        <f>IF(Tableau1[[#This Row],[ Résultat]]="incorrect",Tableau1[[#This Row],[occurrence]]&amp;"Cadre général"&amp;Tableau1[[#This Row],[ Résultat]]&amp;COUNTIF($B$2:$B1010,Tableau1[[#This Row],[ Code APE]]&amp;Tableau1[[#This Row],[ Résultat]]&amp;"_*"),0)</f>
        <v>0</v>
      </c>
      <c r="B1010" t="str">
        <f>Tableau1[[#This Row],[ Code APE]]&amp;Tableau1[[#This Row],[ Résultat]]&amp;"_"&amp;COUNTIF($F$2:F1010,F1010)</f>
        <v>06.34CCorrect_6</v>
      </c>
      <c r="C1010" t="s">
        <v>226</v>
      </c>
      <c r="D1010" t="b">
        <v>1</v>
      </c>
      <c r="E1010" t="s">
        <v>44</v>
      </c>
      <c r="F1010" t="s">
        <v>183</v>
      </c>
      <c r="G1010">
        <v>2</v>
      </c>
    </row>
    <row r="1011" spans="1:7" x14ac:dyDescent="0.25">
      <c r="A1011">
        <f>IF(Tableau1[[#This Row],[ Résultat]]="incorrect",Tableau1[[#This Row],[occurrence]]&amp;"Cadre général"&amp;Tableau1[[#This Row],[ Résultat]]&amp;COUNTIF($B$2:$B1011,Tableau1[[#This Row],[ Code APE]]&amp;Tableau1[[#This Row],[ Résultat]]&amp;"_*"),0)</f>
        <v>0</v>
      </c>
      <c r="B1011" t="str">
        <f>Tableau1[[#This Row],[ Code APE]]&amp;Tableau1[[#This Row],[ Résultat]]&amp;"_"&amp;COUNTIF($F$2:F1011,F1011)</f>
        <v>07.29ZCorrect_8</v>
      </c>
      <c r="C1011" t="s">
        <v>226</v>
      </c>
      <c r="D1011" t="b">
        <v>1</v>
      </c>
      <c r="E1011" t="s">
        <v>44</v>
      </c>
      <c r="F1011" t="s">
        <v>52</v>
      </c>
      <c r="G1011">
        <v>9</v>
      </c>
    </row>
    <row r="1012" spans="1:7" x14ac:dyDescent="0.25">
      <c r="A1012">
        <f>IF(Tableau1[[#This Row],[ Résultat]]="incorrect",Tableau1[[#This Row],[occurrence]]&amp;"Cadre général"&amp;Tableau1[[#This Row],[ Résultat]]&amp;COUNTIF($B$2:$B1012,Tableau1[[#This Row],[ Code APE]]&amp;Tableau1[[#This Row],[ Résultat]]&amp;"_*"),0)</f>
        <v>0</v>
      </c>
      <c r="B1012" t="str">
        <f>Tableau1[[#This Row],[ Code APE]]&amp;Tableau1[[#This Row],[ Résultat]]&amp;"_"&amp;COUNTIF($F$2:F1012,F1012)</f>
        <v>07.47ZCorrect_9</v>
      </c>
      <c r="C1012" t="s">
        <v>226</v>
      </c>
      <c r="D1012" t="b">
        <v>1</v>
      </c>
      <c r="E1012" t="s">
        <v>44</v>
      </c>
      <c r="F1012" t="s">
        <v>53</v>
      </c>
      <c r="G1012">
        <v>2</v>
      </c>
    </row>
    <row r="1013" spans="1:7" x14ac:dyDescent="0.25">
      <c r="A1013">
        <f>IF(Tableau1[[#This Row],[ Résultat]]="incorrect",Tableau1[[#This Row],[occurrence]]&amp;"Cadre général"&amp;Tableau1[[#This Row],[ Résultat]]&amp;COUNTIF($B$2:$B1013,Tableau1[[#This Row],[ Code APE]]&amp;Tableau1[[#This Row],[ Résultat]]&amp;"_*"),0)</f>
        <v>0</v>
      </c>
      <c r="B1013" t="str">
        <f>Tableau1[[#This Row],[ Code APE]]&amp;Tableau1[[#This Row],[ Résultat]]&amp;"_"&amp;COUNTIF($F$2:F1013,F1013)</f>
        <v>08.12ZCorrect_8</v>
      </c>
      <c r="C1013" t="s">
        <v>226</v>
      </c>
      <c r="D1013" t="b">
        <v>1</v>
      </c>
      <c r="E1013" t="s">
        <v>44</v>
      </c>
      <c r="F1013" t="s">
        <v>55</v>
      </c>
      <c r="G1013">
        <v>11</v>
      </c>
    </row>
    <row r="1014" spans="1:7" x14ac:dyDescent="0.25">
      <c r="A1014">
        <f>IF(Tableau1[[#This Row],[ Résultat]]="incorrect",Tableau1[[#This Row],[occurrence]]&amp;"Cadre général"&amp;Tableau1[[#This Row],[ Résultat]]&amp;COUNTIF($B$2:$B1014,Tableau1[[#This Row],[ Code APE]]&amp;Tableau1[[#This Row],[ Résultat]]&amp;"_*"),0)</f>
        <v>0</v>
      </c>
      <c r="B1014" t="str">
        <f>Tableau1[[#This Row],[ Code APE]]&amp;Tableau1[[#This Row],[ Résultat]]&amp;"_"&amp;COUNTIF($F$2:F1014,F1014)</f>
        <v>09.90ZCorrect_9</v>
      </c>
      <c r="C1014" t="s">
        <v>226</v>
      </c>
      <c r="D1014" t="b">
        <v>1</v>
      </c>
      <c r="E1014" t="s">
        <v>44</v>
      </c>
      <c r="F1014" t="s">
        <v>56</v>
      </c>
      <c r="G1014">
        <v>15</v>
      </c>
    </row>
    <row r="1015" spans="1:7" x14ac:dyDescent="0.25">
      <c r="A1015">
        <f>IF(Tableau1[[#This Row],[ Résultat]]="incorrect",Tableau1[[#This Row],[occurrence]]&amp;"Cadre général"&amp;Tableau1[[#This Row],[ Résultat]]&amp;COUNTIF($B$2:$B1015,Tableau1[[#This Row],[ Code APE]]&amp;Tableau1[[#This Row],[ Résultat]]&amp;"_*"),0)</f>
        <v>0</v>
      </c>
      <c r="B1015" t="str">
        <f>Tableau1[[#This Row],[ Code APE]]&amp;Tableau1[[#This Row],[ Résultat]]&amp;"_"&amp;COUNTIF($F$2:F1015,F1015)</f>
        <v>10.41ZCorrect_9</v>
      </c>
      <c r="C1015" t="s">
        <v>226</v>
      </c>
      <c r="D1015" t="b">
        <v>1</v>
      </c>
      <c r="E1015" t="s">
        <v>44</v>
      </c>
      <c r="F1015" t="s">
        <v>57</v>
      </c>
      <c r="G1015">
        <v>3</v>
      </c>
    </row>
    <row r="1016" spans="1:7" x14ac:dyDescent="0.25">
      <c r="A1016">
        <f>IF(Tableau1[[#This Row],[ Résultat]]="incorrect",Tableau1[[#This Row],[occurrence]]&amp;"Cadre général"&amp;Tableau1[[#This Row],[ Résultat]]&amp;COUNTIF($B$2:$B1016,Tableau1[[#This Row],[ Code APE]]&amp;Tableau1[[#This Row],[ Résultat]]&amp;"_*"),0)</f>
        <v>0</v>
      </c>
      <c r="B1016" t="str">
        <f>Tableau1[[#This Row],[ Code APE]]&amp;Tableau1[[#This Row],[ Résultat]]&amp;"_"&amp;COUNTIF($F$2:F1016,F1016)</f>
        <v>11.07BCorrect_2</v>
      </c>
      <c r="C1016" t="s">
        <v>226</v>
      </c>
      <c r="D1016" t="b">
        <v>1</v>
      </c>
      <c r="E1016" t="s">
        <v>44</v>
      </c>
      <c r="F1016" t="s">
        <v>58</v>
      </c>
      <c r="G1016">
        <v>1</v>
      </c>
    </row>
    <row r="1017" spans="1:7" x14ac:dyDescent="0.25">
      <c r="A1017">
        <f>IF(Tableau1[[#This Row],[ Résultat]]="incorrect",Tableau1[[#This Row],[occurrence]]&amp;"Cadre général"&amp;Tableau1[[#This Row],[ Résultat]]&amp;COUNTIF($B$2:$B1017,Tableau1[[#This Row],[ Code APE]]&amp;Tableau1[[#This Row],[ Résultat]]&amp;"_*"),0)</f>
        <v>0</v>
      </c>
      <c r="B1017" t="str">
        <f>Tableau1[[#This Row],[ Code APE]]&amp;Tableau1[[#This Row],[ Résultat]]&amp;"_"&amp;COUNTIF($F$2:F1017,F1017)</f>
        <v>20.13BCorrect_9</v>
      </c>
      <c r="C1017" t="s">
        <v>226</v>
      </c>
      <c r="D1017" t="b">
        <v>1</v>
      </c>
      <c r="E1017" t="s">
        <v>44</v>
      </c>
      <c r="F1017" t="s">
        <v>60</v>
      </c>
      <c r="G1017">
        <v>5</v>
      </c>
    </row>
    <row r="1018" spans="1:7" x14ac:dyDescent="0.25">
      <c r="A1018">
        <f>IF(Tableau1[[#This Row],[ Résultat]]="incorrect",Tableau1[[#This Row],[occurrence]]&amp;"Cadre général"&amp;Tableau1[[#This Row],[ Résultat]]&amp;COUNTIF($B$2:$B1018,Tableau1[[#This Row],[ Code APE]]&amp;Tableau1[[#This Row],[ Résultat]]&amp;"_*"),0)</f>
        <v>0</v>
      </c>
      <c r="B1018" t="str">
        <f>Tableau1[[#This Row],[ Code APE]]&amp;Tableau1[[#This Row],[ Résultat]]&amp;"_"&amp;COUNTIF($F$2:F1018,F1018)</f>
        <v>22.11ZCorrect_9</v>
      </c>
      <c r="C1018" t="s">
        <v>226</v>
      </c>
      <c r="D1018" t="b">
        <v>1</v>
      </c>
      <c r="E1018" t="s">
        <v>44</v>
      </c>
      <c r="F1018" t="s">
        <v>61</v>
      </c>
      <c r="G1018">
        <v>4</v>
      </c>
    </row>
    <row r="1019" spans="1:7" x14ac:dyDescent="0.25">
      <c r="A1019">
        <f>IF(Tableau1[[#This Row],[ Résultat]]="incorrect",Tableau1[[#This Row],[occurrence]]&amp;"Cadre général"&amp;Tableau1[[#This Row],[ Résultat]]&amp;COUNTIF($B$2:$B1019,Tableau1[[#This Row],[ Code APE]]&amp;Tableau1[[#This Row],[ Résultat]]&amp;"_*"),0)</f>
        <v>0</v>
      </c>
      <c r="B1019" t="str">
        <f>Tableau1[[#This Row],[ Code APE]]&amp;Tableau1[[#This Row],[ Résultat]]&amp;"_"&amp;COUNTIF($F$2:F1019,F1019)</f>
        <v>22.21ZCorrect_7</v>
      </c>
      <c r="C1019" t="s">
        <v>226</v>
      </c>
      <c r="D1019" t="b">
        <v>1</v>
      </c>
      <c r="E1019" t="s">
        <v>44</v>
      </c>
      <c r="F1019" t="s">
        <v>186</v>
      </c>
      <c r="G1019">
        <v>3</v>
      </c>
    </row>
    <row r="1020" spans="1:7" x14ac:dyDescent="0.25">
      <c r="A1020">
        <f>IF(Tableau1[[#This Row],[ Résultat]]="incorrect",Tableau1[[#This Row],[occurrence]]&amp;"Cadre général"&amp;Tableau1[[#This Row],[ Résultat]]&amp;COUNTIF($B$2:$B1020,Tableau1[[#This Row],[ Code APE]]&amp;Tableau1[[#This Row],[ Résultat]]&amp;"_*"),0)</f>
        <v>0</v>
      </c>
      <c r="B1020" t="str">
        <f>Tableau1[[#This Row],[ Code APE]]&amp;Tableau1[[#This Row],[ Résultat]]&amp;"_"&amp;COUNTIF($F$2:F1020,F1020)</f>
        <v>22.23ZCorrect_8</v>
      </c>
      <c r="C1020" t="s">
        <v>226</v>
      </c>
      <c r="D1020" t="b">
        <v>1</v>
      </c>
      <c r="E1020" t="s">
        <v>44</v>
      </c>
      <c r="F1020" t="s">
        <v>62</v>
      </c>
      <c r="G1020">
        <v>3</v>
      </c>
    </row>
    <row r="1021" spans="1:7" x14ac:dyDescent="0.25">
      <c r="A1021">
        <f>IF(Tableau1[[#This Row],[ Résultat]]="incorrect",Tableau1[[#This Row],[occurrence]]&amp;"Cadre général"&amp;Tableau1[[#This Row],[ Résultat]]&amp;COUNTIF($B$2:$B1021,Tableau1[[#This Row],[ Code APE]]&amp;Tableau1[[#This Row],[ Résultat]]&amp;"_*"),0)</f>
        <v>0</v>
      </c>
      <c r="B1021" t="str">
        <f>Tableau1[[#This Row],[ Code APE]]&amp;Tableau1[[#This Row],[ Résultat]]&amp;"_"&amp;COUNTIF($F$2:F1021,F1021)</f>
        <v>23.51ZCorrect_7</v>
      </c>
      <c r="C1021" t="s">
        <v>226</v>
      </c>
      <c r="D1021" t="b">
        <v>1</v>
      </c>
      <c r="E1021" t="s">
        <v>44</v>
      </c>
      <c r="F1021" t="s">
        <v>187</v>
      </c>
      <c r="G1021">
        <v>3</v>
      </c>
    </row>
    <row r="1022" spans="1:7" x14ac:dyDescent="0.25">
      <c r="A1022">
        <f>IF(Tableau1[[#This Row],[ Résultat]]="incorrect",Tableau1[[#This Row],[occurrence]]&amp;"Cadre général"&amp;Tableau1[[#This Row],[ Résultat]]&amp;COUNTIF($B$2:$B1022,Tableau1[[#This Row],[ Code APE]]&amp;Tableau1[[#This Row],[ Résultat]]&amp;"_*"),0)</f>
        <v>0</v>
      </c>
      <c r="B1022" t="str">
        <f>Tableau1[[#This Row],[ Code APE]]&amp;Tableau1[[#This Row],[ Résultat]]&amp;"_"&amp;COUNTIF($F$2:F1022,F1022)</f>
        <v>23.63ZCorrect_9</v>
      </c>
      <c r="C1022" t="s">
        <v>226</v>
      </c>
      <c r="D1022" t="b">
        <v>1</v>
      </c>
      <c r="E1022" t="s">
        <v>44</v>
      </c>
      <c r="F1022" t="s">
        <v>63</v>
      </c>
      <c r="G1022">
        <v>6</v>
      </c>
    </row>
    <row r="1023" spans="1:7" x14ac:dyDescent="0.25">
      <c r="A1023">
        <f>IF(Tableau1[[#This Row],[ Résultat]]="incorrect",Tableau1[[#This Row],[occurrence]]&amp;"Cadre général"&amp;Tableau1[[#This Row],[ Résultat]]&amp;COUNTIF($B$2:$B1023,Tableau1[[#This Row],[ Code APE]]&amp;Tableau1[[#This Row],[ Résultat]]&amp;"_*"),0)</f>
        <v>0</v>
      </c>
      <c r="B1023" t="str">
        <f>Tableau1[[#This Row],[ Code APE]]&amp;Tableau1[[#This Row],[ Résultat]]&amp;"_"&amp;COUNTIF($F$2:F1023,F1023)</f>
        <v>24.33ZCorrect_4</v>
      </c>
      <c r="C1023" t="s">
        <v>226</v>
      </c>
      <c r="D1023" t="b">
        <v>1</v>
      </c>
      <c r="E1023" t="s">
        <v>44</v>
      </c>
      <c r="F1023" t="s">
        <v>64</v>
      </c>
      <c r="G1023">
        <v>3</v>
      </c>
    </row>
    <row r="1024" spans="1:7" x14ac:dyDescent="0.25">
      <c r="A1024">
        <f>IF(Tableau1[[#This Row],[ Résultat]]="incorrect",Tableau1[[#This Row],[occurrence]]&amp;"Cadre général"&amp;Tableau1[[#This Row],[ Résultat]]&amp;COUNTIF($B$2:$B1024,Tableau1[[#This Row],[ Code APE]]&amp;Tableau1[[#This Row],[ Résultat]]&amp;"_*"),0)</f>
        <v>0</v>
      </c>
      <c r="B1024" t="str">
        <f>Tableau1[[#This Row],[ Code APE]]&amp;Tableau1[[#This Row],[ Résultat]]&amp;"_"&amp;COUNTIF($F$2:F1024,F1024)</f>
        <v>25.11ZCorrect_10</v>
      </c>
      <c r="C1024" t="s">
        <v>226</v>
      </c>
      <c r="D1024" t="b">
        <v>1</v>
      </c>
      <c r="E1024" t="s">
        <v>44</v>
      </c>
      <c r="F1024" t="s">
        <v>65</v>
      </c>
      <c r="G1024">
        <v>21</v>
      </c>
    </row>
    <row r="1025" spans="1:7" x14ac:dyDescent="0.25">
      <c r="A1025">
        <f>IF(Tableau1[[#This Row],[ Résultat]]="incorrect",Tableau1[[#This Row],[occurrence]]&amp;"Cadre général"&amp;Tableau1[[#This Row],[ Résultat]]&amp;COUNTIF($B$2:$B1025,Tableau1[[#This Row],[ Code APE]]&amp;Tableau1[[#This Row],[ Résultat]]&amp;"_*"),0)</f>
        <v>0</v>
      </c>
      <c r="B1025" t="str">
        <f>Tableau1[[#This Row],[ Code APE]]&amp;Tableau1[[#This Row],[ Résultat]]&amp;"_"&amp;COUNTIF($F$2:F1025,F1025)</f>
        <v>25.12ZCorrect_6</v>
      </c>
      <c r="C1025" t="s">
        <v>226</v>
      </c>
      <c r="D1025" t="b">
        <v>1</v>
      </c>
      <c r="E1025" t="s">
        <v>44</v>
      </c>
      <c r="F1025" t="s">
        <v>66</v>
      </c>
      <c r="G1025">
        <v>3</v>
      </c>
    </row>
    <row r="1026" spans="1:7" x14ac:dyDescent="0.25">
      <c r="A1026">
        <f>IF(Tableau1[[#This Row],[ Résultat]]="incorrect",Tableau1[[#This Row],[occurrence]]&amp;"Cadre général"&amp;Tableau1[[#This Row],[ Résultat]]&amp;COUNTIF($B$2:$B1026,Tableau1[[#This Row],[ Code APE]]&amp;Tableau1[[#This Row],[ Résultat]]&amp;"_*"),0)</f>
        <v>0</v>
      </c>
      <c r="B1026" t="str">
        <f>Tableau1[[#This Row],[ Code APE]]&amp;Tableau1[[#This Row],[ Résultat]]&amp;"_"&amp;COUNTIF($F$2:F1026,F1026)</f>
        <v>25.30ZCorrect_8</v>
      </c>
      <c r="C1026" t="s">
        <v>226</v>
      </c>
      <c r="D1026" t="b">
        <v>1</v>
      </c>
      <c r="E1026" t="s">
        <v>44</v>
      </c>
      <c r="F1026" t="s">
        <v>67</v>
      </c>
      <c r="G1026">
        <v>9</v>
      </c>
    </row>
    <row r="1027" spans="1:7" x14ac:dyDescent="0.25">
      <c r="A1027">
        <f>IF(Tableau1[[#This Row],[ Résultat]]="incorrect",Tableau1[[#This Row],[occurrence]]&amp;"Cadre général"&amp;Tableau1[[#This Row],[ Résultat]]&amp;COUNTIF($B$2:$B1027,Tableau1[[#This Row],[ Code APE]]&amp;Tableau1[[#This Row],[ Résultat]]&amp;"_*"),0)</f>
        <v>0</v>
      </c>
      <c r="B1027" t="str">
        <f>Tableau1[[#This Row],[ Code APE]]&amp;Tableau1[[#This Row],[ Résultat]]&amp;"_"&amp;COUNTIF($F$2:F1027,F1027)</f>
        <v>25.61ZCorrect_8</v>
      </c>
      <c r="C1027" t="s">
        <v>226</v>
      </c>
      <c r="D1027" t="b">
        <v>1</v>
      </c>
      <c r="E1027" t="s">
        <v>44</v>
      </c>
      <c r="F1027" t="s">
        <v>68</v>
      </c>
      <c r="G1027">
        <v>16</v>
      </c>
    </row>
    <row r="1028" spans="1:7" x14ac:dyDescent="0.25">
      <c r="A1028">
        <f>IF(Tableau1[[#This Row],[ Résultat]]="incorrect",Tableau1[[#This Row],[occurrence]]&amp;"Cadre général"&amp;Tableau1[[#This Row],[ Résultat]]&amp;COUNTIF($B$2:$B1028,Tableau1[[#This Row],[ Code APE]]&amp;Tableau1[[#This Row],[ Résultat]]&amp;"_*"),0)</f>
        <v>0</v>
      </c>
      <c r="B1028" t="str">
        <f>Tableau1[[#This Row],[ Code APE]]&amp;Tableau1[[#This Row],[ Résultat]]&amp;"_"&amp;COUNTIF($F$2:F1028,F1028)</f>
        <v>25.62BCorrect_8</v>
      </c>
      <c r="C1028" t="s">
        <v>226</v>
      </c>
      <c r="D1028" t="b">
        <v>1</v>
      </c>
      <c r="E1028" t="s">
        <v>44</v>
      </c>
      <c r="F1028" t="s">
        <v>69</v>
      </c>
      <c r="G1028">
        <v>7</v>
      </c>
    </row>
    <row r="1029" spans="1:7" x14ac:dyDescent="0.25">
      <c r="A1029">
        <f>IF(Tableau1[[#This Row],[ Résultat]]="incorrect",Tableau1[[#This Row],[occurrence]]&amp;"Cadre général"&amp;Tableau1[[#This Row],[ Résultat]]&amp;COUNTIF($B$2:$B1029,Tableau1[[#This Row],[ Code APE]]&amp;Tableau1[[#This Row],[ Résultat]]&amp;"_*"),0)</f>
        <v>0</v>
      </c>
      <c r="B1029" t="str">
        <f>Tableau1[[#This Row],[ Code APE]]&amp;Tableau1[[#This Row],[ Résultat]]&amp;"_"&amp;COUNTIF($F$2:F1029,F1029)</f>
        <v>25.93ZCorrect_9</v>
      </c>
      <c r="C1029" t="s">
        <v>226</v>
      </c>
      <c r="D1029" t="b">
        <v>1</v>
      </c>
      <c r="E1029" t="s">
        <v>44</v>
      </c>
      <c r="F1029" t="s">
        <v>70</v>
      </c>
      <c r="G1029">
        <v>4</v>
      </c>
    </row>
    <row r="1030" spans="1:7" x14ac:dyDescent="0.25">
      <c r="A1030">
        <f>IF(Tableau1[[#This Row],[ Résultat]]="incorrect",Tableau1[[#This Row],[occurrence]]&amp;"Cadre général"&amp;Tableau1[[#This Row],[ Résultat]]&amp;COUNTIF($B$2:$B1030,Tableau1[[#This Row],[ Code APE]]&amp;Tableau1[[#This Row],[ Résultat]]&amp;"_*"),0)</f>
        <v>0</v>
      </c>
      <c r="B1030" t="str">
        <f>Tableau1[[#This Row],[ Code APE]]&amp;Tableau1[[#This Row],[ Résultat]]&amp;"_"&amp;COUNTIF($F$2:F1030,F1030)</f>
        <v>25.99BCorrect_10</v>
      </c>
      <c r="C1030" t="s">
        <v>226</v>
      </c>
      <c r="D1030" t="b">
        <v>1</v>
      </c>
      <c r="E1030" t="s">
        <v>44</v>
      </c>
      <c r="F1030" t="s">
        <v>71</v>
      </c>
      <c r="G1030">
        <v>12</v>
      </c>
    </row>
    <row r="1031" spans="1:7" x14ac:dyDescent="0.25">
      <c r="A1031">
        <f>IF(Tableau1[[#This Row],[ Résultat]]="incorrect",Tableau1[[#This Row],[occurrence]]&amp;"Cadre général"&amp;Tableau1[[#This Row],[ Résultat]]&amp;COUNTIF($B$2:$B1031,Tableau1[[#This Row],[ Code APE]]&amp;Tableau1[[#This Row],[ Résultat]]&amp;"_*"),0)</f>
        <v>0</v>
      </c>
      <c r="B1031" t="str">
        <f>Tableau1[[#This Row],[ Code APE]]&amp;Tableau1[[#This Row],[ Résultat]]&amp;"_"&amp;COUNTIF($F$2:F1031,F1031)</f>
        <v>28.14ZCorrect_8</v>
      </c>
      <c r="C1031" t="s">
        <v>226</v>
      </c>
      <c r="D1031" t="b">
        <v>1</v>
      </c>
      <c r="E1031" t="s">
        <v>44</v>
      </c>
      <c r="F1031" t="s">
        <v>72</v>
      </c>
      <c r="G1031">
        <v>9</v>
      </c>
    </row>
    <row r="1032" spans="1:7" x14ac:dyDescent="0.25">
      <c r="A1032">
        <f>IF(Tableau1[[#This Row],[ Résultat]]="incorrect",Tableau1[[#This Row],[occurrence]]&amp;"Cadre général"&amp;Tableau1[[#This Row],[ Résultat]]&amp;COUNTIF($B$2:$B1032,Tableau1[[#This Row],[ Code APE]]&amp;Tableau1[[#This Row],[ Résultat]]&amp;"_*"),0)</f>
        <v>0</v>
      </c>
      <c r="B1032" t="str">
        <f>Tableau1[[#This Row],[ Code APE]]&amp;Tableau1[[#This Row],[ Résultat]]&amp;"_"&amp;COUNTIF($F$2:F1032,F1032)</f>
        <v>28.21ZCorrect_2</v>
      </c>
      <c r="C1032" t="s">
        <v>226</v>
      </c>
      <c r="D1032" t="b">
        <v>1</v>
      </c>
      <c r="E1032" t="s">
        <v>44</v>
      </c>
      <c r="F1032" t="s">
        <v>74</v>
      </c>
      <c r="G1032">
        <v>1</v>
      </c>
    </row>
    <row r="1033" spans="1:7" x14ac:dyDescent="0.25">
      <c r="A1033">
        <f>IF(Tableau1[[#This Row],[ Résultat]]="incorrect",Tableau1[[#This Row],[occurrence]]&amp;"Cadre général"&amp;Tableau1[[#This Row],[ Résultat]]&amp;COUNTIF($B$2:$B1033,Tableau1[[#This Row],[ Code APE]]&amp;Tableau1[[#This Row],[ Résultat]]&amp;"_*"),0)</f>
        <v>0</v>
      </c>
      <c r="B1033" t="str">
        <f>Tableau1[[#This Row],[ Code APE]]&amp;Tableau1[[#This Row],[ Résultat]]&amp;"_"&amp;COUNTIF($F$2:F1033,F1033)</f>
        <v>28.92ZCorrect_8</v>
      </c>
      <c r="C1033" t="s">
        <v>226</v>
      </c>
      <c r="D1033" t="b">
        <v>1</v>
      </c>
      <c r="E1033" t="s">
        <v>44</v>
      </c>
      <c r="F1033" t="s">
        <v>76</v>
      </c>
      <c r="G1033">
        <v>12</v>
      </c>
    </row>
    <row r="1034" spans="1:7" x14ac:dyDescent="0.25">
      <c r="A1034">
        <f>IF(Tableau1[[#This Row],[ Résultat]]="incorrect",Tableau1[[#This Row],[occurrence]]&amp;"Cadre général"&amp;Tableau1[[#This Row],[ Résultat]]&amp;COUNTIF($B$2:$B1034,Tableau1[[#This Row],[ Code APE]]&amp;Tableau1[[#This Row],[ Résultat]]&amp;"_*"),0)</f>
        <v>0</v>
      </c>
      <c r="B1034" t="str">
        <f>Tableau1[[#This Row],[ Code APE]]&amp;Tableau1[[#This Row],[ Résultat]]&amp;"_"&amp;COUNTIF($F$2:F1034,F1034)</f>
        <v>28.99ACorrect_8</v>
      </c>
      <c r="C1034" t="s">
        <v>226</v>
      </c>
      <c r="D1034" t="b">
        <v>1</v>
      </c>
      <c r="E1034" t="s">
        <v>44</v>
      </c>
      <c r="F1034" t="s">
        <v>77</v>
      </c>
      <c r="G1034">
        <v>3</v>
      </c>
    </row>
    <row r="1035" spans="1:7" x14ac:dyDescent="0.25">
      <c r="A1035">
        <f>IF(Tableau1[[#This Row],[ Résultat]]="incorrect",Tableau1[[#This Row],[occurrence]]&amp;"Cadre général"&amp;Tableau1[[#This Row],[ Résultat]]&amp;COUNTIF($B$2:$B1035,Tableau1[[#This Row],[ Code APE]]&amp;Tableau1[[#This Row],[ Résultat]]&amp;"_*"),0)</f>
        <v>0</v>
      </c>
      <c r="B1035" t="str">
        <f>Tableau1[[#This Row],[ Code APE]]&amp;Tableau1[[#This Row],[ Résultat]]&amp;"_"&amp;COUNTIF($F$2:F1035,F1035)</f>
        <v>32.12ZCorrect_9</v>
      </c>
      <c r="C1035" t="s">
        <v>226</v>
      </c>
      <c r="D1035" t="b">
        <v>1</v>
      </c>
      <c r="E1035" t="s">
        <v>44</v>
      </c>
      <c r="F1035" t="s">
        <v>78</v>
      </c>
      <c r="G1035">
        <v>10</v>
      </c>
    </row>
    <row r="1036" spans="1:7" x14ac:dyDescent="0.25">
      <c r="A1036">
        <f>IF(Tableau1[[#This Row],[ Résultat]]="incorrect",Tableau1[[#This Row],[occurrence]]&amp;"Cadre général"&amp;Tableau1[[#This Row],[ Résultat]]&amp;COUNTIF($B$2:$B1036,Tableau1[[#This Row],[ Code APE]]&amp;Tableau1[[#This Row],[ Résultat]]&amp;"_*"),0)</f>
        <v>0</v>
      </c>
      <c r="B1036" t="str">
        <f>Tableau1[[#This Row],[ Code APE]]&amp;Tableau1[[#This Row],[ Résultat]]&amp;"_"&amp;COUNTIF($F$2:F1036,F1036)</f>
        <v>32.20ACorrect_8</v>
      </c>
      <c r="C1036" t="s">
        <v>226</v>
      </c>
      <c r="D1036" t="b">
        <v>1</v>
      </c>
      <c r="E1036" t="s">
        <v>44</v>
      </c>
      <c r="F1036" t="s">
        <v>79</v>
      </c>
      <c r="G1036">
        <v>5</v>
      </c>
    </row>
    <row r="1037" spans="1:7" x14ac:dyDescent="0.25">
      <c r="A1037">
        <f>IF(Tableau1[[#This Row],[ Résultat]]="incorrect",Tableau1[[#This Row],[occurrence]]&amp;"Cadre général"&amp;Tableau1[[#This Row],[ Résultat]]&amp;COUNTIF($B$2:$B1037,Tableau1[[#This Row],[ Code APE]]&amp;Tableau1[[#This Row],[ Résultat]]&amp;"_*"),0)</f>
        <v>0</v>
      </c>
      <c r="B1037" t="str">
        <f>Tableau1[[#This Row],[ Code APE]]&amp;Tableau1[[#This Row],[ Résultat]]&amp;"_"&amp;COUNTIF($F$2:F1037,F1037)</f>
        <v>33.12ZCorrect_9</v>
      </c>
      <c r="C1037" t="s">
        <v>226</v>
      </c>
      <c r="D1037" t="b">
        <v>1</v>
      </c>
      <c r="E1037" t="s">
        <v>44</v>
      </c>
      <c r="F1037" t="s">
        <v>1</v>
      </c>
      <c r="G1037">
        <v>127</v>
      </c>
    </row>
    <row r="1038" spans="1:7" x14ac:dyDescent="0.25">
      <c r="A1038">
        <f>IF(Tableau1[[#This Row],[ Résultat]]="incorrect",Tableau1[[#This Row],[occurrence]]&amp;"Cadre général"&amp;Tableau1[[#This Row],[ Résultat]]&amp;COUNTIF($B$2:$B1038,Tableau1[[#This Row],[ Code APE]]&amp;Tableau1[[#This Row],[ Résultat]]&amp;"_*"),0)</f>
        <v>0</v>
      </c>
      <c r="B1038" t="str">
        <f>Tableau1[[#This Row],[ Code APE]]&amp;Tableau1[[#This Row],[ Résultat]]&amp;"_"&amp;COUNTIF($F$2:F1038,F1038)</f>
        <v>33.13ZCorrect_8</v>
      </c>
      <c r="C1038" t="s">
        <v>226</v>
      </c>
      <c r="D1038" t="b">
        <v>1</v>
      </c>
      <c r="E1038" t="s">
        <v>44</v>
      </c>
      <c r="F1038" t="s">
        <v>80</v>
      </c>
      <c r="G1038">
        <v>5</v>
      </c>
    </row>
    <row r="1039" spans="1:7" x14ac:dyDescent="0.25">
      <c r="A1039">
        <f>IF(Tableau1[[#This Row],[ Résultat]]="incorrect",Tableau1[[#This Row],[occurrence]]&amp;"Cadre général"&amp;Tableau1[[#This Row],[ Résultat]]&amp;COUNTIF($B$2:$B1039,Tableau1[[#This Row],[ Code APE]]&amp;Tableau1[[#This Row],[ Résultat]]&amp;"_*"),0)</f>
        <v>0</v>
      </c>
      <c r="B1039" t="str">
        <f>Tableau1[[#This Row],[ Code APE]]&amp;Tableau1[[#This Row],[ Résultat]]&amp;"_"&amp;COUNTIF($F$2:F1039,F1039)</f>
        <v>33.14ZCorrect_8</v>
      </c>
      <c r="C1039" t="s">
        <v>226</v>
      </c>
      <c r="D1039" t="b">
        <v>1</v>
      </c>
      <c r="E1039" t="s">
        <v>44</v>
      </c>
      <c r="F1039" t="s">
        <v>81</v>
      </c>
      <c r="G1039">
        <v>28</v>
      </c>
    </row>
    <row r="1040" spans="1:7" x14ac:dyDescent="0.25">
      <c r="A1040">
        <f>IF(Tableau1[[#This Row],[ Résultat]]="incorrect",Tableau1[[#This Row],[occurrence]]&amp;"Cadre général"&amp;Tableau1[[#This Row],[ Résultat]]&amp;COUNTIF($B$2:$B1040,Tableau1[[#This Row],[ Code APE]]&amp;Tableau1[[#This Row],[ Résultat]]&amp;"_*"),0)</f>
        <v>0</v>
      </c>
      <c r="B1040" t="str">
        <f>Tableau1[[#This Row],[ Code APE]]&amp;Tableau1[[#This Row],[ Résultat]]&amp;"_"&amp;COUNTIF($F$2:F1040,F1040)</f>
        <v>33.20ACorrect_10</v>
      </c>
      <c r="C1040" t="s">
        <v>226</v>
      </c>
      <c r="D1040" t="b">
        <v>1</v>
      </c>
      <c r="E1040" t="s">
        <v>44</v>
      </c>
      <c r="F1040" t="s">
        <v>82</v>
      </c>
      <c r="G1040">
        <v>123</v>
      </c>
    </row>
    <row r="1041" spans="1:7" x14ac:dyDescent="0.25">
      <c r="A1041">
        <f>IF(Tableau1[[#This Row],[ Résultat]]="incorrect",Tableau1[[#This Row],[occurrence]]&amp;"Cadre général"&amp;Tableau1[[#This Row],[ Résultat]]&amp;COUNTIF($B$2:$B1041,Tableau1[[#This Row],[ Code APE]]&amp;Tableau1[[#This Row],[ Résultat]]&amp;"_*"),0)</f>
        <v>0</v>
      </c>
      <c r="B1041" t="str">
        <f>Tableau1[[#This Row],[ Code APE]]&amp;Tableau1[[#This Row],[ Résultat]]&amp;"_"&amp;COUNTIF($F$2:F1041,F1041)</f>
        <v>33.20BCorrect_10</v>
      </c>
      <c r="C1041" t="s">
        <v>226</v>
      </c>
      <c r="D1041" t="b">
        <v>1</v>
      </c>
      <c r="E1041" t="s">
        <v>44</v>
      </c>
      <c r="F1041" t="s">
        <v>83</v>
      </c>
      <c r="G1041">
        <v>84</v>
      </c>
    </row>
    <row r="1042" spans="1:7" x14ac:dyDescent="0.25">
      <c r="A1042">
        <f>IF(Tableau1[[#This Row],[ Résultat]]="incorrect",Tableau1[[#This Row],[occurrence]]&amp;"Cadre général"&amp;Tableau1[[#This Row],[ Résultat]]&amp;COUNTIF($B$2:$B1042,Tableau1[[#This Row],[ Code APE]]&amp;Tableau1[[#This Row],[ Résultat]]&amp;"_*"),0)</f>
        <v>0</v>
      </c>
      <c r="B1042" t="str">
        <f>Tableau1[[#This Row],[ Code APE]]&amp;Tableau1[[#This Row],[ Résultat]]&amp;"_"&amp;COUNTIF($F$2:F1042,F1042)</f>
        <v>33.20CCorrect_8</v>
      </c>
      <c r="C1042" t="s">
        <v>226</v>
      </c>
      <c r="D1042" t="b">
        <v>1</v>
      </c>
      <c r="E1042" t="s">
        <v>44</v>
      </c>
      <c r="F1042" t="s">
        <v>84</v>
      </c>
      <c r="G1042">
        <v>8</v>
      </c>
    </row>
    <row r="1043" spans="1:7" x14ac:dyDescent="0.25">
      <c r="A1043">
        <f>IF(Tableau1[[#This Row],[ Résultat]]="incorrect",Tableau1[[#This Row],[occurrence]]&amp;"Cadre général"&amp;Tableau1[[#This Row],[ Résultat]]&amp;COUNTIF($B$2:$B1043,Tableau1[[#This Row],[ Code APE]]&amp;Tableau1[[#This Row],[ Résultat]]&amp;"_*"),0)</f>
        <v>0</v>
      </c>
      <c r="B1043" t="str">
        <f>Tableau1[[#This Row],[ Code APE]]&amp;Tableau1[[#This Row],[ Résultat]]&amp;"_"&amp;COUNTIF($F$2:F1043,F1043)</f>
        <v>36.00ZCorrect_8</v>
      </c>
      <c r="C1043" t="s">
        <v>226</v>
      </c>
      <c r="D1043" t="b">
        <v>1</v>
      </c>
      <c r="E1043" t="s">
        <v>44</v>
      </c>
      <c r="F1043" t="s">
        <v>86</v>
      </c>
      <c r="G1043">
        <v>6</v>
      </c>
    </row>
    <row r="1044" spans="1:7" x14ac:dyDescent="0.25">
      <c r="A1044">
        <f>IF(Tableau1[[#This Row],[ Résultat]]="incorrect",Tableau1[[#This Row],[occurrence]]&amp;"Cadre général"&amp;Tableau1[[#This Row],[ Résultat]]&amp;COUNTIF($B$2:$B1044,Tableau1[[#This Row],[ Code APE]]&amp;Tableau1[[#This Row],[ Résultat]]&amp;"_*"),0)</f>
        <v>0</v>
      </c>
      <c r="B1044" t="str">
        <f>Tableau1[[#This Row],[ Code APE]]&amp;Tableau1[[#This Row],[ Résultat]]&amp;"_"&amp;COUNTIF($F$2:F1044,F1044)</f>
        <v>37.00ZCorrect_8</v>
      </c>
      <c r="C1044" t="s">
        <v>226</v>
      </c>
      <c r="D1044" t="b">
        <v>1</v>
      </c>
      <c r="E1044" t="s">
        <v>44</v>
      </c>
      <c r="F1044" t="s">
        <v>87</v>
      </c>
      <c r="G1044">
        <v>2</v>
      </c>
    </row>
    <row r="1045" spans="1:7" x14ac:dyDescent="0.25">
      <c r="A1045">
        <f>IF(Tableau1[[#This Row],[ Résultat]]="incorrect",Tableau1[[#This Row],[occurrence]]&amp;"Cadre général"&amp;Tableau1[[#This Row],[ Résultat]]&amp;COUNTIF($B$2:$B1045,Tableau1[[#This Row],[ Code APE]]&amp;Tableau1[[#This Row],[ Résultat]]&amp;"_*"),0)</f>
        <v>0</v>
      </c>
      <c r="B1045" t="str">
        <f>Tableau1[[#This Row],[ Code APE]]&amp;Tableau1[[#This Row],[ Résultat]]&amp;"_"&amp;COUNTIF($F$2:F1045,F1045)</f>
        <v>37.20ACorrect_8</v>
      </c>
      <c r="C1045" t="s">
        <v>226</v>
      </c>
      <c r="D1045" t="b">
        <v>1</v>
      </c>
      <c r="E1045" t="s">
        <v>44</v>
      </c>
      <c r="F1045" t="s">
        <v>88</v>
      </c>
      <c r="G1045">
        <v>15</v>
      </c>
    </row>
    <row r="1046" spans="1:7" x14ac:dyDescent="0.25">
      <c r="A1046">
        <f>IF(Tableau1[[#This Row],[ Résultat]]="incorrect",Tableau1[[#This Row],[occurrence]]&amp;"Cadre général"&amp;Tableau1[[#This Row],[ Résultat]]&amp;COUNTIF($B$2:$B1046,Tableau1[[#This Row],[ Code APE]]&amp;Tableau1[[#This Row],[ Résultat]]&amp;"_*"),0)</f>
        <v>0</v>
      </c>
      <c r="B1046" t="str">
        <f>Tableau1[[#This Row],[ Code APE]]&amp;Tableau1[[#This Row],[ Résultat]]&amp;"_"&amp;COUNTIF($F$2:F1046,F1046)</f>
        <v>38.11ZCorrect_8</v>
      </c>
      <c r="C1046" t="s">
        <v>226</v>
      </c>
      <c r="D1046" t="b">
        <v>1</v>
      </c>
      <c r="E1046" t="s">
        <v>44</v>
      </c>
      <c r="F1046" t="s">
        <v>89</v>
      </c>
      <c r="G1046">
        <v>6</v>
      </c>
    </row>
    <row r="1047" spans="1:7" x14ac:dyDescent="0.25">
      <c r="A1047">
        <f>IF(Tableau1[[#This Row],[ Résultat]]="incorrect",Tableau1[[#This Row],[occurrence]]&amp;"Cadre général"&amp;Tableau1[[#This Row],[ Résultat]]&amp;COUNTIF($B$2:$B1047,Tableau1[[#This Row],[ Code APE]]&amp;Tableau1[[#This Row],[ Résultat]]&amp;"_*"),0)</f>
        <v>0</v>
      </c>
      <c r="B1047" t="str">
        <f>Tableau1[[#This Row],[ Code APE]]&amp;Tableau1[[#This Row],[ Résultat]]&amp;"_"&amp;COUNTIF($F$2:F1047,F1047)</f>
        <v>38.12ZCorrect_8</v>
      </c>
      <c r="C1047" t="s">
        <v>226</v>
      </c>
      <c r="D1047" t="b">
        <v>1</v>
      </c>
      <c r="E1047" t="s">
        <v>44</v>
      </c>
      <c r="F1047" t="s">
        <v>90</v>
      </c>
      <c r="G1047">
        <v>4</v>
      </c>
    </row>
    <row r="1048" spans="1:7" x14ac:dyDescent="0.25">
      <c r="A1048">
        <f>IF(Tableau1[[#This Row],[ Résultat]]="incorrect",Tableau1[[#This Row],[occurrence]]&amp;"Cadre général"&amp;Tableau1[[#This Row],[ Résultat]]&amp;COUNTIF($B$2:$B1048,Tableau1[[#This Row],[ Code APE]]&amp;Tableau1[[#This Row],[ Résultat]]&amp;"_*"),0)</f>
        <v>0</v>
      </c>
      <c r="B1048" t="str">
        <f>Tableau1[[#This Row],[ Code APE]]&amp;Tableau1[[#This Row],[ Résultat]]&amp;"_"&amp;COUNTIF($F$2:F1048,F1048)</f>
        <v>38.21ZCorrect_8</v>
      </c>
      <c r="C1048" t="s">
        <v>226</v>
      </c>
      <c r="D1048" t="b">
        <v>1</v>
      </c>
      <c r="E1048" t="s">
        <v>44</v>
      </c>
      <c r="F1048" t="s">
        <v>91</v>
      </c>
      <c r="G1048">
        <v>2</v>
      </c>
    </row>
    <row r="1049" spans="1:7" x14ac:dyDescent="0.25">
      <c r="A1049">
        <f>IF(Tableau1[[#This Row],[ Résultat]]="incorrect",Tableau1[[#This Row],[occurrence]]&amp;"Cadre général"&amp;Tableau1[[#This Row],[ Résultat]]&amp;COUNTIF($B$2:$B1049,Tableau1[[#This Row],[ Code APE]]&amp;Tableau1[[#This Row],[ Résultat]]&amp;"_*"),0)</f>
        <v>0</v>
      </c>
      <c r="B1049" t="str">
        <f>Tableau1[[#This Row],[ Code APE]]&amp;Tableau1[[#This Row],[ Résultat]]&amp;"_"&amp;COUNTIF($F$2:F1049,F1049)</f>
        <v>38.32ZCorrect_8</v>
      </c>
      <c r="C1049" t="s">
        <v>226</v>
      </c>
      <c r="D1049" t="b">
        <v>1</v>
      </c>
      <c r="E1049" t="s">
        <v>44</v>
      </c>
      <c r="F1049" t="s">
        <v>92</v>
      </c>
      <c r="G1049">
        <v>13</v>
      </c>
    </row>
    <row r="1050" spans="1:7" x14ac:dyDescent="0.25">
      <c r="A1050">
        <f>IF(Tableau1[[#This Row],[ Résultat]]="incorrect",Tableau1[[#This Row],[occurrence]]&amp;"Cadre général"&amp;Tableau1[[#This Row],[ Résultat]]&amp;COUNTIF($B$2:$B1050,Tableau1[[#This Row],[ Code APE]]&amp;Tableau1[[#This Row],[ Résultat]]&amp;"_*"),0)</f>
        <v>0</v>
      </c>
      <c r="B1050" t="str">
        <f>Tableau1[[#This Row],[ Code APE]]&amp;Tableau1[[#This Row],[ Résultat]]&amp;"_"&amp;COUNTIF($F$2:F1050,F1050)</f>
        <v>39.00ZCorrect_8</v>
      </c>
      <c r="C1050" t="s">
        <v>226</v>
      </c>
      <c r="D1050" t="b">
        <v>1</v>
      </c>
      <c r="E1050" t="s">
        <v>44</v>
      </c>
      <c r="F1050" t="s">
        <v>93</v>
      </c>
      <c r="G1050">
        <v>4</v>
      </c>
    </row>
    <row r="1051" spans="1:7" x14ac:dyDescent="0.25">
      <c r="A1051">
        <f>IF(Tableau1[[#This Row],[ Résultat]]="incorrect",Tableau1[[#This Row],[occurrence]]&amp;"Cadre général"&amp;Tableau1[[#This Row],[ Résultat]]&amp;COUNTIF($B$2:$B1051,Tableau1[[#This Row],[ Code APE]]&amp;Tableau1[[#This Row],[ Résultat]]&amp;"_*"),0)</f>
        <v>0</v>
      </c>
      <c r="B1051" t="str">
        <f>Tableau1[[#This Row],[ Code APE]]&amp;Tableau1[[#This Row],[ Résultat]]&amp;"_"&amp;COUNTIF($F$2:F1051,F1051)</f>
        <v>41.20BCorrect_10</v>
      </c>
      <c r="C1051" t="s">
        <v>226</v>
      </c>
      <c r="D1051" t="b">
        <v>1</v>
      </c>
      <c r="E1051" t="s">
        <v>44</v>
      </c>
      <c r="F1051" t="s">
        <v>94</v>
      </c>
      <c r="G1051">
        <v>35</v>
      </c>
    </row>
    <row r="1052" spans="1:7" x14ac:dyDescent="0.25">
      <c r="A1052">
        <f>IF(Tableau1[[#This Row],[ Résultat]]="incorrect",Tableau1[[#This Row],[occurrence]]&amp;"Cadre général"&amp;Tableau1[[#This Row],[ Résultat]]&amp;COUNTIF($B$2:$B1052,Tableau1[[#This Row],[ Code APE]]&amp;Tableau1[[#This Row],[ Résultat]]&amp;"_*"),0)</f>
        <v>0</v>
      </c>
      <c r="B1052" t="str">
        <f>Tableau1[[#This Row],[ Code APE]]&amp;Tableau1[[#This Row],[ Résultat]]&amp;"_"&amp;COUNTIF($F$2:F1052,F1052)</f>
        <v>42.11ZCorrect_8</v>
      </c>
      <c r="C1052" t="s">
        <v>226</v>
      </c>
      <c r="D1052" t="b">
        <v>1</v>
      </c>
      <c r="E1052" t="s">
        <v>44</v>
      </c>
      <c r="F1052" t="s">
        <v>95</v>
      </c>
      <c r="G1052">
        <v>25</v>
      </c>
    </row>
    <row r="1053" spans="1:7" x14ac:dyDescent="0.25">
      <c r="A1053">
        <f>IF(Tableau1[[#This Row],[ Résultat]]="incorrect",Tableau1[[#This Row],[occurrence]]&amp;"Cadre général"&amp;Tableau1[[#This Row],[ Résultat]]&amp;COUNTIF($B$2:$B1053,Tableau1[[#This Row],[ Code APE]]&amp;Tableau1[[#This Row],[ Résultat]]&amp;"_*"),0)</f>
        <v>0</v>
      </c>
      <c r="B1053" t="str">
        <f>Tableau1[[#This Row],[ Code APE]]&amp;Tableau1[[#This Row],[ Résultat]]&amp;"_"&amp;COUNTIF($F$2:F1053,F1053)</f>
        <v>42.21ZCorrect_8</v>
      </c>
      <c r="C1053" t="s">
        <v>226</v>
      </c>
      <c r="D1053" t="b">
        <v>1</v>
      </c>
      <c r="E1053" t="s">
        <v>44</v>
      </c>
      <c r="F1053" t="s">
        <v>96</v>
      </c>
      <c r="G1053">
        <v>3</v>
      </c>
    </row>
    <row r="1054" spans="1:7" x14ac:dyDescent="0.25">
      <c r="A1054">
        <f>IF(Tableau1[[#This Row],[ Résultat]]="incorrect",Tableau1[[#This Row],[occurrence]]&amp;"Cadre général"&amp;Tableau1[[#This Row],[ Résultat]]&amp;COUNTIF($B$2:$B1054,Tableau1[[#This Row],[ Code APE]]&amp;Tableau1[[#This Row],[ Résultat]]&amp;"_*"),0)</f>
        <v>0</v>
      </c>
      <c r="B1054" t="str">
        <f>Tableau1[[#This Row],[ Code APE]]&amp;Tableau1[[#This Row],[ Résultat]]&amp;"_"&amp;COUNTIF($F$2:F1054,F1054)</f>
        <v>42.22ZCorrect_4</v>
      </c>
      <c r="C1054" t="s">
        <v>226</v>
      </c>
      <c r="D1054" t="b">
        <v>1</v>
      </c>
      <c r="E1054" t="s">
        <v>44</v>
      </c>
      <c r="F1054" t="s">
        <v>97</v>
      </c>
      <c r="G1054">
        <v>4</v>
      </c>
    </row>
    <row r="1055" spans="1:7" x14ac:dyDescent="0.25">
      <c r="A1055">
        <f>IF(Tableau1[[#This Row],[ Résultat]]="incorrect",Tableau1[[#This Row],[occurrence]]&amp;"Cadre général"&amp;Tableau1[[#This Row],[ Résultat]]&amp;COUNTIF($B$2:$B1055,Tableau1[[#This Row],[ Code APE]]&amp;Tableau1[[#This Row],[ Résultat]]&amp;"_*"),0)</f>
        <v>0</v>
      </c>
      <c r="B1055" t="str">
        <f>Tableau1[[#This Row],[ Code APE]]&amp;Tableau1[[#This Row],[ Résultat]]&amp;"_"&amp;COUNTIF($F$2:F1055,F1055)</f>
        <v>42.31ACorrect_8</v>
      </c>
      <c r="C1055" t="s">
        <v>226</v>
      </c>
      <c r="D1055" t="b">
        <v>1</v>
      </c>
      <c r="E1055" t="s">
        <v>44</v>
      </c>
      <c r="F1055" t="s">
        <v>98</v>
      </c>
      <c r="G1055">
        <v>2</v>
      </c>
    </row>
    <row r="1056" spans="1:7" x14ac:dyDescent="0.25">
      <c r="A1056">
        <f>IF(Tableau1[[#This Row],[ Résultat]]="incorrect",Tableau1[[#This Row],[occurrence]]&amp;"Cadre général"&amp;Tableau1[[#This Row],[ Résultat]]&amp;COUNTIF($B$2:$B1056,Tableau1[[#This Row],[ Code APE]]&amp;Tableau1[[#This Row],[ Résultat]]&amp;"_*"),0)</f>
        <v>0</v>
      </c>
      <c r="B1056" t="str">
        <f>Tableau1[[#This Row],[ Code APE]]&amp;Tableau1[[#This Row],[ Résultat]]&amp;"_"&amp;COUNTIF($F$2:F1056,F1056)</f>
        <v>42.91ZCorrect_9</v>
      </c>
      <c r="C1056" t="s">
        <v>226</v>
      </c>
      <c r="D1056" t="b">
        <v>1</v>
      </c>
      <c r="E1056" t="s">
        <v>44</v>
      </c>
      <c r="F1056" t="s">
        <v>99</v>
      </c>
      <c r="G1056">
        <v>3</v>
      </c>
    </row>
    <row r="1057" spans="1:7" x14ac:dyDescent="0.25">
      <c r="A1057">
        <f>IF(Tableau1[[#This Row],[ Résultat]]="incorrect",Tableau1[[#This Row],[occurrence]]&amp;"Cadre général"&amp;Tableau1[[#This Row],[ Résultat]]&amp;COUNTIF($B$2:$B1057,Tableau1[[#This Row],[ Code APE]]&amp;Tableau1[[#This Row],[ Résultat]]&amp;"_*"),0)</f>
        <v>0</v>
      </c>
      <c r="B1057" t="str">
        <f>Tableau1[[#This Row],[ Code APE]]&amp;Tableau1[[#This Row],[ Résultat]]&amp;"_"&amp;COUNTIF($F$2:F1057,F1057)</f>
        <v>43.11ZCorrect_4</v>
      </c>
      <c r="C1057" t="s">
        <v>226</v>
      </c>
      <c r="D1057" t="b">
        <v>1</v>
      </c>
      <c r="E1057" t="s">
        <v>44</v>
      </c>
      <c r="F1057" t="s">
        <v>100</v>
      </c>
      <c r="G1057">
        <v>3</v>
      </c>
    </row>
    <row r="1058" spans="1:7" x14ac:dyDescent="0.25">
      <c r="A1058">
        <f>IF(Tableau1[[#This Row],[ Résultat]]="incorrect",Tableau1[[#This Row],[occurrence]]&amp;"Cadre général"&amp;Tableau1[[#This Row],[ Résultat]]&amp;COUNTIF($B$2:$B1058,Tableau1[[#This Row],[ Code APE]]&amp;Tableau1[[#This Row],[ Résultat]]&amp;"_*"),0)</f>
        <v>0</v>
      </c>
      <c r="B1058" t="str">
        <f>Tableau1[[#This Row],[ Code APE]]&amp;Tableau1[[#This Row],[ Résultat]]&amp;"_"&amp;COUNTIF($F$2:F1058,F1058)</f>
        <v>43.12ACorrect_10</v>
      </c>
      <c r="C1058" t="s">
        <v>226</v>
      </c>
      <c r="D1058" t="b">
        <v>1</v>
      </c>
      <c r="E1058" t="s">
        <v>44</v>
      </c>
      <c r="F1058" t="s">
        <v>101</v>
      </c>
      <c r="G1058">
        <v>83</v>
      </c>
    </row>
    <row r="1059" spans="1:7" x14ac:dyDescent="0.25">
      <c r="A1059">
        <f>IF(Tableau1[[#This Row],[ Résultat]]="incorrect",Tableau1[[#This Row],[occurrence]]&amp;"Cadre général"&amp;Tableau1[[#This Row],[ Résultat]]&amp;COUNTIF($B$2:$B1059,Tableau1[[#This Row],[ Code APE]]&amp;Tableau1[[#This Row],[ Résultat]]&amp;"_*"),0)</f>
        <v>0</v>
      </c>
      <c r="B1059" t="str">
        <f>Tableau1[[#This Row],[ Code APE]]&amp;Tableau1[[#This Row],[ Résultat]]&amp;"_"&amp;COUNTIF($F$2:F1059,F1059)</f>
        <v>43.12BCorrect_10</v>
      </c>
      <c r="C1059" t="s">
        <v>226</v>
      </c>
      <c r="D1059" t="b">
        <v>1</v>
      </c>
      <c r="E1059" t="s">
        <v>44</v>
      </c>
      <c r="F1059" t="s">
        <v>102</v>
      </c>
      <c r="G1059">
        <v>86</v>
      </c>
    </row>
    <row r="1060" spans="1:7" x14ac:dyDescent="0.25">
      <c r="A1060">
        <f>IF(Tableau1[[#This Row],[ Résultat]]="incorrect",Tableau1[[#This Row],[occurrence]]&amp;"Cadre général"&amp;Tableau1[[#This Row],[ Résultat]]&amp;COUNTIF($B$2:$B1060,Tableau1[[#This Row],[ Code APE]]&amp;Tableau1[[#This Row],[ Résultat]]&amp;"_*"),0)</f>
        <v>0</v>
      </c>
      <c r="B1060" t="str">
        <f>Tableau1[[#This Row],[ Code APE]]&amp;Tableau1[[#This Row],[ Résultat]]&amp;"_"&amp;COUNTIF($F$2:F1060,F1060)</f>
        <v>43.13ZCorrect_10</v>
      </c>
      <c r="C1060" t="s">
        <v>226</v>
      </c>
      <c r="D1060" t="b">
        <v>1</v>
      </c>
      <c r="E1060" t="s">
        <v>44</v>
      </c>
      <c r="F1060" t="s">
        <v>103</v>
      </c>
      <c r="G1060">
        <v>45</v>
      </c>
    </row>
    <row r="1061" spans="1:7" x14ac:dyDescent="0.25">
      <c r="A1061">
        <f>IF(Tableau1[[#This Row],[ Résultat]]="incorrect",Tableau1[[#This Row],[occurrence]]&amp;"Cadre général"&amp;Tableau1[[#This Row],[ Résultat]]&amp;COUNTIF($B$2:$B1061,Tableau1[[#This Row],[ Code APE]]&amp;Tableau1[[#This Row],[ Résultat]]&amp;"_*"),0)</f>
        <v>0</v>
      </c>
      <c r="B1061" t="str">
        <f>Tableau1[[#This Row],[ Code APE]]&amp;Tableau1[[#This Row],[ Résultat]]&amp;"_"&amp;COUNTIF($F$2:F1061,F1061)</f>
        <v>43.21ACorrect_9</v>
      </c>
      <c r="C1061" t="s">
        <v>226</v>
      </c>
      <c r="D1061" t="b">
        <v>1</v>
      </c>
      <c r="E1061" t="s">
        <v>44</v>
      </c>
      <c r="F1061" t="s">
        <v>104</v>
      </c>
      <c r="G1061">
        <v>61</v>
      </c>
    </row>
    <row r="1062" spans="1:7" x14ac:dyDescent="0.25">
      <c r="A1062">
        <f>IF(Tableau1[[#This Row],[ Résultat]]="incorrect",Tableau1[[#This Row],[occurrence]]&amp;"Cadre général"&amp;Tableau1[[#This Row],[ Résultat]]&amp;COUNTIF($B$2:$B1062,Tableau1[[#This Row],[ Code APE]]&amp;Tableau1[[#This Row],[ Résultat]]&amp;"_*"),0)</f>
        <v>0</v>
      </c>
      <c r="B1062" t="str">
        <f>Tableau1[[#This Row],[ Code APE]]&amp;Tableau1[[#This Row],[ Résultat]]&amp;"_"&amp;COUNTIF($F$2:F1062,F1062)</f>
        <v>43.29ACorrect_9</v>
      </c>
      <c r="C1062" t="s">
        <v>226</v>
      </c>
      <c r="D1062" t="b">
        <v>1</v>
      </c>
      <c r="E1062" t="s">
        <v>44</v>
      </c>
      <c r="F1062" t="s">
        <v>106</v>
      </c>
      <c r="G1062">
        <v>19</v>
      </c>
    </row>
    <row r="1063" spans="1:7" x14ac:dyDescent="0.25">
      <c r="A1063">
        <f>IF(Tableau1[[#This Row],[ Résultat]]="incorrect",Tableau1[[#This Row],[occurrence]]&amp;"Cadre général"&amp;Tableau1[[#This Row],[ Résultat]]&amp;COUNTIF($B$2:$B1063,Tableau1[[#This Row],[ Code APE]]&amp;Tableau1[[#This Row],[ Résultat]]&amp;"_*"),0)</f>
        <v>0</v>
      </c>
      <c r="B1063" t="str">
        <f>Tableau1[[#This Row],[ Code APE]]&amp;Tableau1[[#This Row],[ Résultat]]&amp;"_"&amp;COUNTIF($F$2:F1063,F1063)</f>
        <v>43.29BCorrect_8</v>
      </c>
      <c r="C1063" t="s">
        <v>226</v>
      </c>
      <c r="D1063" t="b">
        <v>1</v>
      </c>
      <c r="E1063" t="s">
        <v>44</v>
      </c>
      <c r="F1063" t="s">
        <v>107</v>
      </c>
      <c r="G1063">
        <v>4</v>
      </c>
    </row>
    <row r="1064" spans="1:7" x14ac:dyDescent="0.25">
      <c r="A1064">
        <f>IF(Tableau1[[#This Row],[ Résultat]]="incorrect",Tableau1[[#This Row],[occurrence]]&amp;"Cadre général"&amp;Tableau1[[#This Row],[ Résultat]]&amp;COUNTIF($B$2:$B1064,Tableau1[[#This Row],[ Code APE]]&amp;Tableau1[[#This Row],[ Résultat]]&amp;"_*"),0)</f>
        <v>0</v>
      </c>
      <c r="B1064" t="str">
        <f>Tableau1[[#This Row],[ Code APE]]&amp;Tableau1[[#This Row],[ Résultat]]&amp;"_"&amp;COUNTIF($F$2:F1064,F1064)</f>
        <v>43.31ZCorrect_5</v>
      </c>
      <c r="C1064" t="s">
        <v>226</v>
      </c>
      <c r="D1064" t="b">
        <v>1</v>
      </c>
      <c r="E1064" t="s">
        <v>44</v>
      </c>
      <c r="F1064" t="s">
        <v>191</v>
      </c>
      <c r="G1064">
        <v>1</v>
      </c>
    </row>
    <row r="1065" spans="1:7" x14ac:dyDescent="0.25">
      <c r="A1065">
        <f>IF(Tableau1[[#This Row],[ Résultat]]="incorrect",Tableau1[[#This Row],[occurrence]]&amp;"Cadre général"&amp;Tableau1[[#This Row],[ Résultat]]&amp;COUNTIF($B$2:$B1065,Tableau1[[#This Row],[ Code APE]]&amp;Tableau1[[#This Row],[ Résultat]]&amp;"_*"),0)</f>
        <v>0</v>
      </c>
      <c r="B1065" t="str">
        <f>Tableau1[[#This Row],[ Code APE]]&amp;Tableau1[[#This Row],[ Résultat]]&amp;"_"&amp;COUNTIF($F$2:F1065,F1065)</f>
        <v>43.32CCorrect_8</v>
      </c>
      <c r="C1065" t="s">
        <v>226</v>
      </c>
      <c r="D1065" t="b">
        <v>1</v>
      </c>
      <c r="E1065" t="s">
        <v>44</v>
      </c>
      <c r="F1065" t="s">
        <v>109</v>
      </c>
      <c r="G1065">
        <v>5</v>
      </c>
    </row>
    <row r="1066" spans="1:7" x14ac:dyDescent="0.25">
      <c r="A1066">
        <f>IF(Tableau1[[#This Row],[ Résultat]]="incorrect",Tableau1[[#This Row],[occurrence]]&amp;"Cadre général"&amp;Tableau1[[#This Row],[ Résultat]]&amp;COUNTIF($B$2:$B1066,Tableau1[[#This Row],[ Code APE]]&amp;Tableau1[[#This Row],[ Résultat]]&amp;"_*"),0)</f>
        <v>0</v>
      </c>
      <c r="B1066" t="str">
        <f>Tableau1[[#This Row],[ Code APE]]&amp;Tableau1[[#This Row],[ Résultat]]&amp;"_"&amp;COUNTIF($F$2:F1066,F1066)</f>
        <v>43.33ZCorrect_8</v>
      </c>
      <c r="C1066" t="s">
        <v>226</v>
      </c>
      <c r="D1066" t="b">
        <v>1</v>
      </c>
      <c r="E1066" t="s">
        <v>44</v>
      </c>
      <c r="F1066" t="s">
        <v>110</v>
      </c>
      <c r="G1066">
        <v>3</v>
      </c>
    </row>
    <row r="1067" spans="1:7" x14ac:dyDescent="0.25">
      <c r="A1067">
        <f>IF(Tableau1[[#This Row],[ Résultat]]="incorrect",Tableau1[[#This Row],[occurrence]]&amp;"Cadre général"&amp;Tableau1[[#This Row],[ Résultat]]&amp;COUNTIF($B$2:$B1067,Tableau1[[#This Row],[ Code APE]]&amp;Tableau1[[#This Row],[ Résultat]]&amp;"_*"),0)</f>
        <v>0</v>
      </c>
      <c r="B1067" t="str">
        <f>Tableau1[[#This Row],[ Code APE]]&amp;Tableau1[[#This Row],[ Résultat]]&amp;"_"&amp;COUNTIF($F$2:F1067,F1067)</f>
        <v>43.34ZCorrect_9</v>
      </c>
      <c r="C1067" t="s">
        <v>226</v>
      </c>
      <c r="D1067" t="b">
        <v>1</v>
      </c>
      <c r="E1067" t="s">
        <v>44</v>
      </c>
      <c r="F1067" t="s">
        <v>111</v>
      </c>
      <c r="G1067">
        <v>43</v>
      </c>
    </row>
    <row r="1068" spans="1:7" x14ac:dyDescent="0.25">
      <c r="A1068">
        <f>IF(Tableau1[[#This Row],[ Résultat]]="incorrect",Tableau1[[#This Row],[occurrence]]&amp;"Cadre général"&amp;Tableau1[[#This Row],[ Résultat]]&amp;COUNTIF($B$2:$B1068,Tableau1[[#This Row],[ Code APE]]&amp;Tableau1[[#This Row],[ Résultat]]&amp;"_*"),0)</f>
        <v>0</v>
      </c>
      <c r="B1068" t="str">
        <f>Tableau1[[#This Row],[ Code APE]]&amp;Tableau1[[#This Row],[ Résultat]]&amp;"_"&amp;COUNTIF($F$2:F1068,F1068)</f>
        <v>43.91ACorrect_9</v>
      </c>
      <c r="C1068" t="s">
        <v>226</v>
      </c>
      <c r="D1068" t="b">
        <v>1</v>
      </c>
      <c r="E1068" t="s">
        <v>44</v>
      </c>
      <c r="F1068" t="s">
        <v>112</v>
      </c>
      <c r="G1068">
        <v>5</v>
      </c>
    </row>
    <row r="1069" spans="1:7" x14ac:dyDescent="0.25">
      <c r="A1069">
        <f>IF(Tableau1[[#This Row],[ Résultat]]="incorrect",Tableau1[[#This Row],[occurrence]]&amp;"Cadre général"&amp;Tableau1[[#This Row],[ Résultat]]&amp;COUNTIF($B$2:$B1069,Tableau1[[#This Row],[ Code APE]]&amp;Tableau1[[#This Row],[ Résultat]]&amp;"_*"),0)</f>
        <v>0</v>
      </c>
      <c r="B1069" t="str">
        <f>Tableau1[[#This Row],[ Code APE]]&amp;Tableau1[[#This Row],[ Résultat]]&amp;"_"&amp;COUNTIF($F$2:F1069,F1069)</f>
        <v>43.99ACorrect_6</v>
      </c>
      <c r="C1069" t="s">
        <v>226</v>
      </c>
      <c r="D1069" t="b">
        <v>1</v>
      </c>
      <c r="E1069" t="s">
        <v>44</v>
      </c>
      <c r="F1069" t="s">
        <v>113</v>
      </c>
      <c r="G1069">
        <v>1</v>
      </c>
    </row>
    <row r="1070" spans="1:7" x14ac:dyDescent="0.25">
      <c r="A1070">
        <f>IF(Tableau1[[#This Row],[ Résultat]]="incorrect",Tableau1[[#This Row],[occurrence]]&amp;"Cadre général"&amp;Tableau1[[#This Row],[ Résultat]]&amp;COUNTIF($B$2:$B1070,Tableau1[[#This Row],[ Code APE]]&amp;Tableau1[[#This Row],[ Résultat]]&amp;"_*"),0)</f>
        <v>0</v>
      </c>
      <c r="B1070" t="str">
        <f>Tableau1[[#This Row],[ Code APE]]&amp;Tableau1[[#This Row],[ Résultat]]&amp;"_"&amp;COUNTIF($F$2:F1070,F1070)</f>
        <v>43.99BCorrect_9</v>
      </c>
      <c r="C1070" t="s">
        <v>226</v>
      </c>
      <c r="D1070" t="b">
        <v>1</v>
      </c>
      <c r="E1070" t="s">
        <v>44</v>
      </c>
      <c r="F1070" t="s">
        <v>114</v>
      </c>
      <c r="G1070">
        <v>42</v>
      </c>
    </row>
    <row r="1071" spans="1:7" x14ac:dyDescent="0.25">
      <c r="A1071">
        <f>IF(Tableau1[[#This Row],[ Résultat]]="incorrect",Tableau1[[#This Row],[occurrence]]&amp;"Cadre général"&amp;Tableau1[[#This Row],[ Résultat]]&amp;COUNTIF($B$2:$B1071,Tableau1[[#This Row],[ Code APE]]&amp;Tableau1[[#This Row],[ Résultat]]&amp;"_*"),0)</f>
        <v>0</v>
      </c>
      <c r="B1071" t="str">
        <f>Tableau1[[#This Row],[ Code APE]]&amp;Tableau1[[#This Row],[ Résultat]]&amp;"_"&amp;COUNTIF($F$2:F1071,F1071)</f>
        <v>43.99CCorrect_10</v>
      </c>
      <c r="C1071" t="s">
        <v>226</v>
      </c>
      <c r="D1071" t="b">
        <v>1</v>
      </c>
      <c r="E1071" t="s">
        <v>44</v>
      </c>
      <c r="F1071" t="s">
        <v>115</v>
      </c>
      <c r="G1071">
        <v>22</v>
      </c>
    </row>
    <row r="1072" spans="1:7" x14ac:dyDescent="0.25">
      <c r="A1072">
        <f>IF(Tableau1[[#This Row],[ Résultat]]="incorrect",Tableau1[[#This Row],[occurrence]]&amp;"Cadre général"&amp;Tableau1[[#This Row],[ Résultat]]&amp;COUNTIF($B$2:$B1072,Tableau1[[#This Row],[ Code APE]]&amp;Tableau1[[#This Row],[ Résultat]]&amp;"_*"),0)</f>
        <v>0</v>
      </c>
      <c r="B1072" t="str">
        <f>Tableau1[[#This Row],[ Code APE]]&amp;Tableau1[[#This Row],[ Résultat]]&amp;"_"&amp;COUNTIF($F$2:F1072,F1072)</f>
        <v>43.99DCorrect_8</v>
      </c>
      <c r="C1072" t="s">
        <v>226</v>
      </c>
      <c r="D1072" t="b">
        <v>1</v>
      </c>
      <c r="E1072" t="s">
        <v>44</v>
      </c>
      <c r="F1072" t="s">
        <v>116</v>
      </c>
      <c r="G1072">
        <v>19</v>
      </c>
    </row>
    <row r="1073" spans="1:7" x14ac:dyDescent="0.25">
      <c r="A1073">
        <f>IF(Tableau1[[#This Row],[ Résultat]]="incorrect",Tableau1[[#This Row],[occurrence]]&amp;"Cadre général"&amp;Tableau1[[#This Row],[ Résultat]]&amp;COUNTIF($B$2:$B1073,Tableau1[[#This Row],[ Code APE]]&amp;Tableau1[[#This Row],[ Résultat]]&amp;"_*"),0)</f>
        <v>0</v>
      </c>
      <c r="B1073" t="str">
        <f>Tableau1[[#This Row],[ Code APE]]&amp;Tableau1[[#This Row],[ Résultat]]&amp;"_"&amp;COUNTIF($F$2:F1073,F1073)</f>
        <v>45.10ACorrect_6</v>
      </c>
      <c r="C1073" t="s">
        <v>226</v>
      </c>
      <c r="D1073" t="b">
        <v>1</v>
      </c>
      <c r="E1073" t="s">
        <v>44</v>
      </c>
      <c r="F1073" t="s">
        <v>119</v>
      </c>
      <c r="G1073">
        <v>1</v>
      </c>
    </row>
    <row r="1074" spans="1:7" x14ac:dyDescent="0.25">
      <c r="A1074">
        <f>IF(Tableau1[[#This Row],[ Résultat]]="incorrect",Tableau1[[#This Row],[occurrence]]&amp;"Cadre général"&amp;Tableau1[[#This Row],[ Résultat]]&amp;COUNTIF($B$2:$B1074,Tableau1[[#This Row],[ Code APE]]&amp;Tableau1[[#This Row],[ Résultat]]&amp;"_*"),0)</f>
        <v>0</v>
      </c>
      <c r="B1074" t="str">
        <f>Tableau1[[#This Row],[ Code APE]]&amp;Tableau1[[#This Row],[ Résultat]]&amp;"_"&amp;COUNTIF($F$2:F1074,F1074)</f>
        <v>45.11ZCorrect_9</v>
      </c>
      <c r="C1074" t="s">
        <v>226</v>
      </c>
      <c r="D1074" t="b">
        <v>1</v>
      </c>
      <c r="E1074" t="s">
        <v>44</v>
      </c>
      <c r="F1074" t="s">
        <v>120</v>
      </c>
      <c r="G1074">
        <v>8</v>
      </c>
    </row>
    <row r="1075" spans="1:7" x14ac:dyDescent="0.25">
      <c r="A1075">
        <f>IF(Tableau1[[#This Row],[ Résultat]]="incorrect",Tableau1[[#This Row],[occurrence]]&amp;"Cadre général"&amp;Tableau1[[#This Row],[ Résultat]]&amp;COUNTIF($B$2:$B1075,Tableau1[[#This Row],[ Code APE]]&amp;Tableau1[[#This Row],[ Résultat]]&amp;"_*"),0)</f>
        <v>0</v>
      </c>
      <c r="B1075" t="str">
        <f>Tableau1[[#This Row],[ Code APE]]&amp;Tableau1[[#This Row],[ Résultat]]&amp;"_"&amp;COUNTIF($F$2:F1075,F1075)</f>
        <v>45.20ACorrect_9</v>
      </c>
      <c r="C1075" t="s">
        <v>226</v>
      </c>
      <c r="D1075" t="b">
        <v>1</v>
      </c>
      <c r="E1075" t="s">
        <v>44</v>
      </c>
      <c r="F1075" t="s">
        <v>121</v>
      </c>
      <c r="G1075">
        <v>8</v>
      </c>
    </row>
    <row r="1076" spans="1:7" x14ac:dyDescent="0.25">
      <c r="A1076">
        <f>IF(Tableau1[[#This Row],[ Résultat]]="incorrect",Tableau1[[#This Row],[occurrence]]&amp;"Cadre général"&amp;Tableau1[[#This Row],[ Résultat]]&amp;COUNTIF($B$2:$B1076,Tableau1[[#This Row],[ Code APE]]&amp;Tableau1[[#This Row],[ Résultat]]&amp;"_*"),0)</f>
        <v>0</v>
      </c>
      <c r="B1076" t="str">
        <f>Tableau1[[#This Row],[ Code APE]]&amp;Tableau1[[#This Row],[ Résultat]]&amp;"_"&amp;COUNTIF($F$2:F1076,F1076)</f>
        <v>45.20BCorrect_8</v>
      </c>
      <c r="C1076" t="s">
        <v>226</v>
      </c>
      <c r="D1076" t="b">
        <v>1</v>
      </c>
      <c r="E1076" t="s">
        <v>44</v>
      </c>
      <c r="F1076" t="s">
        <v>122</v>
      </c>
      <c r="G1076">
        <v>8</v>
      </c>
    </row>
    <row r="1077" spans="1:7" x14ac:dyDescent="0.25">
      <c r="A1077">
        <f>IF(Tableau1[[#This Row],[ Résultat]]="incorrect",Tableau1[[#This Row],[occurrence]]&amp;"Cadre général"&amp;Tableau1[[#This Row],[ Résultat]]&amp;COUNTIF($B$2:$B1077,Tableau1[[#This Row],[ Code APE]]&amp;Tableau1[[#This Row],[ Résultat]]&amp;"_*"),0)</f>
        <v>0</v>
      </c>
      <c r="B1077" t="str">
        <f>Tableau1[[#This Row],[ Code APE]]&amp;Tableau1[[#This Row],[ Résultat]]&amp;"_"&amp;COUNTIF($F$2:F1077,F1077)</f>
        <v>45.20ZCorrect_8</v>
      </c>
      <c r="C1077" t="s">
        <v>226</v>
      </c>
      <c r="D1077" t="b">
        <v>1</v>
      </c>
      <c r="E1077" t="s">
        <v>44</v>
      </c>
      <c r="F1077" t="s">
        <v>123</v>
      </c>
      <c r="G1077">
        <v>5</v>
      </c>
    </row>
    <row r="1078" spans="1:7" x14ac:dyDescent="0.25">
      <c r="A1078">
        <f>IF(Tableau1[[#This Row],[ Résultat]]="incorrect",Tableau1[[#This Row],[occurrence]]&amp;"Cadre général"&amp;Tableau1[[#This Row],[ Résultat]]&amp;COUNTIF($B$2:$B1078,Tableau1[[#This Row],[ Code APE]]&amp;Tableau1[[#This Row],[ Résultat]]&amp;"_*"),0)</f>
        <v>0</v>
      </c>
      <c r="B1078" t="str">
        <f>Tableau1[[#This Row],[ Code APE]]&amp;Tableau1[[#This Row],[ Résultat]]&amp;"_"&amp;COUNTIF($F$2:F1078,F1078)</f>
        <v>45.32ZCorrect_8</v>
      </c>
      <c r="C1078" t="s">
        <v>226</v>
      </c>
      <c r="D1078" t="b">
        <v>1</v>
      </c>
      <c r="E1078" t="s">
        <v>44</v>
      </c>
      <c r="F1078" t="s">
        <v>124</v>
      </c>
      <c r="G1078">
        <v>2</v>
      </c>
    </row>
    <row r="1079" spans="1:7" x14ac:dyDescent="0.25">
      <c r="A1079">
        <f>IF(Tableau1[[#This Row],[ Résultat]]="incorrect",Tableau1[[#This Row],[occurrence]]&amp;"Cadre général"&amp;Tableau1[[#This Row],[ Résultat]]&amp;COUNTIF($B$2:$B1079,Tableau1[[#This Row],[ Code APE]]&amp;Tableau1[[#This Row],[ Résultat]]&amp;"_*"),0)</f>
        <v>0</v>
      </c>
      <c r="B1079" t="str">
        <f>Tableau1[[#This Row],[ Code APE]]&amp;Tableau1[[#This Row],[ Résultat]]&amp;"_"&amp;COUNTIF($F$2:F1079,F1079)</f>
        <v>45.40ZCorrect_3</v>
      </c>
      <c r="C1079" t="s">
        <v>226</v>
      </c>
      <c r="D1079" t="b">
        <v>1</v>
      </c>
      <c r="E1079" t="s">
        <v>44</v>
      </c>
      <c r="F1079" t="s">
        <v>218</v>
      </c>
      <c r="G1079">
        <v>1</v>
      </c>
    </row>
    <row r="1080" spans="1:7" x14ac:dyDescent="0.25">
      <c r="A1080">
        <f>IF(Tableau1[[#This Row],[ Résultat]]="incorrect",Tableau1[[#This Row],[occurrence]]&amp;"Cadre général"&amp;Tableau1[[#This Row],[ Résultat]]&amp;COUNTIF($B$2:$B1080,Tableau1[[#This Row],[ Code APE]]&amp;Tableau1[[#This Row],[ Résultat]]&amp;"_*"),0)</f>
        <v>0</v>
      </c>
      <c r="B1080" t="str">
        <f>Tableau1[[#This Row],[ Code APE]]&amp;Tableau1[[#This Row],[ Résultat]]&amp;"_"&amp;COUNTIF($F$2:F1080,F1080)</f>
        <v>46.51ZCorrect_8</v>
      </c>
      <c r="C1080" t="s">
        <v>226</v>
      </c>
      <c r="D1080" t="b">
        <v>1</v>
      </c>
      <c r="E1080" t="s">
        <v>44</v>
      </c>
      <c r="F1080" t="s">
        <v>125</v>
      </c>
      <c r="G1080">
        <v>2</v>
      </c>
    </row>
    <row r="1081" spans="1:7" x14ac:dyDescent="0.25">
      <c r="A1081">
        <f>IF(Tableau1[[#This Row],[ Résultat]]="incorrect",Tableau1[[#This Row],[occurrence]]&amp;"Cadre général"&amp;Tableau1[[#This Row],[ Résultat]]&amp;COUNTIF($B$2:$B1081,Tableau1[[#This Row],[ Code APE]]&amp;Tableau1[[#This Row],[ Résultat]]&amp;"_*"),0)</f>
        <v>0</v>
      </c>
      <c r="B1081" t="str">
        <f>Tableau1[[#This Row],[ Code APE]]&amp;Tableau1[[#This Row],[ Résultat]]&amp;"_"&amp;COUNTIF($F$2:F1081,F1081)</f>
        <v>46.52ZCorrect_2</v>
      </c>
      <c r="C1081" t="s">
        <v>226</v>
      </c>
      <c r="D1081" t="b">
        <v>1</v>
      </c>
      <c r="E1081" t="s">
        <v>44</v>
      </c>
      <c r="F1081" t="s">
        <v>126</v>
      </c>
      <c r="G1081">
        <v>1</v>
      </c>
    </row>
    <row r="1082" spans="1:7" x14ac:dyDescent="0.25">
      <c r="A1082">
        <f>IF(Tableau1[[#This Row],[ Résultat]]="incorrect",Tableau1[[#This Row],[occurrence]]&amp;"Cadre général"&amp;Tableau1[[#This Row],[ Résultat]]&amp;COUNTIF($B$2:$B1082,Tableau1[[#This Row],[ Code APE]]&amp;Tableau1[[#This Row],[ Résultat]]&amp;"_*"),0)</f>
        <v>0</v>
      </c>
      <c r="B1082" t="str">
        <f>Tableau1[[#This Row],[ Code APE]]&amp;Tableau1[[#This Row],[ Résultat]]&amp;"_"&amp;COUNTIF($F$2:F1082,F1082)</f>
        <v>46.61ZCorrect_5</v>
      </c>
      <c r="C1082" t="s">
        <v>226</v>
      </c>
      <c r="D1082" t="b">
        <v>1</v>
      </c>
      <c r="E1082" t="s">
        <v>44</v>
      </c>
      <c r="F1082" t="s">
        <v>193</v>
      </c>
      <c r="G1082">
        <v>1</v>
      </c>
    </row>
    <row r="1083" spans="1:7" x14ac:dyDescent="0.25">
      <c r="A1083">
        <f>IF(Tableau1[[#This Row],[ Résultat]]="incorrect",Tableau1[[#This Row],[occurrence]]&amp;"Cadre général"&amp;Tableau1[[#This Row],[ Résultat]]&amp;COUNTIF($B$2:$B1083,Tableau1[[#This Row],[ Code APE]]&amp;Tableau1[[#This Row],[ Résultat]]&amp;"_*"),0)</f>
        <v>0</v>
      </c>
      <c r="B1083" t="str">
        <f>Tableau1[[#This Row],[ Code APE]]&amp;Tableau1[[#This Row],[ Résultat]]&amp;"_"&amp;COUNTIF($F$2:F1083,F1083)</f>
        <v>46.63ZCorrect_10</v>
      </c>
      <c r="C1083" t="s">
        <v>226</v>
      </c>
      <c r="D1083" t="b">
        <v>1</v>
      </c>
      <c r="E1083" t="s">
        <v>44</v>
      </c>
      <c r="F1083" t="s">
        <v>127</v>
      </c>
      <c r="G1083">
        <v>132</v>
      </c>
    </row>
    <row r="1084" spans="1:7" x14ac:dyDescent="0.25">
      <c r="A1084">
        <f>IF(Tableau1[[#This Row],[ Résultat]]="incorrect",Tableau1[[#This Row],[occurrence]]&amp;"Cadre général"&amp;Tableau1[[#This Row],[ Résultat]]&amp;COUNTIF($B$2:$B1084,Tableau1[[#This Row],[ Code APE]]&amp;Tableau1[[#This Row],[ Résultat]]&amp;"_*"),0)</f>
        <v>0</v>
      </c>
      <c r="B1084" t="str">
        <f>Tableau1[[#This Row],[ Code APE]]&amp;Tableau1[[#This Row],[ Résultat]]&amp;"_"&amp;COUNTIF($F$2:F1084,F1084)</f>
        <v>46.69ACorrect_8</v>
      </c>
      <c r="C1084" t="s">
        <v>226</v>
      </c>
      <c r="D1084" t="b">
        <v>1</v>
      </c>
      <c r="E1084" t="s">
        <v>44</v>
      </c>
      <c r="F1084" t="s">
        <v>128</v>
      </c>
      <c r="G1084">
        <v>7</v>
      </c>
    </row>
    <row r="1085" spans="1:7" x14ac:dyDescent="0.25">
      <c r="A1085">
        <f>IF(Tableau1[[#This Row],[ Résultat]]="incorrect",Tableau1[[#This Row],[occurrence]]&amp;"Cadre général"&amp;Tableau1[[#This Row],[ Résultat]]&amp;COUNTIF($B$2:$B1085,Tableau1[[#This Row],[ Code APE]]&amp;Tableau1[[#This Row],[ Résultat]]&amp;"_*"),0)</f>
        <v>0</v>
      </c>
      <c r="B1085" t="str">
        <f>Tableau1[[#This Row],[ Code APE]]&amp;Tableau1[[#This Row],[ Résultat]]&amp;"_"&amp;COUNTIF($F$2:F1085,F1085)</f>
        <v>46.69BCorrect_8</v>
      </c>
      <c r="C1085" t="s">
        <v>226</v>
      </c>
      <c r="D1085" t="b">
        <v>1</v>
      </c>
      <c r="E1085" t="s">
        <v>44</v>
      </c>
      <c r="F1085" t="s">
        <v>129</v>
      </c>
      <c r="G1085">
        <v>2</v>
      </c>
    </row>
    <row r="1086" spans="1:7" x14ac:dyDescent="0.25">
      <c r="A1086">
        <f>IF(Tableau1[[#This Row],[ Résultat]]="incorrect",Tableau1[[#This Row],[occurrence]]&amp;"Cadre général"&amp;Tableau1[[#This Row],[ Résultat]]&amp;COUNTIF($B$2:$B1086,Tableau1[[#This Row],[ Code APE]]&amp;Tableau1[[#This Row],[ Résultat]]&amp;"_*"),0)</f>
        <v>0</v>
      </c>
      <c r="B1086" t="str">
        <f>Tableau1[[#This Row],[ Code APE]]&amp;Tableau1[[#This Row],[ Résultat]]&amp;"_"&amp;COUNTIF($F$2:F1086,F1086)</f>
        <v>46.71ZCorrect_10</v>
      </c>
      <c r="C1086" t="s">
        <v>226</v>
      </c>
      <c r="D1086" t="b">
        <v>1</v>
      </c>
      <c r="E1086" t="s">
        <v>44</v>
      </c>
      <c r="F1086" t="s">
        <v>130</v>
      </c>
      <c r="G1086">
        <v>9</v>
      </c>
    </row>
    <row r="1087" spans="1:7" x14ac:dyDescent="0.25">
      <c r="A1087">
        <f>IF(Tableau1[[#This Row],[ Résultat]]="incorrect",Tableau1[[#This Row],[occurrence]]&amp;"Cadre général"&amp;Tableau1[[#This Row],[ Résultat]]&amp;COUNTIF($B$2:$B1087,Tableau1[[#This Row],[ Code APE]]&amp;Tableau1[[#This Row],[ Résultat]]&amp;"_*"),0)</f>
        <v>0</v>
      </c>
      <c r="B1087" t="str">
        <f>Tableau1[[#This Row],[ Code APE]]&amp;Tableau1[[#This Row],[ Résultat]]&amp;"_"&amp;COUNTIF($F$2:F1087,F1087)</f>
        <v>46.74ACorrect_3</v>
      </c>
      <c r="C1087" t="s">
        <v>226</v>
      </c>
      <c r="D1087" t="b">
        <v>1</v>
      </c>
      <c r="E1087" t="s">
        <v>44</v>
      </c>
      <c r="F1087" t="s">
        <v>219</v>
      </c>
      <c r="G1087">
        <v>1</v>
      </c>
    </row>
    <row r="1088" spans="1:7" x14ac:dyDescent="0.25">
      <c r="A1088">
        <f>IF(Tableau1[[#This Row],[ Résultat]]="incorrect",Tableau1[[#This Row],[occurrence]]&amp;"Cadre général"&amp;Tableau1[[#This Row],[ Résultat]]&amp;COUNTIF($B$2:$B1088,Tableau1[[#This Row],[ Code APE]]&amp;Tableau1[[#This Row],[ Résultat]]&amp;"_*"),0)</f>
        <v>0</v>
      </c>
      <c r="B1088" t="str">
        <f>Tableau1[[#This Row],[ Code APE]]&amp;Tableau1[[#This Row],[ Résultat]]&amp;"_"&amp;COUNTIF($F$2:F1088,F1088)</f>
        <v>46.75ZCorrect_9</v>
      </c>
      <c r="C1088" t="s">
        <v>226</v>
      </c>
      <c r="D1088" t="b">
        <v>1</v>
      </c>
      <c r="E1088" t="s">
        <v>44</v>
      </c>
      <c r="F1088" t="s">
        <v>131</v>
      </c>
      <c r="G1088">
        <v>4</v>
      </c>
    </row>
    <row r="1089" spans="1:7" x14ac:dyDescent="0.25">
      <c r="A1089">
        <f>IF(Tableau1[[#This Row],[ Résultat]]="incorrect",Tableau1[[#This Row],[occurrence]]&amp;"Cadre général"&amp;Tableau1[[#This Row],[ Résultat]]&amp;COUNTIF($B$2:$B1089,Tableau1[[#This Row],[ Code APE]]&amp;Tableau1[[#This Row],[ Résultat]]&amp;"_*"),0)</f>
        <v>0</v>
      </c>
      <c r="B1089" t="str">
        <f>Tableau1[[#This Row],[ Code APE]]&amp;Tableau1[[#This Row],[ Résultat]]&amp;"_"&amp;COUNTIF($F$2:F1089,F1089)</f>
        <v>47.11CCorrect_4</v>
      </c>
      <c r="C1089" t="s">
        <v>226</v>
      </c>
      <c r="D1089" t="b">
        <v>1</v>
      </c>
      <c r="E1089" t="s">
        <v>44</v>
      </c>
      <c r="F1089" t="s">
        <v>132</v>
      </c>
      <c r="G1089">
        <v>1</v>
      </c>
    </row>
    <row r="1090" spans="1:7" x14ac:dyDescent="0.25">
      <c r="A1090">
        <f>IF(Tableau1[[#This Row],[ Résultat]]="incorrect",Tableau1[[#This Row],[occurrence]]&amp;"Cadre général"&amp;Tableau1[[#This Row],[ Résultat]]&amp;COUNTIF($B$2:$B1090,Tableau1[[#This Row],[ Code APE]]&amp;Tableau1[[#This Row],[ Résultat]]&amp;"_*"),0)</f>
        <v>0</v>
      </c>
      <c r="B1090" t="str">
        <f>Tableau1[[#This Row],[ Code APE]]&amp;Tableau1[[#This Row],[ Résultat]]&amp;"_"&amp;COUNTIF($F$2:F1090,F1090)</f>
        <v>47.41ZCorrect_8</v>
      </c>
      <c r="C1090" t="s">
        <v>226</v>
      </c>
      <c r="D1090" t="b">
        <v>1</v>
      </c>
      <c r="E1090" t="s">
        <v>44</v>
      </c>
      <c r="F1090" t="s">
        <v>133</v>
      </c>
      <c r="G1090">
        <v>3</v>
      </c>
    </row>
    <row r="1091" spans="1:7" x14ac:dyDescent="0.25">
      <c r="A1091">
        <f>IF(Tableau1[[#This Row],[ Résultat]]="incorrect",Tableau1[[#This Row],[occurrence]]&amp;"Cadre général"&amp;Tableau1[[#This Row],[ Résultat]]&amp;COUNTIF($B$2:$B1091,Tableau1[[#This Row],[ Code APE]]&amp;Tableau1[[#This Row],[ Résultat]]&amp;"_*"),0)</f>
        <v>0</v>
      </c>
      <c r="B1091" t="str">
        <f>Tableau1[[#This Row],[ Code APE]]&amp;Tableau1[[#This Row],[ Résultat]]&amp;"_"&amp;COUNTIF($F$2:F1091,F1091)</f>
        <v>47.99ACorrect_4</v>
      </c>
      <c r="C1091" t="s">
        <v>226</v>
      </c>
      <c r="D1091" t="b">
        <v>1</v>
      </c>
      <c r="E1091" t="s">
        <v>44</v>
      </c>
      <c r="F1091" t="s">
        <v>136</v>
      </c>
      <c r="G1091">
        <v>1</v>
      </c>
    </row>
    <row r="1092" spans="1:7" x14ac:dyDescent="0.25">
      <c r="A1092">
        <f>IF(Tableau1[[#This Row],[ Résultat]]="incorrect",Tableau1[[#This Row],[occurrence]]&amp;"Cadre général"&amp;Tableau1[[#This Row],[ Résultat]]&amp;COUNTIF($B$2:$B1092,Tableau1[[#This Row],[ Code APE]]&amp;Tableau1[[#This Row],[ Résultat]]&amp;"_*"),0)</f>
        <v>0</v>
      </c>
      <c r="B1092" t="str">
        <f>Tableau1[[#This Row],[ Code APE]]&amp;Tableau1[[#This Row],[ Résultat]]&amp;"_"&amp;COUNTIF($F$2:F1092,F1092)</f>
        <v>47.99BCorrect_7</v>
      </c>
      <c r="C1092" t="s">
        <v>226</v>
      </c>
      <c r="D1092" t="b">
        <v>1</v>
      </c>
      <c r="E1092" t="s">
        <v>44</v>
      </c>
      <c r="F1092" t="s">
        <v>196</v>
      </c>
      <c r="G1092">
        <v>2</v>
      </c>
    </row>
    <row r="1093" spans="1:7" x14ac:dyDescent="0.25">
      <c r="A1093">
        <f>IF(Tableau1[[#This Row],[ Résultat]]="incorrect",Tableau1[[#This Row],[occurrence]]&amp;"Cadre général"&amp;Tableau1[[#This Row],[ Résultat]]&amp;COUNTIF($B$2:$B1093,Tableau1[[#This Row],[ Code APE]]&amp;Tableau1[[#This Row],[ Résultat]]&amp;"_*"),0)</f>
        <v>0</v>
      </c>
      <c r="B1093" t="str">
        <f>Tableau1[[#This Row],[ Code APE]]&amp;Tableau1[[#This Row],[ Résultat]]&amp;"_"&amp;COUNTIF($F$2:F1093,F1093)</f>
        <v>49.31ZCorrect_9</v>
      </c>
      <c r="C1093" t="s">
        <v>226</v>
      </c>
      <c r="D1093" t="b">
        <v>1</v>
      </c>
      <c r="E1093" t="s">
        <v>44</v>
      </c>
      <c r="F1093" t="s">
        <v>137</v>
      </c>
      <c r="G1093">
        <v>7</v>
      </c>
    </row>
    <row r="1094" spans="1:7" x14ac:dyDescent="0.25">
      <c r="A1094">
        <f>IF(Tableau1[[#This Row],[ Résultat]]="incorrect",Tableau1[[#This Row],[occurrence]]&amp;"Cadre général"&amp;Tableau1[[#This Row],[ Résultat]]&amp;COUNTIF($B$2:$B1094,Tableau1[[#This Row],[ Code APE]]&amp;Tableau1[[#This Row],[ Résultat]]&amp;"_*"),0)</f>
        <v>0</v>
      </c>
      <c r="B1094" t="str">
        <f>Tableau1[[#This Row],[ Code APE]]&amp;Tableau1[[#This Row],[ Résultat]]&amp;"_"&amp;COUNTIF($F$2:F1094,F1094)</f>
        <v>49.32ZCorrect_2</v>
      </c>
      <c r="C1094" t="s">
        <v>226</v>
      </c>
      <c r="D1094" t="b">
        <v>1</v>
      </c>
      <c r="E1094" t="s">
        <v>44</v>
      </c>
      <c r="F1094" t="s">
        <v>224</v>
      </c>
      <c r="G1094">
        <v>1</v>
      </c>
    </row>
    <row r="1095" spans="1:7" x14ac:dyDescent="0.25">
      <c r="A1095">
        <f>IF(Tableau1[[#This Row],[ Résultat]]="incorrect",Tableau1[[#This Row],[occurrence]]&amp;"Cadre général"&amp;Tableau1[[#This Row],[ Résultat]]&amp;COUNTIF($B$2:$B1095,Tableau1[[#This Row],[ Code APE]]&amp;Tableau1[[#This Row],[ Résultat]]&amp;"_*"),0)</f>
        <v>0</v>
      </c>
      <c r="B1095" t="str">
        <f>Tableau1[[#This Row],[ Code APE]]&amp;Tableau1[[#This Row],[ Résultat]]&amp;"_"&amp;COUNTIF($F$2:F1095,F1095)</f>
        <v>49.39ACorrect_10</v>
      </c>
      <c r="C1095" t="s">
        <v>226</v>
      </c>
      <c r="D1095" t="b">
        <v>1</v>
      </c>
      <c r="E1095" t="s">
        <v>44</v>
      </c>
      <c r="F1095" t="s">
        <v>138</v>
      </c>
      <c r="G1095">
        <v>19</v>
      </c>
    </row>
    <row r="1096" spans="1:7" x14ac:dyDescent="0.25">
      <c r="A1096">
        <f>IF(Tableau1[[#This Row],[ Résultat]]="incorrect",Tableau1[[#This Row],[occurrence]]&amp;"Cadre général"&amp;Tableau1[[#This Row],[ Résultat]]&amp;COUNTIF($B$2:$B1096,Tableau1[[#This Row],[ Code APE]]&amp;Tableau1[[#This Row],[ Résultat]]&amp;"_*"),0)</f>
        <v>0</v>
      </c>
      <c r="B1096" t="str">
        <f>Tableau1[[#This Row],[ Code APE]]&amp;Tableau1[[#This Row],[ Résultat]]&amp;"_"&amp;COUNTIF($F$2:F1096,F1096)</f>
        <v>49.39BCorrect_10</v>
      </c>
      <c r="C1096" t="s">
        <v>226</v>
      </c>
      <c r="D1096" t="b">
        <v>1</v>
      </c>
      <c r="E1096" t="s">
        <v>44</v>
      </c>
      <c r="F1096" t="s">
        <v>139</v>
      </c>
      <c r="G1096">
        <v>8</v>
      </c>
    </row>
    <row r="1097" spans="1:7" x14ac:dyDescent="0.25">
      <c r="A1097">
        <f>IF(Tableau1[[#This Row],[ Résultat]]="incorrect",Tableau1[[#This Row],[occurrence]]&amp;"Cadre général"&amp;Tableau1[[#This Row],[ Résultat]]&amp;COUNTIF($B$2:$B1097,Tableau1[[#This Row],[ Code APE]]&amp;Tableau1[[#This Row],[ Résultat]]&amp;"_*"),0)</f>
        <v>0</v>
      </c>
      <c r="B1097" t="str">
        <f>Tableau1[[#This Row],[ Code APE]]&amp;Tableau1[[#This Row],[ Résultat]]&amp;"_"&amp;COUNTIF($F$2:F1097,F1097)</f>
        <v>49.41ACorrect_9</v>
      </c>
      <c r="C1097" t="s">
        <v>226</v>
      </c>
      <c r="D1097" t="b">
        <v>1</v>
      </c>
      <c r="E1097" t="s">
        <v>44</v>
      </c>
      <c r="F1097" t="s">
        <v>140</v>
      </c>
      <c r="G1097">
        <v>63</v>
      </c>
    </row>
    <row r="1098" spans="1:7" x14ac:dyDescent="0.25">
      <c r="A1098">
        <f>IF(Tableau1[[#This Row],[ Résultat]]="incorrect",Tableau1[[#This Row],[occurrence]]&amp;"Cadre général"&amp;Tableau1[[#This Row],[ Résultat]]&amp;COUNTIF($B$2:$B1098,Tableau1[[#This Row],[ Code APE]]&amp;Tableau1[[#This Row],[ Résultat]]&amp;"_*"),0)</f>
        <v>0</v>
      </c>
      <c r="B1098" t="str">
        <f>Tableau1[[#This Row],[ Code APE]]&amp;Tableau1[[#This Row],[ Résultat]]&amp;"_"&amp;COUNTIF($F$2:F1098,F1098)</f>
        <v>49.41BCorrect_8</v>
      </c>
      <c r="C1098" t="s">
        <v>226</v>
      </c>
      <c r="D1098" t="b">
        <v>1</v>
      </c>
      <c r="E1098" t="s">
        <v>44</v>
      </c>
      <c r="F1098" t="s">
        <v>141</v>
      </c>
      <c r="G1098">
        <v>14</v>
      </c>
    </row>
    <row r="1099" spans="1:7" x14ac:dyDescent="0.25">
      <c r="A1099">
        <f>IF(Tableau1[[#This Row],[ Résultat]]="incorrect",Tableau1[[#This Row],[occurrence]]&amp;"Cadre général"&amp;Tableau1[[#This Row],[ Résultat]]&amp;COUNTIF($B$2:$B1099,Tableau1[[#This Row],[ Code APE]]&amp;Tableau1[[#This Row],[ Résultat]]&amp;"_*"),0)</f>
        <v>0</v>
      </c>
      <c r="B1099" t="str">
        <f>Tableau1[[#This Row],[ Code APE]]&amp;Tableau1[[#This Row],[ Résultat]]&amp;"_"&amp;COUNTIF($F$2:F1099,F1099)</f>
        <v>49.91ACorrect_8</v>
      </c>
      <c r="C1099" t="s">
        <v>226</v>
      </c>
      <c r="D1099" t="b">
        <v>1</v>
      </c>
      <c r="E1099" t="s">
        <v>44</v>
      </c>
      <c r="F1099" t="s">
        <v>142</v>
      </c>
      <c r="G1099">
        <v>3</v>
      </c>
    </row>
    <row r="1100" spans="1:7" x14ac:dyDescent="0.25">
      <c r="A1100">
        <f>IF(Tableau1[[#This Row],[ Résultat]]="incorrect",Tableau1[[#This Row],[occurrence]]&amp;"Cadre général"&amp;Tableau1[[#This Row],[ Résultat]]&amp;COUNTIF($B$2:$B1100,Tableau1[[#This Row],[ Code APE]]&amp;Tableau1[[#This Row],[ Résultat]]&amp;"_*"),0)</f>
        <v>0</v>
      </c>
      <c r="B1100" t="str">
        <f>Tableau1[[#This Row],[ Code APE]]&amp;Tableau1[[#This Row],[ Résultat]]&amp;"_"&amp;COUNTIF($F$2:F1100,F1100)</f>
        <v>50.10ZCorrect_8</v>
      </c>
      <c r="C1100" t="s">
        <v>226</v>
      </c>
      <c r="D1100" t="b">
        <v>1</v>
      </c>
      <c r="E1100" t="s">
        <v>44</v>
      </c>
      <c r="F1100" t="s">
        <v>143</v>
      </c>
      <c r="G1100">
        <v>6</v>
      </c>
    </row>
    <row r="1101" spans="1:7" x14ac:dyDescent="0.25">
      <c r="A1101">
        <f>IF(Tableau1[[#This Row],[ Résultat]]="incorrect",Tableau1[[#This Row],[occurrence]]&amp;"Cadre général"&amp;Tableau1[[#This Row],[ Résultat]]&amp;COUNTIF($B$2:$B1101,Tableau1[[#This Row],[ Code APE]]&amp;Tableau1[[#This Row],[ Résultat]]&amp;"_*"),0)</f>
        <v>0</v>
      </c>
      <c r="B1101" t="str">
        <f>Tableau1[[#This Row],[ Code APE]]&amp;Tableau1[[#This Row],[ Résultat]]&amp;"_"&amp;COUNTIF($F$2:F1101,F1101)</f>
        <v>50.20ZCorrect_8</v>
      </c>
      <c r="C1101" t="s">
        <v>226</v>
      </c>
      <c r="D1101" t="b">
        <v>1</v>
      </c>
      <c r="E1101" t="s">
        <v>44</v>
      </c>
      <c r="F1101" t="s">
        <v>144</v>
      </c>
      <c r="G1101">
        <v>2</v>
      </c>
    </row>
    <row r="1102" spans="1:7" x14ac:dyDescent="0.25">
      <c r="A1102">
        <f>IF(Tableau1[[#This Row],[ Résultat]]="incorrect",Tableau1[[#This Row],[occurrence]]&amp;"Cadre général"&amp;Tableau1[[#This Row],[ Résultat]]&amp;COUNTIF($B$2:$B1102,Tableau1[[#This Row],[ Code APE]]&amp;Tableau1[[#This Row],[ Résultat]]&amp;"_*"),0)</f>
        <v>0</v>
      </c>
      <c r="B1102" t="str">
        <f>Tableau1[[#This Row],[ Code APE]]&amp;Tableau1[[#This Row],[ Résultat]]&amp;"_"&amp;COUNTIF($F$2:F1102,F1102)</f>
        <v>52.10BCorrect_5</v>
      </c>
      <c r="C1102" t="s">
        <v>226</v>
      </c>
      <c r="D1102" t="b">
        <v>1</v>
      </c>
      <c r="E1102" t="s">
        <v>44</v>
      </c>
      <c r="F1102" t="s">
        <v>197</v>
      </c>
      <c r="G1102">
        <v>1</v>
      </c>
    </row>
    <row r="1103" spans="1:7" x14ac:dyDescent="0.25">
      <c r="A1103">
        <f>IF(Tableau1[[#This Row],[ Résultat]]="incorrect",Tableau1[[#This Row],[occurrence]]&amp;"Cadre général"&amp;Tableau1[[#This Row],[ Résultat]]&amp;COUNTIF($B$2:$B1103,Tableau1[[#This Row],[ Code APE]]&amp;Tableau1[[#This Row],[ Résultat]]&amp;"_*"),0)</f>
        <v>0</v>
      </c>
      <c r="B1103" t="str">
        <f>Tableau1[[#This Row],[ Code APE]]&amp;Tableau1[[#This Row],[ Résultat]]&amp;"_"&amp;COUNTIF($F$2:F1103,F1103)</f>
        <v>52.22ZCorrect_8</v>
      </c>
      <c r="C1103" t="s">
        <v>226</v>
      </c>
      <c r="D1103" t="b">
        <v>1</v>
      </c>
      <c r="E1103" t="s">
        <v>44</v>
      </c>
      <c r="F1103" t="s">
        <v>145</v>
      </c>
      <c r="G1103">
        <v>7</v>
      </c>
    </row>
    <row r="1104" spans="1:7" x14ac:dyDescent="0.25">
      <c r="A1104">
        <f>IF(Tableau1[[#This Row],[ Résultat]]="incorrect",Tableau1[[#This Row],[occurrence]]&amp;"Cadre général"&amp;Tableau1[[#This Row],[ Résultat]]&amp;COUNTIF($B$2:$B1104,Tableau1[[#This Row],[ Code APE]]&amp;Tableau1[[#This Row],[ Résultat]]&amp;"_*"),0)</f>
        <v>0</v>
      </c>
      <c r="B1104" t="str">
        <f>Tableau1[[#This Row],[ Code APE]]&amp;Tableau1[[#This Row],[ Résultat]]&amp;"_"&amp;COUNTIF($F$2:F1104,F1104)</f>
        <v>56.29BCorrect_9</v>
      </c>
      <c r="C1104" t="s">
        <v>226</v>
      </c>
      <c r="D1104" t="b">
        <v>1</v>
      </c>
      <c r="E1104" t="s">
        <v>44</v>
      </c>
      <c r="F1104" t="s">
        <v>146</v>
      </c>
      <c r="G1104">
        <v>4</v>
      </c>
    </row>
    <row r="1105" spans="1:7" x14ac:dyDescent="0.25">
      <c r="A1105">
        <f>IF(Tableau1[[#This Row],[ Résultat]]="incorrect",Tableau1[[#This Row],[occurrence]]&amp;"Cadre général"&amp;Tableau1[[#This Row],[ Résultat]]&amp;COUNTIF($B$2:$B1105,Tableau1[[#This Row],[ Code APE]]&amp;Tableau1[[#This Row],[ Résultat]]&amp;"_*"),0)</f>
        <v>0</v>
      </c>
      <c r="B1105" t="str">
        <f>Tableau1[[#This Row],[ Code APE]]&amp;Tableau1[[#This Row],[ Résultat]]&amp;"_"&amp;COUNTIF($F$2:F1105,F1105)</f>
        <v>62.01ZCorrect_7</v>
      </c>
      <c r="C1105" t="s">
        <v>226</v>
      </c>
      <c r="D1105" t="b">
        <v>1</v>
      </c>
      <c r="E1105" t="s">
        <v>44</v>
      </c>
      <c r="F1105" t="s">
        <v>198</v>
      </c>
      <c r="G1105">
        <v>4</v>
      </c>
    </row>
    <row r="1106" spans="1:7" x14ac:dyDescent="0.25">
      <c r="A1106">
        <f>IF(Tableau1[[#This Row],[ Résultat]]="incorrect",Tableau1[[#This Row],[occurrence]]&amp;"Cadre général"&amp;Tableau1[[#This Row],[ Résultat]]&amp;COUNTIF($B$2:$B1106,Tableau1[[#This Row],[ Code APE]]&amp;Tableau1[[#This Row],[ Résultat]]&amp;"_*"),0)</f>
        <v>0</v>
      </c>
      <c r="B1106" t="str">
        <f>Tableau1[[#This Row],[ Code APE]]&amp;Tableau1[[#This Row],[ Résultat]]&amp;"_"&amp;COUNTIF($F$2:F1106,F1106)</f>
        <v>62.02ACorrect_8</v>
      </c>
      <c r="C1106" t="s">
        <v>226</v>
      </c>
      <c r="D1106" t="b">
        <v>1</v>
      </c>
      <c r="E1106" t="s">
        <v>44</v>
      </c>
      <c r="F1106" t="s">
        <v>147</v>
      </c>
      <c r="G1106">
        <v>2</v>
      </c>
    </row>
    <row r="1107" spans="1:7" x14ac:dyDescent="0.25">
      <c r="A1107">
        <f>IF(Tableau1[[#This Row],[ Résultat]]="incorrect",Tableau1[[#This Row],[occurrence]]&amp;"Cadre général"&amp;Tableau1[[#This Row],[ Résultat]]&amp;COUNTIF($B$2:$B1107,Tableau1[[#This Row],[ Code APE]]&amp;Tableau1[[#This Row],[ Résultat]]&amp;"_*"),0)</f>
        <v>0</v>
      </c>
      <c r="B1107" t="str">
        <f>Tableau1[[#This Row],[ Code APE]]&amp;Tableau1[[#This Row],[ Résultat]]&amp;"_"&amp;COUNTIF($F$2:F1107,F1107)</f>
        <v>64.20ZCorrect_8</v>
      </c>
      <c r="C1107" t="s">
        <v>226</v>
      </c>
      <c r="D1107" t="b">
        <v>1</v>
      </c>
      <c r="E1107" t="s">
        <v>44</v>
      </c>
      <c r="F1107" t="s">
        <v>149</v>
      </c>
      <c r="G1107">
        <v>4</v>
      </c>
    </row>
    <row r="1108" spans="1:7" x14ac:dyDescent="0.25">
      <c r="A1108">
        <f>IF(Tableau1[[#This Row],[ Résultat]]="incorrect",Tableau1[[#This Row],[occurrence]]&amp;"Cadre général"&amp;Tableau1[[#This Row],[ Résultat]]&amp;COUNTIF($B$2:$B1108,Tableau1[[#This Row],[ Code APE]]&amp;Tableau1[[#This Row],[ Résultat]]&amp;"_*"),0)</f>
        <v>0</v>
      </c>
      <c r="B1108" t="str">
        <f>Tableau1[[#This Row],[ Code APE]]&amp;Tableau1[[#This Row],[ Résultat]]&amp;"_"&amp;COUNTIF($F$2:F1108,F1108)</f>
        <v>70.10ZCorrect_6</v>
      </c>
      <c r="C1108" t="s">
        <v>226</v>
      </c>
      <c r="D1108" t="b">
        <v>1</v>
      </c>
      <c r="E1108" t="s">
        <v>44</v>
      </c>
      <c r="F1108" t="s">
        <v>151</v>
      </c>
      <c r="G1108">
        <v>1</v>
      </c>
    </row>
    <row r="1109" spans="1:7" x14ac:dyDescent="0.25">
      <c r="A1109">
        <f>IF(Tableau1[[#This Row],[ Résultat]]="incorrect",Tableau1[[#This Row],[occurrence]]&amp;"Cadre général"&amp;Tableau1[[#This Row],[ Résultat]]&amp;COUNTIF($B$2:$B1109,Tableau1[[#This Row],[ Code APE]]&amp;Tableau1[[#This Row],[ Résultat]]&amp;"_*"),0)</f>
        <v>0</v>
      </c>
      <c r="B1109" t="str">
        <f>Tableau1[[#This Row],[ Code APE]]&amp;Tableau1[[#This Row],[ Résultat]]&amp;"_"&amp;COUNTIF($F$2:F1109,F1109)</f>
        <v>70.22ZCorrect_7</v>
      </c>
      <c r="C1109" t="s">
        <v>226</v>
      </c>
      <c r="D1109" t="b">
        <v>1</v>
      </c>
      <c r="E1109" t="s">
        <v>44</v>
      </c>
      <c r="F1109" t="s">
        <v>200</v>
      </c>
      <c r="G1109">
        <v>2</v>
      </c>
    </row>
    <row r="1110" spans="1:7" x14ac:dyDescent="0.25">
      <c r="A1110">
        <f>IF(Tableau1[[#This Row],[ Résultat]]="incorrect",Tableau1[[#This Row],[occurrence]]&amp;"Cadre général"&amp;Tableau1[[#This Row],[ Résultat]]&amp;COUNTIF($B$2:$B1110,Tableau1[[#This Row],[ Code APE]]&amp;Tableau1[[#This Row],[ Résultat]]&amp;"_*"),0)</f>
        <v>0</v>
      </c>
      <c r="B1110" t="str">
        <f>Tableau1[[#This Row],[ Code APE]]&amp;Tableau1[[#This Row],[ Résultat]]&amp;"_"&amp;COUNTIF($F$2:F1110,F1110)</f>
        <v>71.12ACorrect_8</v>
      </c>
      <c r="C1110" t="s">
        <v>226</v>
      </c>
      <c r="D1110" t="b">
        <v>1</v>
      </c>
      <c r="E1110" t="s">
        <v>44</v>
      </c>
      <c r="F1110" t="s">
        <v>152</v>
      </c>
      <c r="G1110">
        <v>1</v>
      </c>
    </row>
    <row r="1111" spans="1:7" x14ac:dyDescent="0.25">
      <c r="A1111">
        <f>IF(Tableau1[[#This Row],[ Résultat]]="incorrect",Tableau1[[#This Row],[occurrence]]&amp;"Cadre général"&amp;Tableau1[[#This Row],[ Résultat]]&amp;COUNTIF($B$2:$B1111,Tableau1[[#This Row],[ Code APE]]&amp;Tableau1[[#This Row],[ Résultat]]&amp;"_*"),0)</f>
        <v>0</v>
      </c>
      <c r="B1111" t="str">
        <f>Tableau1[[#This Row],[ Code APE]]&amp;Tableau1[[#This Row],[ Résultat]]&amp;"_"&amp;COUNTIF($F$2:F1111,F1111)</f>
        <v>71.12BCorrect_9</v>
      </c>
      <c r="C1111" t="s">
        <v>226</v>
      </c>
      <c r="D1111" t="b">
        <v>1</v>
      </c>
      <c r="E1111" t="s">
        <v>44</v>
      </c>
      <c r="F1111" t="s">
        <v>153</v>
      </c>
      <c r="G1111">
        <v>67</v>
      </c>
    </row>
    <row r="1112" spans="1:7" x14ac:dyDescent="0.25">
      <c r="A1112">
        <f>IF(Tableau1[[#This Row],[ Résultat]]="incorrect",Tableau1[[#This Row],[occurrence]]&amp;"Cadre général"&amp;Tableau1[[#This Row],[ Résultat]]&amp;COUNTIF($B$2:$B1112,Tableau1[[#This Row],[ Code APE]]&amp;Tableau1[[#This Row],[ Résultat]]&amp;"_*"),0)</f>
        <v>0</v>
      </c>
      <c r="B1112" t="str">
        <f>Tableau1[[#This Row],[ Code APE]]&amp;Tableau1[[#This Row],[ Résultat]]&amp;"_"&amp;COUNTIF($F$2:F1112,F1112)</f>
        <v>71.20ACorrect_4</v>
      </c>
      <c r="C1112" t="s">
        <v>226</v>
      </c>
      <c r="D1112" t="b">
        <v>1</v>
      </c>
      <c r="E1112" t="s">
        <v>44</v>
      </c>
      <c r="F1112" t="s">
        <v>154</v>
      </c>
      <c r="G1112">
        <v>1</v>
      </c>
    </row>
    <row r="1113" spans="1:7" x14ac:dyDescent="0.25">
      <c r="A1113">
        <f>IF(Tableau1[[#This Row],[ Résultat]]="incorrect",Tableau1[[#This Row],[occurrence]]&amp;"Cadre général"&amp;Tableau1[[#This Row],[ Résultat]]&amp;COUNTIF($B$2:$B1113,Tableau1[[#This Row],[ Code APE]]&amp;Tableau1[[#This Row],[ Résultat]]&amp;"_*"),0)</f>
        <v>0</v>
      </c>
      <c r="B1113" t="str">
        <f>Tableau1[[#This Row],[ Code APE]]&amp;Tableau1[[#This Row],[ Résultat]]&amp;"_"&amp;COUNTIF($F$2:F1113,F1113)</f>
        <v>71.20BCorrect_8</v>
      </c>
      <c r="C1113" t="s">
        <v>226</v>
      </c>
      <c r="D1113" t="b">
        <v>1</v>
      </c>
      <c r="E1113" t="s">
        <v>44</v>
      </c>
      <c r="F1113" t="s">
        <v>155</v>
      </c>
      <c r="G1113">
        <v>16</v>
      </c>
    </row>
    <row r="1114" spans="1:7" x14ac:dyDescent="0.25">
      <c r="A1114">
        <f>IF(Tableau1[[#This Row],[ Résultat]]="incorrect",Tableau1[[#This Row],[occurrence]]&amp;"Cadre général"&amp;Tableau1[[#This Row],[ Résultat]]&amp;COUNTIF($B$2:$B1114,Tableau1[[#This Row],[ Code APE]]&amp;Tableau1[[#This Row],[ Résultat]]&amp;"_*"),0)</f>
        <v>0</v>
      </c>
      <c r="B1114" t="str">
        <f>Tableau1[[#This Row],[ Code APE]]&amp;Tableau1[[#This Row],[ Résultat]]&amp;"_"&amp;COUNTIF($F$2:F1114,F1114)</f>
        <v>72.19ZCorrect_8</v>
      </c>
      <c r="C1114" t="s">
        <v>226</v>
      </c>
      <c r="D1114" t="b">
        <v>1</v>
      </c>
      <c r="E1114" t="s">
        <v>44</v>
      </c>
      <c r="F1114" t="s">
        <v>156</v>
      </c>
      <c r="G1114">
        <v>12</v>
      </c>
    </row>
    <row r="1115" spans="1:7" x14ac:dyDescent="0.25">
      <c r="A1115">
        <f>IF(Tableau1[[#This Row],[ Résultat]]="incorrect",Tableau1[[#This Row],[occurrence]]&amp;"Cadre général"&amp;Tableau1[[#This Row],[ Résultat]]&amp;COUNTIF($B$2:$B1115,Tableau1[[#This Row],[ Code APE]]&amp;Tableau1[[#This Row],[ Résultat]]&amp;"_*"),0)</f>
        <v>0</v>
      </c>
      <c r="B1115" t="str">
        <f>Tableau1[[#This Row],[ Code APE]]&amp;Tableau1[[#This Row],[ Résultat]]&amp;"_"&amp;COUNTIF($F$2:F1115,F1115)</f>
        <v>74.20ZCorrect_8</v>
      </c>
      <c r="C1115" t="s">
        <v>226</v>
      </c>
      <c r="D1115" t="b">
        <v>1</v>
      </c>
      <c r="E1115" t="s">
        <v>44</v>
      </c>
      <c r="F1115" t="s">
        <v>157</v>
      </c>
      <c r="G1115">
        <v>1</v>
      </c>
    </row>
    <row r="1116" spans="1:7" x14ac:dyDescent="0.25">
      <c r="A1116">
        <f>IF(Tableau1[[#This Row],[ Résultat]]="incorrect",Tableau1[[#This Row],[occurrence]]&amp;"Cadre général"&amp;Tableau1[[#This Row],[ Résultat]]&amp;COUNTIF($B$2:$B1116,Tableau1[[#This Row],[ Code APE]]&amp;Tableau1[[#This Row],[ Résultat]]&amp;"_*"),0)</f>
        <v>0</v>
      </c>
      <c r="B1116" t="str">
        <f>Tableau1[[#This Row],[ Code APE]]&amp;Tableau1[[#This Row],[ Résultat]]&amp;"_"&amp;COUNTIF($F$2:F1116,F1116)</f>
        <v>74.30BCorrect_6</v>
      </c>
      <c r="C1116" t="s">
        <v>226</v>
      </c>
      <c r="D1116" t="b">
        <v>1</v>
      </c>
      <c r="E1116" t="s">
        <v>44</v>
      </c>
      <c r="F1116" t="s">
        <v>158</v>
      </c>
      <c r="G1116">
        <v>1</v>
      </c>
    </row>
    <row r="1117" spans="1:7" x14ac:dyDescent="0.25">
      <c r="A1117">
        <f>IF(Tableau1[[#This Row],[ Résultat]]="incorrect",Tableau1[[#This Row],[occurrence]]&amp;"Cadre général"&amp;Tableau1[[#This Row],[ Résultat]]&amp;COUNTIF($B$2:$B1117,Tableau1[[#This Row],[ Code APE]]&amp;Tableau1[[#This Row],[ Résultat]]&amp;"_*"),0)</f>
        <v>0</v>
      </c>
      <c r="B1117" t="str">
        <f>Tableau1[[#This Row],[ Code APE]]&amp;Tableau1[[#This Row],[ Résultat]]&amp;"_"&amp;COUNTIF($F$2:F1117,F1117)</f>
        <v>74.70ZCorrect_8</v>
      </c>
      <c r="C1117" t="s">
        <v>226</v>
      </c>
      <c r="D1117" t="b">
        <v>1</v>
      </c>
      <c r="E1117" t="s">
        <v>44</v>
      </c>
      <c r="F1117" t="s">
        <v>159</v>
      </c>
      <c r="G1117">
        <v>8</v>
      </c>
    </row>
    <row r="1118" spans="1:7" x14ac:dyDescent="0.25">
      <c r="A1118">
        <f>IF(Tableau1[[#This Row],[ Résultat]]="incorrect",Tableau1[[#This Row],[occurrence]]&amp;"Cadre général"&amp;Tableau1[[#This Row],[ Résultat]]&amp;COUNTIF($B$2:$B1118,Tableau1[[#This Row],[ Code APE]]&amp;Tableau1[[#This Row],[ Résultat]]&amp;"_*"),0)</f>
        <v>0</v>
      </c>
      <c r="B1118" t="str">
        <f>Tableau1[[#This Row],[ Code APE]]&amp;Tableau1[[#This Row],[ Résultat]]&amp;"_"&amp;COUNTIF($F$2:F1118,F1118)</f>
        <v>74.90ACorrect_9</v>
      </c>
      <c r="C1118" t="s">
        <v>226</v>
      </c>
      <c r="D1118" t="b">
        <v>1</v>
      </c>
      <c r="E1118" t="s">
        <v>44</v>
      </c>
      <c r="F1118" t="s">
        <v>160</v>
      </c>
      <c r="G1118">
        <v>29</v>
      </c>
    </row>
    <row r="1119" spans="1:7" x14ac:dyDescent="0.25">
      <c r="A1119">
        <f>IF(Tableau1[[#This Row],[ Résultat]]="incorrect",Tableau1[[#This Row],[occurrence]]&amp;"Cadre général"&amp;Tableau1[[#This Row],[ Résultat]]&amp;COUNTIF($B$2:$B1119,Tableau1[[#This Row],[ Code APE]]&amp;Tableau1[[#This Row],[ Résultat]]&amp;"_*"),0)</f>
        <v>0</v>
      </c>
      <c r="B1119" t="str">
        <f>Tableau1[[#This Row],[ Code APE]]&amp;Tableau1[[#This Row],[ Résultat]]&amp;"_"&amp;COUNTIF($F$2:F1119,F1119)</f>
        <v>74.90BCorrect_8</v>
      </c>
      <c r="C1119" t="s">
        <v>226</v>
      </c>
      <c r="D1119" t="b">
        <v>1</v>
      </c>
      <c r="E1119" t="s">
        <v>44</v>
      </c>
      <c r="F1119" t="s">
        <v>161</v>
      </c>
      <c r="G1119">
        <v>22</v>
      </c>
    </row>
    <row r="1120" spans="1:7" x14ac:dyDescent="0.25">
      <c r="A1120">
        <f>IF(Tableau1[[#This Row],[ Résultat]]="incorrect",Tableau1[[#This Row],[occurrence]]&amp;"Cadre général"&amp;Tableau1[[#This Row],[ Résultat]]&amp;COUNTIF($B$2:$B1120,Tableau1[[#This Row],[ Code APE]]&amp;Tableau1[[#This Row],[ Résultat]]&amp;"_*"),0)</f>
        <v>0</v>
      </c>
      <c r="B1120" t="str">
        <f>Tableau1[[#This Row],[ Code APE]]&amp;Tableau1[[#This Row],[ Résultat]]&amp;"_"&amp;COUNTIF($F$2:F1120,F1120)</f>
        <v>75.00ZCorrect_5</v>
      </c>
      <c r="C1120" t="s">
        <v>226</v>
      </c>
      <c r="D1120" t="b">
        <v>1</v>
      </c>
      <c r="E1120" t="s">
        <v>44</v>
      </c>
      <c r="F1120" t="s">
        <v>202</v>
      </c>
      <c r="G1120">
        <v>1</v>
      </c>
    </row>
    <row r="1121" spans="1:7" x14ac:dyDescent="0.25">
      <c r="A1121">
        <f>IF(Tableau1[[#This Row],[ Résultat]]="incorrect",Tableau1[[#This Row],[occurrence]]&amp;"Cadre général"&amp;Tableau1[[#This Row],[ Résultat]]&amp;COUNTIF($B$2:$B1121,Tableau1[[#This Row],[ Code APE]]&amp;Tableau1[[#This Row],[ Résultat]]&amp;"_*"),0)</f>
        <v>0</v>
      </c>
      <c r="B1121" t="str">
        <f>Tableau1[[#This Row],[ Code APE]]&amp;Tableau1[[#This Row],[ Résultat]]&amp;"_"&amp;COUNTIF($F$2:F1121,F1121)</f>
        <v>77.11ACorrect_3</v>
      </c>
      <c r="C1121" t="s">
        <v>226</v>
      </c>
      <c r="D1121" t="b">
        <v>1</v>
      </c>
      <c r="E1121" t="s">
        <v>44</v>
      </c>
      <c r="F1121" t="s">
        <v>163</v>
      </c>
      <c r="G1121">
        <v>1</v>
      </c>
    </row>
    <row r="1122" spans="1:7" x14ac:dyDescent="0.25">
      <c r="A1122">
        <f>IF(Tableau1[[#This Row],[ Résultat]]="incorrect",Tableau1[[#This Row],[occurrence]]&amp;"Cadre général"&amp;Tableau1[[#This Row],[ Résultat]]&amp;COUNTIF($B$2:$B1122,Tableau1[[#This Row],[ Code APE]]&amp;Tableau1[[#This Row],[ Résultat]]&amp;"_*"),0)</f>
        <v>0</v>
      </c>
      <c r="B1122" t="str">
        <f>Tableau1[[#This Row],[ Code APE]]&amp;Tableau1[[#This Row],[ Résultat]]&amp;"_"&amp;COUNTIF($F$2:F1122,F1122)</f>
        <v>77.32ZCorrect_8</v>
      </c>
      <c r="C1122" t="s">
        <v>226</v>
      </c>
      <c r="D1122" t="b">
        <v>1</v>
      </c>
      <c r="E1122" t="s">
        <v>44</v>
      </c>
      <c r="F1122" t="s">
        <v>164</v>
      </c>
      <c r="G1122">
        <v>7</v>
      </c>
    </row>
    <row r="1123" spans="1:7" x14ac:dyDescent="0.25">
      <c r="A1123">
        <f>IF(Tableau1[[#This Row],[ Résultat]]="incorrect",Tableau1[[#This Row],[occurrence]]&amp;"Cadre général"&amp;Tableau1[[#This Row],[ Résultat]]&amp;COUNTIF($B$2:$B1123,Tableau1[[#This Row],[ Code APE]]&amp;Tableau1[[#This Row],[ Résultat]]&amp;"_*"),0)</f>
        <v>0</v>
      </c>
      <c r="B1123" t="str">
        <f>Tableau1[[#This Row],[ Code APE]]&amp;Tableau1[[#This Row],[ Résultat]]&amp;"_"&amp;COUNTIF($F$2:F1123,F1123)</f>
        <v>77.39ZCorrect_8</v>
      </c>
      <c r="C1123" t="s">
        <v>226</v>
      </c>
      <c r="D1123" t="b">
        <v>1</v>
      </c>
      <c r="E1123" t="s">
        <v>44</v>
      </c>
      <c r="F1123" t="s">
        <v>165</v>
      </c>
      <c r="G1123">
        <v>9</v>
      </c>
    </row>
    <row r="1124" spans="1:7" x14ac:dyDescent="0.25">
      <c r="A1124">
        <f>IF(Tableau1[[#This Row],[ Résultat]]="incorrect",Tableau1[[#This Row],[occurrence]]&amp;"Cadre général"&amp;Tableau1[[#This Row],[ Résultat]]&amp;COUNTIF($B$2:$B1124,Tableau1[[#This Row],[ Code APE]]&amp;Tableau1[[#This Row],[ Résultat]]&amp;"_*"),0)</f>
        <v>0</v>
      </c>
      <c r="B1124" t="str">
        <f>Tableau1[[#This Row],[ Code APE]]&amp;Tableau1[[#This Row],[ Résultat]]&amp;"_"&amp;COUNTIF($F$2:F1124,F1124)</f>
        <v>78.20ZCorrect_10</v>
      </c>
      <c r="C1124" t="s">
        <v>226</v>
      </c>
      <c r="D1124" t="b">
        <v>1</v>
      </c>
      <c r="E1124" t="s">
        <v>44</v>
      </c>
      <c r="F1124" t="s">
        <v>166</v>
      </c>
      <c r="G1124">
        <v>237</v>
      </c>
    </row>
    <row r="1125" spans="1:7" x14ac:dyDescent="0.25">
      <c r="A1125">
        <f>IF(Tableau1[[#This Row],[ Résultat]]="incorrect",Tableau1[[#This Row],[occurrence]]&amp;"Cadre général"&amp;Tableau1[[#This Row],[ Résultat]]&amp;COUNTIF($B$2:$B1125,Tableau1[[#This Row],[ Code APE]]&amp;Tableau1[[#This Row],[ Résultat]]&amp;"_*"),0)</f>
        <v>0</v>
      </c>
      <c r="B1125" t="str">
        <f>Tableau1[[#This Row],[ Code APE]]&amp;Tableau1[[#This Row],[ Résultat]]&amp;"_"&amp;COUNTIF($F$2:F1125,F1125)</f>
        <v>80.10ZCorrect_9</v>
      </c>
      <c r="C1125" t="s">
        <v>226</v>
      </c>
      <c r="D1125" t="b">
        <v>1</v>
      </c>
      <c r="E1125" t="s">
        <v>44</v>
      </c>
      <c r="F1125" t="s">
        <v>167</v>
      </c>
      <c r="G1125">
        <v>30</v>
      </c>
    </row>
    <row r="1126" spans="1:7" x14ac:dyDescent="0.25">
      <c r="A1126">
        <f>IF(Tableau1[[#This Row],[ Résultat]]="incorrect",Tableau1[[#This Row],[occurrence]]&amp;"Cadre général"&amp;Tableau1[[#This Row],[ Résultat]]&amp;COUNTIF($B$2:$B1126,Tableau1[[#This Row],[ Code APE]]&amp;Tableau1[[#This Row],[ Résultat]]&amp;"_*"),0)</f>
        <v>0</v>
      </c>
      <c r="B1126" t="str">
        <f>Tableau1[[#This Row],[ Code APE]]&amp;Tableau1[[#This Row],[ Résultat]]&amp;"_"&amp;COUNTIF($F$2:F1126,F1126)</f>
        <v>80.20ZCorrect_8</v>
      </c>
      <c r="C1126" t="s">
        <v>226</v>
      </c>
      <c r="D1126" t="b">
        <v>1</v>
      </c>
      <c r="E1126" t="s">
        <v>44</v>
      </c>
      <c r="F1126" t="s">
        <v>168</v>
      </c>
      <c r="G1126">
        <v>2</v>
      </c>
    </row>
    <row r="1127" spans="1:7" x14ac:dyDescent="0.25">
      <c r="A1127">
        <f>IF(Tableau1[[#This Row],[ Résultat]]="incorrect",Tableau1[[#This Row],[occurrence]]&amp;"Cadre général"&amp;Tableau1[[#This Row],[ Résultat]]&amp;COUNTIF($B$2:$B1127,Tableau1[[#This Row],[ Code APE]]&amp;Tableau1[[#This Row],[ Résultat]]&amp;"_*"),0)</f>
        <v>0</v>
      </c>
      <c r="B1127" t="str">
        <f>Tableau1[[#This Row],[ Code APE]]&amp;Tableau1[[#This Row],[ Résultat]]&amp;"_"&amp;COUNTIF($F$2:F1127,F1127)</f>
        <v>81.21ZCorrect_8</v>
      </c>
      <c r="C1127" t="s">
        <v>226</v>
      </c>
      <c r="D1127" t="b">
        <v>1</v>
      </c>
      <c r="E1127" t="s">
        <v>44</v>
      </c>
      <c r="F1127" t="s">
        <v>169</v>
      </c>
      <c r="G1127">
        <v>31</v>
      </c>
    </row>
    <row r="1128" spans="1:7" x14ac:dyDescent="0.25">
      <c r="A1128">
        <f>IF(Tableau1[[#This Row],[ Résultat]]="incorrect",Tableau1[[#This Row],[occurrence]]&amp;"Cadre général"&amp;Tableau1[[#This Row],[ Résultat]]&amp;COUNTIF($B$2:$B1128,Tableau1[[#This Row],[ Code APE]]&amp;Tableau1[[#This Row],[ Résultat]]&amp;"_*"),0)</f>
        <v>0</v>
      </c>
      <c r="B1128" t="str">
        <f>Tableau1[[#This Row],[ Code APE]]&amp;Tableau1[[#This Row],[ Résultat]]&amp;"_"&amp;COUNTIF($F$2:F1128,F1128)</f>
        <v>81.22ZCorrect_8</v>
      </c>
      <c r="C1128" t="s">
        <v>226</v>
      </c>
      <c r="D1128" t="b">
        <v>1</v>
      </c>
      <c r="E1128" t="s">
        <v>44</v>
      </c>
      <c r="F1128" t="s">
        <v>170</v>
      </c>
      <c r="G1128">
        <v>10</v>
      </c>
    </row>
    <row r="1129" spans="1:7" x14ac:dyDescent="0.25">
      <c r="A1129">
        <f>IF(Tableau1[[#This Row],[ Résultat]]="incorrect",Tableau1[[#This Row],[occurrence]]&amp;"Cadre général"&amp;Tableau1[[#This Row],[ Résultat]]&amp;COUNTIF($B$2:$B1129,Tableau1[[#This Row],[ Code APE]]&amp;Tableau1[[#This Row],[ Résultat]]&amp;"_*"),0)</f>
        <v>0</v>
      </c>
      <c r="B1129" t="str">
        <f>Tableau1[[#This Row],[ Code APE]]&amp;Tableau1[[#This Row],[ Résultat]]&amp;"_"&amp;COUNTIF($F$2:F1129,F1129)</f>
        <v>81.29ACorrect_8</v>
      </c>
      <c r="C1129" t="s">
        <v>226</v>
      </c>
      <c r="D1129" t="b">
        <v>1</v>
      </c>
      <c r="E1129" t="s">
        <v>44</v>
      </c>
      <c r="F1129" t="s">
        <v>171</v>
      </c>
      <c r="G1129">
        <v>1</v>
      </c>
    </row>
    <row r="1130" spans="1:7" x14ac:dyDescent="0.25">
      <c r="A1130">
        <f>IF(Tableau1[[#This Row],[ Résultat]]="incorrect",Tableau1[[#This Row],[occurrence]]&amp;"Cadre général"&amp;Tableau1[[#This Row],[ Résultat]]&amp;COUNTIF($B$2:$B1130,Tableau1[[#This Row],[ Code APE]]&amp;Tableau1[[#This Row],[ Résultat]]&amp;"_*"),0)</f>
        <v>0</v>
      </c>
      <c r="B1130" t="str">
        <f>Tableau1[[#This Row],[ Code APE]]&amp;Tableau1[[#This Row],[ Résultat]]&amp;"_"&amp;COUNTIF($F$2:F1130,F1130)</f>
        <v>81.30ZCorrect_8</v>
      </c>
      <c r="C1130" t="s">
        <v>226</v>
      </c>
      <c r="D1130" t="b">
        <v>1</v>
      </c>
      <c r="E1130" t="s">
        <v>44</v>
      </c>
      <c r="F1130" t="s">
        <v>173</v>
      </c>
      <c r="G1130">
        <v>6</v>
      </c>
    </row>
    <row r="1131" spans="1:7" x14ac:dyDescent="0.25">
      <c r="A1131">
        <f>IF(Tableau1[[#This Row],[ Résultat]]="incorrect",Tableau1[[#This Row],[occurrence]]&amp;"Cadre général"&amp;Tableau1[[#This Row],[ Résultat]]&amp;COUNTIF($B$2:$B1131,Tableau1[[#This Row],[ Code APE]]&amp;Tableau1[[#This Row],[ Résultat]]&amp;"_*"),0)</f>
        <v>0</v>
      </c>
      <c r="B1131" t="str">
        <f>Tableau1[[#This Row],[ Code APE]]&amp;Tableau1[[#This Row],[ Résultat]]&amp;"_"&amp;COUNTIF($F$2:F1131,F1131)</f>
        <v>82.99ZCorrect_8</v>
      </c>
      <c r="C1131" t="s">
        <v>226</v>
      </c>
      <c r="D1131" t="b">
        <v>1</v>
      </c>
      <c r="E1131" t="s">
        <v>44</v>
      </c>
      <c r="F1131" t="s">
        <v>174</v>
      </c>
      <c r="G1131">
        <v>9</v>
      </c>
    </row>
    <row r="1132" spans="1:7" x14ac:dyDescent="0.25">
      <c r="A1132">
        <f>IF(Tableau1[[#This Row],[ Résultat]]="incorrect",Tableau1[[#This Row],[occurrence]]&amp;"Cadre général"&amp;Tableau1[[#This Row],[ Résultat]]&amp;COUNTIF($B$2:$B1132,Tableau1[[#This Row],[ Code APE]]&amp;Tableau1[[#This Row],[ Résultat]]&amp;"_*"),0)</f>
        <v>0</v>
      </c>
      <c r="B1132" t="str">
        <f>Tableau1[[#This Row],[ Code APE]]&amp;Tableau1[[#This Row],[ Résultat]]&amp;"_"&amp;COUNTIF($F$2:F1132,F1132)</f>
        <v>84.30ACorrect_8</v>
      </c>
      <c r="C1132" t="s">
        <v>226</v>
      </c>
      <c r="D1132" t="b">
        <v>1</v>
      </c>
      <c r="E1132" t="s">
        <v>44</v>
      </c>
      <c r="F1132" t="s">
        <v>175</v>
      </c>
      <c r="G1132">
        <v>3</v>
      </c>
    </row>
    <row r="1133" spans="1:7" x14ac:dyDescent="0.25">
      <c r="A1133">
        <f>IF(Tableau1[[#This Row],[ Résultat]]="incorrect",Tableau1[[#This Row],[occurrence]]&amp;"Cadre général"&amp;Tableau1[[#This Row],[ Résultat]]&amp;COUNTIF($B$2:$B1133,Tableau1[[#This Row],[ Code APE]]&amp;Tableau1[[#This Row],[ Résultat]]&amp;"_*"),0)</f>
        <v>0</v>
      </c>
      <c r="B1133" t="str">
        <f>Tableau1[[#This Row],[ Code APE]]&amp;Tableau1[[#This Row],[ Résultat]]&amp;"_"&amp;COUNTIF($F$2:F1133,F1133)</f>
        <v>85.51ZCorrect_3</v>
      </c>
      <c r="C1133" t="s">
        <v>226</v>
      </c>
      <c r="D1133" t="b">
        <v>1</v>
      </c>
      <c r="E1133" t="s">
        <v>44</v>
      </c>
      <c r="F1133" t="s">
        <v>222</v>
      </c>
      <c r="G1133">
        <v>1</v>
      </c>
    </row>
    <row r="1134" spans="1:7" x14ac:dyDescent="0.25">
      <c r="A1134">
        <f>IF(Tableau1[[#This Row],[ Résultat]]="incorrect",Tableau1[[#This Row],[occurrence]]&amp;"Cadre général"&amp;Tableau1[[#This Row],[ Résultat]]&amp;COUNTIF($B$2:$B1134,Tableau1[[#This Row],[ Code APE]]&amp;Tableau1[[#This Row],[ Résultat]]&amp;"_*"),0)</f>
        <v>0</v>
      </c>
      <c r="B1134" t="str">
        <f>Tableau1[[#This Row],[ Code APE]]&amp;Tableau1[[#This Row],[ Résultat]]&amp;"_"&amp;COUNTIF($F$2:F1134,F1134)</f>
        <v>85.59ACorrect_8</v>
      </c>
      <c r="C1134" t="s">
        <v>226</v>
      </c>
      <c r="D1134" t="b">
        <v>1</v>
      </c>
      <c r="E1134" t="s">
        <v>44</v>
      </c>
      <c r="F1134" t="s">
        <v>176</v>
      </c>
      <c r="G1134">
        <v>11</v>
      </c>
    </row>
    <row r="1135" spans="1:7" x14ac:dyDescent="0.25">
      <c r="A1135">
        <f>IF(Tableau1[[#This Row],[ Résultat]]="incorrect",Tableau1[[#This Row],[occurrence]]&amp;"Cadre général"&amp;Tableau1[[#This Row],[ Résultat]]&amp;COUNTIF($B$2:$B1135,Tableau1[[#This Row],[ Code APE]]&amp;Tableau1[[#This Row],[ Résultat]]&amp;"_*"),0)</f>
        <v>0</v>
      </c>
      <c r="B1135" t="str">
        <f>Tableau1[[#This Row],[ Code APE]]&amp;Tableau1[[#This Row],[ Résultat]]&amp;"_"&amp;COUNTIF($F$2:F1135,F1135)</f>
        <v>85.59BCorrect_6</v>
      </c>
      <c r="C1135" t="s">
        <v>226</v>
      </c>
      <c r="D1135" t="b">
        <v>1</v>
      </c>
      <c r="E1135" t="s">
        <v>44</v>
      </c>
      <c r="F1135" t="s">
        <v>177</v>
      </c>
      <c r="G1135">
        <v>1</v>
      </c>
    </row>
    <row r="1136" spans="1:7" x14ac:dyDescent="0.25">
      <c r="A1136">
        <f>IF(Tableau1[[#This Row],[ Résultat]]="incorrect",Tableau1[[#This Row],[occurrence]]&amp;"Cadre général"&amp;Tableau1[[#This Row],[ Résultat]]&amp;COUNTIF($B$2:$B1136,Tableau1[[#This Row],[ Code APE]]&amp;Tableau1[[#This Row],[ Résultat]]&amp;"_*"),0)</f>
        <v>0</v>
      </c>
      <c r="B1136" t="str">
        <f>Tableau1[[#This Row],[ Code APE]]&amp;Tableau1[[#This Row],[ Résultat]]&amp;"_"&amp;COUNTIF($F$2:F1136,F1136)</f>
        <v>85.89BCorrect_7</v>
      </c>
      <c r="C1136" t="s">
        <v>226</v>
      </c>
      <c r="D1136" t="b">
        <v>1</v>
      </c>
      <c r="E1136" t="s">
        <v>44</v>
      </c>
      <c r="F1136" t="s">
        <v>203</v>
      </c>
      <c r="G1136">
        <v>1</v>
      </c>
    </row>
    <row r="1137" spans="1:7" x14ac:dyDescent="0.25">
      <c r="A1137">
        <f>IF(Tableau1[[#This Row],[ Résultat]]="incorrect",Tableau1[[#This Row],[occurrence]]&amp;"Cadre général"&amp;Tableau1[[#This Row],[ Résultat]]&amp;COUNTIF($B$2:$B1137,Tableau1[[#This Row],[ Code APE]]&amp;Tableau1[[#This Row],[ Résultat]]&amp;"_*"),0)</f>
        <v>0</v>
      </c>
      <c r="B1137" t="str">
        <f>Tableau1[[#This Row],[ Code APE]]&amp;Tableau1[[#This Row],[ Résultat]]&amp;"_"&amp;COUNTIF($F$2:F1137,F1137)</f>
        <v>94.99ZCorrect_10</v>
      </c>
      <c r="C1137" t="s">
        <v>226</v>
      </c>
      <c r="D1137" t="b">
        <v>1</v>
      </c>
      <c r="E1137" t="s">
        <v>44</v>
      </c>
      <c r="F1137" t="s">
        <v>178</v>
      </c>
      <c r="G1137">
        <v>5</v>
      </c>
    </row>
    <row r="1138" spans="1:7" x14ac:dyDescent="0.25">
      <c r="A1138" t="str">
        <f>IF(Tableau1[[#This Row],[ Résultat]]="incorrect",Tableau1[[#This Row],[occurrence]]&amp;"Cadre général"&amp;Tableau1[[#This Row],[ Résultat]]&amp;COUNTIF($B$2:$B1138,Tableau1[[#This Row],[ Code APE]]&amp;Tableau1[[#This Row],[ Résultat]]&amp;"_*"),0)</f>
        <v>33.13ZIncorrect_9Cadre généralIncorrect1</v>
      </c>
      <c r="B1138" t="str">
        <f>Tableau1[[#This Row],[ Code APE]]&amp;Tableau1[[#This Row],[ Résultat]]&amp;"_"&amp;COUNTIF($F$2:F1138,F1138)</f>
        <v>33.13ZIncorrect_9</v>
      </c>
      <c r="C1138" t="s">
        <v>226</v>
      </c>
      <c r="D1138" t="b">
        <v>0</v>
      </c>
      <c r="E1138" t="s">
        <v>31</v>
      </c>
      <c r="F1138" t="s">
        <v>80</v>
      </c>
      <c r="G1138">
        <v>1</v>
      </c>
    </row>
    <row r="1139" spans="1:7" x14ac:dyDescent="0.25">
      <c r="A1139" t="str">
        <f>IF(Tableau1[[#This Row],[ Résultat]]="incorrect",Tableau1[[#This Row],[occurrence]]&amp;"Cadre général"&amp;Tableau1[[#This Row],[ Résultat]]&amp;COUNTIF($B$2:$B1139,Tableau1[[#This Row],[ Code APE]]&amp;Tableau1[[#This Row],[ Résultat]]&amp;"_*"),0)</f>
        <v>33.20BIncorrect_11Cadre généralIncorrect3</v>
      </c>
      <c r="B1139" t="str">
        <f>Tableau1[[#This Row],[ Code APE]]&amp;Tableau1[[#This Row],[ Résultat]]&amp;"_"&amp;COUNTIF($F$2:F1139,F1139)</f>
        <v>33.20BIncorrect_11</v>
      </c>
      <c r="C1139" t="s">
        <v>226</v>
      </c>
      <c r="D1139" t="b">
        <v>0</v>
      </c>
      <c r="E1139" t="s">
        <v>31</v>
      </c>
      <c r="F1139" t="s">
        <v>83</v>
      </c>
      <c r="G1139">
        <v>1</v>
      </c>
    </row>
    <row r="1140" spans="1:7" x14ac:dyDescent="0.25">
      <c r="A1140" t="str">
        <f>IF(Tableau1[[#This Row],[ Résultat]]="incorrect",Tableau1[[#This Row],[occurrence]]&amp;"Cadre général"&amp;Tableau1[[#This Row],[ Résultat]]&amp;COUNTIF($B$2:$B1140,Tableau1[[#This Row],[ Code APE]]&amp;Tableau1[[#This Row],[ Résultat]]&amp;"_*"),0)</f>
        <v>37.20AIncorrect_9Cadre généralIncorrect1</v>
      </c>
      <c r="B1140" t="str">
        <f>Tableau1[[#This Row],[ Code APE]]&amp;Tableau1[[#This Row],[ Résultat]]&amp;"_"&amp;COUNTIF($F$2:F1140,F1140)</f>
        <v>37.20AIncorrect_9</v>
      </c>
      <c r="C1140" t="s">
        <v>226</v>
      </c>
      <c r="D1140" t="b">
        <v>0</v>
      </c>
      <c r="E1140" t="s">
        <v>31</v>
      </c>
      <c r="F1140" t="s">
        <v>88</v>
      </c>
      <c r="G1140">
        <v>1</v>
      </c>
    </row>
    <row r="1141" spans="1:7" x14ac:dyDescent="0.25">
      <c r="A1141" t="str">
        <f>IF(Tableau1[[#This Row],[ Résultat]]="incorrect",Tableau1[[#This Row],[occurrence]]&amp;"Cadre général"&amp;Tableau1[[#This Row],[ Résultat]]&amp;COUNTIF($B$2:$B1141,Tableau1[[#This Row],[ Code APE]]&amp;Tableau1[[#This Row],[ Résultat]]&amp;"_*"),0)</f>
        <v>43.34ZIncorrect_10Cadre généralIncorrect2</v>
      </c>
      <c r="B1141" t="str">
        <f>Tableau1[[#This Row],[ Code APE]]&amp;Tableau1[[#This Row],[ Résultat]]&amp;"_"&amp;COUNTIF($F$2:F1141,F1141)</f>
        <v>43.34ZIncorrect_10</v>
      </c>
      <c r="C1141" t="s">
        <v>226</v>
      </c>
      <c r="D1141" t="b">
        <v>0</v>
      </c>
      <c r="E1141" t="s">
        <v>31</v>
      </c>
      <c r="F1141" t="s">
        <v>111</v>
      </c>
      <c r="G1141">
        <v>1</v>
      </c>
    </row>
    <row r="1142" spans="1:7" x14ac:dyDescent="0.25">
      <c r="A1142" t="str">
        <f>IF(Tableau1[[#This Row],[ Résultat]]="incorrect",Tableau1[[#This Row],[occurrence]]&amp;"Cadre général"&amp;Tableau1[[#This Row],[ Résultat]]&amp;COUNTIF($B$2:$B1142,Tableau1[[#This Row],[ Code APE]]&amp;Tableau1[[#This Row],[ Résultat]]&amp;"_*"),0)</f>
        <v>45.11ZIncorrect_10Cadre généralIncorrect2</v>
      </c>
      <c r="B1142" t="str">
        <f>Tableau1[[#This Row],[ Code APE]]&amp;Tableau1[[#This Row],[ Résultat]]&amp;"_"&amp;COUNTIF($F$2:F1142,F1142)</f>
        <v>45.11ZIncorrect_10</v>
      </c>
      <c r="C1142" t="s">
        <v>226</v>
      </c>
      <c r="D1142" t="b">
        <v>0</v>
      </c>
      <c r="E1142" t="s">
        <v>31</v>
      </c>
      <c r="F1142" t="s">
        <v>120</v>
      </c>
      <c r="G1142">
        <v>1</v>
      </c>
    </row>
    <row r="1143" spans="1:7" x14ac:dyDescent="0.25">
      <c r="A1143" t="str">
        <f>IF(Tableau1[[#This Row],[ Résultat]]="incorrect",Tableau1[[#This Row],[occurrence]]&amp;"Cadre général"&amp;Tableau1[[#This Row],[ Résultat]]&amp;COUNTIF($B$2:$B1143,Tableau1[[#This Row],[ Code APE]]&amp;Tableau1[[#This Row],[ Résultat]]&amp;"_*"),0)</f>
        <v>46.63ZIncorrect_11Cadre généralIncorrect3</v>
      </c>
      <c r="B1143" t="str">
        <f>Tableau1[[#This Row],[ Code APE]]&amp;Tableau1[[#This Row],[ Résultat]]&amp;"_"&amp;COUNTIF($F$2:F1143,F1143)</f>
        <v>46.63ZIncorrect_11</v>
      </c>
      <c r="C1143" t="s">
        <v>226</v>
      </c>
      <c r="D1143" t="b">
        <v>0</v>
      </c>
      <c r="E1143" t="s">
        <v>31</v>
      </c>
      <c r="F1143" t="s">
        <v>127</v>
      </c>
      <c r="G1143">
        <v>1</v>
      </c>
    </row>
    <row r="1144" spans="1:7" x14ac:dyDescent="0.25">
      <c r="A1144" t="str">
        <f>IF(Tableau1[[#This Row],[ Résultat]]="incorrect",Tableau1[[#This Row],[occurrence]]&amp;"Cadre général"&amp;Tableau1[[#This Row],[ Résultat]]&amp;COUNTIF($B$2:$B1144,Tableau1[[#This Row],[ Code APE]]&amp;Tableau1[[#This Row],[ Résultat]]&amp;"_*"),0)</f>
        <v>50.10ZIncorrect_9Cadre généralIncorrect1</v>
      </c>
      <c r="B1144" t="str">
        <f>Tableau1[[#This Row],[ Code APE]]&amp;Tableau1[[#This Row],[ Résultat]]&amp;"_"&amp;COUNTIF($F$2:F1144,F1144)</f>
        <v>50.10ZIncorrect_9</v>
      </c>
      <c r="C1144" t="s">
        <v>226</v>
      </c>
      <c r="D1144" t="b">
        <v>0</v>
      </c>
      <c r="E1144" t="s">
        <v>31</v>
      </c>
      <c r="F1144" t="s">
        <v>143</v>
      </c>
      <c r="G1144">
        <v>1</v>
      </c>
    </row>
    <row r="1145" spans="1:7" x14ac:dyDescent="0.25">
      <c r="A1145" t="str">
        <f>IF(Tableau1[[#This Row],[ Résultat]]="incorrect",Tableau1[[#This Row],[occurrence]]&amp;"Cadre général"&amp;Tableau1[[#This Row],[ Résultat]]&amp;COUNTIF($B$2:$B1145,Tableau1[[#This Row],[ Code APE]]&amp;Tableau1[[#This Row],[ Résultat]]&amp;"_*"),0)</f>
        <v>78.20ZIncorrect_11Cadre généralIncorrect3</v>
      </c>
      <c r="B1145" t="str">
        <f>Tableau1[[#This Row],[ Code APE]]&amp;Tableau1[[#This Row],[ Résultat]]&amp;"_"&amp;COUNTIF($F$2:F1145,F1145)</f>
        <v>78.20ZIncorrect_11</v>
      </c>
      <c r="C1145" t="s">
        <v>226</v>
      </c>
      <c r="D1145" t="b">
        <v>0</v>
      </c>
      <c r="E1145" t="s">
        <v>31</v>
      </c>
      <c r="F1145" t="s">
        <v>166</v>
      </c>
      <c r="G1145">
        <v>1</v>
      </c>
    </row>
    <row r="1146" spans="1:7" x14ac:dyDescent="0.25">
      <c r="A1146" t="str">
        <f>IF(Tableau1[[#This Row],[ Résultat]]="incorrect",Tableau1[[#This Row],[occurrence]]&amp;"Cadre général"&amp;Tableau1[[#This Row],[ Résultat]]&amp;COUNTIF($B$2:$B1146,Tableau1[[#This Row],[ Code APE]]&amp;Tableau1[[#This Row],[ Résultat]]&amp;"_*"),0)</f>
        <v>94.99ZIncorrect_11Cadre généralIncorrect3</v>
      </c>
      <c r="B1146" t="str">
        <f>Tableau1[[#This Row],[ Code APE]]&amp;Tableau1[[#This Row],[ Résultat]]&amp;"_"&amp;COUNTIF($F$2:F1146,F1146)</f>
        <v>94.99ZIncorrect_11</v>
      </c>
      <c r="C1146" t="s">
        <v>226</v>
      </c>
      <c r="D1146" t="b">
        <v>0</v>
      </c>
      <c r="E1146" t="s">
        <v>31</v>
      </c>
      <c r="F1146" t="s">
        <v>178</v>
      </c>
      <c r="G1146">
        <v>2</v>
      </c>
    </row>
    <row r="1147" spans="1:7" x14ac:dyDescent="0.25">
      <c r="A1147">
        <f>IF(Tableau1[[#This Row],[ Résultat]]="incorrect",Tableau1[[#This Row],[occurrence]]&amp;"Cadre général"&amp;Tableau1[[#This Row],[ Résultat]]&amp;COUNTIF($B$2:$B1147,Tableau1[[#This Row],[ Code APE]]&amp;Tableau1[[#This Row],[ Résultat]]&amp;"_*"),0)</f>
        <v>0</v>
      </c>
      <c r="B1147" t="str">
        <f>Tableau1[[#This Row],[ Code APE]]&amp;Tableau1[[#This Row],[ Résultat]]&amp;"_"&amp;COUNTIF($F$2:F1147,F1147)</f>
        <v>Correct_0</v>
      </c>
      <c r="C1147" t="s">
        <v>227</v>
      </c>
      <c r="D1147" t="b">
        <v>1</v>
      </c>
      <c r="E1147" t="s">
        <v>44</v>
      </c>
      <c r="G1147">
        <v>13</v>
      </c>
    </row>
    <row r="1148" spans="1:7" x14ac:dyDescent="0.25">
      <c r="A1148">
        <f>IF(Tableau1[[#This Row],[ Résultat]]="incorrect",Tableau1[[#This Row],[occurrence]]&amp;"Cadre général"&amp;Tableau1[[#This Row],[ Résultat]]&amp;COUNTIF($B$2:$B1148,Tableau1[[#This Row],[ Code APE]]&amp;Tableau1[[#This Row],[ Résultat]]&amp;"_*"),0)</f>
        <v>0</v>
      </c>
      <c r="B1148" t="str">
        <f>Tableau1[[#This Row],[ Code APE]]&amp;Tableau1[[#This Row],[ Résultat]]&amp;"_"&amp;COUNTIF($F$2:F1148,F1148)</f>
        <v>00.00ACorrect_9</v>
      </c>
      <c r="C1148" t="s">
        <v>227</v>
      </c>
      <c r="D1148" t="b">
        <v>1</v>
      </c>
      <c r="E1148" t="s">
        <v>44</v>
      </c>
      <c r="F1148" t="s">
        <v>45</v>
      </c>
      <c r="G1148">
        <v>6</v>
      </c>
    </row>
    <row r="1149" spans="1:7" x14ac:dyDescent="0.25">
      <c r="A1149">
        <f>IF(Tableau1[[#This Row],[ Résultat]]="incorrect",Tableau1[[#This Row],[occurrence]]&amp;"Cadre général"&amp;Tableau1[[#This Row],[ Résultat]]&amp;COUNTIF($B$2:$B1149,Tableau1[[#This Row],[ Code APE]]&amp;Tableau1[[#This Row],[ Résultat]]&amp;"_*"),0)</f>
        <v>0</v>
      </c>
      <c r="B1149" t="str">
        <f>Tableau1[[#This Row],[ Code APE]]&amp;Tableau1[[#This Row],[ Résultat]]&amp;"_"&amp;COUNTIF($F$2:F1149,F1149)</f>
        <v>01.30ZCorrect_9</v>
      </c>
      <c r="C1149" t="s">
        <v>227</v>
      </c>
      <c r="D1149" t="b">
        <v>1</v>
      </c>
      <c r="E1149" t="s">
        <v>44</v>
      </c>
      <c r="F1149" t="s">
        <v>47</v>
      </c>
      <c r="G1149">
        <v>3</v>
      </c>
    </row>
    <row r="1150" spans="1:7" x14ac:dyDescent="0.25">
      <c r="A1150">
        <f>IF(Tableau1[[#This Row],[ Résultat]]="incorrect",Tableau1[[#This Row],[occurrence]]&amp;"Cadre général"&amp;Tableau1[[#This Row],[ Résultat]]&amp;COUNTIF($B$2:$B1150,Tableau1[[#This Row],[ Code APE]]&amp;Tableau1[[#This Row],[ Résultat]]&amp;"_*"),0)</f>
        <v>0</v>
      </c>
      <c r="B1150" t="str">
        <f>Tableau1[[#This Row],[ Code APE]]&amp;Tableau1[[#This Row],[ Résultat]]&amp;"_"&amp;COUNTIF($F$2:F1150,F1150)</f>
        <v>01.42ZCorrect_6</v>
      </c>
      <c r="C1150" t="s">
        <v>227</v>
      </c>
      <c r="D1150" t="b">
        <v>1</v>
      </c>
      <c r="E1150" t="s">
        <v>44</v>
      </c>
      <c r="F1150" t="s">
        <v>48</v>
      </c>
      <c r="G1150">
        <v>1</v>
      </c>
    </row>
    <row r="1151" spans="1:7" x14ac:dyDescent="0.25">
      <c r="A1151">
        <f>IF(Tableau1[[#This Row],[ Résultat]]="incorrect",Tableau1[[#This Row],[occurrence]]&amp;"Cadre général"&amp;Tableau1[[#This Row],[ Résultat]]&amp;COUNTIF($B$2:$B1151,Tableau1[[#This Row],[ Code APE]]&amp;Tableau1[[#This Row],[ Résultat]]&amp;"_*"),0)</f>
        <v>0</v>
      </c>
      <c r="B1151" t="str">
        <f>Tableau1[[#This Row],[ Code APE]]&amp;Tableau1[[#This Row],[ Résultat]]&amp;"_"&amp;COUNTIF($F$2:F1151,F1151)</f>
        <v>02.10ZCorrect_9</v>
      </c>
      <c r="C1151" t="s">
        <v>227</v>
      </c>
      <c r="D1151" t="b">
        <v>1</v>
      </c>
      <c r="E1151" t="s">
        <v>44</v>
      </c>
      <c r="F1151" t="s">
        <v>50</v>
      </c>
      <c r="G1151">
        <v>3</v>
      </c>
    </row>
    <row r="1152" spans="1:7" x14ac:dyDescent="0.25">
      <c r="A1152">
        <f>IF(Tableau1[[#This Row],[ Résultat]]="incorrect",Tableau1[[#This Row],[occurrence]]&amp;"Cadre général"&amp;Tableau1[[#This Row],[ Résultat]]&amp;COUNTIF($B$2:$B1152,Tableau1[[#This Row],[ Code APE]]&amp;Tableau1[[#This Row],[ Résultat]]&amp;"_*"),0)</f>
        <v>0</v>
      </c>
      <c r="B1152" t="str">
        <f>Tableau1[[#This Row],[ Code APE]]&amp;Tableau1[[#This Row],[ Résultat]]&amp;"_"&amp;COUNTIF($F$2:F1152,F1152)</f>
        <v>03.11ZCorrect_7</v>
      </c>
      <c r="C1152" t="s">
        <v>227</v>
      </c>
      <c r="D1152" t="b">
        <v>1</v>
      </c>
      <c r="E1152" t="s">
        <v>44</v>
      </c>
      <c r="F1152" t="s">
        <v>182</v>
      </c>
      <c r="G1152">
        <v>1</v>
      </c>
    </row>
    <row r="1153" spans="1:7" x14ac:dyDescent="0.25">
      <c r="A1153">
        <f>IF(Tableau1[[#This Row],[ Résultat]]="incorrect",Tableau1[[#This Row],[occurrence]]&amp;"Cadre général"&amp;Tableau1[[#This Row],[ Résultat]]&amp;COUNTIF($B$2:$B1153,Tableau1[[#This Row],[ Code APE]]&amp;Tableau1[[#This Row],[ Résultat]]&amp;"_*"),0)</f>
        <v>0</v>
      </c>
      <c r="B1153" t="str">
        <f>Tableau1[[#This Row],[ Code APE]]&amp;Tableau1[[#This Row],[ Résultat]]&amp;"_"&amp;COUNTIF($F$2:F1153,F1153)</f>
        <v>06.34CCorrect_7</v>
      </c>
      <c r="C1153" t="s">
        <v>227</v>
      </c>
      <c r="D1153" t="b">
        <v>1</v>
      </c>
      <c r="E1153" t="s">
        <v>44</v>
      </c>
      <c r="F1153" t="s">
        <v>183</v>
      </c>
      <c r="G1153">
        <v>1</v>
      </c>
    </row>
    <row r="1154" spans="1:7" x14ac:dyDescent="0.25">
      <c r="A1154">
        <f>IF(Tableau1[[#This Row],[ Résultat]]="incorrect",Tableau1[[#This Row],[occurrence]]&amp;"Cadre général"&amp;Tableau1[[#This Row],[ Résultat]]&amp;COUNTIF($B$2:$B1154,Tableau1[[#This Row],[ Code APE]]&amp;Tableau1[[#This Row],[ Résultat]]&amp;"_*"),0)</f>
        <v>0</v>
      </c>
      <c r="B1154" t="str">
        <f>Tableau1[[#This Row],[ Code APE]]&amp;Tableau1[[#This Row],[ Résultat]]&amp;"_"&amp;COUNTIF($F$2:F1154,F1154)</f>
        <v>07.29ZCorrect_9</v>
      </c>
      <c r="C1154" t="s">
        <v>227</v>
      </c>
      <c r="D1154" t="b">
        <v>1</v>
      </c>
      <c r="E1154" t="s">
        <v>44</v>
      </c>
      <c r="F1154" t="s">
        <v>52</v>
      </c>
      <c r="G1154">
        <v>12</v>
      </c>
    </row>
    <row r="1155" spans="1:7" x14ac:dyDescent="0.25">
      <c r="A1155">
        <f>IF(Tableau1[[#This Row],[ Résultat]]="incorrect",Tableau1[[#This Row],[occurrence]]&amp;"Cadre général"&amp;Tableau1[[#This Row],[ Résultat]]&amp;COUNTIF($B$2:$B1155,Tableau1[[#This Row],[ Code APE]]&amp;Tableau1[[#This Row],[ Résultat]]&amp;"_*"),0)</f>
        <v>0</v>
      </c>
      <c r="B1155" t="str">
        <f>Tableau1[[#This Row],[ Code APE]]&amp;Tableau1[[#This Row],[ Résultat]]&amp;"_"&amp;COUNTIF($F$2:F1155,F1155)</f>
        <v>07.47ZCorrect_10</v>
      </c>
      <c r="C1155" t="s">
        <v>227</v>
      </c>
      <c r="D1155" t="b">
        <v>1</v>
      </c>
      <c r="E1155" t="s">
        <v>44</v>
      </c>
      <c r="F1155" t="s">
        <v>53</v>
      </c>
      <c r="G1155">
        <v>2</v>
      </c>
    </row>
    <row r="1156" spans="1:7" x14ac:dyDescent="0.25">
      <c r="A1156">
        <f>IF(Tableau1[[#This Row],[ Résultat]]="incorrect",Tableau1[[#This Row],[occurrence]]&amp;"Cadre général"&amp;Tableau1[[#This Row],[ Résultat]]&amp;COUNTIF($B$2:$B1156,Tableau1[[#This Row],[ Code APE]]&amp;Tableau1[[#This Row],[ Résultat]]&amp;"_*"),0)</f>
        <v>0</v>
      </c>
      <c r="B1156" t="str">
        <f>Tableau1[[#This Row],[ Code APE]]&amp;Tableau1[[#This Row],[ Résultat]]&amp;"_"&amp;COUNTIF($F$2:F1156,F1156)</f>
        <v>08.04CCorrect_2</v>
      </c>
      <c r="C1156" t="s">
        <v>227</v>
      </c>
      <c r="D1156" t="b">
        <v>1</v>
      </c>
      <c r="E1156" t="s">
        <v>44</v>
      </c>
      <c r="F1156" t="s">
        <v>54</v>
      </c>
      <c r="G1156">
        <v>1</v>
      </c>
    </row>
    <row r="1157" spans="1:7" x14ac:dyDescent="0.25">
      <c r="A1157">
        <f>IF(Tableau1[[#This Row],[ Résultat]]="incorrect",Tableau1[[#This Row],[occurrence]]&amp;"Cadre général"&amp;Tableau1[[#This Row],[ Résultat]]&amp;COUNTIF($B$2:$B1157,Tableau1[[#This Row],[ Code APE]]&amp;Tableau1[[#This Row],[ Résultat]]&amp;"_*"),0)</f>
        <v>0</v>
      </c>
      <c r="B1157" t="str">
        <f>Tableau1[[#This Row],[ Code APE]]&amp;Tableau1[[#This Row],[ Résultat]]&amp;"_"&amp;COUNTIF($F$2:F1157,F1157)</f>
        <v>08.12ZCorrect_9</v>
      </c>
      <c r="C1157" t="s">
        <v>227</v>
      </c>
      <c r="D1157" t="b">
        <v>1</v>
      </c>
      <c r="E1157" t="s">
        <v>44</v>
      </c>
      <c r="F1157" t="s">
        <v>55</v>
      </c>
      <c r="G1157">
        <v>6</v>
      </c>
    </row>
    <row r="1158" spans="1:7" x14ac:dyDescent="0.25">
      <c r="A1158">
        <f>IF(Tableau1[[#This Row],[ Résultat]]="incorrect",Tableau1[[#This Row],[occurrence]]&amp;"Cadre général"&amp;Tableau1[[#This Row],[ Résultat]]&amp;COUNTIF($B$2:$B1158,Tableau1[[#This Row],[ Code APE]]&amp;Tableau1[[#This Row],[ Résultat]]&amp;"_*"),0)</f>
        <v>0</v>
      </c>
      <c r="B1158" t="str">
        <f>Tableau1[[#This Row],[ Code APE]]&amp;Tableau1[[#This Row],[ Résultat]]&amp;"_"&amp;COUNTIF($F$2:F1158,F1158)</f>
        <v>09.90ZCorrect_10</v>
      </c>
      <c r="C1158" t="s">
        <v>227</v>
      </c>
      <c r="D1158" t="b">
        <v>1</v>
      </c>
      <c r="E1158" t="s">
        <v>44</v>
      </c>
      <c r="F1158" t="s">
        <v>56</v>
      </c>
      <c r="G1158">
        <v>24</v>
      </c>
    </row>
    <row r="1159" spans="1:7" x14ac:dyDescent="0.25">
      <c r="A1159">
        <f>IF(Tableau1[[#This Row],[ Résultat]]="incorrect",Tableau1[[#This Row],[occurrence]]&amp;"Cadre général"&amp;Tableau1[[#This Row],[ Résultat]]&amp;COUNTIF($B$2:$B1159,Tableau1[[#This Row],[ Code APE]]&amp;Tableau1[[#This Row],[ Résultat]]&amp;"_*"),0)</f>
        <v>0</v>
      </c>
      <c r="B1159" t="str">
        <f>Tableau1[[#This Row],[ Code APE]]&amp;Tableau1[[#This Row],[ Résultat]]&amp;"_"&amp;COUNTIF($F$2:F1159,F1159)</f>
        <v>10.41ZCorrect_10</v>
      </c>
      <c r="C1159" t="s">
        <v>227</v>
      </c>
      <c r="D1159" t="b">
        <v>1</v>
      </c>
      <c r="E1159" t="s">
        <v>44</v>
      </c>
      <c r="F1159" t="s">
        <v>57</v>
      </c>
      <c r="G1159">
        <v>3</v>
      </c>
    </row>
    <row r="1160" spans="1:7" x14ac:dyDescent="0.25">
      <c r="A1160">
        <f>IF(Tableau1[[#This Row],[ Résultat]]="incorrect",Tableau1[[#This Row],[occurrence]]&amp;"Cadre général"&amp;Tableau1[[#This Row],[ Résultat]]&amp;COUNTIF($B$2:$B1160,Tableau1[[#This Row],[ Code APE]]&amp;Tableau1[[#This Row],[ Résultat]]&amp;"_*"),0)</f>
        <v>0</v>
      </c>
      <c r="B1160" t="str">
        <f>Tableau1[[#This Row],[ Code APE]]&amp;Tableau1[[#This Row],[ Résultat]]&amp;"_"&amp;COUNTIF($F$2:F1160,F1160)</f>
        <v>20.11ZCorrect_7</v>
      </c>
      <c r="C1160" t="s">
        <v>227</v>
      </c>
      <c r="D1160" t="b">
        <v>1</v>
      </c>
      <c r="E1160" t="s">
        <v>44</v>
      </c>
      <c r="F1160" t="s">
        <v>185</v>
      </c>
      <c r="G1160">
        <v>2</v>
      </c>
    </row>
    <row r="1161" spans="1:7" x14ac:dyDescent="0.25">
      <c r="A1161">
        <f>IF(Tableau1[[#This Row],[ Résultat]]="incorrect",Tableau1[[#This Row],[occurrence]]&amp;"Cadre général"&amp;Tableau1[[#This Row],[ Résultat]]&amp;COUNTIF($B$2:$B1161,Tableau1[[#This Row],[ Code APE]]&amp;Tableau1[[#This Row],[ Résultat]]&amp;"_*"),0)</f>
        <v>0</v>
      </c>
      <c r="B1161" t="str">
        <f>Tableau1[[#This Row],[ Code APE]]&amp;Tableau1[[#This Row],[ Résultat]]&amp;"_"&amp;COUNTIF($F$2:F1161,F1161)</f>
        <v>20.13BCorrect_10</v>
      </c>
      <c r="C1161" t="s">
        <v>227</v>
      </c>
      <c r="D1161" t="b">
        <v>1</v>
      </c>
      <c r="E1161" t="s">
        <v>44</v>
      </c>
      <c r="F1161" t="s">
        <v>60</v>
      </c>
      <c r="G1161">
        <v>2</v>
      </c>
    </row>
    <row r="1162" spans="1:7" x14ac:dyDescent="0.25">
      <c r="A1162">
        <f>IF(Tableau1[[#This Row],[ Résultat]]="incorrect",Tableau1[[#This Row],[occurrence]]&amp;"Cadre général"&amp;Tableau1[[#This Row],[ Résultat]]&amp;COUNTIF($B$2:$B1162,Tableau1[[#This Row],[ Code APE]]&amp;Tableau1[[#This Row],[ Résultat]]&amp;"_*"),0)</f>
        <v>0</v>
      </c>
      <c r="B1162" t="str">
        <f>Tableau1[[#This Row],[ Code APE]]&amp;Tableau1[[#This Row],[ Résultat]]&amp;"_"&amp;COUNTIF($F$2:F1162,F1162)</f>
        <v>22.11ZCorrect_10</v>
      </c>
      <c r="C1162" t="s">
        <v>227</v>
      </c>
      <c r="D1162" t="b">
        <v>1</v>
      </c>
      <c r="E1162" t="s">
        <v>44</v>
      </c>
      <c r="F1162" t="s">
        <v>61</v>
      </c>
      <c r="G1162">
        <v>13</v>
      </c>
    </row>
    <row r="1163" spans="1:7" x14ac:dyDescent="0.25">
      <c r="A1163">
        <f>IF(Tableau1[[#This Row],[ Résultat]]="incorrect",Tableau1[[#This Row],[occurrence]]&amp;"Cadre général"&amp;Tableau1[[#This Row],[ Résultat]]&amp;COUNTIF($B$2:$B1163,Tableau1[[#This Row],[ Code APE]]&amp;Tableau1[[#This Row],[ Résultat]]&amp;"_*"),0)</f>
        <v>0</v>
      </c>
      <c r="B1163" t="str">
        <f>Tableau1[[#This Row],[ Code APE]]&amp;Tableau1[[#This Row],[ Résultat]]&amp;"_"&amp;COUNTIF($F$2:F1163,F1163)</f>
        <v>22.21ZCorrect_8</v>
      </c>
      <c r="C1163" t="s">
        <v>227</v>
      </c>
      <c r="D1163" t="b">
        <v>1</v>
      </c>
      <c r="E1163" t="s">
        <v>44</v>
      </c>
      <c r="F1163" t="s">
        <v>186</v>
      </c>
      <c r="G1163">
        <v>1</v>
      </c>
    </row>
    <row r="1164" spans="1:7" x14ac:dyDescent="0.25">
      <c r="A1164">
        <f>IF(Tableau1[[#This Row],[ Résultat]]="incorrect",Tableau1[[#This Row],[occurrence]]&amp;"Cadre général"&amp;Tableau1[[#This Row],[ Résultat]]&amp;COUNTIF($B$2:$B1164,Tableau1[[#This Row],[ Code APE]]&amp;Tableau1[[#This Row],[ Résultat]]&amp;"_*"),0)</f>
        <v>0</v>
      </c>
      <c r="B1164" t="str">
        <f>Tableau1[[#This Row],[ Code APE]]&amp;Tableau1[[#This Row],[ Résultat]]&amp;"_"&amp;COUNTIF($F$2:F1164,F1164)</f>
        <v>22.23ZCorrect_9</v>
      </c>
      <c r="C1164" t="s">
        <v>227</v>
      </c>
      <c r="D1164" t="b">
        <v>1</v>
      </c>
      <c r="E1164" t="s">
        <v>44</v>
      </c>
      <c r="F1164" t="s">
        <v>62</v>
      </c>
      <c r="G1164">
        <v>2</v>
      </c>
    </row>
    <row r="1165" spans="1:7" x14ac:dyDescent="0.25">
      <c r="A1165">
        <f>IF(Tableau1[[#This Row],[ Résultat]]="incorrect",Tableau1[[#This Row],[occurrence]]&amp;"Cadre général"&amp;Tableau1[[#This Row],[ Résultat]]&amp;COUNTIF($B$2:$B1165,Tableau1[[#This Row],[ Code APE]]&amp;Tableau1[[#This Row],[ Résultat]]&amp;"_*"),0)</f>
        <v>0</v>
      </c>
      <c r="B1165" t="str">
        <f>Tableau1[[#This Row],[ Code APE]]&amp;Tableau1[[#This Row],[ Résultat]]&amp;"_"&amp;COUNTIF($F$2:F1165,F1165)</f>
        <v>23.51ZCorrect_8</v>
      </c>
      <c r="C1165" t="s">
        <v>227</v>
      </c>
      <c r="D1165" t="b">
        <v>1</v>
      </c>
      <c r="E1165" t="s">
        <v>44</v>
      </c>
      <c r="F1165" t="s">
        <v>187</v>
      </c>
      <c r="G1165">
        <v>1</v>
      </c>
    </row>
    <row r="1166" spans="1:7" x14ac:dyDescent="0.25">
      <c r="A1166">
        <f>IF(Tableau1[[#This Row],[ Résultat]]="incorrect",Tableau1[[#This Row],[occurrence]]&amp;"Cadre général"&amp;Tableau1[[#This Row],[ Résultat]]&amp;COUNTIF($B$2:$B1166,Tableau1[[#This Row],[ Code APE]]&amp;Tableau1[[#This Row],[ Résultat]]&amp;"_*"),0)</f>
        <v>0</v>
      </c>
      <c r="B1166" t="str">
        <f>Tableau1[[#This Row],[ Code APE]]&amp;Tableau1[[#This Row],[ Résultat]]&amp;"_"&amp;COUNTIF($F$2:F1166,F1166)</f>
        <v>23.63ZCorrect_10</v>
      </c>
      <c r="C1166" t="s">
        <v>227</v>
      </c>
      <c r="D1166" t="b">
        <v>1</v>
      </c>
      <c r="E1166" t="s">
        <v>44</v>
      </c>
      <c r="F1166" t="s">
        <v>63</v>
      </c>
      <c r="G1166">
        <v>6</v>
      </c>
    </row>
    <row r="1167" spans="1:7" x14ac:dyDescent="0.25">
      <c r="A1167">
        <f>IF(Tableau1[[#This Row],[ Résultat]]="incorrect",Tableau1[[#This Row],[occurrence]]&amp;"Cadre général"&amp;Tableau1[[#This Row],[ Résultat]]&amp;COUNTIF($B$2:$B1167,Tableau1[[#This Row],[ Code APE]]&amp;Tableau1[[#This Row],[ Résultat]]&amp;"_*"),0)</f>
        <v>0</v>
      </c>
      <c r="B1167" t="str">
        <f>Tableau1[[#This Row],[ Code APE]]&amp;Tableau1[[#This Row],[ Résultat]]&amp;"_"&amp;COUNTIF($F$2:F1167,F1167)</f>
        <v>24.33ZCorrect_5</v>
      </c>
      <c r="C1167" t="s">
        <v>227</v>
      </c>
      <c r="D1167" t="b">
        <v>1</v>
      </c>
      <c r="E1167" t="s">
        <v>44</v>
      </c>
      <c r="F1167" t="s">
        <v>64</v>
      </c>
      <c r="G1167">
        <v>2</v>
      </c>
    </row>
    <row r="1168" spans="1:7" x14ac:dyDescent="0.25">
      <c r="A1168">
        <f>IF(Tableau1[[#This Row],[ Résultat]]="incorrect",Tableau1[[#This Row],[occurrence]]&amp;"Cadre général"&amp;Tableau1[[#This Row],[ Résultat]]&amp;COUNTIF($B$2:$B1168,Tableau1[[#This Row],[ Code APE]]&amp;Tableau1[[#This Row],[ Résultat]]&amp;"_*"),0)</f>
        <v>0</v>
      </c>
      <c r="B1168" t="str">
        <f>Tableau1[[#This Row],[ Code APE]]&amp;Tableau1[[#This Row],[ Résultat]]&amp;"_"&amp;COUNTIF($F$2:F1168,F1168)</f>
        <v>25.11ZCorrect_11</v>
      </c>
      <c r="C1168" t="s">
        <v>227</v>
      </c>
      <c r="D1168" t="b">
        <v>1</v>
      </c>
      <c r="E1168" t="s">
        <v>44</v>
      </c>
      <c r="F1168" t="s">
        <v>65</v>
      </c>
      <c r="G1168">
        <v>10</v>
      </c>
    </row>
    <row r="1169" spans="1:7" x14ac:dyDescent="0.25">
      <c r="A1169">
        <f>IF(Tableau1[[#This Row],[ Résultat]]="incorrect",Tableau1[[#This Row],[occurrence]]&amp;"Cadre général"&amp;Tableau1[[#This Row],[ Résultat]]&amp;COUNTIF($B$2:$B1169,Tableau1[[#This Row],[ Code APE]]&amp;Tableau1[[#This Row],[ Résultat]]&amp;"_*"),0)</f>
        <v>0</v>
      </c>
      <c r="B1169" t="str">
        <f>Tableau1[[#This Row],[ Code APE]]&amp;Tableau1[[#This Row],[ Résultat]]&amp;"_"&amp;COUNTIF($F$2:F1169,F1169)</f>
        <v>25.30ZCorrect_9</v>
      </c>
      <c r="C1169" t="s">
        <v>227</v>
      </c>
      <c r="D1169" t="b">
        <v>1</v>
      </c>
      <c r="E1169" t="s">
        <v>44</v>
      </c>
      <c r="F1169" t="s">
        <v>67</v>
      </c>
      <c r="G1169">
        <v>7</v>
      </c>
    </row>
    <row r="1170" spans="1:7" x14ac:dyDescent="0.25">
      <c r="A1170">
        <f>IF(Tableau1[[#This Row],[ Résultat]]="incorrect",Tableau1[[#This Row],[occurrence]]&amp;"Cadre général"&amp;Tableau1[[#This Row],[ Résultat]]&amp;COUNTIF($B$2:$B1170,Tableau1[[#This Row],[ Code APE]]&amp;Tableau1[[#This Row],[ Résultat]]&amp;"_*"),0)</f>
        <v>0</v>
      </c>
      <c r="B1170" t="str">
        <f>Tableau1[[#This Row],[ Code APE]]&amp;Tableau1[[#This Row],[ Résultat]]&amp;"_"&amp;COUNTIF($F$2:F1170,F1170)</f>
        <v>25.61ZCorrect_9</v>
      </c>
      <c r="C1170" t="s">
        <v>227</v>
      </c>
      <c r="D1170" t="b">
        <v>1</v>
      </c>
      <c r="E1170" t="s">
        <v>44</v>
      </c>
      <c r="F1170" t="s">
        <v>68</v>
      </c>
      <c r="G1170">
        <v>7</v>
      </c>
    </row>
    <row r="1171" spans="1:7" x14ac:dyDescent="0.25">
      <c r="A1171">
        <f>IF(Tableau1[[#This Row],[ Résultat]]="incorrect",Tableau1[[#This Row],[occurrence]]&amp;"Cadre général"&amp;Tableau1[[#This Row],[ Résultat]]&amp;COUNTIF($B$2:$B1171,Tableau1[[#This Row],[ Code APE]]&amp;Tableau1[[#This Row],[ Résultat]]&amp;"_*"),0)</f>
        <v>0</v>
      </c>
      <c r="B1171" t="str">
        <f>Tableau1[[#This Row],[ Code APE]]&amp;Tableau1[[#This Row],[ Résultat]]&amp;"_"&amp;COUNTIF($F$2:F1171,F1171)</f>
        <v>25.62BCorrect_9</v>
      </c>
      <c r="C1171" t="s">
        <v>227</v>
      </c>
      <c r="D1171" t="b">
        <v>1</v>
      </c>
      <c r="E1171" t="s">
        <v>44</v>
      </c>
      <c r="F1171" t="s">
        <v>69</v>
      </c>
      <c r="G1171">
        <v>5</v>
      </c>
    </row>
    <row r="1172" spans="1:7" x14ac:dyDescent="0.25">
      <c r="A1172">
        <f>IF(Tableau1[[#This Row],[ Résultat]]="incorrect",Tableau1[[#This Row],[occurrence]]&amp;"Cadre général"&amp;Tableau1[[#This Row],[ Résultat]]&amp;COUNTIF($B$2:$B1172,Tableau1[[#This Row],[ Code APE]]&amp;Tableau1[[#This Row],[ Résultat]]&amp;"_*"),0)</f>
        <v>0</v>
      </c>
      <c r="B1172" t="str">
        <f>Tableau1[[#This Row],[ Code APE]]&amp;Tableau1[[#This Row],[ Résultat]]&amp;"_"&amp;COUNTIF($F$2:F1172,F1172)</f>
        <v>25.93ZCorrect_10</v>
      </c>
      <c r="C1172" t="s">
        <v>227</v>
      </c>
      <c r="D1172" t="b">
        <v>1</v>
      </c>
      <c r="E1172" t="s">
        <v>44</v>
      </c>
      <c r="F1172" t="s">
        <v>70</v>
      </c>
      <c r="G1172">
        <v>5</v>
      </c>
    </row>
    <row r="1173" spans="1:7" x14ac:dyDescent="0.25">
      <c r="A1173">
        <f>IF(Tableau1[[#This Row],[ Résultat]]="incorrect",Tableau1[[#This Row],[occurrence]]&amp;"Cadre général"&amp;Tableau1[[#This Row],[ Résultat]]&amp;COUNTIF($B$2:$B1173,Tableau1[[#This Row],[ Code APE]]&amp;Tableau1[[#This Row],[ Résultat]]&amp;"_*"),0)</f>
        <v>0</v>
      </c>
      <c r="B1173" t="str">
        <f>Tableau1[[#This Row],[ Code APE]]&amp;Tableau1[[#This Row],[ Résultat]]&amp;"_"&amp;COUNTIF($F$2:F1173,F1173)</f>
        <v>25.99BCorrect_11</v>
      </c>
      <c r="C1173" t="s">
        <v>227</v>
      </c>
      <c r="D1173" t="b">
        <v>1</v>
      </c>
      <c r="E1173" t="s">
        <v>44</v>
      </c>
      <c r="F1173" t="s">
        <v>71</v>
      </c>
      <c r="G1173">
        <v>9</v>
      </c>
    </row>
    <row r="1174" spans="1:7" x14ac:dyDescent="0.25">
      <c r="A1174">
        <f>IF(Tableau1[[#This Row],[ Résultat]]="incorrect",Tableau1[[#This Row],[occurrence]]&amp;"Cadre général"&amp;Tableau1[[#This Row],[ Résultat]]&amp;COUNTIF($B$2:$B1174,Tableau1[[#This Row],[ Code APE]]&amp;Tableau1[[#This Row],[ Résultat]]&amp;"_*"),0)</f>
        <v>0</v>
      </c>
      <c r="B1174" t="str">
        <f>Tableau1[[#This Row],[ Code APE]]&amp;Tableau1[[#This Row],[ Résultat]]&amp;"_"&amp;COUNTIF($F$2:F1174,F1174)</f>
        <v>28.14ZCorrect_9</v>
      </c>
      <c r="C1174" t="s">
        <v>227</v>
      </c>
      <c r="D1174" t="b">
        <v>1</v>
      </c>
      <c r="E1174" t="s">
        <v>44</v>
      </c>
      <c r="F1174" t="s">
        <v>72</v>
      </c>
      <c r="G1174">
        <v>14</v>
      </c>
    </row>
    <row r="1175" spans="1:7" x14ac:dyDescent="0.25">
      <c r="A1175">
        <f>IF(Tableau1[[#This Row],[ Résultat]]="incorrect",Tableau1[[#This Row],[occurrence]]&amp;"Cadre général"&amp;Tableau1[[#This Row],[ Résultat]]&amp;COUNTIF($B$2:$B1175,Tableau1[[#This Row],[ Code APE]]&amp;Tableau1[[#This Row],[ Résultat]]&amp;"_*"),0)</f>
        <v>0</v>
      </c>
      <c r="B1175" t="str">
        <f>Tableau1[[#This Row],[ Code APE]]&amp;Tableau1[[#This Row],[ Résultat]]&amp;"_"&amp;COUNTIF($F$2:F1175,F1175)</f>
        <v>28.15ZCorrect_4</v>
      </c>
      <c r="C1175" t="s">
        <v>227</v>
      </c>
      <c r="D1175" t="b">
        <v>1</v>
      </c>
      <c r="E1175" t="s">
        <v>44</v>
      </c>
      <c r="F1175" t="s">
        <v>73</v>
      </c>
      <c r="G1175">
        <v>1</v>
      </c>
    </row>
    <row r="1176" spans="1:7" x14ac:dyDescent="0.25">
      <c r="A1176">
        <f>IF(Tableau1[[#This Row],[ Résultat]]="incorrect",Tableau1[[#This Row],[occurrence]]&amp;"Cadre général"&amp;Tableau1[[#This Row],[ Résultat]]&amp;COUNTIF($B$2:$B1176,Tableau1[[#This Row],[ Code APE]]&amp;Tableau1[[#This Row],[ Résultat]]&amp;"_*"),0)</f>
        <v>0</v>
      </c>
      <c r="B1176" t="str">
        <f>Tableau1[[#This Row],[ Code APE]]&amp;Tableau1[[#This Row],[ Résultat]]&amp;"_"&amp;COUNTIF($F$2:F1176,F1176)</f>
        <v>28.91ZCorrect_2</v>
      </c>
      <c r="C1176" t="s">
        <v>227</v>
      </c>
      <c r="D1176" t="b">
        <v>1</v>
      </c>
      <c r="E1176" t="s">
        <v>44</v>
      </c>
      <c r="F1176" t="s">
        <v>75</v>
      </c>
      <c r="G1176">
        <v>1</v>
      </c>
    </row>
    <row r="1177" spans="1:7" x14ac:dyDescent="0.25">
      <c r="A1177">
        <f>IF(Tableau1[[#This Row],[ Résultat]]="incorrect",Tableau1[[#This Row],[occurrence]]&amp;"Cadre général"&amp;Tableau1[[#This Row],[ Résultat]]&amp;COUNTIF($B$2:$B1177,Tableau1[[#This Row],[ Code APE]]&amp;Tableau1[[#This Row],[ Résultat]]&amp;"_*"),0)</f>
        <v>0</v>
      </c>
      <c r="B1177" t="str">
        <f>Tableau1[[#This Row],[ Code APE]]&amp;Tableau1[[#This Row],[ Résultat]]&amp;"_"&amp;COUNTIF($F$2:F1177,F1177)</f>
        <v>28.92ZCorrect_9</v>
      </c>
      <c r="C1177" t="s">
        <v>227</v>
      </c>
      <c r="D1177" t="b">
        <v>1</v>
      </c>
      <c r="E1177" t="s">
        <v>44</v>
      </c>
      <c r="F1177" t="s">
        <v>76</v>
      </c>
      <c r="G1177">
        <v>8</v>
      </c>
    </row>
    <row r="1178" spans="1:7" x14ac:dyDescent="0.25">
      <c r="A1178">
        <f>IF(Tableau1[[#This Row],[ Résultat]]="incorrect",Tableau1[[#This Row],[occurrence]]&amp;"Cadre général"&amp;Tableau1[[#This Row],[ Résultat]]&amp;COUNTIF($B$2:$B1178,Tableau1[[#This Row],[ Code APE]]&amp;Tableau1[[#This Row],[ Résultat]]&amp;"_*"),0)</f>
        <v>0</v>
      </c>
      <c r="B1178" t="str">
        <f>Tableau1[[#This Row],[ Code APE]]&amp;Tableau1[[#This Row],[ Résultat]]&amp;"_"&amp;COUNTIF($F$2:F1178,F1178)</f>
        <v>28.99ACorrect_9</v>
      </c>
      <c r="C1178" t="s">
        <v>227</v>
      </c>
      <c r="D1178" t="b">
        <v>1</v>
      </c>
      <c r="E1178" t="s">
        <v>44</v>
      </c>
      <c r="F1178" t="s">
        <v>77</v>
      </c>
      <c r="G1178">
        <v>2</v>
      </c>
    </row>
    <row r="1179" spans="1:7" x14ac:dyDescent="0.25">
      <c r="A1179">
        <f>IF(Tableau1[[#This Row],[ Résultat]]="incorrect",Tableau1[[#This Row],[occurrence]]&amp;"Cadre général"&amp;Tableau1[[#This Row],[ Résultat]]&amp;COUNTIF($B$2:$B1179,Tableau1[[#This Row],[ Code APE]]&amp;Tableau1[[#This Row],[ Résultat]]&amp;"_*"),0)</f>
        <v>0</v>
      </c>
      <c r="B1179" t="str">
        <f>Tableau1[[#This Row],[ Code APE]]&amp;Tableau1[[#This Row],[ Résultat]]&amp;"_"&amp;COUNTIF($F$2:F1179,F1179)</f>
        <v>32.12ZCorrect_10</v>
      </c>
      <c r="C1179" t="s">
        <v>227</v>
      </c>
      <c r="D1179" t="b">
        <v>1</v>
      </c>
      <c r="E1179" t="s">
        <v>44</v>
      </c>
      <c r="F1179" t="s">
        <v>78</v>
      </c>
      <c r="G1179">
        <v>8</v>
      </c>
    </row>
    <row r="1180" spans="1:7" x14ac:dyDescent="0.25">
      <c r="A1180">
        <f>IF(Tableau1[[#This Row],[ Résultat]]="incorrect",Tableau1[[#This Row],[occurrence]]&amp;"Cadre général"&amp;Tableau1[[#This Row],[ Résultat]]&amp;COUNTIF($B$2:$B1180,Tableau1[[#This Row],[ Code APE]]&amp;Tableau1[[#This Row],[ Résultat]]&amp;"_*"),0)</f>
        <v>0</v>
      </c>
      <c r="B1180" t="str">
        <f>Tableau1[[#This Row],[ Code APE]]&amp;Tableau1[[#This Row],[ Résultat]]&amp;"_"&amp;COUNTIF($F$2:F1180,F1180)</f>
        <v>32.20ACorrect_9</v>
      </c>
      <c r="C1180" t="s">
        <v>227</v>
      </c>
      <c r="D1180" t="b">
        <v>1</v>
      </c>
      <c r="E1180" t="s">
        <v>44</v>
      </c>
      <c r="F1180" t="s">
        <v>79</v>
      </c>
      <c r="G1180">
        <v>10</v>
      </c>
    </row>
    <row r="1181" spans="1:7" x14ac:dyDescent="0.25">
      <c r="A1181">
        <f>IF(Tableau1[[#This Row],[ Résultat]]="incorrect",Tableau1[[#This Row],[occurrence]]&amp;"Cadre général"&amp;Tableau1[[#This Row],[ Résultat]]&amp;COUNTIF($B$2:$B1181,Tableau1[[#This Row],[ Code APE]]&amp;Tableau1[[#This Row],[ Résultat]]&amp;"_*"),0)</f>
        <v>0</v>
      </c>
      <c r="B1181" t="str">
        <f>Tableau1[[#This Row],[ Code APE]]&amp;Tableau1[[#This Row],[ Résultat]]&amp;"_"&amp;COUNTIF($F$2:F1181,F1181)</f>
        <v>32.21BCorrect_5</v>
      </c>
      <c r="C1181" t="s">
        <v>227</v>
      </c>
      <c r="D1181" t="b">
        <v>1</v>
      </c>
      <c r="E1181" t="s">
        <v>44</v>
      </c>
      <c r="F1181" t="s">
        <v>189</v>
      </c>
      <c r="G1181">
        <v>1</v>
      </c>
    </row>
    <row r="1182" spans="1:7" x14ac:dyDescent="0.25">
      <c r="A1182">
        <f>IF(Tableau1[[#This Row],[ Résultat]]="incorrect",Tableau1[[#This Row],[occurrence]]&amp;"Cadre général"&amp;Tableau1[[#This Row],[ Résultat]]&amp;COUNTIF($B$2:$B1182,Tableau1[[#This Row],[ Code APE]]&amp;Tableau1[[#This Row],[ Résultat]]&amp;"_*"),0)</f>
        <v>0</v>
      </c>
      <c r="B1182" t="str">
        <f>Tableau1[[#This Row],[ Code APE]]&amp;Tableau1[[#This Row],[ Résultat]]&amp;"_"&amp;COUNTIF($F$2:F1182,F1182)</f>
        <v>33.11ZCorrect_5</v>
      </c>
      <c r="C1182" t="s">
        <v>227</v>
      </c>
      <c r="D1182" t="b">
        <v>1</v>
      </c>
      <c r="E1182" t="s">
        <v>44</v>
      </c>
      <c r="F1182" t="s">
        <v>190</v>
      </c>
      <c r="G1182">
        <v>1</v>
      </c>
    </row>
    <row r="1183" spans="1:7" x14ac:dyDescent="0.25">
      <c r="A1183">
        <f>IF(Tableau1[[#This Row],[ Résultat]]="incorrect",Tableau1[[#This Row],[occurrence]]&amp;"Cadre général"&amp;Tableau1[[#This Row],[ Résultat]]&amp;COUNTIF($B$2:$B1183,Tableau1[[#This Row],[ Code APE]]&amp;Tableau1[[#This Row],[ Résultat]]&amp;"_*"),0)</f>
        <v>0</v>
      </c>
      <c r="B1183" t="str">
        <f>Tableau1[[#This Row],[ Code APE]]&amp;Tableau1[[#This Row],[ Résultat]]&amp;"_"&amp;COUNTIF($F$2:F1183,F1183)</f>
        <v>33.12ZCorrect_10</v>
      </c>
      <c r="C1183" t="s">
        <v>227</v>
      </c>
      <c r="D1183" t="b">
        <v>1</v>
      </c>
      <c r="E1183" t="s">
        <v>44</v>
      </c>
      <c r="F1183" t="s">
        <v>1</v>
      </c>
      <c r="G1183">
        <v>113</v>
      </c>
    </row>
    <row r="1184" spans="1:7" x14ac:dyDescent="0.25">
      <c r="A1184">
        <f>IF(Tableau1[[#This Row],[ Résultat]]="incorrect",Tableau1[[#This Row],[occurrence]]&amp;"Cadre général"&amp;Tableau1[[#This Row],[ Résultat]]&amp;COUNTIF($B$2:$B1184,Tableau1[[#This Row],[ Code APE]]&amp;Tableau1[[#This Row],[ Résultat]]&amp;"_*"),0)</f>
        <v>0</v>
      </c>
      <c r="B1184" t="str">
        <f>Tableau1[[#This Row],[ Code APE]]&amp;Tableau1[[#This Row],[ Résultat]]&amp;"_"&amp;COUNTIF($F$2:F1184,F1184)</f>
        <v>33.13ZCorrect_10</v>
      </c>
      <c r="C1184" t="s">
        <v>227</v>
      </c>
      <c r="D1184" t="b">
        <v>1</v>
      </c>
      <c r="E1184" t="s">
        <v>44</v>
      </c>
      <c r="F1184" t="s">
        <v>80</v>
      </c>
      <c r="G1184">
        <v>2</v>
      </c>
    </row>
    <row r="1185" spans="1:7" x14ac:dyDescent="0.25">
      <c r="A1185">
        <f>IF(Tableau1[[#This Row],[ Résultat]]="incorrect",Tableau1[[#This Row],[occurrence]]&amp;"Cadre général"&amp;Tableau1[[#This Row],[ Résultat]]&amp;COUNTIF($B$2:$B1185,Tableau1[[#This Row],[ Code APE]]&amp;Tableau1[[#This Row],[ Résultat]]&amp;"_*"),0)</f>
        <v>0</v>
      </c>
      <c r="B1185" t="str">
        <f>Tableau1[[#This Row],[ Code APE]]&amp;Tableau1[[#This Row],[ Résultat]]&amp;"_"&amp;COUNTIF($F$2:F1185,F1185)</f>
        <v>33.14ZCorrect_9</v>
      </c>
      <c r="C1185" t="s">
        <v>227</v>
      </c>
      <c r="D1185" t="b">
        <v>1</v>
      </c>
      <c r="E1185" t="s">
        <v>44</v>
      </c>
      <c r="F1185" t="s">
        <v>81</v>
      </c>
      <c r="G1185">
        <v>24</v>
      </c>
    </row>
    <row r="1186" spans="1:7" x14ac:dyDescent="0.25">
      <c r="A1186">
        <f>IF(Tableau1[[#This Row],[ Résultat]]="incorrect",Tableau1[[#This Row],[occurrence]]&amp;"Cadre général"&amp;Tableau1[[#This Row],[ Résultat]]&amp;COUNTIF($B$2:$B1186,Tableau1[[#This Row],[ Code APE]]&amp;Tableau1[[#This Row],[ Résultat]]&amp;"_*"),0)</f>
        <v>0</v>
      </c>
      <c r="B1186" t="str">
        <f>Tableau1[[#This Row],[ Code APE]]&amp;Tableau1[[#This Row],[ Résultat]]&amp;"_"&amp;COUNTIF($F$2:F1186,F1186)</f>
        <v>33.20ACorrect_11</v>
      </c>
      <c r="C1186" t="s">
        <v>227</v>
      </c>
      <c r="D1186" t="b">
        <v>1</v>
      </c>
      <c r="E1186" t="s">
        <v>44</v>
      </c>
      <c r="F1186" t="s">
        <v>82</v>
      </c>
      <c r="G1186">
        <v>127</v>
      </c>
    </row>
    <row r="1187" spans="1:7" x14ac:dyDescent="0.25">
      <c r="A1187">
        <f>IF(Tableau1[[#This Row],[ Résultat]]="incorrect",Tableau1[[#This Row],[occurrence]]&amp;"Cadre général"&amp;Tableau1[[#This Row],[ Résultat]]&amp;COUNTIF($B$2:$B1187,Tableau1[[#This Row],[ Code APE]]&amp;Tableau1[[#This Row],[ Résultat]]&amp;"_*"),0)</f>
        <v>0</v>
      </c>
      <c r="B1187" t="str">
        <f>Tableau1[[#This Row],[ Code APE]]&amp;Tableau1[[#This Row],[ Résultat]]&amp;"_"&amp;COUNTIF($F$2:F1187,F1187)</f>
        <v>33.20BCorrect_12</v>
      </c>
      <c r="C1187" t="s">
        <v>227</v>
      </c>
      <c r="D1187" t="b">
        <v>1</v>
      </c>
      <c r="E1187" t="s">
        <v>44</v>
      </c>
      <c r="F1187" t="s">
        <v>83</v>
      </c>
      <c r="G1187">
        <v>101</v>
      </c>
    </row>
    <row r="1188" spans="1:7" x14ac:dyDescent="0.25">
      <c r="A1188">
        <f>IF(Tableau1[[#This Row],[ Résultat]]="incorrect",Tableau1[[#This Row],[occurrence]]&amp;"Cadre général"&amp;Tableau1[[#This Row],[ Résultat]]&amp;COUNTIF($B$2:$B1188,Tableau1[[#This Row],[ Code APE]]&amp;Tableau1[[#This Row],[ Résultat]]&amp;"_*"),0)</f>
        <v>0</v>
      </c>
      <c r="B1188" t="str">
        <f>Tableau1[[#This Row],[ Code APE]]&amp;Tableau1[[#This Row],[ Résultat]]&amp;"_"&amp;COUNTIF($F$2:F1188,F1188)</f>
        <v>33.20CCorrect_9</v>
      </c>
      <c r="C1188" t="s">
        <v>227</v>
      </c>
      <c r="D1188" t="b">
        <v>1</v>
      </c>
      <c r="E1188" t="s">
        <v>44</v>
      </c>
      <c r="F1188" t="s">
        <v>84</v>
      </c>
      <c r="G1188">
        <v>10</v>
      </c>
    </row>
    <row r="1189" spans="1:7" x14ac:dyDescent="0.25">
      <c r="A1189">
        <f>IF(Tableau1[[#This Row],[ Résultat]]="incorrect",Tableau1[[#This Row],[occurrence]]&amp;"Cadre général"&amp;Tableau1[[#This Row],[ Résultat]]&amp;COUNTIF($B$2:$B1189,Tableau1[[#This Row],[ Code APE]]&amp;Tableau1[[#This Row],[ Résultat]]&amp;"_*"),0)</f>
        <v>0</v>
      </c>
      <c r="B1189" t="str">
        <f>Tableau1[[#This Row],[ Code APE]]&amp;Tableau1[[#This Row],[ Résultat]]&amp;"_"&amp;COUNTIF($F$2:F1189,F1189)</f>
        <v>33.20DCorrect_3</v>
      </c>
      <c r="C1189" t="s">
        <v>227</v>
      </c>
      <c r="D1189" t="b">
        <v>1</v>
      </c>
      <c r="E1189" t="s">
        <v>44</v>
      </c>
      <c r="F1189" t="s">
        <v>215</v>
      </c>
      <c r="G1189">
        <v>1</v>
      </c>
    </row>
    <row r="1190" spans="1:7" x14ac:dyDescent="0.25">
      <c r="A1190">
        <f>IF(Tableau1[[#This Row],[ Résultat]]="incorrect",Tableau1[[#This Row],[occurrence]]&amp;"Cadre général"&amp;Tableau1[[#This Row],[ Résultat]]&amp;COUNTIF($B$2:$B1190,Tableau1[[#This Row],[ Code APE]]&amp;Tableau1[[#This Row],[ Résultat]]&amp;"_*"),0)</f>
        <v>0</v>
      </c>
      <c r="B1190" t="str">
        <f>Tableau1[[#This Row],[ Code APE]]&amp;Tableau1[[#This Row],[ Résultat]]&amp;"_"&amp;COUNTIF($F$2:F1190,F1190)</f>
        <v>33.22ACorrect_2</v>
      </c>
      <c r="C1190" t="s">
        <v>227</v>
      </c>
      <c r="D1190" t="b">
        <v>1</v>
      </c>
      <c r="E1190" t="s">
        <v>44</v>
      </c>
      <c r="F1190" t="s">
        <v>85</v>
      </c>
      <c r="G1190">
        <v>1</v>
      </c>
    </row>
    <row r="1191" spans="1:7" x14ac:dyDescent="0.25">
      <c r="A1191">
        <f>IF(Tableau1[[#This Row],[ Résultat]]="incorrect",Tableau1[[#This Row],[occurrence]]&amp;"Cadre général"&amp;Tableau1[[#This Row],[ Résultat]]&amp;COUNTIF($B$2:$B1191,Tableau1[[#This Row],[ Code APE]]&amp;Tableau1[[#This Row],[ Résultat]]&amp;"_*"),0)</f>
        <v>0</v>
      </c>
      <c r="B1191" t="str">
        <f>Tableau1[[#This Row],[ Code APE]]&amp;Tableau1[[#This Row],[ Résultat]]&amp;"_"&amp;COUNTIF($F$2:F1191,F1191)</f>
        <v>36.00ZCorrect_9</v>
      </c>
      <c r="C1191" t="s">
        <v>227</v>
      </c>
      <c r="D1191" t="b">
        <v>1</v>
      </c>
      <c r="E1191" t="s">
        <v>44</v>
      </c>
      <c r="F1191" t="s">
        <v>86</v>
      </c>
      <c r="G1191">
        <v>7</v>
      </c>
    </row>
    <row r="1192" spans="1:7" x14ac:dyDescent="0.25">
      <c r="A1192">
        <f>IF(Tableau1[[#This Row],[ Résultat]]="incorrect",Tableau1[[#This Row],[occurrence]]&amp;"Cadre général"&amp;Tableau1[[#This Row],[ Résultat]]&amp;COUNTIF($B$2:$B1192,Tableau1[[#This Row],[ Code APE]]&amp;Tableau1[[#This Row],[ Résultat]]&amp;"_*"),0)</f>
        <v>0</v>
      </c>
      <c r="B1192" t="str">
        <f>Tableau1[[#This Row],[ Code APE]]&amp;Tableau1[[#This Row],[ Résultat]]&amp;"_"&amp;COUNTIF($F$2:F1192,F1192)</f>
        <v>37.00ZCorrect_9</v>
      </c>
      <c r="C1192" t="s">
        <v>227</v>
      </c>
      <c r="D1192" t="b">
        <v>1</v>
      </c>
      <c r="E1192" t="s">
        <v>44</v>
      </c>
      <c r="F1192" t="s">
        <v>87</v>
      </c>
      <c r="G1192">
        <v>5</v>
      </c>
    </row>
    <row r="1193" spans="1:7" x14ac:dyDescent="0.25">
      <c r="A1193">
        <f>IF(Tableau1[[#This Row],[ Résultat]]="incorrect",Tableau1[[#This Row],[occurrence]]&amp;"Cadre général"&amp;Tableau1[[#This Row],[ Résultat]]&amp;COUNTIF($B$2:$B1193,Tableau1[[#This Row],[ Code APE]]&amp;Tableau1[[#This Row],[ Résultat]]&amp;"_*"),0)</f>
        <v>0</v>
      </c>
      <c r="B1193" t="str">
        <f>Tableau1[[#This Row],[ Code APE]]&amp;Tableau1[[#This Row],[ Résultat]]&amp;"_"&amp;COUNTIF($F$2:F1193,F1193)</f>
        <v>37.20ACorrect_10</v>
      </c>
      <c r="C1193" t="s">
        <v>227</v>
      </c>
      <c r="D1193" t="b">
        <v>1</v>
      </c>
      <c r="E1193" t="s">
        <v>44</v>
      </c>
      <c r="F1193" t="s">
        <v>88</v>
      </c>
      <c r="G1193">
        <v>12</v>
      </c>
    </row>
    <row r="1194" spans="1:7" x14ac:dyDescent="0.25">
      <c r="A1194">
        <f>IF(Tableau1[[#This Row],[ Résultat]]="incorrect",Tableau1[[#This Row],[occurrence]]&amp;"Cadre général"&amp;Tableau1[[#This Row],[ Résultat]]&amp;COUNTIF($B$2:$B1194,Tableau1[[#This Row],[ Code APE]]&amp;Tableau1[[#This Row],[ Résultat]]&amp;"_*"),0)</f>
        <v>0</v>
      </c>
      <c r="B1194" t="str">
        <f>Tableau1[[#This Row],[ Code APE]]&amp;Tableau1[[#This Row],[ Résultat]]&amp;"_"&amp;COUNTIF($F$2:F1194,F1194)</f>
        <v>38.11ZCorrect_9</v>
      </c>
      <c r="C1194" t="s">
        <v>227</v>
      </c>
      <c r="D1194" t="b">
        <v>1</v>
      </c>
      <c r="E1194" t="s">
        <v>44</v>
      </c>
      <c r="F1194" t="s">
        <v>89</v>
      </c>
      <c r="G1194">
        <v>8</v>
      </c>
    </row>
    <row r="1195" spans="1:7" x14ac:dyDescent="0.25">
      <c r="A1195">
        <f>IF(Tableau1[[#This Row],[ Résultat]]="incorrect",Tableau1[[#This Row],[occurrence]]&amp;"Cadre général"&amp;Tableau1[[#This Row],[ Résultat]]&amp;COUNTIF($B$2:$B1195,Tableau1[[#This Row],[ Code APE]]&amp;Tableau1[[#This Row],[ Résultat]]&amp;"_*"),0)</f>
        <v>0</v>
      </c>
      <c r="B1195" t="str">
        <f>Tableau1[[#This Row],[ Code APE]]&amp;Tableau1[[#This Row],[ Résultat]]&amp;"_"&amp;COUNTIF($F$2:F1195,F1195)</f>
        <v>38.12ZCorrect_9</v>
      </c>
      <c r="C1195" t="s">
        <v>227</v>
      </c>
      <c r="D1195" t="b">
        <v>1</v>
      </c>
      <c r="E1195" t="s">
        <v>44</v>
      </c>
      <c r="F1195" t="s">
        <v>90</v>
      </c>
      <c r="G1195">
        <v>2</v>
      </c>
    </row>
    <row r="1196" spans="1:7" x14ac:dyDescent="0.25">
      <c r="A1196">
        <f>IF(Tableau1[[#This Row],[ Résultat]]="incorrect",Tableau1[[#This Row],[occurrence]]&amp;"Cadre général"&amp;Tableau1[[#This Row],[ Résultat]]&amp;COUNTIF($B$2:$B1196,Tableau1[[#This Row],[ Code APE]]&amp;Tableau1[[#This Row],[ Résultat]]&amp;"_*"),0)</f>
        <v>0</v>
      </c>
      <c r="B1196" t="str">
        <f>Tableau1[[#This Row],[ Code APE]]&amp;Tableau1[[#This Row],[ Résultat]]&amp;"_"&amp;COUNTIF($F$2:F1196,F1196)</f>
        <v>38.21ZCorrect_9</v>
      </c>
      <c r="C1196" t="s">
        <v>227</v>
      </c>
      <c r="D1196" t="b">
        <v>1</v>
      </c>
      <c r="E1196" t="s">
        <v>44</v>
      </c>
      <c r="F1196" t="s">
        <v>91</v>
      </c>
      <c r="G1196">
        <v>4</v>
      </c>
    </row>
    <row r="1197" spans="1:7" x14ac:dyDescent="0.25">
      <c r="A1197">
        <f>IF(Tableau1[[#This Row],[ Résultat]]="incorrect",Tableau1[[#This Row],[occurrence]]&amp;"Cadre général"&amp;Tableau1[[#This Row],[ Résultat]]&amp;COUNTIF($B$2:$B1197,Tableau1[[#This Row],[ Code APE]]&amp;Tableau1[[#This Row],[ Résultat]]&amp;"_*"),0)</f>
        <v>0</v>
      </c>
      <c r="B1197" t="str">
        <f>Tableau1[[#This Row],[ Code APE]]&amp;Tableau1[[#This Row],[ Résultat]]&amp;"_"&amp;COUNTIF($F$2:F1197,F1197)</f>
        <v>38.32ZCorrect_9</v>
      </c>
      <c r="C1197" t="s">
        <v>227</v>
      </c>
      <c r="D1197" t="b">
        <v>1</v>
      </c>
      <c r="E1197" t="s">
        <v>44</v>
      </c>
      <c r="F1197" t="s">
        <v>92</v>
      </c>
      <c r="G1197">
        <v>17</v>
      </c>
    </row>
    <row r="1198" spans="1:7" x14ac:dyDescent="0.25">
      <c r="A1198">
        <f>IF(Tableau1[[#This Row],[ Résultat]]="incorrect",Tableau1[[#This Row],[occurrence]]&amp;"Cadre général"&amp;Tableau1[[#This Row],[ Résultat]]&amp;COUNTIF($B$2:$B1198,Tableau1[[#This Row],[ Code APE]]&amp;Tableau1[[#This Row],[ Résultat]]&amp;"_*"),0)</f>
        <v>0</v>
      </c>
      <c r="B1198" t="str">
        <f>Tableau1[[#This Row],[ Code APE]]&amp;Tableau1[[#This Row],[ Résultat]]&amp;"_"&amp;COUNTIF($F$2:F1198,F1198)</f>
        <v>39.00ZCorrect_9</v>
      </c>
      <c r="C1198" t="s">
        <v>227</v>
      </c>
      <c r="D1198" t="b">
        <v>1</v>
      </c>
      <c r="E1198" t="s">
        <v>44</v>
      </c>
      <c r="F1198" t="s">
        <v>93</v>
      </c>
      <c r="G1198">
        <v>5</v>
      </c>
    </row>
    <row r="1199" spans="1:7" x14ac:dyDescent="0.25">
      <c r="A1199">
        <f>IF(Tableau1[[#This Row],[ Résultat]]="incorrect",Tableau1[[#This Row],[occurrence]]&amp;"Cadre général"&amp;Tableau1[[#This Row],[ Résultat]]&amp;COUNTIF($B$2:$B1199,Tableau1[[#This Row],[ Code APE]]&amp;Tableau1[[#This Row],[ Résultat]]&amp;"_*"),0)</f>
        <v>0</v>
      </c>
      <c r="B1199" t="str">
        <f>Tableau1[[#This Row],[ Code APE]]&amp;Tableau1[[#This Row],[ Résultat]]&amp;"_"&amp;COUNTIF($F$2:F1199,F1199)</f>
        <v>41.10ACorrect_3</v>
      </c>
      <c r="C1199" t="s">
        <v>227</v>
      </c>
      <c r="D1199" t="b">
        <v>1</v>
      </c>
      <c r="E1199" t="s">
        <v>44</v>
      </c>
      <c r="F1199" t="s">
        <v>208</v>
      </c>
      <c r="G1199">
        <v>1</v>
      </c>
    </row>
    <row r="1200" spans="1:7" x14ac:dyDescent="0.25">
      <c r="A1200">
        <f>IF(Tableau1[[#This Row],[ Résultat]]="incorrect",Tableau1[[#This Row],[occurrence]]&amp;"Cadre général"&amp;Tableau1[[#This Row],[ Résultat]]&amp;COUNTIF($B$2:$B1200,Tableau1[[#This Row],[ Code APE]]&amp;Tableau1[[#This Row],[ Résultat]]&amp;"_*"),0)</f>
        <v>0</v>
      </c>
      <c r="B1200" t="str">
        <f>Tableau1[[#This Row],[ Code APE]]&amp;Tableau1[[#This Row],[ Résultat]]&amp;"_"&amp;COUNTIF($F$2:F1200,F1200)</f>
        <v>41.20BCorrect_11</v>
      </c>
      <c r="C1200" t="s">
        <v>227</v>
      </c>
      <c r="D1200" t="b">
        <v>1</v>
      </c>
      <c r="E1200" t="s">
        <v>44</v>
      </c>
      <c r="F1200" t="s">
        <v>94</v>
      </c>
      <c r="G1200">
        <v>31</v>
      </c>
    </row>
    <row r="1201" spans="1:7" x14ac:dyDescent="0.25">
      <c r="A1201">
        <f>IF(Tableau1[[#This Row],[ Résultat]]="incorrect",Tableau1[[#This Row],[occurrence]]&amp;"Cadre général"&amp;Tableau1[[#This Row],[ Résultat]]&amp;COUNTIF($B$2:$B1201,Tableau1[[#This Row],[ Code APE]]&amp;Tableau1[[#This Row],[ Résultat]]&amp;"_*"),0)</f>
        <v>0</v>
      </c>
      <c r="B1201" t="str">
        <f>Tableau1[[#This Row],[ Code APE]]&amp;Tableau1[[#This Row],[ Résultat]]&amp;"_"&amp;COUNTIF($F$2:F1201,F1201)</f>
        <v>42.11ZCorrect_9</v>
      </c>
      <c r="C1201" t="s">
        <v>227</v>
      </c>
      <c r="D1201" t="b">
        <v>1</v>
      </c>
      <c r="E1201" t="s">
        <v>44</v>
      </c>
      <c r="F1201" t="s">
        <v>95</v>
      </c>
      <c r="G1201">
        <v>23</v>
      </c>
    </row>
    <row r="1202" spans="1:7" x14ac:dyDescent="0.25">
      <c r="A1202">
        <f>IF(Tableau1[[#This Row],[ Résultat]]="incorrect",Tableau1[[#This Row],[occurrence]]&amp;"Cadre général"&amp;Tableau1[[#This Row],[ Résultat]]&amp;COUNTIF($B$2:$B1202,Tableau1[[#This Row],[ Code APE]]&amp;Tableau1[[#This Row],[ Résultat]]&amp;"_*"),0)</f>
        <v>0</v>
      </c>
      <c r="B1202" t="str">
        <f>Tableau1[[#This Row],[ Code APE]]&amp;Tableau1[[#This Row],[ Résultat]]&amp;"_"&amp;COUNTIF($F$2:F1202,F1202)</f>
        <v>42.21ZCorrect_9</v>
      </c>
      <c r="C1202" t="s">
        <v>227</v>
      </c>
      <c r="D1202" t="b">
        <v>1</v>
      </c>
      <c r="E1202" t="s">
        <v>44</v>
      </c>
      <c r="F1202" t="s">
        <v>96</v>
      </c>
      <c r="G1202">
        <v>7</v>
      </c>
    </row>
    <row r="1203" spans="1:7" x14ac:dyDescent="0.25">
      <c r="A1203">
        <f>IF(Tableau1[[#This Row],[ Résultat]]="incorrect",Tableau1[[#This Row],[occurrence]]&amp;"Cadre général"&amp;Tableau1[[#This Row],[ Résultat]]&amp;COUNTIF($B$2:$B1203,Tableau1[[#This Row],[ Code APE]]&amp;Tableau1[[#This Row],[ Résultat]]&amp;"_*"),0)</f>
        <v>0</v>
      </c>
      <c r="B1203" t="str">
        <f>Tableau1[[#This Row],[ Code APE]]&amp;Tableau1[[#This Row],[ Résultat]]&amp;"_"&amp;COUNTIF($F$2:F1203,F1203)</f>
        <v>42.22ZCorrect_5</v>
      </c>
      <c r="C1203" t="s">
        <v>227</v>
      </c>
      <c r="D1203" t="b">
        <v>1</v>
      </c>
      <c r="E1203" t="s">
        <v>44</v>
      </c>
      <c r="F1203" t="s">
        <v>97</v>
      </c>
      <c r="G1203">
        <v>2</v>
      </c>
    </row>
    <row r="1204" spans="1:7" x14ac:dyDescent="0.25">
      <c r="A1204">
        <f>IF(Tableau1[[#This Row],[ Résultat]]="incorrect",Tableau1[[#This Row],[occurrence]]&amp;"Cadre général"&amp;Tableau1[[#This Row],[ Résultat]]&amp;COUNTIF($B$2:$B1204,Tableau1[[#This Row],[ Code APE]]&amp;Tableau1[[#This Row],[ Résultat]]&amp;"_*"),0)</f>
        <v>0</v>
      </c>
      <c r="B1204" t="str">
        <f>Tableau1[[#This Row],[ Code APE]]&amp;Tableau1[[#This Row],[ Résultat]]&amp;"_"&amp;COUNTIF($F$2:F1204,F1204)</f>
        <v>42.31ACorrect_9</v>
      </c>
      <c r="C1204" t="s">
        <v>227</v>
      </c>
      <c r="D1204" t="b">
        <v>1</v>
      </c>
      <c r="E1204" t="s">
        <v>44</v>
      </c>
      <c r="F1204" t="s">
        <v>98</v>
      </c>
      <c r="G1204">
        <v>2</v>
      </c>
    </row>
    <row r="1205" spans="1:7" x14ac:dyDescent="0.25">
      <c r="A1205">
        <f>IF(Tableau1[[#This Row],[ Résultat]]="incorrect",Tableau1[[#This Row],[occurrence]]&amp;"Cadre général"&amp;Tableau1[[#This Row],[ Résultat]]&amp;COUNTIF($B$2:$B1205,Tableau1[[#This Row],[ Code APE]]&amp;Tableau1[[#This Row],[ Résultat]]&amp;"_*"),0)</f>
        <v>0</v>
      </c>
      <c r="B1205" t="str">
        <f>Tableau1[[#This Row],[ Code APE]]&amp;Tableau1[[#This Row],[ Résultat]]&amp;"_"&amp;COUNTIF($F$2:F1205,F1205)</f>
        <v>42.91ZCorrect_10</v>
      </c>
      <c r="C1205" t="s">
        <v>227</v>
      </c>
      <c r="D1205" t="b">
        <v>1</v>
      </c>
      <c r="E1205" t="s">
        <v>44</v>
      </c>
      <c r="F1205" t="s">
        <v>99</v>
      </c>
      <c r="G1205">
        <v>3</v>
      </c>
    </row>
    <row r="1206" spans="1:7" x14ac:dyDescent="0.25">
      <c r="A1206">
        <f>IF(Tableau1[[#This Row],[ Résultat]]="incorrect",Tableau1[[#This Row],[occurrence]]&amp;"Cadre général"&amp;Tableau1[[#This Row],[ Résultat]]&amp;COUNTIF($B$2:$B1206,Tableau1[[#This Row],[ Code APE]]&amp;Tableau1[[#This Row],[ Résultat]]&amp;"_*"),0)</f>
        <v>0</v>
      </c>
      <c r="B1206" t="str">
        <f>Tableau1[[#This Row],[ Code APE]]&amp;Tableau1[[#This Row],[ Résultat]]&amp;"_"&amp;COUNTIF($F$2:F1206,F1206)</f>
        <v>43.11ZCorrect_5</v>
      </c>
      <c r="C1206" t="s">
        <v>227</v>
      </c>
      <c r="D1206" t="b">
        <v>1</v>
      </c>
      <c r="E1206" t="s">
        <v>44</v>
      </c>
      <c r="F1206" t="s">
        <v>100</v>
      </c>
      <c r="G1206">
        <v>1</v>
      </c>
    </row>
    <row r="1207" spans="1:7" x14ac:dyDescent="0.25">
      <c r="A1207">
        <f>IF(Tableau1[[#This Row],[ Résultat]]="incorrect",Tableau1[[#This Row],[occurrence]]&amp;"Cadre général"&amp;Tableau1[[#This Row],[ Résultat]]&amp;COUNTIF($B$2:$B1207,Tableau1[[#This Row],[ Code APE]]&amp;Tableau1[[#This Row],[ Résultat]]&amp;"_*"),0)</f>
        <v>0</v>
      </c>
      <c r="B1207" t="str">
        <f>Tableau1[[#This Row],[ Code APE]]&amp;Tableau1[[#This Row],[ Résultat]]&amp;"_"&amp;COUNTIF($F$2:F1207,F1207)</f>
        <v>43.12ACorrect_11</v>
      </c>
      <c r="C1207" t="s">
        <v>227</v>
      </c>
      <c r="D1207" t="b">
        <v>1</v>
      </c>
      <c r="E1207" t="s">
        <v>44</v>
      </c>
      <c r="F1207" t="s">
        <v>101</v>
      </c>
      <c r="G1207">
        <v>95</v>
      </c>
    </row>
    <row r="1208" spans="1:7" x14ac:dyDescent="0.25">
      <c r="A1208">
        <f>IF(Tableau1[[#This Row],[ Résultat]]="incorrect",Tableau1[[#This Row],[occurrence]]&amp;"Cadre général"&amp;Tableau1[[#This Row],[ Résultat]]&amp;COUNTIF($B$2:$B1208,Tableau1[[#This Row],[ Code APE]]&amp;Tableau1[[#This Row],[ Résultat]]&amp;"_*"),0)</f>
        <v>0</v>
      </c>
      <c r="B1208" t="str">
        <f>Tableau1[[#This Row],[ Code APE]]&amp;Tableau1[[#This Row],[ Résultat]]&amp;"_"&amp;COUNTIF($F$2:F1208,F1208)</f>
        <v>43.12BCorrect_11</v>
      </c>
      <c r="C1208" t="s">
        <v>227</v>
      </c>
      <c r="D1208" t="b">
        <v>1</v>
      </c>
      <c r="E1208" t="s">
        <v>44</v>
      </c>
      <c r="F1208" t="s">
        <v>102</v>
      </c>
      <c r="G1208">
        <v>99</v>
      </c>
    </row>
    <row r="1209" spans="1:7" x14ac:dyDescent="0.25">
      <c r="A1209">
        <f>IF(Tableau1[[#This Row],[ Résultat]]="incorrect",Tableau1[[#This Row],[occurrence]]&amp;"Cadre général"&amp;Tableau1[[#This Row],[ Résultat]]&amp;COUNTIF($B$2:$B1209,Tableau1[[#This Row],[ Code APE]]&amp;Tableau1[[#This Row],[ Résultat]]&amp;"_*"),0)</f>
        <v>0</v>
      </c>
      <c r="B1209" t="str">
        <f>Tableau1[[#This Row],[ Code APE]]&amp;Tableau1[[#This Row],[ Résultat]]&amp;"_"&amp;COUNTIF($F$2:F1209,F1209)</f>
        <v>43.13ZCorrect_11</v>
      </c>
      <c r="C1209" t="s">
        <v>227</v>
      </c>
      <c r="D1209" t="b">
        <v>1</v>
      </c>
      <c r="E1209" t="s">
        <v>44</v>
      </c>
      <c r="F1209" t="s">
        <v>103</v>
      </c>
      <c r="G1209">
        <v>45</v>
      </c>
    </row>
    <row r="1210" spans="1:7" x14ac:dyDescent="0.25">
      <c r="A1210">
        <f>IF(Tableau1[[#This Row],[ Résultat]]="incorrect",Tableau1[[#This Row],[occurrence]]&amp;"Cadre général"&amp;Tableau1[[#This Row],[ Résultat]]&amp;COUNTIF($B$2:$B1210,Tableau1[[#This Row],[ Code APE]]&amp;Tableau1[[#This Row],[ Résultat]]&amp;"_*"),0)</f>
        <v>0</v>
      </c>
      <c r="B1210" t="str">
        <f>Tableau1[[#This Row],[ Code APE]]&amp;Tableau1[[#This Row],[ Résultat]]&amp;"_"&amp;COUNTIF($F$2:F1210,F1210)</f>
        <v>43.21ACorrect_10</v>
      </c>
      <c r="C1210" t="s">
        <v>227</v>
      </c>
      <c r="D1210" t="b">
        <v>1</v>
      </c>
      <c r="E1210" t="s">
        <v>44</v>
      </c>
      <c r="F1210" t="s">
        <v>104</v>
      </c>
      <c r="G1210">
        <v>53</v>
      </c>
    </row>
    <row r="1211" spans="1:7" x14ac:dyDescent="0.25">
      <c r="A1211">
        <f>IF(Tableau1[[#This Row],[ Résultat]]="incorrect",Tableau1[[#This Row],[occurrence]]&amp;"Cadre général"&amp;Tableau1[[#This Row],[ Résultat]]&amp;COUNTIF($B$2:$B1211,Tableau1[[#This Row],[ Code APE]]&amp;Tableau1[[#This Row],[ Résultat]]&amp;"_*"),0)</f>
        <v>0</v>
      </c>
      <c r="B1211" t="str">
        <f>Tableau1[[#This Row],[ Code APE]]&amp;Tableau1[[#This Row],[ Résultat]]&amp;"_"&amp;COUNTIF($F$2:F1211,F1211)</f>
        <v>43.22BCorrect_3</v>
      </c>
      <c r="C1211" t="s">
        <v>227</v>
      </c>
      <c r="D1211" t="b">
        <v>1</v>
      </c>
      <c r="E1211" t="s">
        <v>44</v>
      </c>
      <c r="F1211" t="s">
        <v>105</v>
      </c>
      <c r="G1211">
        <v>2</v>
      </c>
    </row>
    <row r="1212" spans="1:7" x14ac:dyDescent="0.25">
      <c r="A1212">
        <f>IF(Tableau1[[#This Row],[ Résultat]]="incorrect",Tableau1[[#This Row],[occurrence]]&amp;"Cadre général"&amp;Tableau1[[#This Row],[ Résultat]]&amp;COUNTIF($B$2:$B1212,Tableau1[[#This Row],[ Code APE]]&amp;Tableau1[[#This Row],[ Résultat]]&amp;"_*"),0)</f>
        <v>0</v>
      </c>
      <c r="B1212" t="str">
        <f>Tableau1[[#This Row],[ Code APE]]&amp;Tableau1[[#This Row],[ Résultat]]&amp;"_"&amp;COUNTIF($F$2:F1212,F1212)</f>
        <v>43.29ACorrect_10</v>
      </c>
      <c r="C1212" t="s">
        <v>227</v>
      </c>
      <c r="D1212" t="b">
        <v>1</v>
      </c>
      <c r="E1212" t="s">
        <v>44</v>
      </c>
      <c r="F1212" t="s">
        <v>106</v>
      </c>
      <c r="G1212">
        <v>17</v>
      </c>
    </row>
    <row r="1213" spans="1:7" x14ac:dyDescent="0.25">
      <c r="A1213">
        <f>IF(Tableau1[[#This Row],[ Résultat]]="incorrect",Tableau1[[#This Row],[occurrence]]&amp;"Cadre général"&amp;Tableau1[[#This Row],[ Résultat]]&amp;COUNTIF($B$2:$B1213,Tableau1[[#This Row],[ Code APE]]&amp;Tableau1[[#This Row],[ Résultat]]&amp;"_*"),0)</f>
        <v>0</v>
      </c>
      <c r="B1213" t="str">
        <f>Tableau1[[#This Row],[ Code APE]]&amp;Tableau1[[#This Row],[ Résultat]]&amp;"_"&amp;COUNTIF($F$2:F1213,F1213)</f>
        <v>43.29BCorrect_9</v>
      </c>
      <c r="C1213" t="s">
        <v>227</v>
      </c>
      <c r="D1213" t="b">
        <v>1</v>
      </c>
      <c r="E1213" t="s">
        <v>44</v>
      </c>
      <c r="F1213" t="s">
        <v>107</v>
      </c>
      <c r="G1213">
        <v>3</v>
      </c>
    </row>
    <row r="1214" spans="1:7" x14ac:dyDescent="0.25">
      <c r="A1214">
        <f>IF(Tableau1[[#This Row],[ Résultat]]="incorrect",Tableau1[[#This Row],[occurrence]]&amp;"Cadre général"&amp;Tableau1[[#This Row],[ Résultat]]&amp;COUNTIF($B$2:$B1214,Tableau1[[#This Row],[ Code APE]]&amp;Tableau1[[#This Row],[ Résultat]]&amp;"_*"),0)</f>
        <v>0</v>
      </c>
      <c r="B1214" t="str">
        <f>Tableau1[[#This Row],[ Code APE]]&amp;Tableau1[[#This Row],[ Résultat]]&amp;"_"&amp;COUNTIF($F$2:F1214,F1214)</f>
        <v>43.32ACorrect_8</v>
      </c>
      <c r="C1214" t="s">
        <v>227</v>
      </c>
      <c r="D1214" t="b">
        <v>1</v>
      </c>
      <c r="E1214" t="s">
        <v>44</v>
      </c>
      <c r="F1214" t="s">
        <v>108</v>
      </c>
      <c r="G1214">
        <v>2</v>
      </c>
    </row>
    <row r="1215" spans="1:7" x14ac:dyDescent="0.25">
      <c r="A1215">
        <f>IF(Tableau1[[#This Row],[ Résultat]]="incorrect",Tableau1[[#This Row],[occurrence]]&amp;"Cadre général"&amp;Tableau1[[#This Row],[ Résultat]]&amp;COUNTIF($B$2:$B1215,Tableau1[[#This Row],[ Code APE]]&amp;Tableau1[[#This Row],[ Résultat]]&amp;"_*"),0)</f>
        <v>0</v>
      </c>
      <c r="B1215" t="str">
        <f>Tableau1[[#This Row],[ Code APE]]&amp;Tableau1[[#This Row],[ Résultat]]&amp;"_"&amp;COUNTIF($F$2:F1215,F1215)</f>
        <v>43.32CCorrect_9</v>
      </c>
      <c r="C1215" t="s">
        <v>227</v>
      </c>
      <c r="D1215" t="b">
        <v>1</v>
      </c>
      <c r="E1215" t="s">
        <v>44</v>
      </c>
      <c r="F1215" t="s">
        <v>109</v>
      </c>
      <c r="G1215">
        <v>4</v>
      </c>
    </row>
    <row r="1216" spans="1:7" x14ac:dyDescent="0.25">
      <c r="A1216">
        <f>IF(Tableau1[[#This Row],[ Résultat]]="incorrect",Tableau1[[#This Row],[occurrence]]&amp;"Cadre général"&amp;Tableau1[[#This Row],[ Résultat]]&amp;COUNTIF($B$2:$B1216,Tableau1[[#This Row],[ Code APE]]&amp;Tableau1[[#This Row],[ Résultat]]&amp;"_*"),0)</f>
        <v>0</v>
      </c>
      <c r="B1216" t="str">
        <f>Tableau1[[#This Row],[ Code APE]]&amp;Tableau1[[#This Row],[ Résultat]]&amp;"_"&amp;COUNTIF($F$2:F1216,F1216)</f>
        <v>43.33ZCorrect_9</v>
      </c>
      <c r="C1216" t="s">
        <v>227</v>
      </c>
      <c r="D1216" t="b">
        <v>1</v>
      </c>
      <c r="E1216" t="s">
        <v>44</v>
      </c>
      <c r="F1216" t="s">
        <v>110</v>
      </c>
      <c r="G1216">
        <v>2</v>
      </c>
    </row>
    <row r="1217" spans="1:7" x14ac:dyDescent="0.25">
      <c r="A1217">
        <f>IF(Tableau1[[#This Row],[ Résultat]]="incorrect",Tableau1[[#This Row],[occurrence]]&amp;"Cadre général"&amp;Tableau1[[#This Row],[ Résultat]]&amp;COUNTIF($B$2:$B1217,Tableau1[[#This Row],[ Code APE]]&amp;Tableau1[[#This Row],[ Résultat]]&amp;"_*"),0)</f>
        <v>0</v>
      </c>
      <c r="B1217" t="str">
        <f>Tableau1[[#This Row],[ Code APE]]&amp;Tableau1[[#This Row],[ Résultat]]&amp;"_"&amp;COUNTIF($F$2:F1217,F1217)</f>
        <v>43.34ZCorrect_11</v>
      </c>
      <c r="C1217" t="s">
        <v>227</v>
      </c>
      <c r="D1217" t="b">
        <v>1</v>
      </c>
      <c r="E1217" t="s">
        <v>44</v>
      </c>
      <c r="F1217" t="s">
        <v>111</v>
      </c>
      <c r="G1217">
        <v>49</v>
      </c>
    </row>
    <row r="1218" spans="1:7" x14ac:dyDescent="0.25">
      <c r="A1218">
        <f>IF(Tableau1[[#This Row],[ Résultat]]="incorrect",Tableau1[[#This Row],[occurrence]]&amp;"Cadre général"&amp;Tableau1[[#This Row],[ Résultat]]&amp;COUNTIF($B$2:$B1218,Tableau1[[#This Row],[ Code APE]]&amp;Tableau1[[#This Row],[ Résultat]]&amp;"_*"),0)</f>
        <v>0</v>
      </c>
      <c r="B1218" t="str">
        <f>Tableau1[[#This Row],[ Code APE]]&amp;Tableau1[[#This Row],[ Résultat]]&amp;"_"&amp;COUNTIF($F$2:F1218,F1218)</f>
        <v>43.91ACorrect_10</v>
      </c>
      <c r="C1218" t="s">
        <v>227</v>
      </c>
      <c r="D1218" t="b">
        <v>1</v>
      </c>
      <c r="E1218" t="s">
        <v>44</v>
      </c>
      <c r="F1218" t="s">
        <v>112</v>
      </c>
      <c r="G1218">
        <v>8</v>
      </c>
    </row>
    <row r="1219" spans="1:7" x14ac:dyDescent="0.25">
      <c r="A1219">
        <f>IF(Tableau1[[#This Row],[ Résultat]]="incorrect",Tableau1[[#This Row],[occurrence]]&amp;"Cadre général"&amp;Tableau1[[#This Row],[ Résultat]]&amp;COUNTIF($B$2:$B1219,Tableau1[[#This Row],[ Code APE]]&amp;Tableau1[[#This Row],[ Résultat]]&amp;"_*"),0)</f>
        <v>0</v>
      </c>
      <c r="B1219" t="str">
        <f>Tableau1[[#This Row],[ Code APE]]&amp;Tableau1[[#This Row],[ Résultat]]&amp;"_"&amp;COUNTIF($F$2:F1219,F1219)</f>
        <v>43.91BCorrect_3</v>
      </c>
      <c r="C1219" t="s">
        <v>227</v>
      </c>
      <c r="D1219" t="b">
        <v>1</v>
      </c>
      <c r="E1219" t="s">
        <v>44</v>
      </c>
      <c r="F1219" t="s">
        <v>217</v>
      </c>
      <c r="G1219">
        <v>1</v>
      </c>
    </row>
    <row r="1220" spans="1:7" x14ac:dyDescent="0.25">
      <c r="A1220">
        <f>IF(Tableau1[[#This Row],[ Résultat]]="incorrect",Tableau1[[#This Row],[occurrence]]&amp;"Cadre général"&amp;Tableau1[[#This Row],[ Résultat]]&amp;COUNTIF($B$2:$B1220,Tableau1[[#This Row],[ Code APE]]&amp;Tableau1[[#This Row],[ Résultat]]&amp;"_*"),0)</f>
        <v>0</v>
      </c>
      <c r="B1220" t="str">
        <f>Tableau1[[#This Row],[ Code APE]]&amp;Tableau1[[#This Row],[ Résultat]]&amp;"_"&amp;COUNTIF($F$2:F1220,F1220)</f>
        <v>43.99ACorrect_7</v>
      </c>
      <c r="C1220" t="s">
        <v>227</v>
      </c>
      <c r="D1220" t="b">
        <v>1</v>
      </c>
      <c r="E1220" t="s">
        <v>44</v>
      </c>
      <c r="F1220" t="s">
        <v>113</v>
      </c>
      <c r="G1220">
        <v>1</v>
      </c>
    </row>
    <row r="1221" spans="1:7" x14ac:dyDescent="0.25">
      <c r="A1221">
        <f>IF(Tableau1[[#This Row],[ Résultat]]="incorrect",Tableau1[[#This Row],[occurrence]]&amp;"Cadre général"&amp;Tableau1[[#This Row],[ Résultat]]&amp;COUNTIF($B$2:$B1221,Tableau1[[#This Row],[ Code APE]]&amp;Tableau1[[#This Row],[ Résultat]]&amp;"_*"),0)</f>
        <v>0</v>
      </c>
      <c r="B1221" t="str">
        <f>Tableau1[[#This Row],[ Code APE]]&amp;Tableau1[[#This Row],[ Résultat]]&amp;"_"&amp;COUNTIF($F$2:F1221,F1221)</f>
        <v>43.99BCorrect_10</v>
      </c>
      <c r="C1221" t="s">
        <v>227</v>
      </c>
      <c r="D1221" t="b">
        <v>1</v>
      </c>
      <c r="E1221" t="s">
        <v>44</v>
      </c>
      <c r="F1221" t="s">
        <v>114</v>
      </c>
      <c r="G1221">
        <v>34</v>
      </c>
    </row>
    <row r="1222" spans="1:7" x14ac:dyDescent="0.25">
      <c r="A1222">
        <f>IF(Tableau1[[#This Row],[ Résultat]]="incorrect",Tableau1[[#This Row],[occurrence]]&amp;"Cadre général"&amp;Tableau1[[#This Row],[ Résultat]]&amp;COUNTIF($B$2:$B1222,Tableau1[[#This Row],[ Code APE]]&amp;Tableau1[[#This Row],[ Résultat]]&amp;"_*"),0)</f>
        <v>0</v>
      </c>
      <c r="B1222" t="str">
        <f>Tableau1[[#This Row],[ Code APE]]&amp;Tableau1[[#This Row],[ Résultat]]&amp;"_"&amp;COUNTIF($F$2:F1222,F1222)</f>
        <v>43.99CCorrect_11</v>
      </c>
      <c r="C1222" t="s">
        <v>227</v>
      </c>
      <c r="D1222" t="b">
        <v>1</v>
      </c>
      <c r="E1222" t="s">
        <v>44</v>
      </c>
      <c r="F1222" t="s">
        <v>115</v>
      </c>
      <c r="G1222">
        <v>31</v>
      </c>
    </row>
    <row r="1223" spans="1:7" x14ac:dyDescent="0.25">
      <c r="A1223">
        <f>IF(Tableau1[[#This Row],[ Résultat]]="incorrect",Tableau1[[#This Row],[occurrence]]&amp;"Cadre général"&amp;Tableau1[[#This Row],[ Résultat]]&amp;COUNTIF($B$2:$B1223,Tableau1[[#This Row],[ Code APE]]&amp;Tableau1[[#This Row],[ Résultat]]&amp;"_*"),0)</f>
        <v>0</v>
      </c>
      <c r="B1223" t="str">
        <f>Tableau1[[#This Row],[ Code APE]]&amp;Tableau1[[#This Row],[ Résultat]]&amp;"_"&amp;COUNTIF($F$2:F1223,F1223)</f>
        <v>43.99DCorrect_9</v>
      </c>
      <c r="C1223" t="s">
        <v>227</v>
      </c>
      <c r="D1223" t="b">
        <v>1</v>
      </c>
      <c r="E1223" t="s">
        <v>44</v>
      </c>
      <c r="F1223" t="s">
        <v>116</v>
      </c>
      <c r="G1223">
        <v>19</v>
      </c>
    </row>
    <row r="1224" spans="1:7" x14ac:dyDescent="0.25">
      <c r="A1224">
        <f>IF(Tableau1[[#This Row],[ Résultat]]="incorrect",Tableau1[[#This Row],[occurrence]]&amp;"Cadre général"&amp;Tableau1[[#This Row],[ Résultat]]&amp;COUNTIF($B$2:$B1224,Tableau1[[#This Row],[ Code APE]]&amp;Tableau1[[#This Row],[ Résultat]]&amp;"_*"),0)</f>
        <v>0</v>
      </c>
      <c r="B1224" t="str">
        <f>Tableau1[[#This Row],[ Code APE]]&amp;Tableau1[[#This Row],[ Résultat]]&amp;"_"&amp;COUNTIF($F$2:F1224,F1224)</f>
        <v>43.99ECorrect_4</v>
      </c>
      <c r="C1224" t="s">
        <v>227</v>
      </c>
      <c r="D1224" t="b">
        <v>1</v>
      </c>
      <c r="E1224" t="s">
        <v>44</v>
      </c>
      <c r="F1224" t="s">
        <v>117</v>
      </c>
      <c r="G1224">
        <v>1</v>
      </c>
    </row>
    <row r="1225" spans="1:7" x14ac:dyDescent="0.25">
      <c r="A1225">
        <f>IF(Tableau1[[#This Row],[ Résultat]]="incorrect",Tableau1[[#This Row],[occurrence]]&amp;"Cadre général"&amp;Tableau1[[#This Row],[ Résultat]]&amp;COUNTIF($B$2:$B1225,Tableau1[[#This Row],[ Code APE]]&amp;Tableau1[[#This Row],[ Résultat]]&amp;"_*"),0)</f>
        <v>0</v>
      </c>
      <c r="B1225" t="str">
        <f>Tableau1[[#This Row],[ Code APE]]&amp;Tableau1[[#This Row],[ Résultat]]&amp;"_"&amp;COUNTIF($F$2:F1225,F1225)</f>
        <v>44.44ECorrect_2</v>
      </c>
      <c r="C1225" t="s">
        <v>227</v>
      </c>
      <c r="D1225" t="b">
        <v>1</v>
      </c>
      <c r="E1225" t="s">
        <v>44</v>
      </c>
      <c r="F1225" t="s">
        <v>118</v>
      </c>
      <c r="G1225">
        <v>1</v>
      </c>
    </row>
    <row r="1226" spans="1:7" x14ac:dyDescent="0.25">
      <c r="A1226">
        <f>IF(Tableau1[[#This Row],[ Résultat]]="incorrect",Tableau1[[#This Row],[occurrence]]&amp;"Cadre général"&amp;Tableau1[[#This Row],[ Résultat]]&amp;COUNTIF($B$2:$B1226,Tableau1[[#This Row],[ Code APE]]&amp;Tableau1[[#This Row],[ Résultat]]&amp;"_*"),0)</f>
        <v>0</v>
      </c>
      <c r="B1226" t="str">
        <f>Tableau1[[#This Row],[ Code APE]]&amp;Tableau1[[#This Row],[ Résultat]]&amp;"_"&amp;COUNTIF($F$2:F1226,F1226)</f>
        <v>45.10ACorrect_7</v>
      </c>
      <c r="C1226" t="s">
        <v>227</v>
      </c>
      <c r="D1226" t="b">
        <v>1</v>
      </c>
      <c r="E1226" t="s">
        <v>44</v>
      </c>
      <c r="F1226" t="s">
        <v>119</v>
      </c>
      <c r="G1226">
        <v>2</v>
      </c>
    </row>
    <row r="1227" spans="1:7" x14ac:dyDescent="0.25">
      <c r="A1227">
        <f>IF(Tableau1[[#This Row],[ Résultat]]="incorrect",Tableau1[[#This Row],[occurrence]]&amp;"Cadre général"&amp;Tableau1[[#This Row],[ Résultat]]&amp;COUNTIF($B$2:$B1227,Tableau1[[#This Row],[ Code APE]]&amp;Tableau1[[#This Row],[ Résultat]]&amp;"_*"),0)</f>
        <v>0</v>
      </c>
      <c r="B1227" t="str">
        <f>Tableau1[[#This Row],[ Code APE]]&amp;Tableau1[[#This Row],[ Résultat]]&amp;"_"&amp;COUNTIF($F$2:F1227,F1227)</f>
        <v>45.11ZCorrect_11</v>
      </c>
      <c r="C1227" t="s">
        <v>227</v>
      </c>
      <c r="D1227" t="b">
        <v>1</v>
      </c>
      <c r="E1227" t="s">
        <v>44</v>
      </c>
      <c r="F1227" t="s">
        <v>120</v>
      </c>
      <c r="G1227">
        <v>5</v>
      </c>
    </row>
    <row r="1228" spans="1:7" x14ac:dyDescent="0.25">
      <c r="A1228">
        <f>IF(Tableau1[[#This Row],[ Résultat]]="incorrect",Tableau1[[#This Row],[occurrence]]&amp;"Cadre général"&amp;Tableau1[[#This Row],[ Résultat]]&amp;COUNTIF($B$2:$B1228,Tableau1[[#This Row],[ Code APE]]&amp;Tableau1[[#This Row],[ Résultat]]&amp;"_*"),0)</f>
        <v>0</v>
      </c>
      <c r="B1228" t="str">
        <f>Tableau1[[#This Row],[ Code APE]]&amp;Tableau1[[#This Row],[ Résultat]]&amp;"_"&amp;COUNTIF($F$2:F1228,F1228)</f>
        <v>45.20ACorrect_10</v>
      </c>
      <c r="C1228" t="s">
        <v>227</v>
      </c>
      <c r="D1228" t="b">
        <v>1</v>
      </c>
      <c r="E1228" t="s">
        <v>44</v>
      </c>
      <c r="F1228" t="s">
        <v>121</v>
      </c>
      <c r="G1228">
        <v>10</v>
      </c>
    </row>
    <row r="1229" spans="1:7" x14ac:dyDescent="0.25">
      <c r="A1229">
        <f>IF(Tableau1[[#This Row],[ Résultat]]="incorrect",Tableau1[[#This Row],[occurrence]]&amp;"Cadre général"&amp;Tableau1[[#This Row],[ Résultat]]&amp;COUNTIF($B$2:$B1229,Tableau1[[#This Row],[ Code APE]]&amp;Tableau1[[#This Row],[ Résultat]]&amp;"_*"),0)</f>
        <v>0</v>
      </c>
      <c r="B1229" t="str">
        <f>Tableau1[[#This Row],[ Code APE]]&amp;Tableau1[[#This Row],[ Résultat]]&amp;"_"&amp;COUNTIF($F$2:F1229,F1229)</f>
        <v>45.20BCorrect_9</v>
      </c>
      <c r="C1229" t="s">
        <v>227</v>
      </c>
      <c r="D1229" t="b">
        <v>1</v>
      </c>
      <c r="E1229" t="s">
        <v>44</v>
      </c>
      <c r="F1229" t="s">
        <v>122</v>
      </c>
      <c r="G1229">
        <v>10</v>
      </c>
    </row>
    <row r="1230" spans="1:7" x14ac:dyDescent="0.25">
      <c r="A1230">
        <f>IF(Tableau1[[#This Row],[ Résultat]]="incorrect",Tableau1[[#This Row],[occurrence]]&amp;"Cadre général"&amp;Tableau1[[#This Row],[ Résultat]]&amp;COUNTIF($B$2:$B1230,Tableau1[[#This Row],[ Code APE]]&amp;Tableau1[[#This Row],[ Résultat]]&amp;"_*"),0)</f>
        <v>0</v>
      </c>
      <c r="B1230" t="str">
        <f>Tableau1[[#This Row],[ Code APE]]&amp;Tableau1[[#This Row],[ Résultat]]&amp;"_"&amp;COUNTIF($F$2:F1230,F1230)</f>
        <v>45.20ZCorrect_9</v>
      </c>
      <c r="C1230" t="s">
        <v>227</v>
      </c>
      <c r="D1230" t="b">
        <v>1</v>
      </c>
      <c r="E1230" t="s">
        <v>44</v>
      </c>
      <c r="F1230" t="s">
        <v>123</v>
      </c>
      <c r="G1230">
        <v>12</v>
      </c>
    </row>
    <row r="1231" spans="1:7" x14ac:dyDescent="0.25">
      <c r="A1231">
        <f>IF(Tableau1[[#This Row],[ Résultat]]="incorrect",Tableau1[[#This Row],[occurrence]]&amp;"Cadre général"&amp;Tableau1[[#This Row],[ Résultat]]&amp;COUNTIF($B$2:$B1231,Tableau1[[#This Row],[ Code APE]]&amp;Tableau1[[#This Row],[ Résultat]]&amp;"_*"),0)</f>
        <v>0</v>
      </c>
      <c r="B1231" t="str">
        <f>Tableau1[[#This Row],[ Code APE]]&amp;Tableau1[[#This Row],[ Résultat]]&amp;"_"&amp;COUNTIF($F$2:F1231,F1231)</f>
        <v>45.32ZCorrect_9</v>
      </c>
      <c r="C1231" t="s">
        <v>227</v>
      </c>
      <c r="D1231" t="b">
        <v>1</v>
      </c>
      <c r="E1231" t="s">
        <v>44</v>
      </c>
      <c r="F1231" t="s">
        <v>124</v>
      </c>
      <c r="G1231">
        <v>4</v>
      </c>
    </row>
    <row r="1232" spans="1:7" x14ac:dyDescent="0.25">
      <c r="A1232">
        <f>IF(Tableau1[[#This Row],[ Résultat]]="incorrect",Tableau1[[#This Row],[occurrence]]&amp;"Cadre général"&amp;Tableau1[[#This Row],[ Résultat]]&amp;COUNTIF($B$2:$B1232,Tableau1[[#This Row],[ Code APE]]&amp;Tableau1[[#This Row],[ Résultat]]&amp;"_*"),0)</f>
        <v>0</v>
      </c>
      <c r="B1232" t="str">
        <f>Tableau1[[#This Row],[ Code APE]]&amp;Tableau1[[#This Row],[ Résultat]]&amp;"_"&amp;COUNTIF($F$2:F1232,F1232)</f>
        <v>46.19BCorrect_5</v>
      </c>
      <c r="C1232" t="s">
        <v>227</v>
      </c>
      <c r="D1232" t="b">
        <v>1</v>
      </c>
      <c r="E1232" t="s">
        <v>44</v>
      </c>
      <c r="F1232" t="s">
        <v>192</v>
      </c>
      <c r="G1232">
        <v>2</v>
      </c>
    </row>
    <row r="1233" spans="1:7" x14ac:dyDescent="0.25">
      <c r="A1233">
        <f>IF(Tableau1[[#This Row],[ Résultat]]="incorrect",Tableau1[[#This Row],[occurrence]]&amp;"Cadre général"&amp;Tableau1[[#This Row],[ Résultat]]&amp;COUNTIF($B$2:$B1233,Tableau1[[#This Row],[ Code APE]]&amp;Tableau1[[#This Row],[ Résultat]]&amp;"_*"),0)</f>
        <v>0</v>
      </c>
      <c r="B1233" t="str">
        <f>Tableau1[[#This Row],[ Code APE]]&amp;Tableau1[[#This Row],[ Résultat]]&amp;"_"&amp;COUNTIF($F$2:F1233,F1233)</f>
        <v>46.51ZCorrect_9</v>
      </c>
      <c r="C1233" t="s">
        <v>227</v>
      </c>
      <c r="D1233" t="b">
        <v>1</v>
      </c>
      <c r="E1233" t="s">
        <v>44</v>
      </c>
      <c r="F1233" t="s">
        <v>125</v>
      </c>
      <c r="G1233">
        <v>3</v>
      </c>
    </row>
    <row r="1234" spans="1:7" x14ac:dyDescent="0.25">
      <c r="A1234">
        <f>IF(Tableau1[[#This Row],[ Résultat]]="incorrect",Tableau1[[#This Row],[occurrence]]&amp;"Cadre général"&amp;Tableau1[[#This Row],[ Résultat]]&amp;COUNTIF($B$2:$B1234,Tableau1[[#This Row],[ Code APE]]&amp;Tableau1[[#This Row],[ Résultat]]&amp;"_*"),0)</f>
        <v>0</v>
      </c>
      <c r="B1234" t="str">
        <f>Tableau1[[#This Row],[ Code APE]]&amp;Tableau1[[#This Row],[ Résultat]]&amp;"_"&amp;COUNTIF($F$2:F1234,F1234)</f>
        <v>46.63ZCorrect_12</v>
      </c>
      <c r="C1234" t="s">
        <v>227</v>
      </c>
      <c r="D1234" t="b">
        <v>1</v>
      </c>
      <c r="E1234" t="s">
        <v>44</v>
      </c>
      <c r="F1234" t="s">
        <v>127</v>
      </c>
      <c r="G1234">
        <v>147</v>
      </c>
    </row>
    <row r="1235" spans="1:7" x14ac:dyDescent="0.25">
      <c r="A1235">
        <f>IF(Tableau1[[#This Row],[ Résultat]]="incorrect",Tableau1[[#This Row],[occurrence]]&amp;"Cadre général"&amp;Tableau1[[#This Row],[ Résultat]]&amp;COUNTIF($B$2:$B1235,Tableau1[[#This Row],[ Code APE]]&amp;Tableau1[[#This Row],[ Résultat]]&amp;"_*"),0)</f>
        <v>0</v>
      </c>
      <c r="B1235" t="str">
        <f>Tableau1[[#This Row],[ Code APE]]&amp;Tableau1[[#This Row],[ Résultat]]&amp;"_"&amp;COUNTIF($F$2:F1235,F1235)</f>
        <v>46.69ACorrect_9</v>
      </c>
      <c r="C1235" t="s">
        <v>227</v>
      </c>
      <c r="D1235" t="b">
        <v>1</v>
      </c>
      <c r="E1235" t="s">
        <v>44</v>
      </c>
      <c r="F1235" t="s">
        <v>128</v>
      </c>
      <c r="G1235">
        <v>1</v>
      </c>
    </row>
    <row r="1236" spans="1:7" x14ac:dyDescent="0.25">
      <c r="A1236">
        <f>IF(Tableau1[[#This Row],[ Résultat]]="incorrect",Tableau1[[#This Row],[occurrence]]&amp;"Cadre général"&amp;Tableau1[[#This Row],[ Résultat]]&amp;COUNTIF($B$2:$B1236,Tableau1[[#This Row],[ Code APE]]&amp;Tableau1[[#This Row],[ Résultat]]&amp;"_*"),0)</f>
        <v>0</v>
      </c>
      <c r="B1236" t="str">
        <f>Tableau1[[#This Row],[ Code APE]]&amp;Tableau1[[#This Row],[ Résultat]]&amp;"_"&amp;COUNTIF($F$2:F1236,F1236)</f>
        <v>46.69BCorrect_9</v>
      </c>
      <c r="C1236" t="s">
        <v>227</v>
      </c>
      <c r="D1236" t="b">
        <v>1</v>
      </c>
      <c r="E1236" t="s">
        <v>44</v>
      </c>
      <c r="F1236" t="s">
        <v>129</v>
      </c>
      <c r="G1236">
        <v>6</v>
      </c>
    </row>
    <row r="1237" spans="1:7" x14ac:dyDescent="0.25">
      <c r="A1237">
        <f>IF(Tableau1[[#This Row],[ Résultat]]="incorrect",Tableau1[[#This Row],[occurrence]]&amp;"Cadre général"&amp;Tableau1[[#This Row],[ Résultat]]&amp;COUNTIF($B$2:$B1237,Tableau1[[#This Row],[ Code APE]]&amp;Tableau1[[#This Row],[ Résultat]]&amp;"_*"),0)</f>
        <v>0</v>
      </c>
      <c r="B1237" t="str">
        <f>Tableau1[[#This Row],[ Code APE]]&amp;Tableau1[[#This Row],[ Résultat]]&amp;"_"&amp;COUNTIF($F$2:F1237,F1237)</f>
        <v>46.71ZCorrect_11</v>
      </c>
      <c r="C1237" t="s">
        <v>227</v>
      </c>
      <c r="D1237" t="b">
        <v>1</v>
      </c>
      <c r="E1237" t="s">
        <v>44</v>
      </c>
      <c r="F1237" t="s">
        <v>130</v>
      </c>
      <c r="G1237">
        <v>10</v>
      </c>
    </row>
    <row r="1238" spans="1:7" x14ac:dyDescent="0.25">
      <c r="A1238">
        <f>IF(Tableau1[[#This Row],[ Résultat]]="incorrect",Tableau1[[#This Row],[occurrence]]&amp;"Cadre général"&amp;Tableau1[[#This Row],[ Résultat]]&amp;COUNTIF($B$2:$B1238,Tableau1[[#This Row],[ Code APE]]&amp;Tableau1[[#This Row],[ Résultat]]&amp;"_*"),0)</f>
        <v>0</v>
      </c>
      <c r="B1238" t="str">
        <f>Tableau1[[#This Row],[ Code APE]]&amp;Tableau1[[#This Row],[ Résultat]]&amp;"_"&amp;COUNTIF($F$2:F1238,F1238)</f>
        <v>46.75ZCorrect_10</v>
      </c>
      <c r="C1238" t="s">
        <v>227</v>
      </c>
      <c r="D1238" t="b">
        <v>1</v>
      </c>
      <c r="E1238" t="s">
        <v>44</v>
      </c>
      <c r="F1238" t="s">
        <v>131</v>
      </c>
      <c r="G1238">
        <v>2</v>
      </c>
    </row>
    <row r="1239" spans="1:7" x14ac:dyDescent="0.25">
      <c r="A1239">
        <f>IF(Tableau1[[#This Row],[ Résultat]]="incorrect",Tableau1[[#This Row],[occurrence]]&amp;"Cadre général"&amp;Tableau1[[#This Row],[ Résultat]]&amp;COUNTIF($B$2:$B1239,Tableau1[[#This Row],[ Code APE]]&amp;Tableau1[[#This Row],[ Résultat]]&amp;"_*"),0)</f>
        <v>0</v>
      </c>
      <c r="B1239" t="str">
        <f>Tableau1[[#This Row],[ Code APE]]&amp;Tableau1[[#This Row],[ Résultat]]&amp;"_"&amp;COUNTIF($F$2:F1239,F1239)</f>
        <v>47.41ZCorrect_9</v>
      </c>
      <c r="C1239" t="s">
        <v>227</v>
      </c>
      <c r="D1239" t="b">
        <v>1</v>
      </c>
      <c r="E1239" t="s">
        <v>44</v>
      </c>
      <c r="F1239" t="s">
        <v>133</v>
      </c>
      <c r="G1239">
        <v>7</v>
      </c>
    </row>
    <row r="1240" spans="1:7" x14ac:dyDescent="0.25">
      <c r="A1240">
        <f>IF(Tableau1[[#This Row],[ Résultat]]="incorrect",Tableau1[[#This Row],[occurrence]]&amp;"Cadre général"&amp;Tableau1[[#This Row],[ Résultat]]&amp;COUNTIF($B$2:$B1240,Tableau1[[#This Row],[ Code APE]]&amp;Tableau1[[#This Row],[ Résultat]]&amp;"_*"),0)</f>
        <v>0</v>
      </c>
      <c r="B1240" t="str">
        <f>Tableau1[[#This Row],[ Code APE]]&amp;Tableau1[[#This Row],[ Résultat]]&amp;"_"&amp;COUNTIF($F$2:F1240,F1240)</f>
        <v>47.42BCorrect_2</v>
      </c>
      <c r="C1240" t="s">
        <v>227</v>
      </c>
      <c r="D1240" t="b">
        <v>1</v>
      </c>
      <c r="E1240" t="s">
        <v>44</v>
      </c>
      <c r="F1240" t="s">
        <v>134</v>
      </c>
      <c r="G1240">
        <v>1</v>
      </c>
    </row>
    <row r="1241" spans="1:7" x14ac:dyDescent="0.25">
      <c r="A1241">
        <f>IF(Tableau1[[#This Row],[ Résultat]]="incorrect",Tableau1[[#This Row],[occurrence]]&amp;"Cadre général"&amp;Tableau1[[#This Row],[ Résultat]]&amp;COUNTIF($B$2:$B1241,Tableau1[[#This Row],[ Code APE]]&amp;Tableau1[[#This Row],[ Résultat]]&amp;"_*"),0)</f>
        <v>0</v>
      </c>
      <c r="B1241" t="str">
        <f>Tableau1[[#This Row],[ Code APE]]&amp;Tableau1[[#This Row],[ Résultat]]&amp;"_"&amp;COUNTIF($F$2:F1241,F1241)</f>
        <v>47.43ZCorrect_5</v>
      </c>
      <c r="C1241" t="s">
        <v>227</v>
      </c>
      <c r="D1241" t="b">
        <v>1</v>
      </c>
      <c r="E1241" t="s">
        <v>44</v>
      </c>
      <c r="F1241" t="s">
        <v>195</v>
      </c>
      <c r="G1241">
        <v>1</v>
      </c>
    </row>
    <row r="1242" spans="1:7" x14ac:dyDescent="0.25">
      <c r="A1242">
        <f>IF(Tableau1[[#This Row],[ Résultat]]="incorrect",Tableau1[[#This Row],[occurrence]]&amp;"Cadre général"&amp;Tableau1[[#This Row],[ Résultat]]&amp;COUNTIF($B$2:$B1242,Tableau1[[#This Row],[ Code APE]]&amp;Tableau1[[#This Row],[ Résultat]]&amp;"_*"),0)</f>
        <v>0</v>
      </c>
      <c r="B1242" t="str">
        <f>Tableau1[[#This Row],[ Code APE]]&amp;Tableau1[[#This Row],[ Résultat]]&amp;"_"&amp;COUNTIF($F$2:F1242,F1242)</f>
        <v>47.61ZCorrect_2</v>
      </c>
      <c r="C1242" t="s">
        <v>227</v>
      </c>
      <c r="D1242" t="b">
        <v>1</v>
      </c>
      <c r="E1242" t="s">
        <v>44</v>
      </c>
      <c r="F1242" t="s">
        <v>135</v>
      </c>
      <c r="G1242">
        <v>2</v>
      </c>
    </row>
    <row r="1243" spans="1:7" x14ac:dyDescent="0.25">
      <c r="A1243">
        <f>IF(Tableau1[[#This Row],[ Résultat]]="incorrect",Tableau1[[#This Row],[occurrence]]&amp;"Cadre général"&amp;Tableau1[[#This Row],[ Résultat]]&amp;COUNTIF($B$2:$B1243,Tableau1[[#This Row],[ Code APE]]&amp;Tableau1[[#This Row],[ Résultat]]&amp;"_*"),0)</f>
        <v>0</v>
      </c>
      <c r="B1243" t="str">
        <f>Tableau1[[#This Row],[ Code APE]]&amp;Tableau1[[#This Row],[ Résultat]]&amp;"_"&amp;COUNTIF($F$2:F1243,F1243)</f>
        <v>49.31ZCorrect_10</v>
      </c>
      <c r="C1243" t="s">
        <v>227</v>
      </c>
      <c r="D1243" t="b">
        <v>1</v>
      </c>
      <c r="E1243" t="s">
        <v>44</v>
      </c>
      <c r="F1243" t="s">
        <v>137</v>
      </c>
      <c r="G1243">
        <v>14</v>
      </c>
    </row>
    <row r="1244" spans="1:7" x14ac:dyDescent="0.25">
      <c r="A1244">
        <f>IF(Tableau1[[#This Row],[ Résultat]]="incorrect",Tableau1[[#This Row],[occurrence]]&amp;"Cadre général"&amp;Tableau1[[#This Row],[ Résultat]]&amp;COUNTIF($B$2:$B1244,Tableau1[[#This Row],[ Code APE]]&amp;Tableau1[[#This Row],[ Résultat]]&amp;"_*"),0)</f>
        <v>0</v>
      </c>
      <c r="B1244" t="str">
        <f>Tableau1[[#This Row],[ Code APE]]&amp;Tableau1[[#This Row],[ Résultat]]&amp;"_"&amp;COUNTIF($F$2:F1244,F1244)</f>
        <v>49.39ACorrect_11</v>
      </c>
      <c r="C1244" t="s">
        <v>227</v>
      </c>
      <c r="D1244" t="b">
        <v>1</v>
      </c>
      <c r="E1244" t="s">
        <v>44</v>
      </c>
      <c r="F1244" t="s">
        <v>138</v>
      </c>
      <c r="G1244">
        <v>20</v>
      </c>
    </row>
    <row r="1245" spans="1:7" x14ac:dyDescent="0.25">
      <c r="A1245">
        <f>IF(Tableau1[[#This Row],[ Résultat]]="incorrect",Tableau1[[#This Row],[occurrence]]&amp;"Cadre général"&amp;Tableau1[[#This Row],[ Résultat]]&amp;COUNTIF($B$2:$B1245,Tableau1[[#This Row],[ Code APE]]&amp;Tableau1[[#This Row],[ Résultat]]&amp;"_*"),0)</f>
        <v>0</v>
      </c>
      <c r="B1245" t="str">
        <f>Tableau1[[#This Row],[ Code APE]]&amp;Tableau1[[#This Row],[ Résultat]]&amp;"_"&amp;COUNTIF($F$2:F1245,F1245)</f>
        <v>49.39BCorrect_11</v>
      </c>
      <c r="C1245" t="s">
        <v>227</v>
      </c>
      <c r="D1245" t="b">
        <v>1</v>
      </c>
      <c r="E1245" t="s">
        <v>44</v>
      </c>
      <c r="F1245" t="s">
        <v>139</v>
      </c>
      <c r="G1245">
        <v>11</v>
      </c>
    </row>
    <row r="1246" spans="1:7" x14ac:dyDescent="0.25">
      <c r="A1246">
        <f>IF(Tableau1[[#This Row],[ Résultat]]="incorrect",Tableau1[[#This Row],[occurrence]]&amp;"Cadre général"&amp;Tableau1[[#This Row],[ Résultat]]&amp;COUNTIF($B$2:$B1246,Tableau1[[#This Row],[ Code APE]]&amp;Tableau1[[#This Row],[ Résultat]]&amp;"_*"),0)</f>
        <v>0</v>
      </c>
      <c r="B1246" t="str">
        <f>Tableau1[[#This Row],[ Code APE]]&amp;Tableau1[[#This Row],[ Résultat]]&amp;"_"&amp;COUNTIF($F$2:F1246,F1246)</f>
        <v>49.41ACorrect_10</v>
      </c>
      <c r="C1246" t="s">
        <v>227</v>
      </c>
      <c r="D1246" t="b">
        <v>1</v>
      </c>
      <c r="E1246" t="s">
        <v>44</v>
      </c>
      <c r="F1246" t="s">
        <v>140</v>
      </c>
      <c r="G1246">
        <v>69</v>
      </c>
    </row>
    <row r="1247" spans="1:7" x14ac:dyDescent="0.25">
      <c r="A1247">
        <f>IF(Tableau1[[#This Row],[ Résultat]]="incorrect",Tableau1[[#This Row],[occurrence]]&amp;"Cadre général"&amp;Tableau1[[#This Row],[ Résultat]]&amp;COUNTIF($B$2:$B1247,Tableau1[[#This Row],[ Code APE]]&amp;Tableau1[[#This Row],[ Résultat]]&amp;"_*"),0)</f>
        <v>0</v>
      </c>
      <c r="B1247" t="str">
        <f>Tableau1[[#This Row],[ Code APE]]&amp;Tableau1[[#This Row],[ Résultat]]&amp;"_"&amp;COUNTIF($F$2:F1247,F1247)</f>
        <v>49.41BCorrect_9</v>
      </c>
      <c r="C1247" t="s">
        <v>227</v>
      </c>
      <c r="D1247" t="b">
        <v>1</v>
      </c>
      <c r="E1247" t="s">
        <v>44</v>
      </c>
      <c r="F1247" t="s">
        <v>141</v>
      </c>
      <c r="G1247">
        <v>29</v>
      </c>
    </row>
    <row r="1248" spans="1:7" x14ac:dyDescent="0.25">
      <c r="A1248">
        <f>IF(Tableau1[[#This Row],[ Résultat]]="incorrect",Tableau1[[#This Row],[occurrence]]&amp;"Cadre général"&amp;Tableau1[[#This Row],[ Résultat]]&amp;COUNTIF($B$2:$B1248,Tableau1[[#This Row],[ Code APE]]&amp;Tableau1[[#This Row],[ Résultat]]&amp;"_*"),0)</f>
        <v>0</v>
      </c>
      <c r="B1248" t="str">
        <f>Tableau1[[#This Row],[ Code APE]]&amp;Tableau1[[#This Row],[ Résultat]]&amp;"_"&amp;COUNTIF($F$2:F1248,F1248)</f>
        <v>49.91ACorrect_9</v>
      </c>
      <c r="C1248" t="s">
        <v>227</v>
      </c>
      <c r="D1248" t="b">
        <v>1</v>
      </c>
      <c r="E1248" t="s">
        <v>44</v>
      </c>
      <c r="F1248" t="s">
        <v>142</v>
      </c>
      <c r="G1248">
        <v>5</v>
      </c>
    </row>
    <row r="1249" spans="1:7" x14ac:dyDescent="0.25">
      <c r="A1249">
        <f>IF(Tableau1[[#This Row],[ Résultat]]="incorrect",Tableau1[[#This Row],[occurrence]]&amp;"Cadre général"&amp;Tableau1[[#This Row],[ Résultat]]&amp;COUNTIF($B$2:$B1249,Tableau1[[#This Row],[ Code APE]]&amp;Tableau1[[#This Row],[ Résultat]]&amp;"_*"),0)</f>
        <v>0</v>
      </c>
      <c r="B1249" t="str">
        <f>Tableau1[[#This Row],[ Code APE]]&amp;Tableau1[[#This Row],[ Résultat]]&amp;"_"&amp;COUNTIF($F$2:F1249,F1249)</f>
        <v>50.10ZCorrect_10</v>
      </c>
      <c r="C1249" t="s">
        <v>227</v>
      </c>
      <c r="D1249" t="b">
        <v>1</v>
      </c>
      <c r="E1249" t="s">
        <v>44</v>
      </c>
      <c r="F1249" t="s">
        <v>143</v>
      </c>
      <c r="G1249">
        <v>5</v>
      </c>
    </row>
    <row r="1250" spans="1:7" x14ac:dyDescent="0.25">
      <c r="A1250">
        <f>IF(Tableau1[[#This Row],[ Résultat]]="incorrect",Tableau1[[#This Row],[occurrence]]&amp;"Cadre général"&amp;Tableau1[[#This Row],[ Résultat]]&amp;COUNTIF($B$2:$B1250,Tableau1[[#This Row],[ Code APE]]&amp;Tableau1[[#This Row],[ Résultat]]&amp;"_*"),0)</f>
        <v>0</v>
      </c>
      <c r="B1250" t="str">
        <f>Tableau1[[#This Row],[ Code APE]]&amp;Tableau1[[#This Row],[ Résultat]]&amp;"_"&amp;COUNTIF($F$2:F1250,F1250)</f>
        <v>50.20ZCorrect_9</v>
      </c>
      <c r="C1250" t="s">
        <v>227</v>
      </c>
      <c r="D1250" t="b">
        <v>1</v>
      </c>
      <c r="E1250" t="s">
        <v>44</v>
      </c>
      <c r="F1250" t="s">
        <v>144</v>
      </c>
      <c r="G1250">
        <v>3</v>
      </c>
    </row>
    <row r="1251" spans="1:7" x14ac:dyDescent="0.25">
      <c r="A1251">
        <f>IF(Tableau1[[#This Row],[ Résultat]]="incorrect",Tableau1[[#This Row],[occurrence]]&amp;"Cadre général"&amp;Tableau1[[#This Row],[ Résultat]]&amp;COUNTIF($B$2:$B1251,Tableau1[[#This Row],[ Code APE]]&amp;Tableau1[[#This Row],[ Résultat]]&amp;"_*"),0)</f>
        <v>0</v>
      </c>
      <c r="B1251" t="str">
        <f>Tableau1[[#This Row],[ Code APE]]&amp;Tableau1[[#This Row],[ Résultat]]&amp;"_"&amp;COUNTIF($F$2:F1251,F1251)</f>
        <v>52.22ZCorrect_9</v>
      </c>
      <c r="C1251" t="s">
        <v>227</v>
      </c>
      <c r="D1251" t="b">
        <v>1</v>
      </c>
      <c r="E1251" t="s">
        <v>44</v>
      </c>
      <c r="F1251" t="s">
        <v>145</v>
      </c>
      <c r="G1251">
        <v>9</v>
      </c>
    </row>
    <row r="1252" spans="1:7" x14ac:dyDescent="0.25">
      <c r="A1252">
        <f>IF(Tableau1[[#This Row],[ Résultat]]="incorrect",Tableau1[[#This Row],[occurrence]]&amp;"Cadre général"&amp;Tableau1[[#This Row],[ Résultat]]&amp;COUNTIF($B$2:$B1252,Tableau1[[#This Row],[ Code APE]]&amp;Tableau1[[#This Row],[ Résultat]]&amp;"_*"),0)</f>
        <v>0</v>
      </c>
      <c r="B1252" t="str">
        <f>Tableau1[[#This Row],[ Code APE]]&amp;Tableau1[[#This Row],[ Résultat]]&amp;"_"&amp;COUNTIF($F$2:F1252,F1252)</f>
        <v>56.29BCorrect_10</v>
      </c>
      <c r="C1252" t="s">
        <v>227</v>
      </c>
      <c r="D1252" t="b">
        <v>1</v>
      </c>
      <c r="E1252" t="s">
        <v>44</v>
      </c>
      <c r="F1252" t="s">
        <v>146</v>
      </c>
      <c r="G1252">
        <v>14</v>
      </c>
    </row>
    <row r="1253" spans="1:7" x14ac:dyDescent="0.25">
      <c r="A1253">
        <f>IF(Tableau1[[#This Row],[ Résultat]]="incorrect",Tableau1[[#This Row],[occurrence]]&amp;"Cadre général"&amp;Tableau1[[#This Row],[ Résultat]]&amp;COUNTIF($B$2:$B1253,Tableau1[[#This Row],[ Code APE]]&amp;Tableau1[[#This Row],[ Résultat]]&amp;"_*"),0)</f>
        <v>0</v>
      </c>
      <c r="B1253" t="str">
        <f>Tableau1[[#This Row],[ Code APE]]&amp;Tableau1[[#This Row],[ Résultat]]&amp;"_"&amp;COUNTIF($F$2:F1253,F1253)</f>
        <v>62.01ZCorrect_8</v>
      </c>
      <c r="C1253" t="s">
        <v>227</v>
      </c>
      <c r="D1253" t="b">
        <v>1</v>
      </c>
      <c r="E1253" t="s">
        <v>44</v>
      </c>
      <c r="F1253" t="s">
        <v>198</v>
      </c>
      <c r="G1253">
        <v>4</v>
      </c>
    </row>
    <row r="1254" spans="1:7" x14ac:dyDescent="0.25">
      <c r="A1254">
        <f>IF(Tableau1[[#This Row],[ Résultat]]="incorrect",Tableau1[[#This Row],[occurrence]]&amp;"Cadre général"&amp;Tableau1[[#This Row],[ Résultat]]&amp;COUNTIF($B$2:$B1254,Tableau1[[#This Row],[ Code APE]]&amp;Tableau1[[#This Row],[ Résultat]]&amp;"_*"),0)</f>
        <v>0</v>
      </c>
      <c r="B1254" t="str">
        <f>Tableau1[[#This Row],[ Code APE]]&amp;Tableau1[[#This Row],[ Résultat]]&amp;"_"&amp;COUNTIF($F$2:F1254,F1254)</f>
        <v>62.02ACorrect_9</v>
      </c>
      <c r="C1254" t="s">
        <v>227</v>
      </c>
      <c r="D1254" t="b">
        <v>1</v>
      </c>
      <c r="E1254" t="s">
        <v>44</v>
      </c>
      <c r="F1254" t="s">
        <v>147</v>
      </c>
      <c r="G1254">
        <v>2</v>
      </c>
    </row>
    <row r="1255" spans="1:7" x14ac:dyDescent="0.25">
      <c r="A1255">
        <f>IF(Tableau1[[#This Row],[ Résultat]]="incorrect",Tableau1[[#This Row],[occurrence]]&amp;"Cadre général"&amp;Tableau1[[#This Row],[ Résultat]]&amp;COUNTIF($B$2:$B1255,Tableau1[[#This Row],[ Code APE]]&amp;Tableau1[[#This Row],[ Résultat]]&amp;"_*"),0)</f>
        <v>0</v>
      </c>
      <c r="B1255" t="str">
        <f>Tableau1[[#This Row],[ Code APE]]&amp;Tableau1[[#This Row],[ Résultat]]&amp;"_"&amp;COUNTIF($F$2:F1255,F1255)</f>
        <v>62.09ZCorrect_2</v>
      </c>
      <c r="C1255" t="s">
        <v>227</v>
      </c>
      <c r="D1255" t="b">
        <v>1</v>
      </c>
      <c r="E1255" t="s">
        <v>44</v>
      </c>
      <c r="F1255" t="s">
        <v>148</v>
      </c>
      <c r="G1255">
        <v>1</v>
      </c>
    </row>
    <row r="1256" spans="1:7" x14ac:dyDescent="0.25">
      <c r="A1256">
        <f>IF(Tableau1[[#This Row],[ Résultat]]="incorrect",Tableau1[[#This Row],[occurrence]]&amp;"Cadre général"&amp;Tableau1[[#This Row],[ Résultat]]&amp;COUNTIF($B$2:$B1256,Tableau1[[#This Row],[ Code APE]]&amp;Tableau1[[#This Row],[ Résultat]]&amp;"_*"),0)</f>
        <v>0</v>
      </c>
      <c r="B1256" t="str">
        <f>Tableau1[[#This Row],[ Code APE]]&amp;Tableau1[[#This Row],[ Résultat]]&amp;"_"&amp;COUNTIF($F$2:F1256,F1256)</f>
        <v>64.20ZCorrect_9</v>
      </c>
      <c r="C1256" t="s">
        <v>227</v>
      </c>
      <c r="D1256" t="b">
        <v>1</v>
      </c>
      <c r="E1256" t="s">
        <v>44</v>
      </c>
      <c r="F1256" t="s">
        <v>149</v>
      </c>
      <c r="G1256">
        <v>4</v>
      </c>
    </row>
    <row r="1257" spans="1:7" x14ac:dyDescent="0.25">
      <c r="A1257">
        <f>IF(Tableau1[[#This Row],[ Résultat]]="incorrect",Tableau1[[#This Row],[occurrence]]&amp;"Cadre général"&amp;Tableau1[[#This Row],[ Résultat]]&amp;COUNTIF($B$2:$B1257,Tableau1[[#This Row],[ Code APE]]&amp;Tableau1[[#This Row],[ Résultat]]&amp;"_*"),0)</f>
        <v>0</v>
      </c>
      <c r="B1257" t="str">
        <f>Tableau1[[#This Row],[ Code APE]]&amp;Tableau1[[#This Row],[ Résultat]]&amp;"_"&amp;COUNTIF($F$2:F1257,F1257)</f>
        <v>65.11ZCorrect_5</v>
      </c>
      <c r="C1257" t="s">
        <v>227</v>
      </c>
      <c r="D1257" t="b">
        <v>1</v>
      </c>
      <c r="E1257" t="s">
        <v>44</v>
      </c>
      <c r="F1257" t="s">
        <v>199</v>
      </c>
      <c r="G1257">
        <v>1</v>
      </c>
    </row>
    <row r="1258" spans="1:7" x14ac:dyDescent="0.25">
      <c r="A1258">
        <f>IF(Tableau1[[#This Row],[ Résultat]]="incorrect",Tableau1[[#This Row],[occurrence]]&amp;"Cadre général"&amp;Tableau1[[#This Row],[ Résultat]]&amp;COUNTIF($B$2:$B1258,Tableau1[[#This Row],[ Code APE]]&amp;Tableau1[[#This Row],[ Résultat]]&amp;"_*"),0)</f>
        <v>0</v>
      </c>
      <c r="B1258" t="str">
        <f>Tableau1[[#This Row],[ Code APE]]&amp;Tableau1[[#This Row],[ Résultat]]&amp;"_"&amp;COUNTIF($F$2:F1258,F1258)</f>
        <v>69.20ZCorrect_7</v>
      </c>
      <c r="C1258" t="s">
        <v>227</v>
      </c>
      <c r="D1258" t="b">
        <v>1</v>
      </c>
      <c r="E1258" t="s">
        <v>44</v>
      </c>
      <c r="F1258" t="s">
        <v>150</v>
      </c>
      <c r="G1258">
        <v>1</v>
      </c>
    </row>
    <row r="1259" spans="1:7" x14ac:dyDescent="0.25">
      <c r="A1259">
        <f>IF(Tableau1[[#This Row],[ Résultat]]="incorrect",Tableau1[[#This Row],[occurrence]]&amp;"Cadre général"&amp;Tableau1[[#This Row],[ Résultat]]&amp;COUNTIF($B$2:$B1259,Tableau1[[#This Row],[ Code APE]]&amp;Tableau1[[#This Row],[ Résultat]]&amp;"_*"),0)</f>
        <v>0</v>
      </c>
      <c r="B1259" t="str">
        <f>Tableau1[[#This Row],[ Code APE]]&amp;Tableau1[[#This Row],[ Résultat]]&amp;"_"&amp;COUNTIF($F$2:F1259,F1259)</f>
        <v>70.22ZCorrect_8</v>
      </c>
      <c r="C1259" t="s">
        <v>227</v>
      </c>
      <c r="D1259" t="b">
        <v>1</v>
      </c>
      <c r="E1259" t="s">
        <v>44</v>
      </c>
      <c r="F1259" t="s">
        <v>200</v>
      </c>
      <c r="G1259">
        <v>4</v>
      </c>
    </row>
    <row r="1260" spans="1:7" x14ac:dyDescent="0.25">
      <c r="A1260">
        <f>IF(Tableau1[[#This Row],[ Résultat]]="incorrect",Tableau1[[#This Row],[occurrence]]&amp;"Cadre général"&amp;Tableau1[[#This Row],[ Résultat]]&amp;COUNTIF($B$2:$B1260,Tableau1[[#This Row],[ Code APE]]&amp;Tableau1[[#This Row],[ Résultat]]&amp;"_*"),0)</f>
        <v>0</v>
      </c>
      <c r="B1260" t="str">
        <f>Tableau1[[#This Row],[ Code APE]]&amp;Tableau1[[#This Row],[ Résultat]]&amp;"_"&amp;COUNTIF($F$2:F1260,F1260)</f>
        <v>70.90BCorrect_5</v>
      </c>
      <c r="C1260" t="s">
        <v>227</v>
      </c>
      <c r="D1260" t="b">
        <v>1</v>
      </c>
      <c r="E1260" t="s">
        <v>44</v>
      </c>
      <c r="F1260" t="s">
        <v>201</v>
      </c>
      <c r="G1260">
        <v>1</v>
      </c>
    </row>
    <row r="1261" spans="1:7" x14ac:dyDescent="0.25">
      <c r="A1261">
        <f>IF(Tableau1[[#This Row],[ Résultat]]="incorrect",Tableau1[[#This Row],[occurrence]]&amp;"Cadre général"&amp;Tableau1[[#This Row],[ Résultat]]&amp;COUNTIF($B$2:$B1261,Tableau1[[#This Row],[ Code APE]]&amp;Tableau1[[#This Row],[ Résultat]]&amp;"_*"),0)</f>
        <v>0</v>
      </c>
      <c r="B1261" t="str">
        <f>Tableau1[[#This Row],[ Code APE]]&amp;Tableau1[[#This Row],[ Résultat]]&amp;"_"&amp;COUNTIF($F$2:F1261,F1261)</f>
        <v>71.12ACorrect_9</v>
      </c>
      <c r="C1261" t="s">
        <v>227</v>
      </c>
      <c r="D1261" t="b">
        <v>1</v>
      </c>
      <c r="E1261" t="s">
        <v>44</v>
      </c>
      <c r="F1261" t="s">
        <v>152</v>
      </c>
      <c r="G1261">
        <v>1</v>
      </c>
    </row>
    <row r="1262" spans="1:7" x14ac:dyDescent="0.25">
      <c r="A1262">
        <f>IF(Tableau1[[#This Row],[ Résultat]]="incorrect",Tableau1[[#This Row],[occurrence]]&amp;"Cadre général"&amp;Tableau1[[#This Row],[ Résultat]]&amp;COUNTIF($B$2:$B1262,Tableau1[[#This Row],[ Code APE]]&amp;Tableau1[[#This Row],[ Résultat]]&amp;"_*"),0)</f>
        <v>0</v>
      </c>
      <c r="B1262" t="str">
        <f>Tableau1[[#This Row],[ Code APE]]&amp;Tableau1[[#This Row],[ Résultat]]&amp;"_"&amp;COUNTIF($F$2:F1262,F1262)</f>
        <v>71.12BCorrect_10</v>
      </c>
      <c r="C1262" t="s">
        <v>227</v>
      </c>
      <c r="D1262" t="b">
        <v>1</v>
      </c>
      <c r="E1262" t="s">
        <v>44</v>
      </c>
      <c r="F1262" t="s">
        <v>153</v>
      </c>
      <c r="G1262">
        <v>83</v>
      </c>
    </row>
    <row r="1263" spans="1:7" x14ac:dyDescent="0.25">
      <c r="A1263">
        <f>IF(Tableau1[[#This Row],[ Résultat]]="incorrect",Tableau1[[#This Row],[occurrence]]&amp;"Cadre général"&amp;Tableau1[[#This Row],[ Résultat]]&amp;COUNTIF($B$2:$B1263,Tableau1[[#This Row],[ Code APE]]&amp;Tableau1[[#This Row],[ Résultat]]&amp;"_*"),0)</f>
        <v>0</v>
      </c>
      <c r="B1263" t="str">
        <f>Tableau1[[#This Row],[ Code APE]]&amp;Tableau1[[#This Row],[ Résultat]]&amp;"_"&amp;COUNTIF($F$2:F1263,F1263)</f>
        <v>71.20ACorrect_5</v>
      </c>
      <c r="C1263" t="s">
        <v>227</v>
      </c>
      <c r="D1263" t="b">
        <v>1</v>
      </c>
      <c r="E1263" t="s">
        <v>44</v>
      </c>
      <c r="F1263" t="s">
        <v>154</v>
      </c>
      <c r="G1263">
        <v>1</v>
      </c>
    </row>
    <row r="1264" spans="1:7" x14ac:dyDescent="0.25">
      <c r="A1264">
        <f>IF(Tableau1[[#This Row],[ Résultat]]="incorrect",Tableau1[[#This Row],[occurrence]]&amp;"Cadre général"&amp;Tableau1[[#This Row],[ Résultat]]&amp;COUNTIF($B$2:$B1264,Tableau1[[#This Row],[ Code APE]]&amp;Tableau1[[#This Row],[ Résultat]]&amp;"_*"),0)</f>
        <v>0</v>
      </c>
      <c r="B1264" t="str">
        <f>Tableau1[[#This Row],[ Code APE]]&amp;Tableau1[[#This Row],[ Résultat]]&amp;"_"&amp;COUNTIF($F$2:F1264,F1264)</f>
        <v>71.20BCorrect_9</v>
      </c>
      <c r="C1264" t="s">
        <v>227</v>
      </c>
      <c r="D1264" t="b">
        <v>1</v>
      </c>
      <c r="E1264" t="s">
        <v>44</v>
      </c>
      <c r="F1264" t="s">
        <v>155</v>
      </c>
      <c r="G1264">
        <v>22</v>
      </c>
    </row>
    <row r="1265" spans="1:7" x14ac:dyDescent="0.25">
      <c r="A1265">
        <f>IF(Tableau1[[#This Row],[ Résultat]]="incorrect",Tableau1[[#This Row],[occurrence]]&amp;"Cadre général"&amp;Tableau1[[#This Row],[ Résultat]]&amp;COUNTIF($B$2:$B1265,Tableau1[[#This Row],[ Code APE]]&amp;Tableau1[[#This Row],[ Résultat]]&amp;"_*"),0)</f>
        <v>0</v>
      </c>
      <c r="B1265" t="str">
        <f>Tableau1[[#This Row],[ Code APE]]&amp;Tableau1[[#This Row],[ Résultat]]&amp;"_"&amp;COUNTIF($F$2:F1265,F1265)</f>
        <v>72.19ZCorrect_9</v>
      </c>
      <c r="C1265" t="s">
        <v>227</v>
      </c>
      <c r="D1265" t="b">
        <v>1</v>
      </c>
      <c r="E1265" t="s">
        <v>44</v>
      </c>
      <c r="F1265" t="s">
        <v>156</v>
      </c>
      <c r="G1265">
        <v>8</v>
      </c>
    </row>
    <row r="1266" spans="1:7" x14ac:dyDescent="0.25">
      <c r="A1266">
        <f>IF(Tableau1[[#This Row],[ Résultat]]="incorrect",Tableau1[[#This Row],[occurrence]]&amp;"Cadre général"&amp;Tableau1[[#This Row],[ Résultat]]&amp;COUNTIF($B$2:$B1266,Tableau1[[#This Row],[ Code APE]]&amp;Tableau1[[#This Row],[ Résultat]]&amp;"_*"),0)</f>
        <v>0</v>
      </c>
      <c r="B1266" t="str">
        <f>Tableau1[[#This Row],[ Code APE]]&amp;Tableau1[[#This Row],[ Résultat]]&amp;"_"&amp;COUNTIF($F$2:F1266,F1266)</f>
        <v>74.20ZCorrect_9</v>
      </c>
      <c r="C1266" t="s">
        <v>227</v>
      </c>
      <c r="D1266" t="b">
        <v>1</v>
      </c>
      <c r="E1266" t="s">
        <v>44</v>
      </c>
      <c r="F1266" t="s">
        <v>157</v>
      </c>
      <c r="G1266">
        <v>2</v>
      </c>
    </row>
    <row r="1267" spans="1:7" x14ac:dyDescent="0.25">
      <c r="A1267">
        <f>IF(Tableau1[[#This Row],[ Résultat]]="incorrect",Tableau1[[#This Row],[occurrence]]&amp;"Cadre général"&amp;Tableau1[[#This Row],[ Résultat]]&amp;COUNTIF($B$2:$B1267,Tableau1[[#This Row],[ Code APE]]&amp;Tableau1[[#This Row],[ Résultat]]&amp;"_*"),0)</f>
        <v>0</v>
      </c>
      <c r="B1267" t="str">
        <f>Tableau1[[#This Row],[ Code APE]]&amp;Tableau1[[#This Row],[ Résultat]]&amp;"_"&amp;COUNTIF($F$2:F1267,F1267)</f>
        <v>74.30BCorrect_7</v>
      </c>
      <c r="C1267" t="s">
        <v>227</v>
      </c>
      <c r="D1267" t="b">
        <v>1</v>
      </c>
      <c r="E1267" t="s">
        <v>44</v>
      </c>
      <c r="F1267" t="s">
        <v>158</v>
      </c>
      <c r="G1267">
        <v>4</v>
      </c>
    </row>
    <row r="1268" spans="1:7" x14ac:dyDescent="0.25">
      <c r="A1268">
        <f>IF(Tableau1[[#This Row],[ Résultat]]="incorrect",Tableau1[[#This Row],[occurrence]]&amp;"Cadre général"&amp;Tableau1[[#This Row],[ Résultat]]&amp;COUNTIF($B$2:$B1268,Tableau1[[#This Row],[ Code APE]]&amp;Tableau1[[#This Row],[ Résultat]]&amp;"_*"),0)</f>
        <v>0</v>
      </c>
      <c r="B1268" t="str">
        <f>Tableau1[[#This Row],[ Code APE]]&amp;Tableau1[[#This Row],[ Résultat]]&amp;"_"&amp;COUNTIF($F$2:F1268,F1268)</f>
        <v>74.70ZCorrect_9</v>
      </c>
      <c r="C1268" t="s">
        <v>227</v>
      </c>
      <c r="D1268" t="b">
        <v>1</v>
      </c>
      <c r="E1268" t="s">
        <v>44</v>
      </c>
      <c r="F1268" t="s">
        <v>159</v>
      </c>
      <c r="G1268">
        <v>6</v>
      </c>
    </row>
    <row r="1269" spans="1:7" x14ac:dyDescent="0.25">
      <c r="A1269">
        <f>IF(Tableau1[[#This Row],[ Résultat]]="incorrect",Tableau1[[#This Row],[occurrence]]&amp;"Cadre général"&amp;Tableau1[[#This Row],[ Résultat]]&amp;COUNTIF($B$2:$B1269,Tableau1[[#This Row],[ Code APE]]&amp;Tableau1[[#This Row],[ Résultat]]&amp;"_*"),0)</f>
        <v>0</v>
      </c>
      <c r="B1269" t="str">
        <f>Tableau1[[#This Row],[ Code APE]]&amp;Tableau1[[#This Row],[ Résultat]]&amp;"_"&amp;COUNTIF($F$2:F1269,F1269)</f>
        <v>74.90ACorrect_10</v>
      </c>
      <c r="C1269" t="s">
        <v>227</v>
      </c>
      <c r="D1269" t="b">
        <v>1</v>
      </c>
      <c r="E1269" t="s">
        <v>44</v>
      </c>
      <c r="F1269" t="s">
        <v>160</v>
      </c>
      <c r="G1269">
        <v>28</v>
      </c>
    </row>
    <row r="1270" spans="1:7" x14ac:dyDescent="0.25">
      <c r="A1270">
        <f>IF(Tableau1[[#This Row],[ Résultat]]="incorrect",Tableau1[[#This Row],[occurrence]]&amp;"Cadre général"&amp;Tableau1[[#This Row],[ Résultat]]&amp;COUNTIF($B$2:$B1270,Tableau1[[#This Row],[ Code APE]]&amp;Tableau1[[#This Row],[ Résultat]]&amp;"_*"),0)</f>
        <v>0</v>
      </c>
      <c r="B1270" t="str">
        <f>Tableau1[[#This Row],[ Code APE]]&amp;Tableau1[[#This Row],[ Résultat]]&amp;"_"&amp;COUNTIF($F$2:F1270,F1270)</f>
        <v>74.90BCorrect_9</v>
      </c>
      <c r="C1270" t="s">
        <v>227</v>
      </c>
      <c r="D1270" t="b">
        <v>1</v>
      </c>
      <c r="E1270" t="s">
        <v>44</v>
      </c>
      <c r="F1270" t="s">
        <v>161</v>
      </c>
      <c r="G1270">
        <v>19</v>
      </c>
    </row>
    <row r="1271" spans="1:7" x14ac:dyDescent="0.25">
      <c r="A1271">
        <f>IF(Tableau1[[#This Row],[ Résultat]]="incorrect",Tableau1[[#This Row],[occurrence]]&amp;"Cadre général"&amp;Tableau1[[#This Row],[ Résultat]]&amp;COUNTIF($B$2:$B1271,Tableau1[[#This Row],[ Code APE]]&amp;Tableau1[[#This Row],[ Résultat]]&amp;"_*"),0)</f>
        <v>0</v>
      </c>
      <c r="B1271" t="str">
        <f>Tableau1[[#This Row],[ Code APE]]&amp;Tableau1[[#This Row],[ Résultat]]&amp;"_"&amp;COUNTIF($F$2:F1271,F1271)</f>
        <v>74.90ECorrect_4</v>
      </c>
      <c r="C1271" t="s">
        <v>227</v>
      </c>
      <c r="D1271" t="b">
        <v>1</v>
      </c>
      <c r="E1271" t="s">
        <v>44</v>
      </c>
      <c r="F1271" t="s">
        <v>162</v>
      </c>
      <c r="G1271">
        <v>1</v>
      </c>
    </row>
    <row r="1272" spans="1:7" x14ac:dyDescent="0.25">
      <c r="A1272">
        <f>IF(Tableau1[[#This Row],[ Résultat]]="incorrect",Tableau1[[#This Row],[occurrence]]&amp;"Cadre général"&amp;Tableau1[[#This Row],[ Résultat]]&amp;COUNTIF($B$2:$B1272,Tableau1[[#This Row],[ Code APE]]&amp;Tableau1[[#This Row],[ Résultat]]&amp;"_*"),0)</f>
        <v>0</v>
      </c>
      <c r="B1272" t="str">
        <f>Tableau1[[#This Row],[ Code APE]]&amp;Tableau1[[#This Row],[ Résultat]]&amp;"_"&amp;COUNTIF($F$2:F1272,F1272)</f>
        <v>77.11ACorrect_4</v>
      </c>
      <c r="C1272" t="s">
        <v>227</v>
      </c>
      <c r="D1272" t="b">
        <v>1</v>
      </c>
      <c r="E1272" t="s">
        <v>44</v>
      </c>
      <c r="F1272" t="s">
        <v>163</v>
      </c>
      <c r="G1272">
        <v>1</v>
      </c>
    </row>
    <row r="1273" spans="1:7" x14ac:dyDescent="0.25">
      <c r="A1273">
        <f>IF(Tableau1[[#This Row],[ Résultat]]="incorrect",Tableau1[[#This Row],[occurrence]]&amp;"Cadre général"&amp;Tableau1[[#This Row],[ Résultat]]&amp;COUNTIF($B$2:$B1273,Tableau1[[#This Row],[ Code APE]]&amp;Tableau1[[#This Row],[ Résultat]]&amp;"_*"),0)</f>
        <v>0</v>
      </c>
      <c r="B1273" t="str">
        <f>Tableau1[[#This Row],[ Code APE]]&amp;Tableau1[[#This Row],[ Résultat]]&amp;"_"&amp;COUNTIF($F$2:F1273,F1273)</f>
        <v>77.32ZCorrect_9</v>
      </c>
      <c r="C1273" t="s">
        <v>227</v>
      </c>
      <c r="D1273" t="b">
        <v>1</v>
      </c>
      <c r="E1273" t="s">
        <v>44</v>
      </c>
      <c r="F1273" t="s">
        <v>164</v>
      </c>
      <c r="G1273">
        <v>5</v>
      </c>
    </row>
    <row r="1274" spans="1:7" x14ac:dyDescent="0.25">
      <c r="A1274">
        <f>IF(Tableau1[[#This Row],[ Résultat]]="incorrect",Tableau1[[#This Row],[occurrence]]&amp;"Cadre général"&amp;Tableau1[[#This Row],[ Résultat]]&amp;COUNTIF($B$2:$B1274,Tableau1[[#This Row],[ Code APE]]&amp;Tableau1[[#This Row],[ Résultat]]&amp;"_*"),0)</f>
        <v>0</v>
      </c>
      <c r="B1274" t="str">
        <f>Tableau1[[#This Row],[ Code APE]]&amp;Tableau1[[#This Row],[ Résultat]]&amp;"_"&amp;COUNTIF($F$2:F1274,F1274)</f>
        <v>77.39ZCorrect_9</v>
      </c>
      <c r="C1274" t="s">
        <v>227</v>
      </c>
      <c r="D1274" t="b">
        <v>1</v>
      </c>
      <c r="E1274" t="s">
        <v>44</v>
      </c>
      <c r="F1274" t="s">
        <v>165</v>
      </c>
      <c r="G1274">
        <v>7</v>
      </c>
    </row>
    <row r="1275" spans="1:7" x14ac:dyDescent="0.25">
      <c r="A1275">
        <f>IF(Tableau1[[#This Row],[ Résultat]]="incorrect",Tableau1[[#This Row],[occurrence]]&amp;"Cadre général"&amp;Tableau1[[#This Row],[ Résultat]]&amp;COUNTIF($B$2:$B1275,Tableau1[[#This Row],[ Code APE]]&amp;Tableau1[[#This Row],[ Résultat]]&amp;"_*"),0)</f>
        <v>0</v>
      </c>
      <c r="B1275" t="str">
        <f>Tableau1[[#This Row],[ Code APE]]&amp;Tableau1[[#This Row],[ Résultat]]&amp;"_"&amp;COUNTIF($F$2:F1275,F1275)</f>
        <v>78.20ZCorrect_12</v>
      </c>
      <c r="C1275" t="s">
        <v>227</v>
      </c>
      <c r="D1275" t="b">
        <v>1</v>
      </c>
      <c r="E1275" t="s">
        <v>44</v>
      </c>
      <c r="F1275" t="s">
        <v>166</v>
      </c>
      <c r="G1275">
        <v>246</v>
      </c>
    </row>
    <row r="1276" spans="1:7" x14ac:dyDescent="0.25">
      <c r="A1276">
        <f>IF(Tableau1[[#This Row],[ Résultat]]="incorrect",Tableau1[[#This Row],[occurrence]]&amp;"Cadre général"&amp;Tableau1[[#This Row],[ Résultat]]&amp;COUNTIF($B$2:$B1276,Tableau1[[#This Row],[ Code APE]]&amp;Tableau1[[#This Row],[ Résultat]]&amp;"_*"),0)</f>
        <v>0</v>
      </c>
      <c r="B1276" t="str">
        <f>Tableau1[[#This Row],[ Code APE]]&amp;Tableau1[[#This Row],[ Résultat]]&amp;"_"&amp;COUNTIF($F$2:F1276,F1276)</f>
        <v>80.10ZCorrect_10</v>
      </c>
      <c r="C1276" t="s">
        <v>227</v>
      </c>
      <c r="D1276" t="b">
        <v>1</v>
      </c>
      <c r="E1276" t="s">
        <v>44</v>
      </c>
      <c r="F1276" t="s">
        <v>167</v>
      </c>
      <c r="G1276">
        <v>31</v>
      </c>
    </row>
    <row r="1277" spans="1:7" x14ac:dyDescent="0.25">
      <c r="A1277">
        <f>IF(Tableau1[[#This Row],[ Résultat]]="incorrect",Tableau1[[#This Row],[occurrence]]&amp;"Cadre général"&amp;Tableau1[[#This Row],[ Résultat]]&amp;COUNTIF($B$2:$B1277,Tableau1[[#This Row],[ Code APE]]&amp;Tableau1[[#This Row],[ Résultat]]&amp;"_*"),0)</f>
        <v>0</v>
      </c>
      <c r="B1277" t="str">
        <f>Tableau1[[#This Row],[ Code APE]]&amp;Tableau1[[#This Row],[ Résultat]]&amp;"_"&amp;COUNTIF($F$2:F1277,F1277)</f>
        <v>80.20ZCorrect_9</v>
      </c>
      <c r="C1277" t="s">
        <v>227</v>
      </c>
      <c r="D1277" t="b">
        <v>1</v>
      </c>
      <c r="E1277" t="s">
        <v>44</v>
      </c>
      <c r="F1277" t="s">
        <v>168</v>
      </c>
      <c r="G1277">
        <v>3</v>
      </c>
    </row>
    <row r="1278" spans="1:7" x14ac:dyDescent="0.25">
      <c r="A1278">
        <f>IF(Tableau1[[#This Row],[ Résultat]]="incorrect",Tableau1[[#This Row],[occurrence]]&amp;"Cadre général"&amp;Tableau1[[#This Row],[ Résultat]]&amp;COUNTIF($B$2:$B1278,Tableau1[[#This Row],[ Code APE]]&amp;Tableau1[[#This Row],[ Résultat]]&amp;"_*"),0)</f>
        <v>0</v>
      </c>
      <c r="B1278" t="str">
        <f>Tableau1[[#This Row],[ Code APE]]&amp;Tableau1[[#This Row],[ Résultat]]&amp;"_"&amp;COUNTIF($F$2:F1278,F1278)</f>
        <v>81.21ZCorrect_9</v>
      </c>
      <c r="C1278" t="s">
        <v>227</v>
      </c>
      <c r="D1278" t="b">
        <v>1</v>
      </c>
      <c r="E1278" t="s">
        <v>44</v>
      </c>
      <c r="F1278" t="s">
        <v>169</v>
      </c>
      <c r="G1278">
        <v>33</v>
      </c>
    </row>
    <row r="1279" spans="1:7" x14ac:dyDescent="0.25">
      <c r="A1279">
        <f>IF(Tableau1[[#This Row],[ Résultat]]="incorrect",Tableau1[[#This Row],[occurrence]]&amp;"Cadre général"&amp;Tableau1[[#This Row],[ Résultat]]&amp;COUNTIF($B$2:$B1279,Tableau1[[#This Row],[ Code APE]]&amp;Tableau1[[#This Row],[ Résultat]]&amp;"_*"),0)</f>
        <v>0</v>
      </c>
      <c r="B1279" t="str">
        <f>Tableau1[[#This Row],[ Code APE]]&amp;Tableau1[[#This Row],[ Résultat]]&amp;"_"&amp;COUNTIF($F$2:F1279,F1279)</f>
        <v>81.22ZCorrect_9</v>
      </c>
      <c r="C1279" t="s">
        <v>227</v>
      </c>
      <c r="D1279" t="b">
        <v>1</v>
      </c>
      <c r="E1279" t="s">
        <v>44</v>
      </c>
      <c r="F1279" t="s">
        <v>170</v>
      </c>
      <c r="G1279">
        <v>14</v>
      </c>
    </row>
    <row r="1280" spans="1:7" x14ac:dyDescent="0.25">
      <c r="A1280">
        <f>IF(Tableau1[[#This Row],[ Résultat]]="incorrect",Tableau1[[#This Row],[occurrence]]&amp;"Cadre général"&amp;Tableau1[[#This Row],[ Résultat]]&amp;COUNTIF($B$2:$B1280,Tableau1[[#This Row],[ Code APE]]&amp;Tableau1[[#This Row],[ Résultat]]&amp;"_*"),0)</f>
        <v>0</v>
      </c>
      <c r="B1280" t="str">
        <f>Tableau1[[#This Row],[ Code APE]]&amp;Tableau1[[#This Row],[ Résultat]]&amp;"_"&amp;COUNTIF($F$2:F1280,F1280)</f>
        <v>81.29ACorrect_9</v>
      </c>
      <c r="C1280" t="s">
        <v>227</v>
      </c>
      <c r="D1280" t="b">
        <v>1</v>
      </c>
      <c r="E1280" t="s">
        <v>44</v>
      </c>
      <c r="F1280" t="s">
        <v>171</v>
      </c>
      <c r="G1280">
        <v>2</v>
      </c>
    </row>
    <row r="1281" spans="1:7" x14ac:dyDescent="0.25">
      <c r="A1281">
        <f>IF(Tableau1[[#This Row],[ Résultat]]="incorrect",Tableau1[[#This Row],[occurrence]]&amp;"Cadre général"&amp;Tableau1[[#This Row],[ Résultat]]&amp;COUNTIF($B$2:$B1281,Tableau1[[#This Row],[ Code APE]]&amp;Tableau1[[#This Row],[ Résultat]]&amp;"_*"),0)</f>
        <v>0</v>
      </c>
      <c r="B1281" t="str">
        <f>Tableau1[[#This Row],[ Code APE]]&amp;Tableau1[[#This Row],[ Résultat]]&amp;"_"&amp;COUNTIF($F$2:F1281,F1281)</f>
        <v>81.29BCorrect_5</v>
      </c>
      <c r="C1281" t="s">
        <v>227</v>
      </c>
      <c r="D1281" t="b">
        <v>1</v>
      </c>
      <c r="E1281" t="s">
        <v>44</v>
      </c>
      <c r="F1281" t="s">
        <v>172</v>
      </c>
      <c r="G1281">
        <v>2</v>
      </c>
    </row>
    <row r="1282" spans="1:7" x14ac:dyDescent="0.25">
      <c r="A1282">
        <f>IF(Tableau1[[#This Row],[ Résultat]]="incorrect",Tableau1[[#This Row],[occurrence]]&amp;"Cadre général"&amp;Tableau1[[#This Row],[ Résultat]]&amp;COUNTIF($B$2:$B1282,Tableau1[[#This Row],[ Code APE]]&amp;Tableau1[[#This Row],[ Résultat]]&amp;"_*"),0)</f>
        <v>0</v>
      </c>
      <c r="B1282" t="str">
        <f>Tableau1[[#This Row],[ Code APE]]&amp;Tableau1[[#This Row],[ Résultat]]&amp;"_"&amp;COUNTIF($F$2:F1282,F1282)</f>
        <v>81.30ZCorrect_9</v>
      </c>
      <c r="C1282" t="s">
        <v>227</v>
      </c>
      <c r="D1282" t="b">
        <v>1</v>
      </c>
      <c r="E1282" t="s">
        <v>44</v>
      </c>
      <c r="F1282" t="s">
        <v>173</v>
      </c>
      <c r="G1282">
        <v>8</v>
      </c>
    </row>
    <row r="1283" spans="1:7" x14ac:dyDescent="0.25">
      <c r="A1283">
        <f>IF(Tableau1[[#This Row],[ Résultat]]="incorrect",Tableau1[[#This Row],[occurrence]]&amp;"Cadre général"&amp;Tableau1[[#This Row],[ Résultat]]&amp;COUNTIF($B$2:$B1283,Tableau1[[#This Row],[ Code APE]]&amp;Tableau1[[#This Row],[ Résultat]]&amp;"_*"),0)</f>
        <v>0</v>
      </c>
      <c r="B1283" t="str">
        <f>Tableau1[[#This Row],[ Code APE]]&amp;Tableau1[[#This Row],[ Résultat]]&amp;"_"&amp;COUNTIF($F$2:F1283,F1283)</f>
        <v>82.11ZCorrect_3</v>
      </c>
      <c r="C1283" t="s">
        <v>227</v>
      </c>
      <c r="D1283" t="b">
        <v>1</v>
      </c>
      <c r="E1283" t="s">
        <v>44</v>
      </c>
      <c r="F1283" t="s">
        <v>220</v>
      </c>
      <c r="G1283">
        <v>1</v>
      </c>
    </row>
    <row r="1284" spans="1:7" x14ac:dyDescent="0.25">
      <c r="A1284">
        <f>IF(Tableau1[[#This Row],[ Résultat]]="incorrect",Tableau1[[#This Row],[occurrence]]&amp;"Cadre général"&amp;Tableau1[[#This Row],[ Résultat]]&amp;COUNTIF($B$2:$B1284,Tableau1[[#This Row],[ Code APE]]&amp;Tableau1[[#This Row],[ Résultat]]&amp;"_*"),0)</f>
        <v>0</v>
      </c>
      <c r="B1284" t="str">
        <f>Tableau1[[#This Row],[ Code APE]]&amp;Tableau1[[#This Row],[ Résultat]]&amp;"_"&amp;COUNTIF($F$2:F1284,F1284)</f>
        <v>82.19ZCorrect_3</v>
      </c>
      <c r="C1284" t="s">
        <v>227</v>
      </c>
      <c r="D1284" t="b">
        <v>1</v>
      </c>
      <c r="E1284" t="s">
        <v>44</v>
      </c>
      <c r="F1284" t="s">
        <v>221</v>
      </c>
      <c r="G1284">
        <v>1</v>
      </c>
    </row>
    <row r="1285" spans="1:7" x14ac:dyDescent="0.25">
      <c r="A1285">
        <f>IF(Tableau1[[#This Row],[ Résultat]]="incorrect",Tableau1[[#This Row],[occurrence]]&amp;"Cadre général"&amp;Tableau1[[#This Row],[ Résultat]]&amp;COUNTIF($B$2:$B1285,Tableau1[[#This Row],[ Code APE]]&amp;Tableau1[[#This Row],[ Résultat]]&amp;"_*"),0)</f>
        <v>0</v>
      </c>
      <c r="B1285" t="str">
        <f>Tableau1[[#This Row],[ Code APE]]&amp;Tableau1[[#This Row],[ Résultat]]&amp;"_"&amp;COUNTIF($F$2:F1285,F1285)</f>
        <v>82.99ZCorrect_9</v>
      </c>
      <c r="C1285" t="s">
        <v>227</v>
      </c>
      <c r="D1285" t="b">
        <v>1</v>
      </c>
      <c r="E1285" t="s">
        <v>44</v>
      </c>
      <c r="F1285" t="s">
        <v>174</v>
      </c>
      <c r="G1285">
        <v>2</v>
      </c>
    </row>
    <row r="1286" spans="1:7" x14ac:dyDescent="0.25">
      <c r="A1286">
        <f>IF(Tableau1[[#This Row],[ Résultat]]="incorrect",Tableau1[[#This Row],[occurrence]]&amp;"Cadre général"&amp;Tableau1[[#This Row],[ Résultat]]&amp;COUNTIF($B$2:$B1286,Tableau1[[#This Row],[ Code APE]]&amp;Tableau1[[#This Row],[ Résultat]]&amp;"_*"),0)</f>
        <v>0</v>
      </c>
      <c r="B1286" t="str">
        <f>Tableau1[[#This Row],[ Code APE]]&amp;Tableau1[[#This Row],[ Résultat]]&amp;"_"&amp;COUNTIF($F$2:F1286,F1286)</f>
        <v>84.30ACorrect_9</v>
      </c>
      <c r="C1286" t="s">
        <v>227</v>
      </c>
      <c r="D1286" t="b">
        <v>1</v>
      </c>
      <c r="E1286" t="s">
        <v>44</v>
      </c>
      <c r="F1286" t="s">
        <v>175</v>
      </c>
      <c r="G1286">
        <v>3</v>
      </c>
    </row>
    <row r="1287" spans="1:7" x14ac:dyDescent="0.25">
      <c r="A1287">
        <f>IF(Tableau1[[#This Row],[ Résultat]]="incorrect",Tableau1[[#This Row],[occurrence]]&amp;"Cadre général"&amp;Tableau1[[#This Row],[ Résultat]]&amp;COUNTIF($B$2:$B1287,Tableau1[[#This Row],[ Code APE]]&amp;Tableau1[[#This Row],[ Résultat]]&amp;"_*"),0)</f>
        <v>0</v>
      </c>
      <c r="B1287" t="str">
        <f>Tableau1[[#This Row],[ Code APE]]&amp;Tableau1[[#This Row],[ Résultat]]&amp;"_"&amp;COUNTIF($F$2:F1287,F1287)</f>
        <v>85.59ACorrect_9</v>
      </c>
      <c r="C1287" t="s">
        <v>227</v>
      </c>
      <c r="D1287" t="b">
        <v>1</v>
      </c>
      <c r="E1287" t="s">
        <v>44</v>
      </c>
      <c r="F1287" t="s">
        <v>176</v>
      </c>
      <c r="G1287">
        <v>5</v>
      </c>
    </row>
    <row r="1288" spans="1:7" x14ac:dyDescent="0.25">
      <c r="A1288">
        <f>IF(Tableau1[[#This Row],[ Résultat]]="incorrect",Tableau1[[#This Row],[occurrence]]&amp;"Cadre général"&amp;Tableau1[[#This Row],[ Résultat]]&amp;COUNTIF($B$2:$B1288,Tableau1[[#This Row],[ Code APE]]&amp;Tableau1[[#This Row],[ Résultat]]&amp;"_*"),0)</f>
        <v>0</v>
      </c>
      <c r="B1288" t="str">
        <f>Tableau1[[#This Row],[ Code APE]]&amp;Tableau1[[#This Row],[ Résultat]]&amp;"_"&amp;COUNTIF($F$2:F1288,F1288)</f>
        <v>85.89BCorrect_8</v>
      </c>
      <c r="C1288" t="s">
        <v>227</v>
      </c>
      <c r="D1288" t="b">
        <v>1</v>
      </c>
      <c r="E1288" t="s">
        <v>44</v>
      </c>
      <c r="F1288" t="s">
        <v>203</v>
      </c>
      <c r="G1288">
        <v>1</v>
      </c>
    </row>
    <row r="1289" spans="1:7" x14ac:dyDescent="0.25">
      <c r="A1289">
        <f>IF(Tableau1[[#This Row],[ Résultat]]="incorrect",Tableau1[[#This Row],[occurrence]]&amp;"Cadre général"&amp;Tableau1[[#This Row],[ Résultat]]&amp;COUNTIF($B$2:$B1289,Tableau1[[#This Row],[ Code APE]]&amp;Tableau1[[#This Row],[ Résultat]]&amp;"_*"),0)</f>
        <v>0</v>
      </c>
      <c r="B1289" t="str">
        <f>Tableau1[[#This Row],[ Code APE]]&amp;Tableau1[[#This Row],[ Résultat]]&amp;"_"&amp;COUNTIF($F$2:F1289,F1289)</f>
        <v>94.99ZCorrect_12</v>
      </c>
      <c r="C1289" t="s">
        <v>227</v>
      </c>
      <c r="D1289" t="b">
        <v>1</v>
      </c>
      <c r="E1289" t="s">
        <v>44</v>
      </c>
      <c r="F1289" t="s">
        <v>178</v>
      </c>
      <c r="G1289">
        <v>4</v>
      </c>
    </row>
    <row r="1290" spans="1:7" x14ac:dyDescent="0.25">
      <c r="A1290" t="str">
        <f>IF(Tableau1[[#This Row],[ Résultat]]="incorrect",Tableau1[[#This Row],[occurrence]]&amp;"Cadre général"&amp;Tableau1[[#This Row],[ Résultat]]&amp;COUNTIF($B$2:$B1290,Tableau1[[#This Row],[ Code APE]]&amp;Tableau1[[#This Row],[ Résultat]]&amp;"_*"),0)</f>
        <v>09.90ZIncorrect_11Cadre généralIncorrect2</v>
      </c>
      <c r="B1290" t="str">
        <f>Tableau1[[#This Row],[ Code APE]]&amp;Tableau1[[#This Row],[ Résultat]]&amp;"_"&amp;COUNTIF($F$2:F1290,F1290)</f>
        <v>09.90ZIncorrect_11</v>
      </c>
      <c r="C1290" t="s">
        <v>227</v>
      </c>
      <c r="D1290" t="b">
        <v>0</v>
      </c>
      <c r="E1290" t="s">
        <v>31</v>
      </c>
      <c r="F1290" t="s">
        <v>56</v>
      </c>
      <c r="G1290">
        <v>1</v>
      </c>
    </row>
    <row r="1291" spans="1:7" x14ac:dyDescent="0.25">
      <c r="A1291" t="str">
        <f>IF(Tableau1[[#This Row],[ Résultat]]="incorrect",Tableau1[[#This Row],[occurrence]]&amp;"Cadre général"&amp;Tableau1[[#This Row],[ Résultat]]&amp;COUNTIF($B$2:$B1291,Tableau1[[#This Row],[ Code APE]]&amp;Tableau1[[#This Row],[ Résultat]]&amp;"_*"),0)</f>
        <v>33.14ZIncorrect_10Cadre généralIncorrect1</v>
      </c>
      <c r="B1291" t="str">
        <f>Tableau1[[#This Row],[ Code APE]]&amp;Tableau1[[#This Row],[ Résultat]]&amp;"_"&amp;COUNTIF($F$2:F1291,F1291)</f>
        <v>33.14ZIncorrect_10</v>
      </c>
      <c r="C1291" t="s">
        <v>227</v>
      </c>
      <c r="D1291" t="b">
        <v>0</v>
      </c>
      <c r="E1291" t="s">
        <v>31</v>
      </c>
      <c r="F1291" t="s">
        <v>81</v>
      </c>
      <c r="G1291">
        <v>1</v>
      </c>
    </row>
    <row r="1292" spans="1:7" x14ac:dyDescent="0.25">
      <c r="A1292" t="str">
        <f>IF(Tableau1[[#This Row],[ Résultat]]="incorrect",Tableau1[[#This Row],[occurrence]]&amp;"Cadre général"&amp;Tableau1[[#This Row],[ Résultat]]&amp;COUNTIF($B$2:$B1292,Tableau1[[#This Row],[ Code APE]]&amp;Tableau1[[#This Row],[ Résultat]]&amp;"_*"),0)</f>
        <v>33.20AIncorrect_12Cadre généralIncorrect3</v>
      </c>
      <c r="B1292" t="str">
        <f>Tableau1[[#This Row],[ Code APE]]&amp;Tableau1[[#This Row],[ Résultat]]&amp;"_"&amp;COUNTIF($F$2:F1292,F1292)</f>
        <v>33.20AIncorrect_12</v>
      </c>
      <c r="C1292" t="s">
        <v>227</v>
      </c>
      <c r="D1292" t="b">
        <v>0</v>
      </c>
      <c r="E1292" t="s">
        <v>31</v>
      </c>
      <c r="F1292" t="s">
        <v>82</v>
      </c>
      <c r="G1292">
        <v>2</v>
      </c>
    </row>
    <row r="1293" spans="1:7" x14ac:dyDescent="0.25">
      <c r="A1293" t="str">
        <f>IF(Tableau1[[#This Row],[ Résultat]]="incorrect",Tableau1[[#This Row],[occurrence]]&amp;"Cadre général"&amp;Tableau1[[#This Row],[ Résultat]]&amp;COUNTIF($B$2:$B1293,Tableau1[[#This Row],[ Code APE]]&amp;Tableau1[[#This Row],[ Résultat]]&amp;"_*"),0)</f>
        <v>33.20BIncorrect_13Cadre généralIncorrect4</v>
      </c>
      <c r="B1293" t="str">
        <f>Tableau1[[#This Row],[ Code APE]]&amp;Tableau1[[#This Row],[ Résultat]]&amp;"_"&amp;COUNTIF($F$2:F1293,F1293)</f>
        <v>33.20BIncorrect_13</v>
      </c>
      <c r="C1293" t="s">
        <v>227</v>
      </c>
      <c r="D1293" t="b">
        <v>0</v>
      </c>
      <c r="E1293" t="s">
        <v>31</v>
      </c>
      <c r="F1293" t="s">
        <v>83</v>
      </c>
      <c r="G1293">
        <v>1</v>
      </c>
    </row>
    <row r="1294" spans="1:7" x14ac:dyDescent="0.25">
      <c r="A1294" t="str">
        <f>IF(Tableau1[[#This Row],[ Résultat]]="incorrect",Tableau1[[#This Row],[occurrence]]&amp;"Cadre général"&amp;Tableau1[[#This Row],[ Résultat]]&amp;COUNTIF($B$2:$B1294,Tableau1[[#This Row],[ Code APE]]&amp;Tableau1[[#This Row],[ Résultat]]&amp;"_*"),0)</f>
        <v>41.20BIncorrect_12Cadre généralIncorrect3</v>
      </c>
      <c r="B1294" t="str">
        <f>Tableau1[[#This Row],[ Code APE]]&amp;Tableau1[[#This Row],[ Résultat]]&amp;"_"&amp;COUNTIF($F$2:F1294,F1294)</f>
        <v>41.20BIncorrect_12</v>
      </c>
      <c r="C1294" t="s">
        <v>227</v>
      </c>
      <c r="D1294" t="b">
        <v>0</v>
      </c>
      <c r="E1294" t="s">
        <v>31</v>
      </c>
      <c r="F1294" t="s">
        <v>94</v>
      </c>
      <c r="G1294">
        <v>1</v>
      </c>
    </row>
    <row r="1295" spans="1:7" x14ac:dyDescent="0.25">
      <c r="A1295" t="str">
        <f>IF(Tableau1[[#This Row],[ Résultat]]="incorrect",Tableau1[[#This Row],[occurrence]]&amp;"Cadre général"&amp;Tableau1[[#This Row],[ Résultat]]&amp;COUNTIF($B$2:$B1295,Tableau1[[#This Row],[ Code APE]]&amp;Tableau1[[#This Row],[ Résultat]]&amp;"_*"),0)</f>
        <v>42.31AIncorrect_10Cadre généralIncorrect1</v>
      </c>
      <c r="B1295" t="str">
        <f>Tableau1[[#This Row],[ Code APE]]&amp;Tableau1[[#This Row],[ Résultat]]&amp;"_"&amp;COUNTIF($F$2:F1295,F1295)</f>
        <v>42.31AIncorrect_10</v>
      </c>
      <c r="C1295" t="s">
        <v>227</v>
      </c>
      <c r="D1295" t="b">
        <v>0</v>
      </c>
      <c r="E1295" t="s">
        <v>31</v>
      </c>
      <c r="F1295" t="s">
        <v>98</v>
      </c>
      <c r="G1295">
        <v>1</v>
      </c>
    </row>
    <row r="1296" spans="1:7" x14ac:dyDescent="0.25">
      <c r="A1296" t="str">
        <f>IF(Tableau1[[#This Row],[ Résultat]]="incorrect",Tableau1[[#This Row],[occurrence]]&amp;"Cadre général"&amp;Tableau1[[#This Row],[ Résultat]]&amp;COUNTIF($B$2:$B1296,Tableau1[[#This Row],[ Code APE]]&amp;Tableau1[[#This Row],[ Résultat]]&amp;"_*"),0)</f>
        <v>43.21AIncorrect_11Cadre généralIncorrect2</v>
      </c>
      <c r="B1296" t="str">
        <f>Tableau1[[#This Row],[ Code APE]]&amp;Tableau1[[#This Row],[ Résultat]]&amp;"_"&amp;COUNTIF($F$2:F1296,F1296)</f>
        <v>43.21AIncorrect_11</v>
      </c>
      <c r="C1296" t="s">
        <v>227</v>
      </c>
      <c r="D1296" t="b">
        <v>0</v>
      </c>
      <c r="E1296" t="s">
        <v>31</v>
      </c>
      <c r="F1296" t="s">
        <v>104</v>
      </c>
      <c r="G1296">
        <v>1</v>
      </c>
    </row>
    <row r="1297" spans="1:7" x14ac:dyDescent="0.25">
      <c r="A1297" t="str">
        <f>IF(Tableau1[[#This Row],[ Résultat]]="incorrect",Tableau1[[#This Row],[occurrence]]&amp;"Cadre général"&amp;Tableau1[[#This Row],[ Résultat]]&amp;COUNTIF($B$2:$B1297,Tableau1[[#This Row],[ Code APE]]&amp;Tableau1[[#This Row],[ Résultat]]&amp;"_*"),0)</f>
        <v>43.34ZIncorrect_12Cadre généralIncorrect3</v>
      </c>
      <c r="B1297" t="str">
        <f>Tableau1[[#This Row],[ Code APE]]&amp;Tableau1[[#This Row],[ Résultat]]&amp;"_"&amp;COUNTIF($F$2:F1297,F1297)</f>
        <v>43.34ZIncorrect_12</v>
      </c>
      <c r="C1297" t="s">
        <v>227</v>
      </c>
      <c r="D1297" t="b">
        <v>0</v>
      </c>
      <c r="E1297" t="s">
        <v>31</v>
      </c>
      <c r="F1297" t="s">
        <v>111</v>
      </c>
      <c r="G1297">
        <v>1</v>
      </c>
    </row>
    <row r="1298" spans="1:7" x14ac:dyDescent="0.25">
      <c r="A1298" t="str">
        <f>IF(Tableau1[[#This Row],[ Résultat]]="incorrect",Tableau1[[#This Row],[occurrence]]&amp;"Cadre général"&amp;Tableau1[[#This Row],[ Résultat]]&amp;COUNTIF($B$2:$B1298,Tableau1[[#This Row],[ Code APE]]&amp;Tableau1[[#This Row],[ Résultat]]&amp;"_*"),0)</f>
        <v>43.99BIncorrect_11Cadre généralIncorrect2</v>
      </c>
      <c r="B1298" t="str">
        <f>Tableau1[[#This Row],[ Code APE]]&amp;Tableau1[[#This Row],[ Résultat]]&amp;"_"&amp;COUNTIF($F$2:F1298,F1298)</f>
        <v>43.99BIncorrect_11</v>
      </c>
      <c r="C1298" t="s">
        <v>227</v>
      </c>
      <c r="D1298" t="b">
        <v>0</v>
      </c>
      <c r="E1298" t="s">
        <v>31</v>
      </c>
      <c r="F1298" t="s">
        <v>114</v>
      </c>
      <c r="G1298">
        <v>1</v>
      </c>
    </row>
    <row r="1299" spans="1:7" x14ac:dyDescent="0.25">
      <c r="A1299" t="str">
        <f>IF(Tableau1[[#This Row],[ Résultat]]="incorrect",Tableau1[[#This Row],[occurrence]]&amp;"Cadre général"&amp;Tableau1[[#This Row],[ Résultat]]&amp;COUNTIF($B$2:$B1299,Tableau1[[#This Row],[ Code APE]]&amp;Tableau1[[#This Row],[ Résultat]]&amp;"_*"),0)</f>
        <v>46.63ZIncorrect_13Cadre généralIncorrect4</v>
      </c>
      <c r="B1299" t="str">
        <f>Tableau1[[#This Row],[ Code APE]]&amp;Tableau1[[#This Row],[ Résultat]]&amp;"_"&amp;COUNTIF($F$2:F1299,F1299)</f>
        <v>46.63ZIncorrect_13</v>
      </c>
      <c r="C1299" t="s">
        <v>227</v>
      </c>
      <c r="D1299" t="b">
        <v>0</v>
      </c>
      <c r="E1299" t="s">
        <v>31</v>
      </c>
      <c r="F1299" t="s">
        <v>127</v>
      </c>
      <c r="G1299">
        <v>2</v>
      </c>
    </row>
    <row r="1300" spans="1:7" x14ac:dyDescent="0.25">
      <c r="A1300" t="str">
        <f>IF(Tableau1[[#This Row],[ Résultat]]="incorrect",Tableau1[[#This Row],[occurrence]]&amp;"Cadre général"&amp;Tableau1[[#This Row],[ Résultat]]&amp;COUNTIF($B$2:$B1300,Tableau1[[#This Row],[ Code APE]]&amp;Tableau1[[#This Row],[ Résultat]]&amp;"_*"),0)</f>
        <v>46.71ZIncorrect_12Cadre généralIncorrect3</v>
      </c>
      <c r="B1300" t="str">
        <f>Tableau1[[#This Row],[ Code APE]]&amp;Tableau1[[#This Row],[ Résultat]]&amp;"_"&amp;COUNTIF($F$2:F1300,F1300)</f>
        <v>46.71ZIncorrect_12</v>
      </c>
      <c r="C1300" t="s">
        <v>227</v>
      </c>
      <c r="D1300" t="b">
        <v>0</v>
      </c>
      <c r="E1300" t="s">
        <v>31</v>
      </c>
      <c r="F1300" t="s">
        <v>130</v>
      </c>
      <c r="G1300">
        <v>1</v>
      </c>
    </row>
    <row r="1301" spans="1:7" x14ac:dyDescent="0.25">
      <c r="A1301" t="str">
        <f>IF(Tableau1[[#This Row],[ Résultat]]="incorrect",Tableau1[[#This Row],[occurrence]]&amp;"Cadre général"&amp;Tableau1[[#This Row],[ Résultat]]&amp;COUNTIF($B$2:$B1301,Tableau1[[#This Row],[ Code APE]]&amp;Tableau1[[#This Row],[ Résultat]]&amp;"_*"),0)</f>
        <v>49.39BIncorrect_12Cadre généralIncorrect3</v>
      </c>
      <c r="B1301" t="str">
        <f>Tableau1[[#This Row],[ Code APE]]&amp;Tableau1[[#This Row],[ Résultat]]&amp;"_"&amp;COUNTIF($F$2:F1301,F1301)</f>
        <v>49.39BIncorrect_12</v>
      </c>
      <c r="C1301" t="s">
        <v>227</v>
      </c>
      <c r="D1301" t="b">
        <v>0</v>
      </c>
      <c r="E1301" t="s">
        <v>31</v>
      </c>
      <c r="F1301" t="s">
        <v>139</v>
      </c>
      <c r="G1301">
        <v>1</v>
      </c>
    </row>
    <row r="1302" spans="1:7" x14ac:dyDescent="0.25">
      <c r="A1302" t="str">
        <f>IF(Tableau1[[#This Row],[ Résultat]]="incorrect",Tableau1[[#This Row],[occurrence]]&amp;"Cadre général"&amp;Tableau1[[#This Row],[ Résultat]]&amp;COUNTIF($B$2:$B1302,Tableau1[[#This Row],[ Code APE]]&amp;Tableau1[[#This Row],[ Résultat]]&amp;"_*"),0)</f>
        <v>78.20ZIncorrect_13Cadre généralIncorrect4</v>
      </c>
      <c r="B1302" t="str">
        <f>Tableau1[[#This Row],[ Code APE]]&amp;Tableau1[[#This Row],[ Résultat]]&amp;"_"&amp;COUNTIF($F$2:F1302,F1302)</f>
        <v>78.20ZIncorrect_13</v>
      </c>
      <c r="C1302" t="s">
        <v>227</v>
      </c>
      <c r="D1302" t="b">
        <v>0</v>
      </c>
      <c r="E1302" t="s">
        <v>31</v>
      </c>
      <c r="F1302" t="s">
        <v>166</v>
      </c>
      <c r="G1302">
        <v>3</v>
      </c>
    </row>
    <row r="1303" spans="1:7" x14ac:dyDescent="0.25">
      <c r="A1303" t="str">
        <f>IF(Tableau1[[#This Row],[ Résultat]]="incorrect",Tableau1[[#This Row],[occurrence]]&amp;"Cadre général"&amp;Tableau1[[#This Row],[ Résultat]]&amp;COUNTIF($B$2:$B1303,Tableau1[[#This Row],[ Code APE]]&amp;Tableau1[[#This Row],[ Résultat]]&amp;"_*"),0)</f>
        <v>94.99ZIncorrect_13Cadre généralIncorrect4</v>
      </c>
      <c r="B1303" t="str">
        <f>Tableau1[[#This Row],[ Code APE]]&amp;Tableau1[[#This Row],[ Résultat]]&amp;"_"&amp;COUNTIF($F$2:F1303,F1303)</f>
        <v>94.99ZIncorrect_13</v>
      </c>
      <c r="C1303" t="s">
        <v>227</v>
      </c>
      <c r="D1303" t="b">
        <v>0</v>
      </c>
      <c r="E1303" t="s">
        <v>31</v>
      </c>
      <c r="F1303" t="s">
        <v>178</v>
      </c>
      <c r="G1303">
        <v>1</v>
      </c>
    </row>
    <row r="1304" spans="1:7" x14ac:dyDescent="0.25">
      <c r="A1304">
        <f>IF(Tableau1[[#This Row],[ Résultat]]="incorrect",Tableau1[[#This Row],[occurrence]]&amp;"Cadre général"&amp;Tableau1[[#This Row],[ Résultat]]&amp;COUNTIF($B$2:$B1304,Tableau1[[#This Row],[ Code APE]]&amp;Tableau1[[#This Row],[ Résultat]]&amp;"_*"),0)</f>
        <v>0</v>
      </c>
      <c r="B1304" t="str">
        <f>Tableau1[[#This Row],[ Code APE]]&amp;Tableau1[[#This Row],[ Résultat]]&amp;"_"&amp;COUNTIF($F$2:F1304,F1304)</f>
        <v>Correct_0</v>
      </c>
      <c r="C1304" t="s">
        <v>228</v>
      </c>
      <c r="D1304" t="s">
        <v>229</v>
      </c>
      <c r="E1304" t="s">
        <v>44</v>
      </c>
      <c r="G1304">
        <v>17</v>
      </c>
    </row>
    <row r="1305" spans="1:7" x14ac:dyDescent="0.25">
      <c r="A1305">
        <f>IF(Tableau1[[#This Row],[ Résultat]]="incorrect",Tableau1[[#This Row],[occurrence]]&amp;"Cadre général"&amp;Tableau1[[#This Row],[ Résultat]]&amp;COUNTIF($B$2:$B1305,Tableau1[[#This Row],[ Code APE]]&amp;Tableau1[[#This Row],[ Résultat]]&amp;"_*"),0)</f>
        <v>0</v>
      </c>
      <c r="B1305" t="str">
        <f>Tableau1[[#This Row],[ Code APE]]&amp;Tableau1[[#This Row],[ Résultat]]&amp;"_"&amp;COUNTIF($F$2:F1305,F1305)</f>
        <v>00.00ACorrect_10</v>
      </c>
      <c r="C1305" t="s">
        <v>228</v>
      </c>
      <c r="D1305" t="s">
        <v>229</v>
      </c>
      <c r="E1305" t="s">
        <v>44</v>
      </c>
      <c r="F1305" t="s">
        <v>45</v>
      </c>
      <c r="G1305">
        <v>4</v>
      </c>
    </row>
    <row r="1306" spans="1:7" x14ac:dyDescent="0.25">
      <c r="A1306">
        <f>IF(Tableau1[[#This Row],[ Résultat]]="incorrect",Tableau1[[#This Row],[occurrence]]&amp;"Cadre général"&amp;Tableau1[[#This Row],[ Résultat]]&amp;COUNTIF($B$2:$B1306,Tableau1[[#This Row],[ Code APE]]&amp;Tableau1[[#This Row],[ Résultat]]&amp;"_*"),0)</f>
        <v>0</v>
      </c>
      <c r="B1306" t="str">
        <f>Tableau1[[#This Row],[ Code APE]]&amp;Tableau1[[#This Row],[ Résultat]]&amp;"_"&amp;COUNTIF($F$2:F1306,F1306)</f>
        <v>00.00ZCorrect_2</v>
      </c>
      <c r="C1306" t="s">
        <v>228</v>
      </c>
      <c r="D1306" t="s">
        <v>229</v>
      </c>
      <c r="E1306" t="s">
        <v>44</v>
      </c>
      <c r="F1306" t="s">
        <v>46</v>
      </c>
      <c r="G1306">
        <v>1</v>
      </c>
    </row>
    <row r="1307" spans="1:7" x14ac:dyDescent="0.25">
      <c r="A1307">
        <f>IF(Tableau1[[#This Row],[ Résultat]]="incorrect",Tableau1[[#This Row],[occurrence]]&amp;"Cadre général"&amp;Tableau1[[#This Row],[ Résultat]]&amp;COUNTIF($B$2:$B1307,Tableau1[[#This Row],[ Code APE]]&amp;Tableau1[[#This Row],[ Résultat]]&amp;"_*"),0)</f>
        <v>0</v>
      </c>
      <c r="B1307" t="str">
        <f>Tableau1[[#This Row],[ Code APE]]&amp;Tableau1[[#This Row],[ Résultat]]&amp;"_"&amp;COUNTIF($F$2:F1307,F1307)</f>
        <v>01.30ZCorrect_10</v>
      </c>
      <c r="C1307" t="s">
        <v>228</v>
      </c>
      <c r="D1307" t="s">
        <v>229</v>
      </c>
      <c r="E1307" t="s">
        <v>44</v>
      </c>
      <c r="F1307" t="s">
        <v>47</v>
      </c>
      <c r="G1307">
        <v>6</v>
      </c>
    </row>
    <row r="1308" spans="1:7" x14ac:dyDescent="0.25">
      <c r="A1308">
        <f>IF(Tableau1[[#This Row],[ Résultat]]="incorrect",Tableau1[[#This Row],[occurrence]]&amp;"Cadre général"&amp;Tableau1[[#This Row],[ Résultat]]&amp;COUNTIF($B$2:$B1308,Tableau1[[#This Row],[ Code APE]]&amp;Tableau1[[#This Row],[ Résultat]]&amp;"_*"),0)</f>
        <v>0</v>
      </c>
      <c r="B1308" t="str">
        <f>Tableau1[[#This Row],[ Code APE]]&amp;Tableau1[[#This Row],[ Résultat]]&amp;"_"&amp;COUNTIF($F$2:F1308,F1308)</f>
        <v>01.42ZCorrect_7</v>
      </c>
      <c r="C1308" t="s">
        <v>228</v>
      </c>
      <c r="D1308" t="s">
        <v>229</v>
      </c>
      <c r="E1308" t="s">
        <v>44</v>
      </c>
      <c r="F1308" t="s">
        <v>48</v>
      </c>
      <c r="G1308">
        <v>1</v>
      </c>
    </row>
    <row r="1309" spans="1:7" x14ac:dyDescent="0.25">
      <c r="A1309">
        <f>IF(Tableau1[[#This Row],[ Résultat]]="incorrect",Tableau1[[#This Row],[occurrence]]&amp;"Cadre général"&amp;Tableau1[[#This Row],[ Résultat]]&amp;COUNTIF($B$2:$B1309,Tableau1[[#This Row],[ Code APE]]&amp;Tableau1[[#This Row],[ Résultat]]&amp;"_*"),0)</f>
        <v>0</v>
      </c>
      <c r="B1309" t="str">
        <f>Tableau1[[#This Row],[ Code APE]]&amp;Tableau1[[#This Row],[ Résultat]]&amp;"_"&amp;COUNTIF($F$2:F1309,F1309)</f>
        <v>01.50ZCorrect_5</v>
      </c>
      <c r="C1309" t="s">
        <v>228</v>
      </c>
      <c r="D1309" t="s">
        <v>229</v>
      </c>
      <c r="E1309" t="s">
        <v>44</v>
      </c>
      <c r="F1309" t="s">
        <v>49</v>
      </c>
      <c r="G1309">
        <v>1</v>
      </c>
    </row>
    <row r="1310" spans="1:7" x14ac:dyDescent="0.25">
      <c r="A1310">
        <f>IF(Tableau1[[#This Row],[ Résultat]]="incorrect",Tableau1[[#This Row],[occurrence]]&amp;"Cadre général"&amp;Tableau1[[#This Row],[ Résultat]]&amp;COUNTIF($B$2:$B1310,Tableau1[[#This Row],[ Code APE]]&amp;Tableau1[[#This Row],[ Résultat]]&amp;"_*"),0)</f>
        <v>0</v>
      </c>
      <c r="B1310" t="str">
        <f>Tableau1[[#This Row],[ Code APE]]&amp;Tableau1[[#This Row],[ Résultat]]&amp;"_"&amp;COUNTIF($F$2:F1310,F1310)</f>
        <v>02.10ZCorrect_10</v>
      </c>
      <c r="C1310" t="s">
        <v>228</v>
      </c>
      <c r="D1310" t="s">
        <v>229</v>
      </c>
      <c r="E1310" t="s">
        <v>44</v>
      </c>
      <c r="F1310" t="s">
        <v>50</v>
      </c>
      <c r="G1310">
        <v>17</v>
      </c>
    </row>
    <row r="1311" spans="1:7" x14ac:dyDescent="0.25">
      <c r="A1311">
        <f>IF(Tableau1[[#This Row],[ Résultat]]="incorrect",Tableau1[[#This Row],[occurrence]]&amp;"Cadre général"&amp;Tableau1[[#This Row],[ Résultat]]&amp;COUNTIF($B$2:$B1311,Tableau1[[#This Row],[ Code APE]]&amp;Tableau1[[#This Row],[ Résultat]]&amp;"_*"),0)</f>
        <v>0</v>
      </c>
      <c r="B1311" t="str">
        <f>Tableau1[[#This Row],[ Code APE]]&amp;Tableau1[[#This Row],[ Résultat]]&amp;"_"&amp;COUNTIF($F$2:F1311,F1311)</f>
        <v>03.11ZCorrect_8</v>
      </c>
      <c r="C1311" t="s">
        <v>228</v>
      </c>
      <c r="D1311" t="s">
        <v>229</v>
      </c>
      <c r="E1311" t="s">
        <v>44</v>
      </c>
      <c r="F1311" t="s">
        <v>182</v>
      </c>
      <c r="G1311">
        <v>1</v>
      </c>
    </row>
    <row r="1312" spans="1:7" x14ac:dyDescent="0.25">
      <c r="A1312">
        <f>IF(Tableau1[[#This Row],[ Résultat]]="incorrect",Tableau1[[#This Row],[occurrence]]&amp;"Cadre général"&amp;Tableau1[[#This Row],[ Résultat]]&amp;COUNTIF($B$2:$B1312,Tableau1[[#This Row],[ Code APE]]&amp;Tableau1[[#This Row],[ Résultat]]&amp;"_*"),0)</f>
        <v>0</v>
      </c>
      <c r="B1312" t="str">
        <f>Tableau1[[#This Row],[ Code APE]]&amp;Tableau1[[#This Row],[ Résultat]]&amp;"_"&amp;COUNTIF($F$2:F1312,F1312)</f>
        <v>06.34CCorrect_8</v>
      </c>
      <c r="C1312" t="s">
        <v>228</v>
      </c>
      <c r="D1312" t="s">
        <v>229</v>
      </c>
      <c r="E1312" t="s">
        <v>44</v>
      </c>
      <c r="F1312" t="s">
        <v>183</v>
      </c>
      <c r="G1312">
        <v>1</v>
      </c>
    </row>
    <row r="1313" spans="1:7" x14ac:dyDescent="0.25">
      <c r="A1313">
        <f>IF(Tableau1[[#This Row],[ Résultat]]="incorrect",Tableau1[[#This Row],[occurrence]]&amp;"Cadre général"&amp;Tableau1[[#This Row],[ Résultat]]&amp;COUNTIF($B$2:$B1313,Tableau1[[#This Row],[ Code APE]]&amp;Tableau1[[#This Row],[ Résultat]]&amp;"_*"),0)</f>
        <v>0</v>
      </c>
      <c r="B1313" t="str">
        <f>Tableau1[[#This Row],[ Code APE]]&amp;Tableau1[[#This Row],[ Résultat]]&amp;"_"&amp;COUNTIF($F$2:F1313,F1313)</f>
        <v>07.29ZCorrect_10</v>
      </c>
      <c r="C1313" t="s">
        <v>228</v>
      </c>
      <c r="D1313" t="s">
        <v>229</v>
      </c>
      <c r="E1313" t="s">
        <v>44</v>
      </c>
      <c r="F1313" t="s">
        <v>52</v>
      </c>
      <c r="G1313">
        <v>5</v>
      </c>
    </row>
    <row r="1314" spans="1:7" x14ac:dyDescent="0.25">
      <c r="A1314">
        <f>IF(Tableau1[[#This Row],[ Résultat]]="incorrect",Tableau1[[#This Row],[occurrence]]&amp;"Cadre général"&amp;Tableau1[[#This Row],[ Résultat]]&amp;COUNTIF($B$2:$B1314,Tableau1[[#This Row],[ Code APE]]&amp;Tableau1[[#This Row],[ Résultat]]&amp;"_*"),0)</f>
        <v>0</v>
      </c>
      <c r="B1314" t="str">
        <f>Tableau1[[#This Row],[ Code APE]]&amp;Tableau1[[#This Row],[ Résultat]]&amp;"_"&amp;COUNTIF($F$2:F1314,F1314)</f>
        <v>07.42BCorrect_5</v>
      </c>
      <c r="C1314" t="s">
        <v>228</v>
      </c>
      <c r="D1314" t="s">
        <v>229</v>
      </c>
      <c r="E1314" t="s">
        <v>44</v>
      </c>
      <c r="F1314" t="s">
        <v>184</v>
      </c>
      <c r="G1314">
        <v>1</v>
      </c>
    </row>
    <row r="1315" spans="1:7" x14ac:dyDescent="0.25">
      <c r="A1315">
        <f>IF(Tableau1[[#This Row],[ Résultat]]="incorrect",Tableau1[[#This Row],[occurrence]]&amp;"Cadre général"&amp;Tableau1[[#This Row],[ Résultat]]&amp;COUNTIF($B$2:$B1315,Tableau1[[#This Row],[ Code APE]]&amp;Tableau1[[#This Row],[ Résultat]]&amp;"_*"),0)</f>
        <v>0</v>
      </c>
      <c r="B1315" t="str">
        <f>Tableau1[[#This Row],[ Code APE]]&amp;Tableau1[[#This Row],[ Résultat]]&amp;"_"&amp;COUNTIF($F$2:F1315,F1315)</f>
        <v>07.47ZCorrect_11</v>
      </c>
      <c r="C1315" t="s">
        <v>228</v>
      </c>
      <c r="D1315" t="s">
        <v>229</v>
      </c>
      <c r="E1315" t="s">
        <v>44</v>
      </c>
      <c r="F1315" t="s">
        <v>53</v>
      </c>
      <c r="G1315">
        <v>3</v>
      </c>
    </row>
    <row r="1316" spans="1:7" x14ac:dyDescent="0.25">
      <c r="A1316">
        <f>IF(Tableau1[[#This Row],[ Résultat]]="incorrect",Tableau1[[#This Row],[occurrence]]&amp;"Cadre général"&amp;Tableau1[[#This Row],[ Résultat]]&amp;COUNTIF($B$2:$B1316,Tableau1[[#This Row],[ Code APE]]&amp;Tableau1[[#This Row],[ Résultat]]&amp;"_*"),0)</f>
        <v>0</v>
      </c>
      <c r="B1316" t="str">
        <f>Tableau1[[#This Row],[ Code APE]]&amp;Tableau1[[#This Row],[ Résultat]]&amp;"_"&amp;COUNTIF($F$2:F1316,F1316)</f>
        <v>08.12ZCorrect_10</v>
      </c>
      <c r="C1316" t="s">
        <v>228</v>
      </c>
      <c r="D1316" t="s">
        <v>229</v>
      </c>
      <c r="E1316" t="s">
        <v>44</v>
      </c>
      <c r="F1316" t="s">
        <v>55</v>
      </c>
      <c r="G1316">
        <v>7</v>
      </c>
    </row>
    <row r="1317" spans="1:7" x14ac:dyDescent="0.25">
      <c r="A1317">
        <f>IF(Tableau1[[#This Row],[ Résultat]]="incorrect",Tableau1[[#This Row],[occurrence]]&amp;"Cadre général"&amp;Tableau1[[#This Row],[ Résultat]]&amp;COUNTIF($B$2:$B1317,Tableau1[[#This Row],[ Code APE]]&amp;Tableau1[[#This Row],[ Résultat]]&amp;"_*"),0)</f>
        <v>0</v>
      </c>
      <c r="B1317" t="str">
        <f>Tableau1[[#This Row],[ Code APE]]&amp;Tableau1[[#This Row],[ Résultat]]&amp;"_"&amp;COUNTIF($F$2:F1317,F1317)</f>
        <v>09.90ZCorrect_12</v>
      </c>
      <c r="C1317" t="s">
        <v>228</v>
      </c>
      <c r="D1317" t="s">
        <v>229</v>
      </c>
      <c r="E1317" t="s">
        <v>44</v>
      </c>
      <c r="F1317" t="s">
        <v>56</v>
      </c>
      <c r="G1317">
        <v>20</v>
      </c>
    </row>
    <row r="1318" spans="1:7" x14ac:dyDescent="0.25">
      <c r="A1318">
        <f>IF(Tableau1[[#This Row],[ Résultat]]="incorrect",Tableau1[[#This Row],[occurrence]]&amp;"Cadre général"&amp;Tableau1[[#This Row],[ Résultat]]&amp;COUNTIF($B$2:$B1318,Tableau1[[#This Row],[ Code APE]]&amp;Tableau1[[#This Row],[ Résultat]]&amp;"_*"),0)</f>
        <v>0</v>
      </c>
      <c r="B1318" t="str">
        <f>Tableau1[[#This Row],[ Code APE]]&amp;Tableau1[[#This Row],[ Résultat]]&amp;"_"&amp;COUNTIF($F$2:F1318,F1318)</f>
        <v>10.41ZCorrect_11</v>
      </c>
      <c r="C1318" t="s">
        <v>228</v>
      </c>
      <c r="D1318" t="s">
        <v>229</v>
      </c>
      <c r="E1318" t="s">
        <v>44</v>
      </c>
      <c r="F1318" t="s">
        <v>57</v>
      </c>
      <c r="G1318">
        <v>5</v>
      </c>
    </row>
    <row r="1319" spans="1:7" x14ac:dyDescent="0.25">
      <c r="A1319">
        <f>IF(Tableau1[[#This Row],[ Résultat]]="incorrect",Tableau1[[#This Row],[occurrence]]&amp;"Cadre général"&amp;Tableau1[[#This Row],[ Résultat]]&amp;COUNTIF($B$2:$B1319,Tableau1[[#This Row],[ Code APE]]&amp;Tableau1[[#This Row],[ Résultat]]&amp;"_*"),0)</f>
        <v>0</v>
      </c>
      <c r="B1319" t="str">
        <f>Tableau1[[#This Row],[ Code APE]]&amp;Tableau1[[#This Row],[ Résultat]]&amp;"_"&amp;COUNTIF($F$2:F1319,F1319)</f>
        <v>12.32CCorrect_2</v>
      </c>
      <c r="C1319" t="s">
        <v>228</v>
      </c>
      <c r="D1319" t="s">
        <v>229</v>
      </c>
      <c r="E1319" t="s">
        <v>44</v>
      </c>
      <c r="F1319" t="s">
        <v>59</v>
      </c>
      <c r="G1319">
        <v>1</v>
      </c>
    </row>
    <row r="1320" spans="1:7" x14ac:dyDescent="0.25">
      <c r="A1320">
        <f>IF(Tableau1[[#This Row],[ Résultat]]="incorrect",Tableau1[[#This Row],[occurrence]]&amp;"Cadre général"&amp;Tableau1[[#This Row],[ Résultat]]&amp;COUNTIF($B$2:$B1320,Tableau1[[#This Row],[ Code APE]]&amp;Tableau1[[#This Row],[ Résultat]]&amp;"_*"),0)</f>
        <v>0</v>
      </c>
      <c r="B1320" t="str">
        <f>Tableau1[[#This Row],[ Code APE]]&amp;Tableau1[[#This Row],[ Résultat]]&amp;"_"&amp;COUNTIF($F$2:F1320,F1320)</f>
        <v>16.24ZCorrect_3</v>
      </c>
      <c r="C1320" t="s">
        <v>228</v>
      </c>
      <c r="D1320" t="s">
        <v>229</v>
      </c>
      <c r="E1320" t="s">
        <v>44</v>
      </c>
      <c r="F1320" t="s">
        <v>212</v>
      </c>
      <c r="G1320">
        <v>1</v>
      </c>
    </row>
    <row r="1321" spans="1:7" x14ac:dyDescent="0.25">
      <c r="A1321">
        <f>IF(Tableau1[[#This Row],[ Résultat]]="incorrect",Tableau1[[#This Row],[occurrence]]&amp;"Cadre général"&amp;Tableau1[[#This Row],[ Résultat]]&amp;COUNTIF($B$2:$B1321,Tableau1[[#This Row],[ Code APE]]&amp;Tableau1[[#This Row],[ Résultat]]&amp;"_*"),0)</f>
        <v>0</v>
      </c>
      <c r="B1321" t="str">
        <f>Tableau1[[#This Row],[ Code APE]]&amp;Tableau1[[#This Row],[ Résultat]]&amp;"_"&amp;COUNTIF($F$2:F1321,F1321)</f>
        <v>20.11ZCorrect_8</v>
      </c>
      <c r="C1321" t="s">
        <v>228</v>
      </c>
      <c r="D1321" t="s">
        <v>229</v>
      </c>
      <c r="E1321" t="s">
        <v>44</v>
      </c>
      <c r="F1321" t="s">
        <v>185</v>
      </c>
      <c r="G1321">
        <v>2</v>
      </c>
    </row>
    <row r="1322" spans="1:7" x14ac:dyDescent="0.25">
      <c r="A1322">
        <f>IF(Tableau1[[#This Row],[ Résultat]]="incorrect",Tableau1[[#This Row],[occurrence]]&amp;"Cadre général"&amp;Tableau1[[#This Row],[ Résultat]]&amp;COUNTIF($B$2:$B1322,Tableau1[[#This Row],[ Code APE]]&amp;Tableau1[[#This Row],[ Résultat]]&amp;"_*"),0)</f>
        <v>0</v>
      </c>
      <c r="B1322" t="str">
        <f>Tableau1[[#This Row],[ Code APE]]&amp;Tableau1[[#This Row],[ Résultat]]&amp;"_"&amp;COUNTIF($F$2:F1322,F1322)</f>
        <v>20.13BCorrect_11</v>
      </c>
      <c r="C1322" t="s">
        <v>228</v>
      </c>
      <c r="D1322" t="s">
        <v>229</v>
      </c>
      <c r="E1322" t="s">
        <v>44</v>
      </c>
      <c r="F1322" t="s">
        <v>60</v>
      </c>
      <c r="G1322">
        <v>4</v>
      </c>
    </row>
    <row r="1323" spans="1:7" x14ac:dyDescent="0.25">
      <c r="A1323">
        <f>IF(Tableau1[[#This Row],[ Résultat]]="incorrect",Tableau1[[#This Row],[occurrence]]&amp;"Cadre général"&amp;Tableau1[[#This Row],[ Résultat]]&amp;COUNTIF($B$2:$B1323,Tableau1[[#This Row],[ Code APE]]&amp;Tableau1[[#This Row],[ Résultat]]&amp;"_*"),0)</f>
        <v>0</v>
      </c>
      <c r="B1323" t="str">
        <f>Tableau1[[#This Row],[ Code APE]]&amp;Tableau1[[#This Row],[ Résultat]]&amp;"_"&amp;COUNTIF($F$2:F1323,F1323)</f>
        <v>21.20ZCorrect_3</v>
      </c>
      <c r="C1323" t="s">
        <v>228</v>
      </c>
      <c r="D1323" t="s">
        <v>229</v>
      </c>
      <c r="E1323" t="s">
        <v>44</v>
      </c>
      <c r="F1323" t="s">
        <v>213</v>
      </c>
      <c r="G1323">
        <v>1</v>
      </c>
    </row>
    <row r="1324" spans="1:7" x14ac:dyDescent="0.25">
      <c r="A1324">
        <f>IF(Tableau1[[#This Row],[ Résultat]]="incorrect",Tableau1[[#This Row],[occurrence]]&amp;"Cadre général"&amp;Tableau1[[#This Row],[ Résultat]]&amp;COUNTIF($B$2:$B1324,Tableau1[[#This Row],[ Code APE]]&amp;Tableau1[[#This Row],[ Résultat]]&amp;"_*"),0)</f>
        <v>0</v>
      </c>
      <c r="B1324" t="str">
        <f>Tableau1[[#This Row],[ Code APE]]&amp;Tableau1[[#This Row],[ Résultat]]&amp;"_"&amp;COUNTIF($F$2:F1324,F1324)</f>
        <v>22.11ZCorrect_11</v>
      </c>
      <c r="C1324" t="s">
        <v>228</v>
      </c>
      <c r="D1324" t="s">
        <v>229</v>
      </c>
      <c r="E1324" t="s">
        <v>44</v>
      </c>
      <c r="F1324" t="s">
        <v>61</v>
      </c>
      <c r="G1324">
        <v>10</v>
      </c>
    </row>
    <row r="1325" spans="1:7" x14ac:dyDescent="0.25">
      <c r="A1325">
        <f>IF(Tableau1[[#This Row],[ Résultat]]="incorrect",Tableau1[[#This Row],[occurrence]]&amp;"Cadre général"&amp;Tableau1[[#This Row],[ Résultat]]&amp;COUNTIF($B$2:$B1325,Tableau1[[#This Row],[ Code APE]]&amp;Tableau1[[#This Row],[ Résultat]]&amp;"_*"),0)</f>
        <v>0</v>
      </c>
      <c r="B1325" t="str">
        <f>Tableau1[[#This Row],[ Code APE]]&amp;Tableau1[[#This Row],[ Résultat]]&amp;"_"&amp;COUNTIF($F$2:F1325,F1325)</f>
        <v>22.23ZCorrect_10</v>
      </c>
      <c r="C1325" t="s">
        <v>228</v>
      </c>
      <c r="D1325" t="s">
        <v>229</v>
      </c>
      <c r="E1325" t="s">
        <v>44</v>
      </c>
      <c r="F1325" t="s">
        <v>62</v>
      </c>
      <c r="G1325">
        <v>1</v>
      </c>
    </row>
    <row r="1326" spans="1:7" x14ac:dyDescent="0.25">
      <c r="A1326">
        <f>IF(Tableau1[[#This Row],[ Résultat]]="incorrect",Tableau1[[#This Row],[occurrence]]&amp;"Cadre général"&amp;Tableau1[[#This Row],[ Résultat]]&amp;COUNTIF($B$2:$B1326,Tableau1[[#This Row],[ Code APE]]&amp;Tableau1[[#This Row],[ Résultat]]&amp;"_*"),0)</f>
        <v>0</v>
      </c>
      <c r="B1326" t="str">
        <f>Tableau1[[#This Row],[ Code APE]]&amp;Tableau1[[#This Row],[ Résultat]]&amp;"_"&amp;COUNTIF($F$2:F1326,F1326)</f>
        <v>23.51ZCorrect_9</v>
      </c>
      <c r="C1326" t="s">
        <v>228</v>
      </c>
      <c r="D1326" t="s">
        <v>229</v>
      </c>
      <c r="E1326" t="s">
        <v>44</v>
      </c>
      <c r="F1326" t="s">
        <v>187</v>
      </c>
      <c r="G1326">
        <v>1</v>
      </c>
    </row>
    <row r="1327" spans="1:7" x14ac:dyDescent="0.25">
      <c r="A1327">
        <f>IF(Tableau1[[#This Row],[ Résultat]]="incorrect",Tableau1[[#This Row],[occurrence]]&amp;"Cadre général"&amp;Tableau1[[#This Row],[ Résultat]]&amp;COUNTIF($B$2:$B1327,Tableau1[[#This Row],[ Code APE]]&amp;Tableau1[[#This Row],[ Résultat]]&amp;"_*"),0)</f>
        <v>0</v>
      </c>
      <c r="B1327" t="str">
        <f>Tableau1[[#This Row],[ Code APE]]&amp;Tableau1[[#This Row],[ Résultat]]&amp;"_"&amp;COUNTIF($F$2:F1327,F1327)</f>
        <v>23.63ZCorrect_11</v>
      </c>
      <c r="C1327" t="s">
        <v>228</v>
      </c>
      <c r="D1327" t="s">
        <v>229</v>
      </c>
      <c r="E1327" t="s">
        <v>44</v>
      </c>
      <c r="F1327" t="s">
        <v>63</v>
      </c>
      <c r="G1327">
        <v>7</v>
      </c>
    </row>
    <row r="1328" spans="1:7" x14ac:dyDescent="0.25">
      <c r="A1328">
        <f>IF(Tableau1[[#This Row],[ Résultat]]="incorrect",Tableau1[[#This Row],[occurrence]]&amp;"Cadre général"&amp;Tableau1[[#This Row],[ Résultat]]&amp;COUNTIF($B$2:$B1328,Tableau1[[#This Row],[ Code APE]]&amp;Tableau1[[#This Row],[ Résultat]]&amp;"_*"),0)</f>
        <v>0</v>
      </c>
      <c r="B1328" t="str">
        <f>Tableau1[[#This Row],[ Code APE]]&amp;Tableau1[[#This Row],[ Résultat]]&amp;"_"&amp;COUNTIF($F$2:F1328,F1328)</f>
        <v>24.33ZCorrect_6</v>
      </c>
      <c r="C1328" t="s">
        <v>228</v>
      </c>
      <c r="D1328" t="s">
        <v>229</v>
      </c>
      <c r="E1328" t="s">
        <v>44</v>
      </c>
      <c r="F1328" t="s">
        <v>64</v>
      </c>
      <c r="G1328">
        <v>1</v>
      </c>
    </row>
    <row r="1329" spans="1:7" x14ac:dyDescent="0.25">
      <c r="A1329">
        <f>IF(Tableau1[[#This Row],[ Résultat]]="incorrect",Tableau1[[#This Row],[occurrence]]&amp;"Cadre général"&amp;Tableau1[[#This Row],[ Résultat]]&amp;COUNTIF($B$2:$B1329,Tableau1[[#This Row],[ Code APE]]&amp;Tableau1[[#This Row],[ Résultat]]&amp;"_*"),0)</f>
        <v>0</v>
      </c>
      <c r="B1329" t="str">
        <f>Tableau1[[#This Row],[ Code APE]]&amp;Tableau1[[#This Row],[ Résultat]]&amp;"_"&amp;COUNTIF($F$2:F1329,F1329)</f>
        <v>25.11ZCorrect_12</v>
      </c>
      <c r="C1329" t="s">
        <v>228</v>
      </c>
      <c r="D1329" t="s">
        <v>229</v>
      </c>
      <c r="E1329" t="s">
        <v>44</v>
      </c>
      <c r="F1329" t="s">
        <v>65</v>
      </c>
      <c r="G1329">
        <v>8</v>
      </c>
    </row>
    <row r="1330" spans="1:7" x14ac:dyDescent="0.25">
      <c r="A1330">
        <f>IF(Tableau1[[#This Row],[ Résultat]]="incorrect",Tableau1[[#This Row],[occurrence]]&amp;"Cadre général"&amp;Tableau1[[#This Row],[ Résultat]]&amp;COUNTIF($B$2:$B1330,Tableau1[[#This Row],[ Code APE]]&amp;Tableau1[[#This Row],[ Résultat]]&amp;"_*"),0)</f>
        <v>0</v>
      </c>
      <c r="B1330" t="str">
        <f>Tableau1[[#This Row],[ Code APE]]&amp;Tableau1[[#This Row],[ Résultat]]&amp;"_"&amp;COUNTIF($F$2:F1330,F1330)</f>
        <v>25.12ZCorrect_7</v>
      </c>
      <c r="C1330" t="s">
        <v>228</v>
      </c>
      <c r="D1330" t="s">
        <v>229</v>
      </c>
      <c r="E1330" t="s">
        <v>44</v>
      </c>
      <c r="F1330" t="s">
        <v>66</v>
      </c>
      <c r="G1330">
        <v>1</v>
      </c>
    </row>
    <row r="1331" spans="1:7" x14ac:dyDescent="0.25">
      <c r="A1331">
        <f>IF(Tableau1[[#This Row],[ Résultat]]="incorrect",Tableau1[[#This Row],[occurrence]]&amp;"Cadre général"&amp;Tableau1[[#This Row],[ Résultat]]&amp;COUNTIF($B$2:$B1331,Tableau1[[#This Row],[ Code APE]]&amp;Tableau1[[#This Row],[ Résultat]]&amp;"_*"),0)</f>
        <v>0</v>
      </c>
      <c r="B1331" t="str">
        <f>Tableau1[[#This Row],[ Code APE]]&amp;Tableau1[[#This Row],[ Résultat]]&amp;"_"&amp;COUNTIF($F$2:F1331,F1331)</f>
        <v>25.30ZCorrect_10</v>
      </c>
      <c r="C1331" t="s">
        <v>228</v>
      </c>
      <c r="D1331" t="s">
        <v>229</v>
      </c>
      <c r="E1331" t="s">
        <v>44</v>
      </c>
      <c r="F1331" t="s">
        <v>67</v>
      </c>
      <c r="G1331">
        <v>12</v>
      </c>
    </row>
    <row r="1332" spans="1:7" x14ac:dyDescent="0.25">
      <c r="A1332">
        <f>IF(Tableau1[[#This Row],[ Résultat]]="incorrect",Tableau1[[#This Row],[occurrence]]&amp;"Cadre général"&amp;Tableau1[[#This Row],[ Résultat]]&amp;COUNTIF($B$2:$B1332,Tableau1[[#This Row],[ Code APE]]&amp;Tableau1[[#This Row],[ Résultat]]&amp;"_*"),0)</f>
        <v>0</v>
      </c>
      <c r="B1332" t="str">
        <f>Tableau1[[#This Row],[ Code APE]]&amp;Tableau1[[#This Row],[ Résultat]]&amp;"_"&amp;COUNTIF($F$2:F1332,F1332)</f>
        <v>25.61ZCorrect_10</v>
      </c>
      <c r="C1332" t="s">
        <v>228</v>
      </c>
      <c r="D1332" t="s">
        <v>229</v>
      </c>
      <c r="E1332" t="s">
        <v>44</v>
      </c>
      <c r="F1332" t="s">
        <v>68</v>
      </c>
      <c r="G1332">
        <v>13</v>
      </c>
    </row>
    <row r="1333" spans="1:7" x14ac:dyDescent="0.25">
      <c r="A1333">
        <f>IF(Tableau1[[#This Row],[ Résultat]]="incorrect",Tableau1[[#This Row],[occurrence]]&amp;"Cadre général"&amp;Tableau1[[#This Row],[ Résultat]]&amp;COUNTIF($B$2:$B1333,Tableau1[[#This Row],[ Code APE]]&amp;Tableau1[[#This Row],[ Résultat]]&amp;"_*"),0)</f>
        <v>0</v>
      </c>
      <c r="B1333" t="str">
        <f>Tableau1[[#This Row],[ Code APE]]&amp;Tableau1[[#This Row],[ Résultat]]&amp;"_"&amp;COUNTIF($F$2:F1333,F1333)</f>
        <v>25.62BCorrect_10</v>
      </c>
      <c r="C1333" t="s">
        <v>228</v>
      </c>
      <c r="D1333" t="s">
        <v>229</v>
      </c>
      <c r="E1333" t="s">
        <v>44</v>
      </c>
      <c r="F1333" t="s">
        <v>69</v>
      </c>
      <c r="G1333">
        <v>9</v>
      </c>
    </row>
    <row r="1334" spans="1:7" x14ac:dyDescent="0.25">
      <c r="A1334">
        <f>IF(Tableau1[[#This Row],[ Résultat]]="incorrect",Tableau1[[#This Row],[occurrence]]&amp;"Cadre général"&amp;Tableau1[[#This Row],[ Résultat]]&amp;COUNTIF($B$2:$B1334,Tableau1[[#This Row],[ Code APE]]&amp;Tableau1[[#This Row],[ Résultat]]&amp;"_*"),0)</f>
        <v>0</v>
      </c>
      <c r="B1334" t="str">
        <f>Tableau1[[#This Row],[ Code APE]]&amp;Tableau1[[#This Row],[ Résultat]]&amp;"_"&amp;COUNTIF($F$2:F1334,F1334)</f>
        <v>25.93ZCorrect_11</v>
      </c>
      <c r="C1334" t="s">
        <v>228</v>
      </c>
      <c r="D1334" t="s">
        <v>229</v>
      </c>
      <c r="E1334" t="s">
        <v>44</v>
      </c>
      <c r="F1334" t="s">
        <v>70</v>
      </c>
      <c r="G1334">
        <v>7</v>
      </c>
    </row>
    <row r="1335" spans="1:7" x14ac:dyDescent="0.25">
      <c r="A1335">
        <f>IF(Tableau1[[#This Row],[ Résultat]]="incorrect",Tableau1[[#This Row],[occurrence]]&amp;"Cadre général"&amp;Tableau1[[#This Row],[ Résultat]]&amp;COUNTIF($B$2:$B1335,Tableau1[[#This Row],[ Code APE]]&amp;Tableau1[[#This Row],[ Résultat]]&amp;"_*"),0)</f>
        <v>0</v>
      </c>
      <c r="B1335" t="str">
        <f>Tableau1[[#This Row],[ Code APE]]&amp;Tableau1[[#This Row],[ Résultat]]&amp;"_"&amp;COUNTIF($F$2:F1335,F1335)</f>
        <v>25.99BCorrect_12</v>
      </c>
      <c r="C1335" t="s">
        <v>228</v>
      </c>
      <c r="D1335" t="s">
        <v>229</v>
      </c>
      <c r="E1335" t="s">
        <v>44</v>
      </c>
      <c r="F1335" t="s">
        <v>71</v>
      </c>
      <c r="G1335">
        <v>17</v>
      </c>
    </row>
    <row r="1336" spans="1:7" x14ac:dyDescent="0.25">
      <c r="A1336">
        <f>IF(Tableau1[[#This Row],[ Résultat]]="incorrect",Tableau1[[#This Row],[occurrence]]&amp;"Cadre général"&amp;Tableau1[[#This Row],[ Résultat]]&amp;COUNTIF($B$2:$B1336,Tableau1[[#This Row],[ Code APE]]&amp;Tableau1[[#This Row],[ Résultat]]&amp;"_*"),0)</f>
        <v>0</v>
      </c>
      <c r="B1336" t="str">
        <f>Tableau1[[#This Row],[ Code APE]]&amp;Tableau1[[#This Row],[ Résultat]]&amp;"_"&amp;COUNTIF($F$2:F1336,F1336)</f>
        <v>27.90ZCorrect_5</v>
      </c>
      <c r="C1336" t="s">
        <v>228</v>
      </c>
      <c r="D1336" t="s">
        <v>229</v>
      </c>
      <c r="E1336" t="s">
        <v>44</v>
      </c>
      <c r="F1336" t="s">
        <v>188</v>
      </c>
      <c r="G1336">
        <v>1</v>
      </c>
    </row>
    <row r="1337" spans="1:7" x14ac:dyDescent="0.25">
      <c r="A1337">
        <f>IF(Tableau1[[#This Row],[ Résultat]]="incorrect",Tableau1[[#This Row],[occurrence]]&amp;"Cadre général"&amp;Tableau1[[#This Row],[ Résultat]]&amp;COUNTIF($B$2:$B1337,Tableau1[[#This Row],[ Code APE]]&amp;Tableau1[[#This Row],[ Résultat]]&amp;"_*"),0)</f>
        <v>0</v>
      </c>
      <c r="B1337" t="str">
        <f>Tableau1[[#This Row],[ Code APE]]&amp;Tableau1[[#This Row],[ Résultat]]&amp;"_"&amp;COUNTIF($F$2:F1337,F1337)</f>
        <v>28.14ZCorrect_10</v>
      </c>
      <c r="C1337" t="s">
        <v>228</v>
      </c>
      <c r="D1337" t="s">
        <v>229</v>
      </c>
      <c r="E1337" t="s">
        <v>44</v>
      </c>
      <c r="F1337" t="s">
        <v>72</v>
      </c>
      <c r="G1337">
        <v>13</v>
      </c>
    </row>
    <row r="1338" spans="1:7" x14ac:dyDescent="0.25">
      <c r="A1338">
        <f>IF(Tableau1[[#This Row],[ Résultat]]="incorrect",Tableau1[[#This Row],[occurrence]]&amp;"Cadre général"&amp;Tableau1[[#This Row],[ Résultat]]&amp;COUNTIF($B$2:$B1338,Tableau1[[#This Row],[ Code APE]]&amp;Tableau1[[#This Row],[ Résultat]]&amp;"_*"),0)</f>
        <v>0</v>
      </c>
      <c r="B1338" t="str">
        <f>Tableau1[[#This Row],[ Code APE]]&amp;Tableau1[[#This Row],[ Résultat]]&amp;"_"&amp;COUNTIF($F$2:F1338,F1338)</f>
        <v>28.15ZCorrect_5</v>
      </c>
      <c r="C1338" t="s">
        <v>228</v>
      </c>
      <c r="D1338" t="s">
        <v>229</v>
      </c>
      <c r="E1338" t="s">
        <v>44</v>
      </c>
      <c r="F1338" t="s">
        <v>73</v>
      </c>
      <c r="G1338">
        <v>1</v>
      </c>
    </row>
    <row r="1339" spans="1:7" x14ac:dyDescent="0.25">
      <c r="A1339">
        <f>IF(Tableau1[[#This Row],[ Résultat]]="incorrect",Tableau1[[#This Row],[occurrence]]&amp;"Cadre général"&amp;Tableau1[[#This Row],[ Résultat]]&amp;COUNTIF($B$2:$B1339,Tableau1[[#This Row],[ Code APE]]&amp;Tableau1[[#This Row],[ Résultat]]&amp;"_*"),0)</f>
        <v>0</v>
      </c>
      <c r="B1339" t="str">
        <f>Tableau1[[#This Row],[ Code APE]]&amp;Tableau1[[#This Row],[ Résultat]]&amp;"_"&amp;COUNTIF($F$2:F1339,F1339)</f>
        <v>28.29ACorrect_3</v>
      </c>
      <c r="C1339" t="s">
        <v>228</v>
      </c>
      <c r="D1339" t="s">
        <v>229</v>
      </c>
      <c r="E1339" t="s">
        <v>44</v>
      </c>
      <c r="F1339" t="s">
        <v>214</v>
      </c>
      <c r="G1339">
        <v>1</v>
      </c>
    </row>
    <row r="1340" spans="1:7" x14ac:dyDescent="0.25">
      <c r="A1340">
        <f>IF(Tableau1[[#This Row],[ Résultat]]="incorrect",Tableau1[[#This Row],[occurrence]]&amp;"Cadre général"&amp;Tableau1[[#This Row],[ Résultat]]&amp;COUNTIF($B$2:$B1340,Tableau1[[#This Row],[ Code APE]]&amp;Tableau1[[#This Row],[ Résultat]]&amp;"_*"),0)</f>
        <v>0</v>
      </c>
      <c r="B1340" t="str">
        <f>Tableau1[[#This Row],[ Code APE]]&amp;Tableau1[[#This Row],[ Résultat]]&amp;"_"&amp;COUNTIF($F$2:F1340,F1340)</f>
        <v>28.92ZCorrect_10</v>
      </c>
      <c r="C1340" t="s">
        <v>228</v>
      </c>
      <c r="D1340" t="s">
        <v>229</v>
      </c>
      <c r="E1340" t="s">
        <v>44</v>
      </c>
      <c r="F1340" t="s">
        <v>76</v>
      </c>
      <c r="G1340">
        <v>5</v>
      </c>
    </row>
    <row r="1341" spans="1:7" x14ac:dyDescent="0.25">
      <c r="A1341">
        <f>IF(Tableau1[[#This Row],[ Résultat]]="incorrect",Tableau1[[#This Row],[occurrence]]&amp;"Cadre général"&amp;Tableau1[[#This Row],[ Résultat]]&amp;COUNTIF($B$2:$B1341,Tableau1[[#This Row],[ Code APE]]&amp;Tableau1[[#This Row],[ Résultat]]&amp;"_*"),0)</f>
        <v>0</v>
      </c>
      <c r="B1341" t="str">
        <f>Tableau1[[#This Row],[ Code APE]]&amp;Tableau1[[#This Row],[ Résultat]]&amp;"_"&amp;COUNTIF($F$2:F1341,F1341)</f>
        <v>28.99ACorrect_10</v>
      </c>
      <c r="C1341" t="s">
        <v>228</v>
      </c>
      <c r="D1341" t="s">
        <v>229</v>
      </c>
      <c r="E1341" t="s">
        <v>44</v>
      </c>
      <c r="F1341" t="s">
        <v>77</v>
      </c>
      <c r="G1341">
        <v>1</v>
      </c>
    </row>
    <row r="1342" spans="1:7" x14ac:dyDescent="0.25">
      <c r="A1342">
        <f>IF(Tableau1[[#This Row],[ Résultat]]="incorrect",Tableau1[[#This Row],[occurrence]]&amp;"Cadre général"&amp;Tableau1[[#This Row],[ Résultat]]&amp;COUNTIF($B$2:$B1342,Tableau1[[#This Row],[ Code APE]]&amp;Tableau1[[#This Row],[ Résultat]]&amp;"_*"),0)</f>
        <v>0</v>
      </c>
      <c r="B1342" t="str">
        <f>Tableau1[[#This Row],[ Code APE]]&amp;Tableau1[[#This Row],[ Résultat]]&amp;"_"&amp;COUNTIF($F$2:F1342,F1342)</f>
        <v>32.12ZCorrect_11</v>
      </c>
      <c r="C1342" t="s">
        <v>228</v>
      </c>
      <c r="D1342" t="s">
        <v>229</v>
      </c>
      <c r="E1342" t="s">
        <v>44</v>
      </c>
      <c r="F1342" t="s">
        <v>78</v>
      </c>
      <c r="G1342">
        <v>8</v>
      </c>
    </row>
    <row r="1343" spans="1:7" x14ac:dyDescent="0.25">
      <c r="A1343">
        <f>IF(Tableau1[[#This Row],[ Résultat]]="incorrect",Tableau1[[#This Row],[occurrence]]&amp;"Cadre général"&amp;Tableau1[[#This Row],[ Résultat]]&amp;COUNTIF($B$2:$B1343,Tableau1[[#This Row],[ Code APE]]&amp;Tableau1[[#This Row],[ Résultat]]&amp;"_*"),0)</f>
        <v>0</v>
      </c>
      <c r="B1343" t="str">
        <f>Tableau1[[#This Row],[ Code APE]]&amp;Tableau1[[#This Row],[ Résultat]]&amp;"_"&amp;COUNTIF($F$2:F1343,F1343)</f>
        <v>32.20ACorrect_10</v>
      </c>
      <c r="C1343" t="s">
        <v>228</v>
      </c>
      <c r="D1343" t="s">
        <v>229</v>
      </c>
      <c r="E1343" t="s">
        <v>44</v>
      </c>
      <c r="F1343" t="s">
        <v>79</v>
      </c>
      <c r="G1343">
        <v>6</v>
      </c>
    </row>
    <row r="1344" spans="1:7" x14ac:dyDescent="0.25">
      <c r="A1344">
        <f>IF(Tableau1[[#This Row],[ Résultat]]="incorrect",Tableau1[[#This Row],[occurrence]]&amp;"Cadre général"&amp;Tableau1[[#This Row],[ Résultat]]&amp;COUNTIF($B$2:$B1344,Tableau1[[#This Row],[ Code APE]]&amp;Tableau1[[#This Row],[ Résultat]]&amp;"_*"),0)</f>
        <v>0</v>
      </c>
      <c r="B1344" t="str">
        <f>Tableau1[[#This Row],[ Code APE]]&amp;Tableau1[[#This Row],[ Résultat]]&amp;"_"&amp;COUNTIF($F$2:F1344,F1344)</f>
        <v>32.21BCorrect_6</v>
      </c>
      <c r="C1344" t="s">
        <v>228</v>
      </c>
      <c r="D1344" t="s">
        <v>229</v>
      </c>
      <c r="E1344" t="s">
        <v>44</v>
      </c>
      <c r="F1344" t="s">
        <v>189</v>
      </c>
      <c r="G1344">
        <v>1</v>
      </c>
    </row>
    <row r="1345" spans="1:7" x14ac:dyDescent="0.25">
      <c r="A1345">
        <f>IF(Tableau1[[#This Row],[ Résultat]]="incorrect",Tableau1[[#This Row],[occurrence]]&amp;"Cadre général"&amp;Tableau1[[#This Row],[ Résultat]]&amp;COUNTIF($B$2:$B1345,Tableau1[[#This Row],[ Code APE]]&amp;Tableau1[[#This Row],[ Résultat]]&amp;"_*"),0)</f>
        <v>0</v>
      </c>
      <c r="B1345" t="str">
        <f>Tableau1[[#This Row],[ Code APE]]&amp;Tableau1[[#This Row],[ Résultat]]&amp;"_"&amp;COUNTIF($F$2:F1345,F1345)</f>
        <v>33.12ZCorrect_11</v>
      </c>
      <c r="C1345" t="s">
        <v>228</v>
      </c>
      <c r="D1345" t="s">
        <v>229</v>
      </c>
      <c r="E1345" t="s">
        <v>44</v>
      </c>
      <c r="F1345" t="s">
        <v>1</v>
      </c>
      <c r="G1345">
        <v>121</v>
      </c>
    </row>
    <row r="1346" spans="1:7" x14ac:dyDescent="0.25">
      <c r="A1346">
        <f>IF(Tableau1[[#This Row],[ Résultat]]="incorrect",Tableau1[[#This Row],[occurrence]]&amp;"Cadre général"&amp;Tableau1[[#This Row],[ Résultat]]&amp;COUNTIF($B$2:$B1346,Tableau1[[#This Row],[ Code APE]]&amp;Tableau1[[#This Row],[ Résultat]]&amp;"_*"),0)</f>
        <v>0</v>
      </c>
      <c r="B1346" t="str">
        <f>Tableau1[[#This Row],[ Code APE]]&amp;Tableau1[[#This Row],[ Résultat]]&amp;"_"&amp;COUNTIF($F$2:F1346,F1346)</f>
        <v>33.13ZCorrect_11</v>
      </c>
      <c r="C1346" t="s">
        <v>228</v>
      </c>
      <c r="D1346" t="s">
        <v>229</v>
      </c>
      <c r="E1346" t="s">
        <v>44</v>
      </c>
      <c r="F1346" t="s">
        <v>80</v>
      </c>
      <c r="G1346">
        <v>7</v>
      </c>
    </row>
    <row r="1347" spans="1:7" x14ac:dyDescent="0.25">
      <c r="A1347">
        <f>IF(Tableau1[[#This Row],[ Résultat]]="incorrect",Tableau1[[#This Row],[occurrence]]&amp;"Cadre général"&amp;Tableau1[[#This Row],[ Résultat]]&amp;COUNTIF($B$2:$B1347,Tableau1[[#This Row],[ Code APE]]&amp;Tableau1[[#This Row],[ Résultat]]&amp;"_*"),0)</f>
        <v>0</v>
      </c>
      <c r="B1347" t="str">
        <f>Tableau1[[#This Row],[ Code APE]]&amp;Tableau1[[#This Row],[ Résultat]]&amp;"_"&amp;COUNTIF($F$2:F1347,F1347)</f>
        <v>33.14ZCorrect_11</v>
      </c>
      <c r="C1347" t="s">
        <v>228</v>
      </c>
      <c r="D1347" t="s">
        <v>229</v>
      </c>
      <c r="E1347" t="s">
        <v>44</v>
      </c>
      <c r="F1347" t="s">
        <v>81</v>
      </c>
      <c r="G1347">
        <v>19</v>
      </c>
    </row>
    <row r="1348" spans="1:7" x14ac:dyDescent="0.25">
      <c r="A1348">
        <f>IF(Tableau1[[#This Row],[ Résultat]]="incorrect",Tableau1[[#This Row],[occurrence]]&amp;"Cadre général"&amp;Tableau1[[#This Row],[ Résultat]]&amp;COUNTIF($B$2:$B1348,Tableau1[[#This Row],[ Code APE]]&amp;Tableau1[[#This Row],[ Résultat]]&amp;"_*"),0)</f>
        <v>0</v>
      </c>
      <c r="B1348" t="str">
        <f>Tableau1[[#This Row],[ Code APE]]&amp;Tableau1[[#This Row],[ Résultat]]&amp;"_"&amp;COUNTIF($F$2:F1348,F1348)</f>
        <v>33.20ACorrect_13</v>
      </c>
      <c r="C1348" t="s">
        <v>228</v>
      </c>
      <c r="D1348" t="s">
        <v>229</v>
      </c>
      <c r="E1348" t="s">
        <v>44</v>
      </c>
      <c r="F1348" t="s">
        <v>82</v>
      </c>
      <c r="G1348">
        <v>132</v>
      </c>
    </row>
    <row r="1349" spans="1:7" x14ac:dyDescent="0.25">
      <c r="A1349">
        <f>IF(Tableau1[[#This Row],[ Résultat]]="incorrect",Tableau1[[#This Row],[occurrence]]&amp;"Cadre général"&amp;Tableau1[[#This Row],[ Résultat]]&amp;COUNTIF($B$2:$B1349,Tableau1[[#This Row],[ Code APE]]&amp;Tableau1[[#This Row],[ Résultat]]&amp;"_*"),0)</f>
        <v>0</v>
      </c>
      <c r="B1349" t="str">
        <f>Tableau1[[#This Row],[ Code APE]]&amp;Tableau1[[#This Row],[ Résultat]]&amp;"_"&amp;COUNTIF($F$2:F1349,F1349)</f>
        <v>33.20BCorrect_14</v>
      </c>
      <c r="C1349" t="s">
        <v>228</v>
      </c>
      <c r="D1349" t="s">
        <v>229</v>
      </c>
      <c r="E1349" t="s">
        <v>44</v>
      </c>
      <c r="F1349" t="s">
        <v>83</v>
      </c>
      <c r="G1349">
        <v>91</v>
      </c>
    </row>
    <row r="1350" spans="1:7" x14ac:dyDescent="0.25">
      <c r="A1350">
        <f>IF(Tableau1[[#This Row],[ Résultat]]="incorrect",Tableau1[[#This Row],[occurrence]]&amp;"Cadre général"&amp;Tableau1[[#This Row],[ Résultat]]&amp;COUNTIF($B$2:$B1350,Tableau1[[#This Row],[ Code APE]]&amp;Tableau1[[#This Row],[ Résultat]]&amp;"_*"),0)</f>
        <v>0</v>
      </c>
      <c r="B1350" t="str">
        <f>Tableau1[[#This Row],[ Code APE]]&amp;Tableau1[[#This Row],[ Résultat]]&amp;"_"&amp;COUNTIF($F$2:F1350,F1350)</f>
        <v>33.20CCorrect_10</v>
      </c>
      <c r="C1350" t="s">
        <v>228</v>
      </c>
      <c r="D1350" t="s">
        <v>229</v>
      </c>
      <c r="E1350" t="s">
        <v>44</v>
      </c>
      <c r="F1350" t="s">
        <v>84</v>
      </c>
      <c r="G1350">
        <v>17</v>
      </c>
    </row>
    <row r="1351" spans="1:7" x14ac:dyDescent="0.25">
      <c r="A1351">
        <f>IF(Tableau1[[#This Row],[ Résultat]]="incorrect",Tableau1[[#This Row],[occurrence]]&amp;"Cadre général"&amp;Tableau1[[#This Row],[ Résultat]]&amp;COUNTIF($B$2:$B1351,Tableau1[[#This Row],[ Code APE]]&amp;Tableau1[[#This Row],[ Résultat]]&amp;"_*"),0)</f>
        <v>0</v>
      </c>
      <c r="B1351" t="str">
        <f>Tableau1[[#This Row],[ Code APE]]&amp;Tableau1[[#This Row],[ Résultat]]&amp;"_"&amp;COUNTIF($F$2:F1351,F1351)</f>
        <v>35.11ZCorrect_3</v>
      </c>
      <c r="C1351" t="s">
        <v>228</v>
      </c>
      <c r="D1351" t="s">
        <v>229</v>
      </c>
      <c r="E1351" t="s">
        <v>44</v>
      </c>
      <c r="F1351" t="s">
        <v>216</v>
      </c>
      <c r="G1351">
        <v>1</v>
      </c>
    </row>
    <row r="1352" spans="1:7" x14ac:dyDescent="0.25">
      <c r="A1352">
        <f>IF(Tableau1[[#This Row],[ Résultat]]="incorrect",Tableau1[[#This Row],[occurrence]]&amp;"Cadre général"&amp;Tableau1[[#This Row],[ Résultat]]&amp;COUNTIF($B$2:$B1352,Tableau1[[#This Row],[ Code APE]]&amp;Tableau1[[#This Row],[ Résultat]]&amp;"_*"),0)</f>
        <v>0</v>
      </c>
      <c r="B1352" t="str">
        <f>Tableau1[[#This Row],[ Code APE]]&amp;Tableau1[[#This Row],[ Résultat]]&amp;"_"&amp;COUNTIF($F$2:F1352,F1352)</f>
        <v>36.00ZCorrect_10</v>
      </c>
      <c r="C1352" t="s">
        <v>228</v>
      </c>
      <c r="D1352" t="s">
        <v>229</v>
      </c>
      <c r="E1352" t="s">
        <v>44</v>
      </c>
      <c r="F1352" t="s">
        <v>86</v>
      </c>
      <c r="G1352">
        <v>8</v>
      </c>
    </row>
    <row r="1353" spans="1:7" x14ac:dyDescent="0.25">
      <c r="A1353">
        <f>IF(Tableau1[[#This Row],[ Résultat]]="incorrect",Tableau1[[#This Row],[occurrence]]&amp;"Cadre général"&amp;Tableau1[[#This Row],[ Résultat]]&amp;COUNTIF($B$2:$B1353,Tableau1[[#This Row],[ Code APE]]&amp;Tableau1[[#This Row],[ Résultat]]&amp;"_*"),0)</f>
        <v>0</v>
      </c>
      <c r="B1353" t="str">
        <f>Tableau1[[#This Row],[ Code APE]]&amp;Tableau1[[#This Row],[ Résultat]]&amp;"_"&amp;COUNTIF($F$2:F1353,F1353)</f>
        <v>37.00ZCorrect_10</v>
      </c>
      <c r="C1353" t="s">
        <v>228</v>
      </c>
      <c r="D1353" t="s">
        <v>229</v>
      </c>
      <c r="E1353" t="s">
        <v>44</v>
      </c>
      <c r="F1353" t="s">
        <v>87</v>
      </c>
      <c r="G1353">
        <v>4</v>
      </c>
    </row>
    <row r="1354" spans="1:7" x14ac:dyDescent="0.25">
      <c r="A1354">
        <f>IF(Tableau1[[#This Row],[ Résultat]]="incorrect",Tableau1[[#This Row],[occurrence]]&amp;"Cadre général"&amp;Tableau1[[#This Row],[ Résultat]]&amp;COUNTIF($B$2:$B1354,Tableau1[[#This Row],[ Code APE]]&amp;Tableau1[[#This Row],[ Résultat]]&amp;"_*"),0)</f>
        <v>0</v>
      </c>
      <c r="B1354" t="str">
        <f>Tableau1[[#This Row],[ Code APE]]&amp;Tableau1[[#This Row],[ Résultat]]&amp;"_"&amp;COUNTIF($F$2:F1354,F1354)</f>
        <v>37.20ACorrect_11</v>
      </c>
      <c r="C1354" t="s">
        <v>228</v>
      </c>
      <c r="D1354" t="s">
        <v>229</v>
      </c>
      <c r="E1354" t="s">
        <v>44</v>
      </c>
      <c r="F1354" t="s">
        <v>88</v>
      </c>
      <c r="G1354">
        <v>11</v>
      </c>
    </row>
    <row r="1355" spans="1:7" x14ac:dyDescent="0.25">
      <c r="A1355">
        <f>IF(Tableau1[[#This Row],[ Résultat]]="incorrect",Tableau1[[#This Row],[occurrence]]&amp;"Cadre général"&amp;Tableau1[[#This Row],[ Résultat]]&amp;COUNTIF($B$2:$B1355,Tableau1[[#This Row],[ Code APE]]&amp;Tableau1[[#This Row],[ Résultat]]&amp;"_*"),0)</f>
        <v>0</v>
      </c>
      <c r="B1355" t="str">
        <f>Tableau1[[#This Row],[ Code APE]]&amp;Tableau1[[#This Row],[ Résultat]]&amp;"_"&amp;COUNTIF($F$2:F1355,F1355)</f>
        <v>38.11ZCorrect_10</v>
      </c>
      <c r="C1355" t="s">
        <v>228</v>
      </c>
      <c r="D1355" t="s">
        <v>229</v>
      </c>
      <c r="E1355" t="s">
        <v>44</v>
      </c>
      <c r="F1355" t="s">
        <v>89</v>
      </c>
      <c r="G1355">
        <v>9</v>
      </c>
    </row>
    <row r="1356" spans="1:7" x14ac:dyDescent="0.25">
      <c r="A1356">
        <f>IF(Tableau1[[#This Row],[ Résultat]]="incorrect",Tableau1[[#This Row],[occurrence]]&amp;"Cadre général"&amp;Tableau1[[#This Row],[ Résultat]]&amp;COUNTIF($B$2:$B1356,Tableau1[[#This Row],[ Code APE]]&amp;Tableau1[[#This Row],[ Résultat]]&amp;"_*"),0)</f>
        <v>0</v>
      </c>
      <c r="B1356" t="str">
        <f>Tableau1[[#This Row],[ Code APE]]&amp;Tableau1[[#This Row],[ Résultat]]&amp;"_"&amp;COUNTIF($F$2:F1356,F1356)</f>
        <v>38.12ZCorrect_10</v>
      </c>
      <c r="C1356" t="s">
        <v>228</v>
      </c>
      <c r="D1356" t="s">
        <v>229</v>
      </c>
      <c r="E1356" t="s">
        <v>44</v>
      </c>
      <c r="F1356" t="s">
        <v>90</v>
      </c>
      <c r="G1356">
        <v>2</v>
      </c>
    </row>
    <row r="1357" spans="1:7" x14ac:dyDescent="0.25">
      <c r="A1357">
        <f>IF(Tableau1[[#This Row],[ Résultat]]="incorrect",Tableau1[[#This Row],[occurrence]]&amp;"Cadre général"&amp;Tableau1[[#This Row],[ Résultat]]&amp;COUNTIF($B$2:$B1357,Tableau1[[#This Row],[ Code APE]]&amp;Tableau1[[#This Row],[ Résultat]]&amp;"_*"),0)</f>
        <v>0</v>
      </c>
      <c r="B1357" t="str">
        <f>Tableau1[[#This Row],[ Code APE]]&amp;Tableau1[[#This Row],[ Résultat]]&amp;"_"&amp;COUNTIF($F$2:F1357,F1357)</f>
        <v>38.21ZCorrect_10</v>
      </c>
      <c r="C1357" t="s">
        <v>228</v>
      </c>
      <c r="D1357" t="s">
        <v>229</v>
      </c>
      <c r="E1357" t="s">
        <v>44</v>
      </c>
      <c r="F1357" t="s">
        <v>91</v>
      </c>
      <c r="G1357">
        <v>4</v>
      </c>
    </row>
    <row r="1358" spans="1:7" x14ac:dyDescent="0.25">
      <c r="A1358">
        <f>IF(Tableau1[[#This Row],[ Résultat]]="incorrect",Tableau1[[#This Row],[occurrence]]&amp;"Cadre général"&amp;Tableau1[[#This Row],[ Résultat]]&amp;COUNTIF($B$2:$B1358,Tableau1[[#This Row],[ Code APE]]&amp;Tableau1[[#This Row],[ Résultat]]&amp;"_*"),0)</f>
        <v>0</v>
      </c>
      <c r="B1358" t="str">
        <f>Tableau1[[#This Row],[ Code APE]]&amp;Tableau1[[#This Row],[ Résultat]]&amp;"_"&amp;COUNTIF($F$2:F1358,F1358)</f>
        <v>38.32ZCorrect_10</v>
      </c>
      <c r="C1358" t="s">
        <v>228</v>
      </c>
      <c r="D1358" t="s">
        <v>229</v>
      </c>
      <c r="E1358" t="s">
        <v>44</v>
      </c>
      <c r="F1358" t="s">
        <v>92</v>
      </c>
      <c r="G1358">
        <v>19</v>
      </c>
    </row>
    <row r="1359" spans="1:7" x14ac:dyDescent="0.25">
      <c r="A1359">
        <f>IF(Tableau1[[#This Row],[ Résultat]]="incorrect",Tableau1[[#This Row],[occurrence]]&amp;"Cadre général"&amp;Tableau1[[#This Row],[ Résultat]]&amp;COUNTIF($B$2:$B1359,Tableau1[[#This Row],[ Code APE]]&amp;Tableau1[[#This Row],[ Résultat]]&amp;"_*"),0)</f>
        <v>0</v>
      </c>
      <c r="B1359" t="str">
        <f>Tableau1[[#This Row],[ Code APE]]&amp;Tableau1[[#This Row],[ Résultat]]&amp;"_"&amp;COUNTIF($F$2:F1359,F1359)</f>
        <v>39.00ZCorrect_10</v>
      </c>
      <c r="C1359" t="s">
        <v>228</v>
      </c>
      <c r="D1359" t="s">
        <v>229</v>
      </c>
      <c r="E1359" t="s">
        <v>44</v>
      </c>
      <c r="F1359" t="s">
        <v>93</v>
      </c>
      <c r="G1359">
        <v>5</v>
      </c>
    </row>
    <row r="1360" spans="1:7" x14ac:dyDescent="0.25">
      <c r="A1360">
        <f>IF(Tableau1[[#This Row],[ Résultat]]="incorrect",Tableau1[[#This Row],[occurrence]]&amp;"Cadre général"&amp;Tableau1[[#This Row],[ Résultat]]&amp;COUNTIF($B$2:$B1360,Tableau1[[#This Row],[ Code APE]]&amp;Tableau1[[#This Row],[ Résultat]]&amp;"_*"),0)</f>
        <v>0</v>
      </c>
      <c r="B1360" t="str">
        <f>Tableau1[[#This Row],[ Code APE]]&amp;Tableau1[[#This Row],[ Résultat]]&amp;"_"&amp;COUNTIF($F$2:F1360,F1360)</f>
        <v>41.20BCorrect_13</v>
      </c>
      <c r="C1360" t="s">
        <v>228</v>
      </c>
      <c r="D1360" t="s">
        <v>229</v>
      </c>
      <c r="E1360" t="s">
        <v>44</v>
      </c>
      <c r="F1360" t="s">
        <v>94</v>
      </c>
      <c r="G1360">
        <v>38</v>
      </c>
    </row>
    <row r="1361" spans="1:7" x14ac:dyDescent="0.25">
      <c r="A1361">
        <f>IF(Tableau1[[#This Row],[ Résultat]]="incorrect",Tableau1[[#This Row],[occurrence]]&amp;"Cadre général"&amp;Tableau1[[#This Row],[ Résultat]]&amp;COUNTIF($B$2:$B1361,Tableau1[[#This Row],[ Code APE]]&amp;Tableau1[[#This Row],[ Résultat]]&amp;"_*"),0)</f>
        <v>0</v>
      </c>
      <c r="B1361" t="str">
        <f>Tableau1[[#This Row],[ Code APE]]&amp;Tableau1[[#This Row],[ Résultat]]&amp;"_"&amp;COUNTIF($F$2:F1361,F1361)</f>
        <v>42.11ZCorrect_10</v>
      </c>
      <c r="C1361" t="s">
        <v>228</v>
      </c>
      <c r="D1361" t="s">
        <v>229</v>
      </c>
      <c r="E1361" t="s">
        <v>44</v>
      </c>
      <c r="F1361" t="s">
        <v>95</v>
      </c>
      <c r="G1361">
        <v>24</v>
      </c>
    </row>
    <row r="1362" spans="1:7" x14ac:dyDescent="0.25">
      <c r="A1362">
        <f>IF(Tableau1[[#This Row],[ Résultat]]="incorrect",Tableau1[[#This Row],[occurrence]]&amp;"Cadre général"&amp;Tableau1[[#This Row],[ Résultat]]&amp;COUNTIF($B$2:$B1362,Tableau1[[#This Row],[ Code APE]]&amp;Tableau1[[#This Row],[ Résultat]]&amp;"_*"),0)</f>
        <v>0</v>
      </c>
      <c r="B1362" t="str">
        <f>Tableau1[[#This Row],[ Code APE]]&amp;Tableau1[[#This Row],[ Résultat]]&amp;"_"&amp;COUNTIF($F$2:F1362,F1362)</f>
        <v>42.21ZCorrect_10</v>
      </c>
      <c r="C1362" t="s">
        <v>228</v>
      </c>
      <c r="D1362" t="s">
        <v>229</v>
      </c>
      <c r="E1362" t="s">
        <v>44</v>
      </c>
      <c r="F1362" t="s">
        <v>96</v>
      </c>
      <c r="G1362">
        <v>10</v>
      </c>
    </row>
    <row r="1363" spans="1:7" x14ac:dyDescent="0.25">
      <c r="A1363">
        <f>IF(Tableau1[[#This Row],[ Résultat]]="incorrect",Tableau1[[#This Row],[occurrence]]&amp;"Cadre général"&amp;Tableau1[[#This Row],[ Résultat]]&amp;COUNTIF($B$2:$B1363,Tableau1[[#This Row],[ Code APE]]&amp;Tableau1[[#This Row],[ Résultat]]&amp;"_*"),0)</f>
        <v>0</v>
      </c>
      <c r="B1363" t="str">
        <f>Tableau1[[#This Row],[ Code APE]]&amp;Tableau1[[#This Row],[ Résultat]]&amp;"_"&amp;COUNTIF($F$2:F1363,F1363)</f>
        <v>42.22ZCorrect_6</v>
      </c>
      <c r="C1363" t="s">
        <v>228</v>
      </c>
      <c r="D1363" t="s">
        <v>229</v>
      </c>
      <c r="E1363" t="s">
        <v>44</v>
      </c>
      <c r="F1363" t="s">
        <v>97</v>
      </c>
      <c r="G1363">
        <v>1</v>
      </c>
    </row>
    <row r="1364" spans="1:7" x14ac:dyDescent="0.25">
      <c r="A1364">
        <f>IF(Tableau1[[#This Row],[ Résultat]]="incorrect",Tableau1[[#This Row],[occurrence]]&amp;"Cadre général"&amp;Tableau1[[#This Row],[ Résultat]]&amp;COUNTIF($B$2:$B1364,Tableau1[[#This Row],[ Code APE]]&amp;Tableau1[[#This Row],[ Résultat]]&amp;"_*"),0)</f>
        <v>0</v>
      </c>
      <c r="B1364" t="str">
        <f>Tableau1[[#This Row],[ Code APE]]&amp;Tableau1[[#This Row],[ Résultat]]&amp;"_"&amp;COUNTIF($F$2:F1364,F1364)</f>
        <v>42.31ACorrect_11</v>
      </c>
      <c r="C1364" t="s">
        <v>228</v>
      </c>
      <c r="D1364" t="s">
        <v>229</v>
      </c>
      <c r="E1364" t="s">
        <v>44</v>
      </c>
      <c r="F1364" t="s">
        <v>98</v>
      </c>
      <c r="G1364">
        <v>2</v>
      </c>
    </row>
    <row r="1365" spans="1:7" x14ac:dyDescent="0.25">
      <c r="A1365">
        <f>IF(Tableau1[[#This Row],[ Résultat]]="incorrect",Tableau1[[#This Row],[occurrence]]&amp;"Cadre général"&amp;Tableau1[[#This Row],[ Résultat]]&amp;COUNTIF($B$2:$B1365,Tableau1[[#This Row],[ Code APE]]&amp;Tableau1[[#This Row],[ Résultat]]&amp;"_*"),0)</f>
        <v>0</v>
      </c>
      <c r="B1365" t="str">
        <f>Tableau1[[#This Row],[ Code APE]]&amp;Tableau1[[#This Row],[ Résultat]]&amp;"_"&amp;COUNTIF($F$2:F1365,F1365)</f>
        <v>42.91ZCorrect_11</v>
      </c>
      <c r="C1365" t="s">
        <v>228</v>
      </c>
      <c r="D1365" t="s">
        <v>229</v>
      </c>
      <c r="E1365" t="s">
        <v>44</v>
      </c>
      <c r="F1365" t="s">
        <v>99</v>
      </c>
      <c r="G1365">
        <v>7</v>
      </c>
    </row>
    <row r="1366" spans="1:7" x14ac:dyDescent="0.25">
      <c r="A1366">
        <f>IF(Tableau1[[#This Row],[ Résultat]]="incorrect",Tableau1[[#This Row],[occurrence]]&amp;"Cadre général"&amp;Tableau1[[#This Row],[ Résultat]]&amp;COUNTIF($B$2:$B1366,Tableau1[[#This Row],[ Code APE]]&amp;Tableau1[[#This Row],[ Résultat]]&amp;"_*"),0)</f>
        <v>0</v>
      </c>
      <c r="B1366" t="str">
        <f>Tableau1[[#This Row],[ Code APE]]&amp;Tableau1[[#This Row],[ Résultat]]&amp;"_"&amp;COUNTIF($F$2:F1366,F1366)</f>
        <v>43.12ACorrect_12</v>
      </c>
      <c r="C1366" t="s">
        <v>228</v>
      </c>
      <c r="D1366" t="s">
        <v>229</v>
      </c>
      <c r="E1366" t="s">
        <v>44</v>
      </c>
      <c r="F1366" t="s">
        <v>101</v>
      </c>
      <c r="G1366">
        <v>80</v>
      </c>
    </row>
    <row r="1367" spans="1:7" x14ac:dyDescent="0.25">
      <c r="A1367">
        <f>IF(Tableau1[[#This Row],[ Résultat]]="incorrect",Tableau1[[#This Row],[occurrence]]&amp;"Cadre général"&amp;Tableau1[[#This Row],[ Résultat]]&amp;COUNTIF($B$2:$B1367,Tableau1[[#This Row],[ Code APE]]&amp;Tableau1[[#This Row],[ Résultat]]&amp;"_*"),0)</f>
        <v>0</v>
      </c>
      <c r="B1367" t="str">
        <f>Tableau1[[#This Row],[ Code APE]]&amp;Tableau1[[#This Row],[ Résultat]]&amp;"_"&amp;COUNTIF($F$2:F1367,F1367)</f>
        <v>43.12BCorrect_12</v>
      </c>
      <c r="C1367" t="s">
        <v>228</v>
      </c>
      <c r="D1367" t="s">
        <v>229</v>
      </c>
      <c r="E1367" t="s">
        <v>44</v>
      </c>
      <c r="F1367" t="s">
        <v>102</v>
      </c>
      <c r="G1367">
        <v>95</v>
      </c>
    </row>
    <row r="1368" spans="1:7" x14ac:dyDescent="0.25">
      <c r="A1368">
        <f>IF(Tableau1[[#This Row],[ Résultat]]="incorrect",Tableau1[[#This Row],[occurrence]]&amp;"Cadre général"&amp;Tableau1[[#This Row],[ Résultat]]&amp;COUNTIF($B$2:$B1368,Tableau1[[#This Row],[ Code APE]]&amp;Tableau1[[#This Row],[ Résultat]]&amp;"_*"),0)</f>
        <v>0</v>
      </c>
      <c r="B1368" t="str">
        <f>Tableau1[[#This Row],[ Code APE]]&amp;Tableau1[[#This Row],[ Résultat]]&amp;"_"&amp;COUNTIF($F$2:F1368,F1368)</f>
        <v>43.13ZCorrect_12</v>
      </c>
      <c r="C1368" t="s">
        <v>228</v>
      </c>
      <c r="D1368" t="s">
        <v>229</v>
      </c>
      <c r="E1368" t="s">
        <v>44</v>
      </c>
      <c r="F1368" t="s">
        <v>103</v>
      </c>
      <c r="G1368">
        <v>59</v>
      </c>
    </row>
    <row r="1369" spans="1:7" x14ac:dyDescent="0.25">
      <c r="A1369">
        <f>IF(Tableau1[[#This Row],[ Résultat]]="incorrect",Tableau1[[#This Row],[occurrence]]&amp;"Cadre général"&amp;Tableau1[[#This Row],[ Résultat]]&amp;COUNTIF($B$2:$B1369,Tableau1[[#This Row],[ Code APE]]&amp;Tableau1[[#This Row],[ Résultat]]&amp;"_*"),0)</f>
        <v>0</v>
      </c>
      <c r="B1369" t="str">
        <f>Tableau1[[#This Row],[ Code APE]]&amp;Tableau1[[#This Row],[ Résultat]]&amp;"_"&amp;COUNTIF($F$2:F1369,F1369)</f>
        <v>43.21ACorrect_12</v>
      </c>
      <c r="C1369" t="s">
        <v>228</v>
      </c>
      <c r="D1369" t="s">
        <v>229</v>
      </c>
      <c r="E1369" t="s">
        <v>44</v>
      </c>
      <c r="F1369" t="s">
        <v>104</v>
      </c>
      <c r="G1369">
        <v>73</v>
      </c>
    </row>
    <row r="1370" spans="1:7" x14ac:dyDescent="0.25">
      <c r="A1370">
        <f>IF(Tableau1[[#This Row],[ Résultat]]="incorrect",Tableau1[[#This Row],[occurrence]]&amp;"Cadre général"&amp;Tableau1[[#This Row],[ Résultat]]&amp;COUNTIF($B$2:$B1370,Tableau1[[#This Row],[ Code APE]]&amp;Tableau1[[#This Row],[ Résultat]]&amp;"_*"),0)</f>
        <v>0</v>
      </c>
      <c r="B1370" t="str">
        <f>Tableau1[[#This Row],[ Code APE]]&amp;Tableau1[[#This Row],[ Résultat]]&amp;"_"&amp;COUNTIF($F$2:F1370,F1370)</f>
        <v>43.22BCorrect_4</v>
      </c>
      <c r="C1370" t="s">
        <v>228</v>
      </c>
      <c r="D1370" t="s">
        <v>229</v>
      </c>
      <c r="E1370" t="s">
        <v>44</v>
      </c>
      <c r="F1370" t="s">
        <v>105</v>
      </c>
      <c r="G1370">
        <v>1</v>
      </c>
    </row>
    <row r="1371" spans="1:7" x14ac:dyDescent="0.25">
      <c r="A1371">
        <f>IF(Tableau1[[#This Row],[ Résultat]]="incorrect",Tableau1[[#This Row],[occurrence]]&amp;"Cadre général"&amp;Tableau1[[#This Row],[ Résultat]]&amp;COUNTIF($B$2:$B1371,Tableau1[[#This Row],[ Code APE]]&amp;Tableau1[[#This Row],[ Résultat]]&amp;"_*"),0)</f>
        <v>0</v>
      </c>
      <c r="B1371" t="str">
        <f>Tableau1[[#This Row],[ Code APE]]&amp;Tableau1[[#This Row],[ Résultat]]&amp;"_"&amp;COUNTIF($F$2:F1371,F1371)</f>
        <v>43.29ACorrect_11</v>
      </c>
      <c r="C1371" t="s">
        <v>228</v>
      </c>
      <c r="D1371" t="s">
        <v>229</v>
      </c>
      <c r="E1371" t="s">
        <v>44</v>
      </c>
      <c r="F1371" t="s">
        <v>106</v>
      </c>
      <c r="G1371">
        <v>15</v>
      </c>
    </row>
    <row r="1372" spans="1:7" x14ac:dyDescent="0.25">
      <c r="A1372">
        <f>IF(Tableau1[[#This Row],[ Résultat]]="incorrect",Tableau1[[#This Row],[occurrence]]&amp;"Cadre général"&amp;Tableau1[[#This Row],[ Résultat]]&amp;COUNTIF($B$2:$B1372,Tableau1[[#This Row],[ Code APE]]&amp;Tableau1[[#This Row],[ Résultat]]&amp;"_*"),0)</f>
        <v>0</v>
      </c>
      <c r="B1372" t="str">
        <f>Tableau1[[#This Row],[ Code APE]]&amp;Tableau1[[#This Row],[ Résultat]]&amp;"_"&amp;COUNTIF($F$2:F1372,F1372)</f>
        <v>43.31ZCorrect_6</v>
      </c>
      <c r="C1372" t="s">
        <v>228</v>
      </c>
      <c r="D1372" t="s">
        <v>229</v>
      </c>
      <c r="E1372" t="s">
        <v>44</v>
      </c>
      <c r="F1372" t="s">
        <v>191</v>
      </c>
      <c r="G1372">
        <v>1</v>
      </c>
    </row>
    <row r="1373" spans="1:7" x14ac:dyDescent="0.25">
      <c r="A1373">
        <f>IF(Tableau1[[#This Row],[ Résultat]]="incorrect",Tableau1[[#This Row],[occurrence]]&amp;"Cadre général"&amp;Tableau1[[#This Row],[ Résultat]]&amp;COUNTIF($B$2:$B1373,Tableau1[[#This Row],[ Code APE]]&amp;Tableau1[[#This Row],[ Résultat]]&amp;"_*"),0)</f>
        <v>0</v>
      </c>
      <c r="B1373" t="str">
        <f>Tableau1[[#This Row],[ Code APE]]&amp;Tableau1[[#This Row],[ Résultat]]&amp;"_"&amp;COUNTIF($F$2:F1373,F1373)</f>
        <v>43.32ACorrect_9</v>
      </c>
      <c r="C1373" t="s">
        <v>228</v>
      </c>
      <c r="D1373" t="s">
        <v>229</v>
      </c>
      <c r="E1373" t="s">
        <v>44</v>
      </c>
      <c r="F1373" t="s">
        <v>108</v>
      </c>
      <c r="G1373">
        <v>1</v>
      </c>
    </row>
    <row r="1374" spans="1:7" x14ac:dyDescent="0.25">
      <c r="A1374">
        <f>IF(Tableau1[[#This Row],[ Résultat]]="incorrect",Tableau1[[#This Row],[occurrence]]&amp;"Cadre général"&amp;Tableau1[[#This Row],[ Résultat]]&amp;COUNTIF($B$2:$B1374,Tableau1[[#This Row],[ Code APE]]&amp;Tableau1[[#This Row],[ Résultat]]&amp;"_*"),0)</f>
        <v>0</v>
      </c>
      <c r="B1374" t="str">
        <f>Tableau1[[#This Row],[ Code APE]]&amp;Tableau1[[#This Row],[ Résultat]]&amp;"_"&amp;COUNTIF($F$2:F1374,F1374)</f>
        <v>43.32CCorrect_10</v>
      </c>
      <c r="C1374" t="s">
        <v>228</v>
      </c>
      <c r="D1374" t="s">
        <v>229</v>
      </c>
      <c r="E1374" t="s">
        <v>44</v>
      </c>
      <c r="F1374" t="s">
        <v>109</v>
      </c>
      <c r="G1374">
        <v>4</v>
      </c>
    </row>
    <row r="1375" spans="1:7" x14ac:dyDescent="0.25">
      <c r="A1375">
        <f>IF(Tableau1[[#This Row],[ Résultat]]="incorrect",Tableau1[[#This Row],[occurrence]]&amp;"Cadre général"&amp;Tableau1[[#This Row],[ Résultat]]&amp;COUNTIF($B$2:$B1375,Tableau1[[#This Row],[ Code APE]]&amp;Tableau1[[#This Row],[ Résultat]]&amp;"_*"),0)</f>
        <v>0</v>
      </c>
      <c r="B1375" t="str">
        <f>Tableau1[[#This Row],[ Code APE]]&amp;Tableau1[[#This Row],[ Résultat]]&amp;"_"&amp;COUNTIF($F$2:F1375,F1375)</f>
        <v>43.33ZCorrect_10</v>
      </c>
      <c r="C1375" t="s">
        <v>228</v>
      </c>
      <c r="D1375" t="s">
        <v>229</v>
      </c>
      <c r="E1375" t="s">
        <v>44</v>
      </c>
      <c r="F1375" t="s">
        <v>110</v>
      </c>
      <c r="G1375">
        <v>1</v>
      </c>
    </row>
    <row r="1376" spans="1:7" x14ac:dyDescent="0.25">
      <c r="A1376">
        <f>IF(Tableau1[[#This Row],[ Résultat]]="incorrect",Tableau1[[#This Row],[occurrence]]&amp;"Cadre général"&amp;Tableau1[[#This Row],[ Résultat]]&amp;COUNTIF($B$2:$B1376,Tableau1[[#This Row],[ Code APE]]&amp;Tableau1[[#This Row],[ Résultat]]&amp;"_*"),0)</f>
        <v>0</v>
      </c>
      <c r="B1376" t="str">
        <f>Tableau1[[#This Row],[ Code APE]]&amp;Tableau1[[#This Row],[ Résultat]]&amp;"_"&amp;COUNTIF($F$2:F1376,F1376)</f>
        <v>43.34ZCorrect_13</v>
      </c>
      <c r="C1376" t="s">
        <v>228</v>
      </c>
      <c r="D1376" t="s">
        <v>229</v>
      </c>
      <c r="E1376" t="s">
        <v>44</v>
      </c>
      <c r="F1376" t="s">
        <v>111</v>
      </c>
      <c r="G1376">
        <v>38</v>
      </c>
    </row>
    <row r="1377" spans="1:7" x14ac:dyDescent="0.25">
      <c r="A1377">
        <f>IF(Tableau1[[#This Row],[ Résultat]]="incorrect",Tableau1[[#This Row],[occurrence]]&amp;"Cadre général"&amp;Tableau1[[#This Row],[ Résultat]]&amp;COUNTIF($B$2:$B1377,Tableau1[[#This Row],[ Code APE]]&amp;Tableau1[[#This Row],[ Résultat]]&amp;"_*"),0)</f>
        <v>0</v>
      </c>
      <c r="B1377" t="str">
        <f>Tableau1[[#This Row],[ Code APE]]&amp;Tableau1[[#This Row],[ Résultat]]&amp;"_"&amp;COUNTIF($F$2:F1377,F1377)</f>
        <v>43.91ACorrect_11</v>
      </c>
      <c r="C1377" t="s">
        <v>228</v>
      </c>
      <c r="D1377" t="s">
        <v>229</v>
      </c>
      <c r="E1377" t="s">
        <v>44</v>
      </c>
      <c r="F1377" t="s">
        <v>112</v>
      </c>
      <c r="G1377">
        <v>10</v>
      </c>
    </row>
    <row r="1378" spans="1:7" x14ac:dyDescent="0.25">
      <c r="A1378">
        <f>IF(Tableau1[[#This Row],[ Résultat]]="incorrect",Tableau1[[#This Row],[occurrence]]&amp;"Cadre général"&amp;Tableau1[[#This Row],[ Résultat]]&amp;COUNTIF($B$2:$B1378,Tableau1[[#This Row],[ Code APE]]&amp;Tableau1[[#This Row],[ Résultat]]&amp;"_*"),0)</f>
        <v>0</v>
      </c>
      <c r="B1378" t="str">
        <f>Tableau1[[#This Row],[ Code APE]]&amp;Tableau1[[#This Row],[ Résultat]]&amp;"_"&amp;COUNTIF($F$2:F1378,F1378)</f>
        <v>43.99ACorrect_8</v>
      </c>
      <c r="C1378" t="s">
        <v>228</v>
      </c>
      <c r="D1378" t="s">
        <v>229</v>
      </c>
      <c r="E1378" t="s">
        <v>44</v>
      </c>
      <c r="F1378" t="s">
        <v>113</v>
      </c>
      <c r="G1378">
        <v>1</v>
      </c>
    </row>
    <row r="1379" spans="1:7" x14ac:dyDescent="0.25">
      <c r="A1379">
        <f>IF(Tableau1[[#This Row],[ Résultat]]="incorrect",Tableau1[[#This Row],[occurrence]]&amp;"Cadre général"&amp;Tableau1[[#This Row],[ Résultat]]&amp;COUNTIF($B$2:$B1379,Tableau1[[#This Row],[ Code APE]]&amp;Tableau1[[#This Row],[ Résultat]]&amp;"_*"),0)</f>
        <v>0</v>
      </c>
      <c r="B1379" t="str">
        <f>Tableau1[[#This Row],[ Code APE]]&amp;Tableau1[[#This Row],[ Résultat]]&amp;"_"&amp;COUNTIF($F$2:F1379,F1379)</f>
        <v>43.99BCorrect_12</v>
      </c>
      <c r="C1379" t="s">
        <v>228</v>
      </c>
      <c r="D1379" t="s">
        <v>229</v>
      </c>
      <c r="E1379" t="s">
        <v>44</v>
      </c>
      <c r="F1379" t="s">
        <v>114</v>
      </c>
      <c r="G1379">
        <v>40</v>
      </c>
    </row>
    <row r="1380" spans="1:7" x14ac:dyDescent="0.25">
      <c r="A1380">
        <f>IF(Tableau1[[#This Row],[ Résultat]]="incorrect",Tableau1[[#This Row],[occurrence]]&amp;"Cadre général"&amp;Tableau1[[#This Row],[ Résultat]]&amp;COUNTIF($B$2:$B1380,Tableau1[[#This Row],[ Code APE]]&amp;Tableau1[[#This Row],[ Résultat]]&amp;"_*"),0)</f>
        <v>0</v>
      </c>
      <c r="B1380" t="str">
        <f>Tableau1[[#This Row],[ Code APE]]&amp;Tableau1[[#This Row],[ Résultat]]&amp;"_"&amp;COUNTIF($F$2:F1380,F1380)</f>
        <v>43.99CCorrect_12</v>
      </c>
      <c r="C1380" t="s">
        <v>228</v>
      </c>
      <c r="D1380" t="s">
        <v>229</v>
      </c>
      <c r="E1380" t="s">
        <v>44</v>
      </c>
      <c r="F1380" t="s">
        <v>115</v>
      </c>
      <c r="G1380">
        <v>25</v>
      </c>
    </row>
    <row r="1381" spans="1:7" x14ac:dyDescent="0.25">
      <c r="A1381">
        <f>IF(Tableau1[[#This Row],[ Résultat]]="incorrect",Tableau1[[#This Row],[occurrence]]&amp;"Cadre général"&amp;Tableau1[[#This Row],[ Résultat]]&amp;COUNTIF($B$2:$B1381,Tableau1[[#This Row],[ Code APE]]&amp;Tableau1[[#This Row],[ Résultat]]&amp;"_*"),0)</f>
        <v>0</v>
      </c>
      <c r="B1381" t="str">
        <f>Tableau1[[#This Row],[ Code APE]]&amp;Tableau1[[#This Row],[ Résultat]]&amp;"_"&amp;COUNTIF($F$2:F1381,F1381)</f>
        <v>43.99DCorrect_10</v>
      </c>
      <c r="C1381" t="s">
        <v>228</v>
      </c>
      <c r="D1381" t="s">
        <v>229</v>
      </c>
      <c r="E1381" t="s">
        <v>44</v>
      </c>
      <c r="F1381" t="s">
        <v>116</v>
      </c>
      <c r="G1381">
        <v>21</v>
      </c>
    </row>
    <row r="1382" spans="1:7" x14ac:dyDescent="0.25">
      <c r="A1382">
        <f>IF(Tableau1[[#This Row],[ Résultat]]="incorrect",Tableau1[[#This Row],[occurrence]]&amp;"Cadre général"&amp;Tableau1[[#This Row],[ Résultat]]&amp;COUNTIF($B$2:$B1382,Tableau1[[#This Row],[ Code APE]]&amp;Tableau1[[#This Row],[ Résultat]]&amp;"_*"),0)</f>
        <v>0</v>
      </c>
      <c r="B1382" t="str">
        <f>Tableau1[[#This Row],[ Code APE]]&amp;Tableau1[[#This Row],[ Résultat]]&amp;"_"&amp;COUNTIF($F$2:F1382,F1382)</f>
        <v>43.99ECorrect_5</v>
      </c>
      <c r="C1382" t="s">
        <v>228</v>
      </c>
      <c r="D1382" t="s">
        <v>229</v>
      </c>
      <c r="E1382" t="s">
        <v>44</v>
      </c>
      <c r="F1382" t="s">
        <v>117</v>
      </c>
      <c r="G1382">
        <v>2</v>
      </c>
    </row>
    <row r="1383" spans="1:7" x14ac:dyDescent="0.25">
      <c r="A1383">
        <f>IF(Tableau1[[#This Row],[ Résultat]]="incorrect",Tableau1[[#This Row],[occurrence]]&amp;"Cadre général"&amp;Tableau1[[#This Row],[ Résultat]]&amp;COUNTIF($B$2:$B1383,Tableau1[[#This Row],[ Code APE]]&amp;Tableau1[[#This Row],[ Résultat]]&amp;"_*"),0)</f>
        <v>0</v>
      </c>
      <c r="B1383" t="str">
        <f>Tableau1[[#This Row],[ Code APE]]&amp;Tableau1[[#This Row],[ Résultat]]&amp;"_"&amp;COUNTIF($F$2:F1383,F1383)</f>
        <v>45.10ACorrect_8</v>
      </c>
      <c r="C1383" t="s">
        <v>228</v>
      </c>
      <c r="D1383" t="s">
        <v>229</v>
      </c>
      <c r="E1383" t="s">
        <v>44</v>
      </c>
      <c r="F1383" t="s">
        <v>119</v>
      </c>
      <c r="G1383">
        <v>1</v>
      </c>
    </row>
    <row r="1384" spans="1:7" x14ac:dyDescent="0.25">
      <c r="A1384">
        <f>IF(Tableau1[[#This Row],[ Résultat]]="incorrect",Tableau1[[#This Row],[occurrence]]&amp;"Cadre général"&amp;Tableau1[[#This Row],[ Résultat]]&amp;COUNTIF($B$2:$B1384,Tableau1[[#This Row],[ Code APE]]&amp;Tableau1[[#This Row],[ Résultat]]&amp;"_*"),0)</f>
        <v>0</v>
      </c>
      <c r="B1384" t="str">
        <f>Tableau1[[#This Row],[ Code APE]]&amp;Tableau1[[#This Row],[ Résultat]]&amp;"_"&amp;COUNTIF($F$2:F1384,F1384)</f>
        <v>45.11ZCorrect_12</v>
      </c>
      <c r="C1384" t="s">
        <v>228</v>
      </c>
      <c r="D1384" t="s">
        <v>229</v>
      </c>
      <c r="E1384" t="s">
        <v>44</v>
      </c>
      <c r="F1384" t="s">
        <v>120</v>
      </c>
      <c r="G1384">
        <v>7</v>
      </c>
    </row>
    <row r="1385" spans="1:7" x14ac:dyDescent="0.25">
      <c r="A1385">
        <f>IF(Tableau1[[#This Row],[ Résultat]]="incorrect",Tableau1[[#This Row],[occurrence]]&amp;"Cadre général"&amp;Tableau1[[#This Row],[ Résultat]]&amp;COUNTIF($B$2:$B1385,Tableau1[[#This Row],[ Code APE]]&amp;Tableau1[[#This Row],[ Résultat]]&amp;"_*"),0)</f>
        <v>0</v>
      </c>
      <c r="B1385" t="str">
        <f>Tableau1[[#This Row],[ Code APE]]&amp;Tableau1[[#This Row],[ Résultat]]&amp;"_"&amp;COUNTIF($F$2:F1385,F1385)</f>
        <v>45.20ACorrect_11</v>
      </c>
      <c r="C1385" t="s">
        <v>228</v>
      </c>
      <c r="D1385" t="s">
        <v>229</v>
      </c>
      <c r="E1385" t="s">
        <v>44</v>
      </c>
      <c r="F1385" t="s">
        <v>121</v>
      </c>
      <c r="G1385">
        <v>4</v>
      </c>
    </row>
    <row r="1386" spans="1:7" x14ac:dyDescent="0.25">
      <c r="A1386">
        <f>IF(Tableau1[[#This Row],[ Résultat]]="incorrect",Tableau1[[#This Row],[occurrence]]&amp;"Cadre général"&amp;Tableau1[[#This Row],[ Résultat]]&amp;COUNTIF($B$2:$B1386,Tableau1[[#This Row],[ Code APE]]&amp;Tableau1[[#This Row],[ Résultat]]&amp;"_*"),0)</f>
        <v>0</v>
      </c>
      <c r="B1386" t="str">
        <f>Tableau1[[#This Row],[ Code APE]]&amp;Tableau1[[#This Row],[ Résultat]]&amp;"_"&amp;COUNTIF($F$2:F1386,F1386)</f>
        <v>45.20BCorrect_10</v>
      </c>
      <c r="C1386" t="s">
        <v>228</v>
      </c>
      <c r="D1386" t="s">
        <v>229</v>
      </c>
      <c r="E1386" t="s">
        <v>44</v>
      </c>
      <c r="F1386" t="s">
        <v>122</v>
      </c>
      <c r="G1386">
        <v>12</v>
      </c>
    </row>
    <row r="1387" spans="1:7" x14ac:dyDescent="0.25">
      <c r="A1387">
        <f>IF(Tableau1[[#This Row],[ Résultat]]="incorrect",Tableau1[[#This Row],[occurrence]]&amp;"Cadre général"&amp;Tableau1[[#This Row],[ Résultat]]&amp;COUNTIF($B$2:$B1387,Tableau1[[#This Row],[ Code APE]]&amp;Tableau1[[#This Row],[ Résultat]]&amp;"_*"),0)</f>
        <v>0</v>
      </c>
      <c r="B1387" t="str">
        <f>Tableau1[[#This Row],[ Code APE]]&amp;Tableau1[[#This Row],[ Résultat]]&amp;"_"&amp;COUNTIF($F$2:F1387,F1387)</f>
        <v>45.20ZCorrect_10</v>
      </c>
      <c r="C1387" t="s">
        <v>228</v>
      </c>
      <c r="D1387" t="s">
        <v>229</v>
      </c>
      <c r="E1387" t="s">
        <v>44</v>
      </c>
      <c r="F1387" t="s">
        <v>123</v>
      </c>
      <c r="G1387">
        <v>14</v>
      </c>
    </row>
    <row r="1388" spans="1:7" x14ac:dyDescent="0.25">
      <c r="A1388">
        <f>IF(Tableau1[[#This Row],[ Résultat]]="incorrect",Tableau1[[#This Row],[occurrence]]&amp;"Cadre général"&amp;Tableau1[[#This Row],[ Résultat]]&amp;COUNTIF($B$2:$B1388,Tableau1[[#This Row],[ Code APE]]&amp;Tableau1[[#This Row],[ Résultat]]&amp;"_*"),0)</f>
        <v>0</v>
      </c>
      <c r="B1388" t="str">
        <f>Tableau1[[#This Row],[ Code APE]]&amp;Tableau1[[#This Row],[ Résultat]]&amp;"_"&amp;COUNTIF($F$2:F1388,F1388)</f>
        <v>45.32ZCorrect_10</v>
      </c>
      <c r="C1388" t="s">
        <v>228</v>
      </c>
      <c r="D1388" t="s">
        <v>229</v>
      </c>
      <c r="E1388" t="s">
        <v>44</v>
      </c>
      <c r="F1388" t="s">
        <v>124</v>
      </c>
      <c r="G1388">
        <v>1</v>
      </c>
    </row>
    <row r="1389" spans="1:7" x14ac:dyDescent="0.25">
      <c r="A1389">
        <f>IF(Tableau1[[#This Row],[ Résultat]]="incorrect",Tableau1[[#This Row],[occurrence]]&amp;"Cadre général"&amp;Tableau1[[#This Row],[ Résultat]]&amp;COUNTIF($B$2:$B1389,Tableau1[[#This Row],[ Code APE]]&amp;Tableau1[[#This Row],[ Résultat]]&amp;"_*"),0)</f>
        <v>0</v>
      </c>
      <c r="B1389" t="str">
        <f>Tableau1[[#This Row],[ Code APE]]&amp;Tableau1[[#This Row],[ Résultat]]&amp;"_"&amp;COUNTIF($F$2:F1389,F1389)</f>
        <v>46.19BCorrect_6</v>
      </c>
      <c r="C1389" t="s">
        <v>228</v>
      </c>
      <c r="D1389" t="s">
        <v>229</v>
      </c>
      <c r="E1389" t="s">
        <v>44</v>
      </c>
      <c r="F1389" t="s">
        <v>192</v>
      </c>
      <c r="G1389">
        <v>1</v>
      </c>
    </row>
    <row r="1390" spans="1:7" x14ac:dyDescent="0.25">
      <c r="A1390">
        <f>IF(Tableau1[[#This Row],[ Résultat]]="incorrect",Tableau1[[#This Row],[occurrence]]&amp;"Cadre général"&amp;Tableau1[[#This Row],[ Résultat]]&amp;COUNTIF($B$2:$B1390,Tableau1[[#This Row],[ Code APE]]&amp;Tableau1[[#This Row],[ Résultat]]&amp;"_*"),0)</f>
        <v>0</v>
      </c>
      <c r="B1390" t="str">
        <f>Tableau1[[#This Row],[ Code APE]]&amp;Tableau1[[#This Row],[ Résultat]]&amp;"_"&amp;COUNTIF($F$2:F1390,F1390)</f>
        <v>46.51ZCorrect_10</v>
      </c>
      <c r="C1390" t="s">
        <v>228</v>
      </c>
      <c r="D1390" t="s">
        <v>229</v>
      </c>
      <c r="E1390" t="s">
        <v>44</v>
      </c>
      <c r="F1390" t="s">
        <v>125</v>
      </c>
      <c r="G1390">
        <v>1</v>
      </c>
    </row>
    <row r="1391" spans="1:7" x14ac:dyDescent="0.25">
      <c r="A1391">
        <f>IF(Tableau1[[#This Row],[ Résultat]]="incorrect",Tableau1[[#This Row],[occurrence]]&amp;"Cadre général"&amp;Tableau1[[#This Row],[ Résultat]]&amp;COUNTIF($B$2:$B1391,Tableau1[[#This Row],[ Code APE]]&amp;Tableau1[[#This Row],[ Résultat]]&amp;"_*"),0)</f>
        <v>0</v>
      </c>
      <c r="B1391" t="str">
        <f>Tableau1[[#This Row],[ Code APE]]&amp;Tableau1[[#This Row],[ Résultat]]&amp;"_"&amp;COUNTIF($F$2:F1391,F1391)</f>
        <v>46.63ZCorrect_14</v>
      </c>
      <c r="C1391" t="s">
        <v>228</v>
      </c>
      <c r="D1391" t="s">
        <v>229</v>
      </c>
      <c r="E1391" t="s">
        <v>44</v>
      </c>
      <c r="F1391" t="s">
        <v>127</v>
      </c>
      <c r="G1391">
        <v>126</v>
      </c>
    </row>
    <row r="1392" spans="1:7" x14ac:dyDescent="0.25">
      <c r="A1392">
        <f>IF(Tableau1[[#This Row],[ Résultat]]="incorrect",Tableau1[[#This Row],[occurrence]]&amp;"Cadre général"&amp;Tableau1[[#This Row],[ Résultat]]&amp;COUNTIF($B$2:$B1392,Tableau1[[#This Row],[ Code APE]]&amp;Tableau1[[#This Row],[ Résultat]]&amp;"_*"),0)</f>
        <v>0</v>
      </c>
      <c r="B1392" t="str">
        <f>Tableau1[[#This Row],[ Code APE]]&amp;Tableau1[[#This Row],[ Résultat]]&amp;"_"&amp;COUNTIF($F$2:F1392,F1392)</f>
        <v>46.69ACorrect_10</v>
      </c>
      <c r="C1392" t="s">
        <v>228</v>
      </c>
      <c r="D1392" t="s">
        <v>229</v>
      </c>
      <c r="E1392" t="s">
        <v>44</v>
      </c>
      <c r="F1392" t="s">
        <v>128</v>
      </c>
      <c r="G1392">
        <v>7</v>
      </c>
    </row>
    <row r="1393" spans="1:7" x14ac:dyDescent="0.25">
      <c r="A1393">
        <f>IF(Tableau1[[#This Row],[ Résultat]]="incorrect",Tableau1[[#This Row],[occurrence]]&amp;"Cadre général"&amp;Tableau1[[#This Row],[ Résultat]]&amp;COUNTIF($B$2:$B1393,Tableau1[[#This Row],[ Code APE]]&amp;Tableau1[[#This Row],[ Résultat]]&amp;"_*"),0)</f>
        <v>0</v>
      </c>
      <c r="B1393" t="str">
        <f>Tableau1[[#This Row],[ Code APE]]&amp;Tableau1[[#This Row],[ Résultat]]&amp;"_"&amp;COUNTIF($F$2:F1393,F1393)</f>
        <v>46.69BCorrect_10</v>
      </c>
      <c r="C1393" t="s">
        <v>228</v>
      </c>
      <c r="D1393" t="s">
        <v>229</v>
      </c>
      <c r="E1393" t="s">
        <v>44</v>
      </c>
      <c r="F1393" t="s">
        <v>129</v>
      </c>
      <c r="G1393">
        <v>8</v>
      </c>
    </row>
    <row r="1394" spans="1:7" x14ac:dyDescent="0.25">
      <c r="A1394">
        <f>IF(Tableau1[[#This Row],[ Résultat]]="incorrect",Tableau1[[#This Row],[occurrence]]&amp;"Cadre général"&amp;Tableau1[[#This Row],[ Résultat]]&amp;COUNTIF($B$2:$B1394,Tableau1[[#This Row],[ Code APE]]&amp;Tableau1[[#This Row],[ Résultat]]&amp;"_*"),0)</f>
        <v>0</v>
      </c>
      <c r="B1394" t="str">
        <f>Tableau1[[#This Row],[ Code APE]]&amp;Tableau1[[#This Row],[ Résultat]]&amp;"_"&amp;COUNTIF($F$2:F1394,F1394)</f>
        <v>46.71BCorrect_4</v>
      </c>
      <c r="C1394" t="s">
        <v>228</v>
      </c>
      <c r="D1394" t="s">
        <v>229</v>
      </c>
      <c r="E1394" t="s">
        <v>44</v>
      </c>
      <c r="F1394" t="s">
        <v>206</v>
      </c>
      <c r="G1394">
        <v>1</v>
      </c>
    </row>
    <row r="1395" spans="1:7" x14ac:dyDescent="0.25">
      <c r="A1395">
        <f>IF(Tableau1[[#This Row],[ Résultat]]="incorrect",Tableau1[[#This Row],[occurrence]]&amp;"Cadre général"&amp;Tableau1[[#This Row],[ Résultat]]&amp;COUNTIF($B$2:$B1395,Tableau1[[#This Row],[ Code APE]]&amp;Tableau1[[#This Row],[ Résultat]]&amp;"_*"),0)</f>
        <v>0</v>
      </c>
      <c r="B1395" t="str">
        <f>Tableau1[[#This Row],[ Code APE]]&amp;Tableau1[[#This Row],[ Résultat]]&amp;"_"&amp;COUNTIF($F$2:F1395,F1395)</f>
        <v>46.71ZCorrect_13</v>
      </c>
      <c r="C1395" t="s">
        <v>228</v>
      </c>
      <c r="D1395" t="s">
        <v>229</v>
      </c>
      <c r="E1395" t="s">
        <v>44</v>
      </c>
      <c r="F1395" t="s">
        <v>130</v>
      </c>
      <c r="G1395">
        <v>14</v>
      </c>
    </row>
    <row r="1396" spans="1:7" x14ac:dyDescent="0.25">
      <c r="A1396">
        <f>IF(Tableau1[[#This Row],[ Résultat]]="incorrect",Tableau1[[#This Row],[occurrence]]&amp;"Cadre général"&amp;Tableau1[[#This Row],[ Résultat]]&amp;COUNTIF($B$2:$B1396,Tableau1[[#This Row],[ Code APE]]&amp;Tableau1[[#This Row],[ Résultat]]&amp;"_*"),0)</f>
        <v>0</v>
      </c>
      <c r="B1396" t="str">
        <f>Tableau1[[#This Row],[ Code APE]]&amp;Tableau1[[#This Row],[ Résultat]]&amp;"_"&amp;COUNTIF($F$2:F1396,F1396)</f>
        <v>46.73ACorrect_5</v>
      </c>
      <c r="C1396" t="s">
        <v>228</v>
      </c>
      <c r="D1396" t="s">
        <v>229</v>
      </c>
      <c r="E1396" t="s">
        <v>44</v>
      </c>
      <c r="F1396" t="s">
        <v>194</v>
      </c>
      <c r="G1396">
        <v>1</v>
      </c>
    </row>
    <row r="1397" spans="1:7" x14ac:dyDescent="0.25">
      <c r="A1397">
        <f>IF(Tableau1[[#This Row],[ Résultat]]="incorrect",Tableau1[[#This Row],[occurrence]]&amp;"Cadre général"&amp;Tableau1[[#This Row],[ Résultat]]&amp;COUNTIF($B$2:$B1397,Tableau1[[#This Row],[ Code APE]]&amp;Tableau1[[#This Row],[ Résultat]]&amp;"_*"),0)</f>
        <v>0</v>
      </c>
      <c r="B1397" t="str">
        <f>Tableau1[[#This Row],[ Code APE]]&amp;Tableau1[[#This Row],[ Résultat]]&amp;"_"&amp;COUNTIF($F$2:F1397,F1397)</f>
        <v>46.75ZCorrect_11</v>
      </c>
      <c r="C1397" t="s">
        <v>228</v>
      </c>
      <c r="D1397" t="s">
        <v>229</v>
      </c>
      <c r="E1397" t="s">
        <v>44</v>
      </c>
      <c r="F1397" t="s">
        <v>131</v>
      </c>
      <c r="G1397">
        <v>4</v>
      </c>
    </row>
    <row r="1398" spans="1:7" x14ac:dyDescent="0.25">
      <c r="A1398">
        <f>IF(Tableau1[[#This Row],[ Résultat]]="incorrect",Tableau1[[#This Row],[occurrence]]&amp;"Cadre général"&amp;Tableau1[[#This Row],[ Résultat]]&amp;COUNTIF($B$2:$B1398,Tableau1[[#This Row],[ Code APE]]&amp;Tableau1[[#This Row],[ Résultat]]&amp;"_*"),0)</f>
        <v>0</v>
      </c>
      <c r="B1398" t="str">
        <f>Tableau1[[#This Row],[ Code APE]]&amp;Tableau1[[#This Row],[ Résultat]]&amp;"_"&amp;COUNTIF($F$2:F1398,F1398)</f>
        <v>47.11CCorrect_5</v>
      </c>
      <c r="C1398" t="s">
        <v>228</v>
      </c>
      <c r="D1398" t="s">
        <v>229</v>
      </c>
      <c r="E1398" t="s">
        <v>44</v>
      </c>
      <c r="F1398" t="s">
        <v>132</v>
      </c>
      <c r="G1398">
        <v>1</v>
      </c>
    </row>
    <row r="1399" spans="1:7" x14ac:dyDescent="0.25">
      <c r="A1399">
        <f>IF(Tableau1[[#This Row],[ Résultat]]="incorrect",Tableau1[[#This Row],[occurrence]]&amp;"Cadre général"&amp;Tableau1[[#This Row],[ Résultat]]&amp;COUNTIF($B$2:$B1399,Tableau1[[#This Row],[ Code APE]]&amp;Tableau1[[#This Row],[ Résultat]]&amp;"_*"),0)</f>
        <v>0</v>
      </c>
      <c r="B1399" t="str">
        <f>Tableau1[[#This Row],[ Code APE]]&amp;Tableau1[[#This Row],[ Résultat]]&amp;"_"&amp;COUNTIF($F$2:F1399,F1399)</f>
        <v>47.41ZCorrect_10</v>
      </c>
      <c r="C1399" t="s">
        <v>228</v>
      </c>
      <c r="D1399" t="s">
        <v>229</v>
      </c>
      <c r="E1399" t="s">
        <v>44</v>
      </c>
      <c r="F1399" t="s">
        <v>133</v>
      </c>
      <c r="G1399">
        <v>4</v>
      </c>
    </row>
    <row r="1400" spans="1:7" x14ac:dyDescent="0.25">
      <c r="A1400">
        <f>IF(Tableau1[[#This Row],[ Résultat]]="incorrect",Tableau1[[#This Row],[occurrence]]&amp;"Cadre général"&amp;Tableau1[[#This Row],[ Résultat]]&amp;COUNTIF($B$2:$B1400,Tableau1[[#This Row],[ Code APE]]&amp;Tableau1[[#This Row],[ Résultat]]&amp;"_*"),0)</f>
        <v>0</v>
      </c>
      <c r="B1400" t="str">
        <f>Tableau1[[#This Row],[ Code APE]]&amp;Tableau1[[#This Row],[ Résultat]]&amp;"_"&amp;COUNTIF($F$2:F1400,F1400)</f>
        <v>47.99ACorrect_5</v>
      </c>
      <c r="C1400" t="s">
        <v>228</v>
      </c>
      <c r="D1400" t="s">
        <v>229</v>
      </c>
      <c r="E1400" t="s">
        <v>44</v>
      </c>
      <c r="F1400" t="s">
        <v>136</v>
      </c>
      <c r="G1400">
        <v>1</v>
      </c>
    </row>
    <row r="1401" spans="1:7" x14ac:dyDescent="0.25">
      <c r="A1401">
        <f>IF(Tableau1[[#This Row],[ Résultat]]="incorrect",Tableau1[[#This Row],[occurrence]]&amp;"Cadre général"&amp;Tableau1[[#This Row],[ Résultat]]&amp;COUNTIF($B$2:$B1401,Tableau1[[#This Row],[ Code APE]]&amp;Tableau1[[#This Row],[ Résultat]]&amp;"_*"),0)</f>
        <v>0</v>
      </c>
      <c r="B1401" t="str">
        <f>Tableau1[[#This Row],[ Code APE]]&amp;Tableau1[[#This Row],[ Résultat]]&amp;"_"&amp;COUNTIF($F$2:F1401,F1401)</f>
        <v>47.99BCorrect_8</v>
      </c>
      <c r="C1401" t="s">
        <v>228</v>
      </c>
      <c r="D1401" t="s">
        <v>229</v>
      </c>
      <c r="E1401" t="s">
        <v>44</v>
      </c>
      <c r="F1401" t="s">
        <v>196</v>
      </c>
      <c r="G1401">
        <v>2</v>
      </c>
    </row>
    <row r="1402" spans="1:7" x14ac:dyDescent="0.25">
      <c r="A1402">
        <f>IF(Tableau1[[#This Row],[ Résultat]]="incorrect",Tableau1[[#This Row],[occurrence]]&amp;"Cadre général"&amp;Tableau1[[#This Row],[ Résultat]]&amp;COUNTIF($B$2:$B1402,Tableau1[[#This Row],[ Code APE]]&amp;Tableau1[[#This Row],[ Résultat]]&amp;"_*"),0)</f>
        <v>0</v>
      </c>
      <c r="B1402" t="str">
        <f>Tableau1[[#This Row],[ Code APE]]&amp;Tableau1[[#This Row],[ Résultat]]&amp;"_"&amp;COUNTIF($F$2:F1402,F1402)</f>
        <v>49.31ZCorrect_11</v>
      </c>
      <c r="C1402" t="s">
        <v>228</v>
      </c>
      <c r="D1402" t="s">
        <v>229</v>
      </c>
      <c r="E1402" t="s">
        <v>44</v>
      </c>
      <c r="F1402" t="s">
        <v>137</v>
      </c>
      <c r="G1402">
        <v>9</v>
      </c>
    </row>
    <row r="1403" spans="1:7" x14ac:dyDescent="0.25">
      <c r="A1403">
        <f>IF(Tableau1[[#This Row],[ Résultat]]="incorrect",Tableau1[[#This Row],[occurrence]]&amp;"Cadre général"&amp;Tableau1[[#This Row],[ Résultat]]&amp;COUNTIF($B$2:$B1403,Tableau1[[#This Row],[ Code APE]]&amp;Tableau1[[#This Row],[ Résultat]]&amp;"_*"),0)</f>
        <v>0</v>
      </c>
      <c r="B1403" t="str">
        <f>Tableau1[[#This Row],[ Code APE]]&amp;Tableau1[[#This Row],[ Résultat]]&amp;"_"&amp;COUNTIF($F$2:F1403,F1403)</f>
        <v>49.39ACorrect_12</v>
      </c>
      <c r="C1403" t="s">
        <v>228</v>
      </c>
      <c r="D1403" t="s">
        <v>229</v>
      </c>
      <c r="E1403" t="s">
        <v>44</v>
      </c>
      <c r="F1403" t="s">
        <v>138</v>
      </c>
      <c r="G1403">
        <v>23</v>
      </c>
    </row>
    <row r="1404" spans="1:7" x14ac:dyDescent="0.25">
      <c r="A1404">
        <f>IF(Tableau1[[#This Row],[ Résultat]]="incorrect",Tableau1[[#This Row],[occurrence]]&amp;"Cadre général"&amp;Tableau1[[#This Row],[ Résultat]]&amp;COUNTIF($B$2:$B1404,Tableau1[[#This Row],[ Code APE]]&amp;Tableau1[[#This Row],[ Résultat]]&amp;"_*"),0)</f>
        <v>0</v>
      </c>
      <c r="B1404" t="str">
        <f>Tableau1[[#This Row],[ Code APE]]&amp;Tableau1[[#This Row],[ Résultat]]&amp;"_"&amp;COUNTIF($F$2:F1404,F1404)</f>
        <v>49.39BCorrect_13</v>
      </c>
      <c r="C1404" t="s">
        <v>228</v>
      </c>
      <c r="D1404" t="s">
        <v>229</v>
      </c>
      <c r="E1404" t="s">
        <v>44</v>
      </c>
      <c r="F1404" t="s">
        <v>139</v>
      </c>
      <c r="G1404">
        <v>13</v>
      </c>
    </row>
    <row r="1405" spans="1:7" x14ac:dyDescent="0.25">
      <c r="A1405">
        <f>IF(Tableau1[[#This Row],[ Résultat]]="incorrect",Tableau1[[#This Row],[occurrence]]&amp;"Cadre général"&amp;Tableau1[[#This Row],[ Résultat]]&amp;COUNTIF($B$2:$B1405,Tableau1[[#This Row],[ Code APE]]&amp;Tableau1[[#This Row],[ Résultat]]&amp;"_*"),0)</f>
        <v>0</v>
      </c>
      <c r="B1405" t="str">
        <f>Tableau1[[#This Row],[ Code APE]]&amp;Tableau1[[#This Row],[ Résultat]]&amp;"_"&amp;COUNTIF($F$2:F1405,F1405)</f>
        <v>49.41ACorrect_11</v>
      </c>
      <c r="C1405" t="s">
        <v>228</v>
      </c>
      <c r="D1405" t="s">
        <v>229</v>
      </c>
      <c r="E1405" t="s">
        <v>44</v>
      </c>
      <c r="F1405" t="s">
        <v>140</v>
      </c>
      <c r="G1405">
        <v>73</v>
      </c>
    </row>
    <row r="1406" spans="1:7" x14ac:dyDescent="0.25">
      <c r="A1406">
        <f>IF(Tableau1[[#This Row],[ Résultat]]="incorrect",Tableau1[[#This Row],[occurrence]]&amp;"Cadre général"&amp;Tableau1[[#This Row],[ Résultat]]&amp;COUNTIF($B$2:$B1406,Tableau1[[#This Row],[ Code APE]]&amp;Tableau1[[#This Row],[ Résultat]]&amp;"_*"),0)</f>
        <v>0</v>
      </c>
      <c r="B1406" t="str">
        <f>Tableau1[[#This Row],[ Code APE]]&amp;Tableau1[[#This Row],[ Résultat]]&amp;"_"&amp;COUNTIF($F$2:F1406,F1406)</f>
        <v>49.41BCorrect_10</v>
      </c>
      <c r="C1406" t="s">
        <v>228</v>
      </c>
      <c r="D1406" t="s">
        <v>229</v>
      </c>
      <c r="E1406" t="s">
        <v>44</v>
      </c>
      <c r="F1406" t="s">
        <v>141</v>
      </c>
      <c r="G1406">
        <v>16</v>
      </c>
    </row>
    <row r="1407" spans="1:7" x14ac:dyDescent="0.25">
      <c r="A1407">
        <f>IF(Tableau1[[#This Row],[ Résultat]]="incorrect",Tableau1[[#This Row],[occurrence]]&amp;"Cadre général"&amp;Tableau1[[#This Row],[ Résultat]]&amp;COUNTIF($B$2:$B1407,Tableau1[[#This Row],[ Code APE]]&amp;Tableau1[[#This Row],[ Résultat]]&amp;"_*"),0)</f>
        <v>0</v>
      </c>
      <c r="B1407" t="str">
        <f>Tableau1[[#This Row],[ Code APE]]&amp;Tableau1[[#This Row],[ Résultat]]&amp;"_"&amp;COUNTIF($F$2:F1407,F1407)</f>
        <v>49.91ACorrect_10</v>
      </c>
      <c r="C1407" t="s">
        <v>228</v>
      </c>
      <c r="D1407" t="s">
        <v>229</v>
      </c>
      <c r="E1407" t="s">
        <v>44</v>
      </c>
      <c r="F1407" t="s">
        <v>142</v>
      </c>
      <c r="G1407">
        <v>1</v>
      </c>
    </row>
    <row r="1408" spans="1:7" x14ac:dyDescent="0.25">
      <c r="A1408">
        <f>IF(Tableau1[[#This Row],[ Résultat]]="incorrect",Tableau1[[#This Row],[occurrence]]&amp;"Cadre général"&amp;Tableau1[[#This Row],[ Résultat]]&amp;COUNTIF($B$2:$B1408,Tableau1[[#This Row],[ Code APE]]&amp;Tableau1[[#This Row],[ Résultat]]&amp;"_*"),0)</f>
        <v>0</v>
      </c>
      <c r="B1408" t="str">
        <f>Tableau1[[#This Row],[ Code APE]]&amp;Tableau1[[#This Row],[ Résultat]]&amp;"_"&amp;COUNTIF($F$2:F1408,F1408)</f>
        <v>50.10ZCorrect_11</v>
      </c>
      <c r="C1408" t="s">
        <v>228</v>
      </c>
      <c r="D1408" t="s">
        <v>229</v>
      </c>
      <c r="E1408" t="s">
        <v>44</v>
      </c>
      <c r="F1408" t="s">
        <v>143</v>
      </c>
      <c r="G1408">
        <v>6</v>
      </c>
    </row>
    <row r="1409" spans="1:7" x14ac:dyDescent="0.25">
      <c r="A1409">
        <f>IF(Tableau1[[#This Row],[ Résultat]]="incorrect",Tableau1[[#This Row],[occurrence]]&amp;"Cadre général"&amp;Tableau1[[#This Row],[ Résultat]]&amp;COUNTIF($B$2:$B1409,Tableau1[[#This Row],[ Code APE]]&amp;Tableau1[[#This Row],[ Résultat]]&amp;"_*"),0)</f>
        <v>0</v>
      </c>
      <c r="B1409" t="str">
        <f>Tableau1[[#This Row],[ Code APE]]&amp;Tableau1[[#This Row],[ Résultat]]&amp;"_"&amp;COUNTIF($F$2:F1409,F1409)</f>
        <v>52.22ZCorrect_10</v>
      </c>
      <c r="C1409" t="s">
        <v>228</v>
      </c>
      <c r="D1409" t="s">
        <v>229</v>
      </c>
      <c r="E1409" t="s">
        <v>44</v>
      </c>
      <c r="F1409" t="s">
        <v>145</v>
      </c>
      <c r="G1409">
        <v>6</v>
      </c>
    </row>
    <row r="1410" spans="1:7" x14ac:dyDescent="0.25">
      <c r="A1410">
        <f>IF(Tableau1[[#This Row],[ Résultat]]="incorrect",Tableau1[[#This Row],[occurrence]]&amp;"Cadre général"&amp;Tableau1[[#This Row],[ Résultat]]&amp;COUNTIF($B$2:$B1410,Tableau1[[#This Row],[ Code APE]]&amp;Tableau1[[#This Row],[ Résultat]]&amp;"_*"),0)</f>
        <v>0</v>
      </c>
      <c r="B1410" t="str">
        <f>Tableau1[[#This Row],[ Code APE]]&amp;Tableau1[[#This Row],[ Résultat]]&amp;"_"&amp;COUNTIF($F$2:F1410,F1410)</f>
        <v>56.29BCorrect_11</v>
      </c>
      <c r="C1410" t="s">
        <v>228</v>
      </c>
      <c r="D1410" t="s">
        <v>229</v>
      </c>
      <c r="E1410" t="s">
        <v>44</v>
      </c>
      <c r="F1410" t="s">
        <v>146</v>
      </c>
      <c r="G1410">
        <v>8</v>
      </c>
    </row>
    <row r="1411" spans="1:7" x14ac:dyDescent="0.25">
      <c r="A1411">
        <f>IF(Tableau1[[#This Row],[ Résultat]]="incorrect",Tableau1[[#This Row],[occurrence]]&amp;"Cadre général"&amp;Tableau1[[#This Row],[ Résultat]]&amp;COUNTIF($B$2:$B1411,Tableau1[[#This Row],[ Code APE]]&amp;Tableau1[[#This Row],[ Résultat]]&amp;"_*"),0)</f>
        <v>0</v>
      </c>
      <c r="B1411" t="str">
        <f>Tableau1[[#This Row],[ Code APE]]&amp;Tableau1[[#This Row],[ Résultat]]&amp;"_"&amp;COUNTIF($F$2:F1411,F1411)</f>
        <v>62.01ZCorrect_9</v>
      </c>
      <c r="C1411" t="s">
        <v>228</v>
      </c>
      <c r="D1411" t="s">
        <v>229</v>
      </c>
      <c r="E1411" t="s">
        <v>44</v>
      </c>
      <c r="F1411" t="s">
        <v>198</v>
      </c>
      <c r="G1411">
        <v>5</v>
      </c>
    </row>
    <row r="1412" spans="1:7" x14ac:dyDescent="0.25">
      <c r="A1412">
        <f>IF(Tableau1[[#This Row],[ Résultat]]="incorrect",Tableau1[[#This Row],[occurrence]]&amp;"Cadre général"&amp;Tableau1[[#This Row],[ Résultat]]&amp;COUNTIF($B$2:$B1412,Tableau1[[#This Row],[ Code APE]]&amp;Tableau1[[#This Row],[ Résultat]]&amp;"_*"),0)</f>
        <v>0</v>
      </c>
      <c r="B1412" t="str">
        <f>Tableau1[[#This Row],[ Code APE]]&amp;Tableau1[[#This Row],[ Résultat]]&amp;"_"&amp;COUNTIF($F$2:F1412,F1412)</f>
        <v>62.02ACorrect_10</v>
      </c>
      <c r="C1412" t="s">
        <v>228</v>
      </c>
      <c r="D1412" t="s">
        <v>229</v>
      </c>
      <c r="E1412" t="s">
        <v>44</v>
      </c>
      <c r="F1412" t="s">
        <v>147</v>
      </c>
      <c r="G1412">
        <v>1</v>
      </c>
    </row>
    <row r="1413" spans="1:7" x14ac:dyDescent="0.25">
      <c r="A1413">
        <f>IF(Tableau1[[#This Row],[ Résultat]]="incorrect",Tableau1[[#This Row],[occurrence]]&amp;"Cadre général"&amp;Tableau1[[#This Row],[ Résultat]]&amp;COUNTIF($B$2:$B1413,Tableau1[[#This Row],[ Code APE]]&amp;Tableau1[[#This Row],[ Résultat]]&amp;"_*"),0)</f>
        <v>0</v>
      </c>
      <c r="B1413" t="str">
        <f>Tableau1[[#This Row],[ Code APE]]&amp;Tableau1[[#This Row],[ Résultat]]&amp;"_"&amp;COUNTIF($F$2:F1413,F1413)</f>
        <v>64.20ZCorrect_10</v>
      </c>
      <c r="C1413" t="s">
        <v>228</v>
      </c>
      <c r="D1413" t="s">
        <v>229</v>
      </c>
      <c r="E1413" t="s">
        <v>44</v>
      </c>
      <c r="F1413" t="s">
        <v>149</v>
      </c>
      <c r="G1413">
        <v>2</v>
      </c>
    </row>
    <row r="1414" spans="1:7" x14ac:dyDescent="0.25">
      <c r="A1414">
        <f>IF(Tableau1[[#This Row],[ Résultat]]="incorrect",Tableau1[[#This Row],[occurrence]]&amp;"Cadre général"&amp;Tableau1[[#This Row],[ Résultat]]&amp;COUNTIF($B$2:$B1414,Tableau1[[#This Row],[ Code APE]]&amp;Tableau1[[#This Row],[ Résultat]]&amp;"_*"),0)</f>
        <v>0</v>
      </c>
      <c r="B1414" t="str">
        <f>Tableau1[[#This Row],[ Code APE]]&amp;Tableau1[[#This Row],[ Résultat]]&amp;"_"&amp;COUNTIF($F$2:F1414,F1414)</f>
        <v>69.20ZCorrect_8</v>
      </c>
      <c r="C1414" t="s">
        <v>228</v>
      </c>
      <c r="D1414" t="s">
        <v>229</v>
      </c>
      <c r="E1414" t="s">
        <v>44</v>
      </c>
      <c r="F1414" t="s">
        <v>150</v>
      </c>
      <c r="G1414">
        <v>2</v>
      </c>
    </row>
    <row r="1415" spans="1:7" x14ac:dyDescent="0.25">
      <c r="A1415">
        <f>IF(Tableau1[[#This Row],[ Résultat]]="incorrect",Tableau1[[#This Row],[occurrence]]&amp;"Cadre général"&amp;Tableau1[[#This Row],[ Résultat]]&amp;COUNTIF($B$2:$B1415,Tableau1[[#This Row],[ Code APE]]&amp;Tableau1[[#This Row],[ Résultat]]&amp;"_*"),0)</f>
        <v>0</v>
      </c>
      <c r="B1415" t="str">
        <f>Tableau1[[#This Row],[ Code APE]]&amp;Tableau1[[#This Row],[ Résultat]]&amp;"_"&amp;COUNTIF($F$2:F1415,F1415)</f>
        <v>70.10ZCorrect_7</v>
      </c>
      <c r="C1415" t="s">
        <v>228</v>
      </c>
      <c r="D1415" t="s">
        <v>229</v>
      </c>
      <c r="E1415" t="s">
        <v>44</v>
      </c>
      <c r="F1415" t="s">
        <v>151</v>
      </c>
      <c r="G1415">
        <v>1</v>
      </c>
    </row>
    <row r="1416" spans="1:7" x14ac:dyDescent="0.25">
      <c r="A1416">
        <f>IF(Tableau1[[#This Row],[ Résultat]]="incorrect",Tableau1[[#This Row],[occurrence]]&amp;"Cadre général"&amp;Tableau1[[#This Row],[ Résultat]]&amp;COUNTIF($B$2:$B1416,Tableau1[[#This Row],[ Code APE]]&amp;Tableau1[[#This Row],[ Résultat]]&amp;"_*"),0)</f>
        <v>0</v>
      </c>
      <c r="B1416" t="str">
        <f>Tableau1[[#This Row],[ Code APE]]&amp;Tableau1[[#This Row],[ Résultat]]&amp;"_"&amp;COUNTIF($F$2:F1416,F1416)</f>
        <v>70.22ZCorrect_9</v>
      </c>
      <c r="C1416" t="s">
        <v>228</v>
      </c>
      <c r="D1416" t="s">
        <v>229</v>
      </c>
      <c r="E1416" t="s">
        <v>44</v>
      </c>
      <c r="F1416" t="s">
        <v>200</v>
      </c>
      <c r="G1416">
        <v>2</v>
      </c>
    </row>
    <row r="1417" spans="1:7" x14ac:dyDescent="0.25">
      <c r="A1417">
        <f>IF(Tableau1[[#This Row],[ Résultat]]="incorrect",Tableau1[[#This Row],[occurrence]]&amp;"Cadre général"&amp;Tableau1[[#This Row],[ Résultat]]&amp;COUNTIF($B$2:$B1417,Tableau1[[#This Row],[ Code APE]]&amp;Tableau1[[#This Row],[ Résultat]]&amp;"_*"),0)</f>
        <v>0</v>
      </c>
      <c r="B1417" t="str">
        <f>Tableau1[[#This Row],[ Code APE]]&amp;Tableau1[[#This Row],[ Résultat]]&amp;"_"&amp;COUNTIF($F$2:F1417,F1417)</f>
        <v>71.12ACorrect_10</v>
      </c>
      <c r="C1417" t="s">
        <v>228</v>
      </c>
      <c r="D1417" t="s">
        <v>229</v>
      </c>
      <c r="E1417" t="s">
        <v>44</v>
      </c>
      <c r="F1417" t="s">
        <v>152</v>
      </c>
      <c r="G1417">
        <v>2</v>
      </c>
    </row>
    <row r="1418" spans="1:7" x14ac:dyDescent="0.25">
      <c r="A1418">
        <f>IF(Tableau1[[#This Row],[ Résultat]]="incorrect",Tableau1[[#This Row],[occurrence]]&amp;"Cadre général"&amp;Tableau1[[#This Row],[ Résultat]]&amp;COUNTIF($B$2:$B1418,Tableau1[[#This Row],[ Code APE]]&amp;Tableau1[[#This Row],[ Résultat]]&amp;"_*"),0)</f>
        <v>0</v>
      </c>
      <c r="B1418" t="str">
        <f>Tableau1[[#This Row],[ Code APE]]&amp;Tableau1[[#This Row],[ Résultat]]&amp;"_"&amp;COUNTIF($F$2:F1418,F1418)</f>
        <v>71.12BCorrect_11</v>
      </c>
      <c r="C1418" t="s">
        <v>228</v>
      </c>
      <c r="D1418" t="s">
        <v>229</v>
      </c>
      <c r="E1418" t="s">
        <v>44</v>
      </c>
      <c r="F1418" t="s">
        <v>153</v>
      </c>
      <c r="G1418">
        <v>66</v>
      </c>
    </row>
    <row r="1419" spans="1:7" x14ac:dyDescent="0.25">
      <c r="A1419">
        <f>IF(Tableau1[[#This Row],[ Résultat]]="incorrect",Tableau1[[#This Row],[occurrence]]&amp;"Cadre général"&amp;Tableau1[[#This Row],[ Résultat]]&amp;COUNTIF($B$2:$B1419,Tableau1[[#This Row],[ Code APE]]&amp;Tableau1[[#This Row],[ Résultat]]&amp;"_*"),0)</f>
        <v>0</v>
      </c>
      <c r="B1419" t="str">
        <f>Tableau1[[#This Row],[ Code APE]]&amp;Tableau1[[#This Row],[ Résultat]]&amp;"_"&amp;COUNTIF($F$2:F1419,F1419)</f>
        <v>71.20BCorrect_10</v>
      </c>
      <c r="C1419" t="s">
        <v>228</v>
      </c>
      <c r="D1419" t="s">
        <v>229</v>
      </c>
      <c r="E1419" t="s">
        <v>44</v>
      </c>
      <c r="F1419" t="s">
        <v>155</v>
      </c>
      <c r="G1419">
        <v>10</v>
      </c>
    </row>
    <row r="1420" spans="1:7" x14ac:dyDescent="0.25">
      <c r="A1420">
        <f>IF(Tableau1[[#This Row],[ Résultat]]="incorrect",Tableau1[[#This Row],[occurrence]]&amp;"Cadre général"&amp;Tableau1[[#This Row],[ Résultat]]&amp;COUNTIF($B$2:$B1420,Tableau1[[#This Row],[ Code APE]]&amp;Tableau1[[#This Row],[ Résultat]]&amp;"_*"),0)</f>
        <v>0</v>
      </c>
      <c r="B1420" t="str">
        <f>Tableau1[[#This Row],[ Code APE]]&amp;Tableau1[[#This Row],[ Résultat]]&amp;"_"&amp;COUNTIF($F$2:F1420,F1420)</f>
        <v>72.19ZCorrect_10</v>
      </c>
      <c r="C1420" t="s">
        <v>228</v>
      </c>
      <c r="D1420" t="s">
        <v>229</v>
      </c>
      <c r="E1420" t="s">
        <v>44</v>
      </c>
      <c r="F1420" t="s">
        <v>156</v>
      </c>
      <c r="G1420">
        <v>14</v>
      </c>
    </row>
    <row r="1421" spans="1:7" x14ac:dyDescent="0.25">
      <c r="A1421">
        <f>IF(Tableau1[[#This Row],[ Résultat]]="incorrect",Tableau1[[#This Row],[occurrence]]&amp;"Cadre général"&amp;Tableau1[[#This Row],[ Résultat]]&amp;COUNTIF($B$2:$B1421,Tableau1[[#This Row],[ Code APE]]&amp;Tableau1[[#This Row],[ Résultat]]&amp;"_*"),0)</f>
        <v>0</v>
      </c>
      <c r="B1421" t="str">
        <f>Tableau1[[#This Row],[ Code APE]]&amp;Tableau1[[#This Row],[ Résultat]]&amp;"_"&amp;COUNTIF($F$2:F1421,F1421)</f>
        <v>74.20ZCorrect_10</v>
      </c>
      <c r="C1421" t="s">
        <v>228</v>
      </c>
      <c r="D1421" t="s">
        <v>229</v>
      </c>
      <c r="E1421" t="s">
        <v>44</v>
      </c>
      <c r="F1421" t="s">
        <v>157</v>
      </c>
      <c r="G1421">
        <v>2</v>
      </c>
    </row>
    <row r="1422" spans="1:7" x14ac:dyDescent="0.25">
      <c r="A1422">
        <f>IF(Tableau1[[#This Row],[ Résultat]]="incorrect",Tableau1[[#This Row],[occurrence]]&amp;"Cadre général"&amp;Tableau1[[#This Row],[ Résultat]]&amp;COUNTIF($B$2:$B1422,Tableau1[[#This Row],[ Code APE]]&amp;Tableau1[[#This Row],[ Résultat]]&amp;"_*"),0)</f>
        <v>0</v>
      </c>
      <c r="B1422" t="str">
        <f>Tableau1[[#This Row],[ Code APE]]&amp;Tableau1[[#This Row],[ Résultat]]&amp;"_"&amp;COUNTIF($F$2:F1422,F1422)</f>
        <v>74.30BCorrect_8</v>
      </c>
      <c r="C1422" t="s">
        <v>228</v>
      </c>
      <c r="D1422" t="s">
        <v>229</v>
      </c>
      <c r="E1422" t="s">
        <v>44</v>
      </c>
      <c r="F1422" t="s">
        <v>158</v>
      </c>
      <c r="G1422">
        <v>2</v>
      </c>
    </row>
    <row r="1423" spans="1:7" x14ac:dyDescent="0.25">
      <c r="A1423">
        <f>IF(Tableau1[[#This Row],[ Résultat]]="incorrect",Tableau1[[#This Row],[occurrence]]&amp;"Cadre général"&amp;Tableau1[[#This Row],[ Résultat]]&amp;COUNTIF($B$2:$B1423,Tableau1[[#This Row],[ Code APE]]&amp;Tableau1[[#This Row],[ Résultat]]&amp;"_*"),0)</f>
        <v>0</v>
      </c>
      <c r="B1423" t="str">
        <f>Tableau1[[#This Row],[ Code APE]]&amp;Tableau1[[#This Row],[ Résultat]]&amp;"_"&amp;COUNTIF($F$2:F1423,F1423)</f>
        <v>74.70ZCorrect_10</v>
      </c>
      <c r="C1423" t="s">
        <v>228</v>
      </c>
      <c r="D1423" t="s">
        <v>229</v>
      </c>
      <c r="E1423" t="s">
        <v>44</v>
      </c>
      <c r="F1423" t="s">
        <v>159</v>
      </c>
      <c r="G1423">
        <v>5</v>
      </c>
    </row>
    <row r="1424" spans="1:7" x14ac:dyDescent="0.25">
      <c r="A1424">
        <f>IF(Tableau1[[#This Row],[ Résultat]]="incorrect",Tableau1[[#This Row],[occurrence]]&amp;"Cadre général"&amp;Tableau1[[#This Row],[ Résultat]]&amp;COUNTIF($B$2:$B1424,Tableau1[[#This Row],[ Code APE]]&amp;Tableau1[[#This Row],[ Résultat]]&amp;"_*"),0)</f>
        <v>0</v>
      </c>
      <c r="B1424" t="str">
        <f>Tableau1[[#This Row],[ Code APE]]&amp;Tableau1[[#This Row],[ Résultat]]&amp;"_"&amp;COUNTIF($F$2:F1424,F1424)</f>
        <v>74.90ACorrect_11</v>
      </c>
      <c r="C1424" t="s">
        <v>228</v>
      </c>
      <c r="D1424" t="s">
        <v>229</v>
      </c>
      <c r="E1424" t="s">
        <v>44</v>
      </c>
      <c r="F1424" t="s">
        <v>160</v>
      </c>
      <c r="G1424">
        <v>23</v>
      </c>
    </row>
    <row r="1425" spans="1:7" x14ac:dyDescent="0.25">
      <c r="A1425">
        <f>IF(Tableau1[[#This Row],[ Résultat]]="incorrect",Tableau1[[#This Row],[occurrence]]&amp;"Cadre général"&amp;Tableau1[[#This Row],[ Résultat]]&amp;COUNTIF($B$2:$B1425,Tableau1[[#This Row],[ Code APE]]&amp;Tableau1[[#This Row],[ Résultat]]&amp;"_*"),0)</f>
        <v>0</v>
      </c>
      <c r="B1425" t="str">
        <f>Tableau1[[#This Row],[ Code APE]]&amp;Tableau1[[#This Row],[ Résultat]]&amp;"_"&amp;COUNTIF($F$2:F1425,F1425)</f>
        <v>74.90BCorrect_10</v>
      </c>
      <c r="C1425" t="s">
        <v>228</v>
      </c>
      <c r="D1425" t="s">
        <v>229</v>
      </c>
      <c r="E1425" t="s">
        <v>44</v>
      </c>
      <c r="F1425" t="s">
        <v>161</v>
      </c>
      <c r="G1425">
        <v>15</v>
      </c>
    </row>
    <row r="1426" spans="1:7" x14ac:dyDescent="0.25">
      <c r="A1426">
        <f>IF(Tableau1[[#This Row],[ Résultat]]="incorrect",Tableau1[[#This Row],[occurrence]]&amp;"Cadre général"&amp;Tableau1[[#This Row],[ Résultat]]&amp;COUNTIF($B$2:$B1426,Tableau1[[#This Row],[ Code APE]]&amp;Tableau1[[#This Row],[ Résultat]]&amp;"_*"),0)</f>
        <v>0</v>
      </c>
      <c r="B1426" t="str">
        <f>Tableau1[[#This Row],[ Code APE]]&amp;Tableau1[[#This Row],[ Résultat]]&amp;"_"&amp;COUNTIF($F$2:F1426,F1426)</f>
        <v>74.90ECorrect_5</v>
      </c>
      <c r="C1426" t="s">
        <v>228</v>
      </c>
      <c r="D1426" t="s">
        <v>229</v>
      </c>
      <c r="E1426" t="s">
        <v>44</v>
      </c>
      <c r="F1426" t="s">
        <v>162</v>
      </c>
      <c r="G1426">
        <v>1</v>
      </c>
    </row>
    <row r="1427" spans="1:7" x14ac:dyDescent="0.25">
      <c r="A1427">
        <f>IF(Tableau1[[#This Row],[ Résultat]]="incorrect",Tableau1[[#This Row],[occurrence]]&amp;"Cadre général"&amp;Tableau1[[#This Row],[ Résultat]]&amp;COUNTIF($B$2:$B1427,Tableau1[[#This Row],[ Code APE]]&amp;Tableau1[[#This Row],[ Résultat]]&amp;"_*"),0)</f>
        <v>0</v>
      </c>
      <c r="B1427" t="str">
        <f>Tableau1[[#This Row],[ Code APE]]&amp;Tableau1[[#This Row],[ Résultat]]&amp;"_"&amp;COUNTIF($F$2:F1427,F1427)</f>
        <v>77.32ZCorrect_10</v>
      </c>
      <c r="C1427" t="s">
        <v>228</v>
      </c>
      <c r="D1427" t="s">
        <v>229</v>
      </c>
      <c r="E1427" t="s">
        <v>44</v>
      </c>
      <c r="F1427" t="s">
        <v>164</v>
      </c>
      <c r="G1427">
        <v>3</v>
      </c>
    </row>
    <row r="1428" spans="1:7" x14ac:dyDescent="0.25">
      <c r="A1428">
        <f>IF(Tableau1[[#This Row],[ Résultat]]="incorrect",Tableau1[[#This Row],[occurrence]]&amp;"Cadre général"&amp;Tableau1[[#This Row],[ Résultat]]&amp;COUNTIF($B$2:$B1428,Tableau1[[#This Row],[ Code APE]]&amp;Tableau1[[#This Row],[ Résultat]]&amp;"_*"),0)</f>
        <v>0</v>
      </c>
      <c r="B1428" t="str">
        <f>Tableau1[[#This Row],[ Code APE]]&amp;Tableau1[[#This Row],[ Résultat]]&amp;"_"&amp;COUNTIF($F$2:F1428,F1428)</f>
        <v>77.39ZCorrect_10</v>
      </c>
      <c r="C1428" t="s">
        <v>228</v>
      </c>
      <c r="D1428" t="s">
        <v>229</v>
      </c>
      <c r="E1428" t="s">
        <v>44</v>
      </c>
      <c r="F1428" t="s">
        <v>165</v>
      </c>
      <c r="G1428">
        <v>16</v>
      </c>
    </row>
    <row r="1429" spans="1:7" x14ac:dyDescent="0.25">
      <c r="A1429">
        <f>IF(Tableau1[[#This Row],[ Résultat]]="incorrect",Tableau1[[#This Row],[occurrence]]&amp;"Cadre général"&amp;Tableau1[[#This Row],[ Résultat]]&amp;COUNTIF($B$2:$B1429,Tableau1[[#This Row],[ Code APE]]&amp;Tableau1[[#This Row],[ Résultat]]&amp;"_*"),0)</f>
        <v>0</v>
      </c>
      <c r="B1429" t="str">
        <f>Tableau1[[#This Row],[ Code APE]]&amp;Tableau1[[#This Row],[ Résultat]]&amp;"_"&amp;COUNTIF($F$2:F1429,F1429)</f>
        <v>78.20ZCorrect_14</v>
      </c>
      <c r="C1429" t="s">
        <v>228</v>
      </c>
      <c r="D1429" t="s">
        <v>229</v>
      </c>
      <c r="E1429" t="s">
        <v>44</v>
      </c>
      <c r="F1429" t="s">
        <v>166</v>
      </c>
      <c r="G1429">
        <v>216</v>
      </c>
    </row>
    <row r="1430" spans="1:7" x14ac:dyDescent="0.25">
      <c r="A1430">
        <f>IF(Tableau1[[#This Row],[ Résultat]]="incorrect",Tableau1[[#This Row],[occurrence]]&amp;"Cadre général"&amp;Tableau1[[#This Row],[ Résultat]]&amp;COUNTIF($B$2:$B1430,Tableau1[[#This Row],[ Code APE]]&amp;Tableau1[[#This Row],[ Résultat]]&amp;"_*"),0)</f>
        <v>0</v>
      </c>
      <c r="B1430" t="str">
        <f>Tableau1[[#This Row],[ Code APE]]&amp;Tableau1[[#This Row],[ Résultat]]&amp;"_"&amp;COUNTIF($F$2:F1430,F1430)</f>
        <v>80.10ZCorrect_11</v>
      </c>
      <c r="C1430" t="s">
        <v>228</v>
      </c>
      <c r="D1430" t="s">
        <v>229</v>
      </c>
      <c r="E1430" t="s">
        <v>44</v>
      </c>
      <c r="F1430" t="s">
        <v>167</v>
      </c>
      <c r="G1430">
        <v>29</v>
      </c>
    </row>
    <row r="1431" spans="1:7" x14ac:dyDescent="0.25">
      <c r="A1431">
        <f>IF(Tableau1[[#This Row],[ Résultat]]="incorrect",Tableau1[[#This Row],[occurrence]]&amp;"Cadre général"&amp;Tableau1[[#This Row],[ Résultat]]&amp;COUNTIF($B$2:$B1431,Tableau1[[#This Row],[ Code APE]]&amp;Tableau1[[#This Row],[ Résultat]]&amp;"_*"),0)</f>
        <v>0</v>
      </c>
      <c r="B1431" t="str">
        <f>Tableau1[[#This Row],[ Code APE]]&amp;Tableau1[[#This Row],[ Résultat]]&amp;"_"&amp;COUNTIF($F$2:F1431,F1431)</f>
        <v>80.20ZCorrect_10</v>
      </c>
      <c r="C1431" t="s">
        <v>228</v>
      </c>
      <c r="D1431" t="s">
        <v>229</v>
      </c>
      <c r="E1431" t="s">
        <v>44</v>
      </c>
      <c r="F1431" t="s">
        <v>168</v>
      </c>
      <c r="G1431">
        <v>4</v>
      </c>
    </row>
    <row r="1432" spans="1:7" x14ac:dyDescent="0.25">
      <c r="A1432">
        <f>IF(Tableau1[[#This Row],[ Résultat]]="incorrect",Tableau1[[#This Row],[occurrence]]&amp;"Cadre général"&amp;Tableau1[[#This Row],[ Résultat]]&amp;COUNTIF($B$2:$B1432,Tableau1[[#This Row],[ Code APE]]&amp;Tableau1[[#This Row],[ Résultat]]&amp;"_*"),0)</f>
        <v>0</v>
      </c>
      <c r="B1432" t="str">
        <f>Tableau1[[#This Row],[ Code APE]]&amp;Tableau1[[#This Row],[ Résultat]]&amp;"_"&amp;COUNTIF($F$2:F1432,F1432)</f>
        <v>81.21ZCorrect_10</v>
      </c>
      <c r="C1432" t="s">
        <v>228</v>
      </c>
      <c r="D1432" t="s">
        <v>229</v>
      </c>
      <c r="E1432" t="s">
        <v>44</v>
      </c>
      <c r="F1432" t="s">
        <v>169</v>
      </c>
      <c r="G1432">
        <v>31</v>
      </c>
    </row>
    <row r="1433" spans="1:7" x14ac:dyDescent="0.25">
      <c r="A1433">
        <f>IF(Tableau1[[#This Row],[ Résultat]]="incorrect",Tableau1[[#This Row],[occurrence]]&amp;"Cadre général"&amp;Tableau1[[#This Row],[ Résultat]]&amp;COUNTIF($B$2:$B1433,Tableau1[[#This Row],[ Code APE]]&amp;Tableau1[[#This Row],[ Résultat]]&amp;"_*"),0)</f>
        <v>0</v>
      </c>
      <c r="B1433" t="str">
        <f>Tableau1[[#This Row],[ Code APE]]&amp;Tableau1[[#This Row],[ Résultat]]&amp;"_"&amp;COUNTIF($F$2:F1433,F1433)</f>
        <v>81.22ZCorrect_10</v>
      </c>
      <c r="C1433" t="s">
        <v>228</v>
      </c>
      <c r="D1433" t="s">
        <v>229</v>
      </c>
      <c r="E1433" t="s">
        <v>44</v>
      </c>
      <c r="F1433" t="s">
        <v>170</v>
      </c>
      <c r="G1433">
        <v>21</v>
      </c>
    </row>
    <row r="1434" spans="1:7" x14ac:dyDescent="0.25">
      <c r="A1434">
        <f>IF(Tableau1[[#This Row],[ Résultat]]="incorrect",Tableau1[[#This Row],[occurrence]]&amp;"Cadre général"&amp;Tableau1[[#This Row],[ Résultat]]&amp;COUNTIF($B$2:$B1434,Tableau1[[#This Row],[ Code APE]]&amp;Tableau1[[#This Row],[ Résultat]]&amp;"_*"),0)</f>
        <v>0</v>
      </c>
      <c r="B1434" t="str">
        <f>Tableau1[[#This Row],[ Code APE]]&amp;Tableau1[[#This Row],[ Résultat]]&amp;"_"&amp;COUNTIF($F$2:F1434,F1434)</f>
        <v>81.29ACorrect_10</v>
      </c>
      <c r="C1434" t="s">
        <v>228</v>
      </c>
      <c r="D1434" t="s">
        <v>229</v>
      </c>
      <c r="E1434" t="s">
        <v>44</v>
      </c>
      <c r="F1434" t="s">
        <v>171</v>
      </c>
      <c r="G1434">
        <v>3</v>
      </c>
    </row>
    <row r="1435" spans="1:7" x14ac:dyDescent="0.25">
      <c r="A1435">
        <f>IF(Tableau1[[#This Row],[ Résultat]]="incorrect",Tableau1[[#This Row],[occurrence]]&amp;"Cadre général"&amp;Tableau1[[#This Row],[ Résultat]]&amp;COUNTIF($B$2:$B1435,Tableau1[[#This Row],[ Code APE]]&amp;Tableau1[[#This Row],[ Résultat]]&amp;"_*"),0)</f>
        <v>0</v>
      </c>
      <c r="B1435" t="str">
        <f>Tableau1[[#This Row],[ Code APE]]&amp;Tableau1[[#This Row],[ Résultat]]&amp;"_"&amp;COUNTIF($F$2:F1435,F1435)</f>
        <v>81.30ZCorrect_10</v>
      </c>
      <c r="C1435" t="s">
        <v>228</v>
      </c>
      <c r="D1435" t="s">
        <v>229</v>
      </c>
      <c r="E1435" t="s">
        <v>44</v>
      </c>
      <c r="F1435" t="s">
        <v>173</v>
      </c>
      <c r="G1435">
        <v>3</v>
      </c>
    </row>
    <row r="1436" spans="1:7" x14ac:dyDescent="0.25">
      <c r="A1436">
        <f>IF(Tableau1[[#This Row],[ Résultat]]="incorrect",Tableau1[[#This Row],[occurrence]]&amp;"Cadre général"&amp;Tableau1[[#This Row],[ Résultat]]&amp;COUNTIF($B$2:$B1436,Tableau1[[#This Row],[ Code APE]]&amp;Tableau1[[#This Row],[ Résultat]]&amp;"_*"),0)</f>
        <v>0</v>
      </c>
      <c r="B1436" t="str">
        <f>Tableau1[[#This Row],[ Code APE]]&amp;Tableau1[[#This Row],[ Résultat]]&amp;"_"&amp;COUNTIF($F$2:F1436,F1436)</f>
        <v>82.19ZCorrect_4</v>
      </c>
      <c r="C1436" t="s">
        <v>228</v>
      </c>
      <c r="D1436" t="s">
        <v>229</v>
      </c>
      <c r="E1436" t="s">
        <v>44</v>
      </c>
      <c r="F1436" t="s">
        <v>221</v>
      </c>
      <c r="G1436">
        <v>1</v>
      </c>
    </row>
    <row r="1437" spans="1:7" x14ac:dyDescent="0.25">
      <c r="A1437">
        <f>IF(Tableau1[[#This Row],[ Résultat]]="incorrect",Tableau1[[#This Row],[occurrence]]&amp;"Cadre général"&amp;Tableau1[[#This Row],[ Résultat]]&amp;COUNTIF($B$2:$B1437,Tableau1[[#This Row],[ Code APE]]&amp;Tableau1[[#This Row],[ Résultat]]&amp;"_*"),0)</f>
        <v>0</v>
      </c>
      <c r="B1437" t="str">
        <f>Tableau1[[#This Row],[ Code APE]]&amp;Tableau1[[#This Row],[ Résultat]]&amp;"_"&amp;COUNTIF($F$2:F1437,F1437)</f>
        <v>82.99ZCorrect_10</v>
      </c>
      <c r="C1437" t="s">
        <v>228</v>
      </c>
      <c r="D1437" t="s">
        <v>229</v>
      </c>
      <c r="E1437" t="s">
        <v>44</v>
      </c>
      <c r="F1437" t="s">
        <v>174</v>
      </c>
      <c r="G1437">
        <v>5</v>
      </c>
    </row>
    <row r="1438" spans="1:7" x14ac:dyDescent="0.25">
      <c r="A1438">
        <f>IF(Tableau1[[#This Row],[ Résultat]]="incorrect",Tableau1[[#This Row],[occurrence]]&amp;"Cadre général"&amp;Tableau1[[#This Row],[ Résultat]]&amp;COUNTIF($B$2:$B1438,Tableau1[[#This Row],[ Code APE]]&amp;Tableau1[[#This Row],[ Résultat]]&amp;"_*"),0)</f>
        <v>0</v>
      </c>
      <c r="B1438" t="str">
        <f>Tableau1[[#This Row],[ Code APE]]&amp;Tableau1[[#This Row],[ Résultat]]&amp;"_"&amp;COUNTIF($F$2:F1438,F1438)</f>
        <v>84.30ACorrect_10</v>
      </c>
      <c r="C1438" t="s">
        <v>228</v>
      </c>
      <c r="D1438" t="s">
        <v>229</v>
      </c>
      <c r="E1438" t="s">
        <v>44</v>
      </c>
      <c r="F1438" t="s">
        <v>175</v>
      </c>
      <c r="G1438">
        <v>1</v>
      </c>
    </row>
    <row r="1439" spans="1:7" x14ac:dyDescent="0.25">
      <c r="A1439">
        <f>IF(Tableau1[[#This Row],[ Résultat]]="incorrect",Tableau1[[#This Row],[occurrence]]&amp;"Cadre général"&amp;Tableau1[[#This Row],[ Résultat]]&amp;COUNTIF($B$2:$B1439,Tableau1[[#This Row],[ Code APE]]&amp;Tableau1[[#This Row],[ Résultat]]&amp;"_*"),0)</f>
        <v>0</v>
      </c>
      <c r="B1439" t="str">
        <f>Tableau1[[#This Row],[ Code APE]]&amp;Tableau1[[#This Row],[ Résultat]]&amp;"_"&amp;COUNTIF($F$2:F1439,F1439)</f>
        <v>85.59ACorrect_10</v>
      </c>
      <c r="C1439" t="s">
        <v>228</v>
      </c>
      <c r="D1439" t="s">
        <v>229</v>
      </c>
      <c r="E1439" t="s">
        <v>44</v>
      </c>
      <c r="F1439" t="s">
        <v>176</v>
      </c>
      <c r="G1439">
        <v>7</v>
      </c>
    </row>
    <row r="1440" spans="1:7" x14ac:dyDescent="0.25">
      <c r="A1440">
        <f>IF(Tableau1[[#This Row],[ Résultat]]="incorrect",Tableau1[[#This Row],[occurrence]]&amp;"Cadre général"&amp;Tableau1[[#This Row],[ Résultat]]&amp;COUNTIF($B$2:$B1440,Tableau1[[#This Row],[ Code APE]]&amp;Tableau1[[#This Row],[ Résultat]]&amp;"_*"),0)</f>
        <v>0</v>
      </c>
      <c r="B1440" t="str">
        <f>Tableau1[[#This Row],[ Code APE]]&amp;Tableau1[[#This Row],[ Résultat]]&amp;"_"&amp;COUNTIF($F$2:F1440,F1440)</f>
        <v>85.59BCorrect_7</v>
      </c>
      <c r="C1440" t="s">
        <v>228</v>
      </c>
      <c r="D1440" t="s">
        <v>229</v>
      </c>
      <c r="E1440" t="s">
        <v>44</v>
      </c>
      <c r="F1440" t="s">
        <v>177</v>
      </c>
      <c r="G1440">
        <v>3</v>
      </c>
    </row>
    <row r="1441" spans="1:7" x14ac:dyDescent="0.25">
      <c r="A1441">
        <f>IF(Tableau1[[#This Row],[ Résultat]]="incorrect",Tableau1[[#This Row],[occurrence]]&amp;"Cadre général"&amp;Tableau1[[#This Row],[ Résultat]]&amp;COUNTIF($B$2:$B1441,Tableau1[[#This Row],[ Code APE]]&amp;Tableau1[[#This Row],[ Résultat]]&amp;"_*"),0)</f>
        <v>0</v>
      </c>
      <c r="B1441" t="str">
        <f>Tableau1[[#This Row],[ Code APE]]&amp;Tableau1[[#This Row],[ Résultat]]&amp;"_"&amp;COUNTIF($F$2:F1441,F1441)</f>
        <v>94.99ZCorrect_14</v>
      </c>
      <c r="C1441" t="s">
        <v>228</v>
      </c>
      <c r="D1441" t="s">
        <v>229</v>
      </c>
      <c r="E1441" t="s">
        <v>44</v>
      </c>
      <c r="F1441" t="s">
        <v>178</v>
      </c>
      <c r="G1441">
        <v>2</v>
      </c>
    </row>
    <row r="1442" spans="1:7" x14ac:dyDescent="0.25">
      <c r="A1442">
        <f>IF(Tableau1[[#This Row],[ Résultat]]="incorrect",Tableau1[[#This Row],[occurrence]]&amp;"Cadre général"&amp;Tableau1[[#This Row],[ Résultat]]&amp;COUNTIF($B$2:$B1442,Tableau1[[#This Row],[ Code APE]]&amp;Tableau1[[#This Row],[ Résultat]]&amp;"_*"),0)</f>
        <v>0</v>
      </c>
      <c r="B1442" t="str">
        <f>Tableau1[[#This Row],[ Code APE]]&amp;Tableau1[[#This Row],[ Résultat]]&amp;"_"&amp;COUNTIF($F$2:F1442,F1442)</f>
        <v>95.11ZCorrect_4</v>
      </c>
      <c r="C1442" t="s">
        <v>228</v>
      </c>
      <c r="D1442" t="s">
        <v>229</v>
      </c>
      <c r="E1442" t="s">
        <v>44</v>
      </c>
      <c r="F1442" t="s">
        <v>204</v>
      </c>
      <c r="G1442">
        <v>1</v>
      </c>
    </row>
    <row r="1443" spans="1:7" x14ac:dyDescent="0.25">
      <c r="A1443">
        <f>IF(Tableau1[[#This Row],[ Résultat]]="incorrect",Tableau1[[#This Row],[occurrence]]&amp;"Cadre général"&amp;Tableau1[[#This Row],[ Résultat]]&amp;COUNTIF($B$2:$B1443,Tableau1[[#This Row],[ Code APE]]&amp;Tableau1[[#This Row],[ Résultat]]&amp;"_*"),0)</f>
        <v>0</v>
      </c>
      <c r="B1443" t="str">
        <f>Tableau1[[#This Row],[ Code APE]]&amp;Tableau1[[#This Row],[ Résultat]]&amp;"_"&amp;COUNTIF($F$2:F1443,F1443)</f>
        <v>95.21ZCorrect_7</v>
      </c>
      <c r="C1443" t="s">
        <v>228</v>
      </c>
      <c r="D1443" t="s">
        <v>229</v>
      </c>
      <c r="E1443" t="s">
        <v>44</v>
      </c>
      <c r="F1443" t="s">
        <v>179</v>
      </c>
      <c r="G1443">
        <v>3</v>
      </c>
    </row>
    <row r="1444" spans="1:7" x14ac:dyDescent="0.25">
      <c r="A1444">
        <f>IF(Tableau1[[#This Row],[ Résultat]]="incorrect",Tableau1[[#This Row],[occurrence]]&amp;"Cadre général"&amp;Tableau1[[#This Row],[ Résultat]]&amp;COUNTIF($B$2:$B1444,Tableau1[[#This Row],[ Code APE]]&amp;Tableau1[[#This Row],[ Résultat]]&amp;"_*"),0)</f>
        <v>0</v>
      </c>
      <c r="B1444" t="str">
        <f>Tableau1[[#This Row],[ Code APE]]&amp;Tableau1[[#This Row],[ Résultat]]&amp;"_"&amp;COUNTIF($F$2:F1444,F1444)</f>
        <v>Correct_0</v>
      </c>
      <c r="C1444" t="s">
        <v>228</v>
      </c>
      <c r="D1444" t="s">
        <v>230</v>
      </c>
      <c r="E1444" t="s">
        <v>44</v>
      </c>
      <c r="G1444">
        <v>16</v>
      </c>
    </row>
    <row r="1445" spans="1:7" x14ac:dyDescent="0.25">
      <c r="A1445">
        <f>IF(Tableau1[[#This Row],[ Résultat]]="incorrect",Tableau1[[#This Row],[occurrence]]&amp;"Cadre général"&amp;Tableau1[[#This Row],[ Résultat]]&amp;COUNTIF($B$2:$B1445,Tableau1[[#This Row],[ Code APE]]&amp;Tableau1[[#This Row],[ Résultat]]&amp;"_*"),0)</f>
        <v>0</v>
      </c>
      <c r="B1445" t="str">
        <f>Tableau1[[#This Row],[ Code APE]]&amp;Tableau1[[#This Row],[ Résultat]]&amp;"_"&amp;COUNTIF($F$2:F1445,F1445)</f>
        <v>00.00ACorrect_11</v>
      </c>
      <c r="C1445" t="s">
        <v>228</v>
      </c>
      <c r="D1445" t="s">
        <v>230</v>
      </c>
      <c r="E1445" t="s">
        <v>44</v>
      </c>
      <c r="F1445" t="s">
        <v>45</v>
      </c>
      <c r="G1445">
        <v>4</v>
      </c>
    </row>
    <row r="1446" spans="1:7" x14ac:dyDescent="0.25">
      <c r="A1446">
        <f>IF(Tableau1[[#This Row],[ Résultat]]="incorrect",Tableau1[[#This Row],[occurrence]]&amp;"Cadre général"&amp;Tableau1[[#This Row],[ Résultat]]&amp;COUNTIF($B$2:$B1446,Tableau1[[#This Row],[ Code APE]]&amp;Tableau1[[#This Row],[ Résultat]]&amp;"_*"),0)</f>
        <v>0</v>
      </c>
      <c r="B1446" t="str">
        <f>Tableau1[[#This Row],[ Code APE]]&amp;Tableau1[[#This Row],[ Résultat]]&amp;"_"&amp;COUNTIF($F$2:F1446,F1446)</f>
        <v>00.00ZCorrect_3</v>
      </c>
      <c r="C1446" t="s">
        <v>228</v>
      </c>
      <c r="D1446" t="s">
        <v>230</v>
      </c>
      <c r="E1446" t="s">
        <v>44</v>
      </c>
      <c r="F1446" t="s">
        <v>46</v>
      </c>
      <c r="G1446">
        <v>1</v>
      </c>
    </row>
    <row r="1447" spans="1:7" x14ac:dyDescent="0.25">
      <c r="A1447">
        <f>IF(Tableau1[[#This Row],[ Résultat]]="incorrect",Tableau1[[#This Row],[occurrence]]&amp;"Cadre général"&amp;Tableau1[[#This Row],[ Résultat]]&amp;COUNTIF($B$2:$B1447,Tableau1[[#This Row],[ Code APE]]&amp;Tableau1[[#This Row],[ Résultat]]&amp;"_*"),0)</f>
        <v>0</v>
      </c>
      <c r="B1447" t="str">
        <f>Tableau1[[#This Row],[ Code APE]]&amp;Tableau1[[#This Row],[ Résultat]]&amp;"_"&amp;COUNTIF($F$2:F1447,F1447)</f>
        <v>01.30ZCorrect_11</v>
      </c>
      <c r="C1447" t="s">
        <v>228</v>
      </c>
      <c r="D1447" t="s">
        <v>230</v>
      </c>
      <c r="E1447" t="s">
        <v>44</v>
      </c>
      <c r="F1447" t="s">
        <v>47</v>
      </c>
      <c r="G1447">
        <v>5</v>
      </c>
    </row>
    <row r="1448" spans="1:7" x14ac:dyDescent="0.25">
      <c r="A1448">
        <f>IF(Tableau1[[#This Row],[ Résultat]]="incorrect",Tableau1[[#This Row],[occurrence]]&amp;"Cadre général"&amp;Tableau1[[#This Row],[ Résultat]]&amp;COUNTIF($B$2:$B1448,Tableau1[[#This Row],[ Code APE]]&amp;Tableau1[[#This Row],[ Résultat]]&amp;"_*"),0)</f>
        <v>0</v>
      </c>
      <c r="B1448" t="str">
        <f>Tableau1[[#This Row],[ Code APE]]&amp;Tableau1[[#This Row],[ Résultat]]&amp;"_"&amp;COUNTIF($F$2:F1448,F1448)</f>
        <v>01.42ZCorrect_8</v>
      </c>
      <c r="C1448" t="s">
        <v>228</v>
      </c>
      <c r="D1448" t="s">
        <v>230</v>
      </c>
      <c r="E1448" t="s">
        <v>44</v>
      </c>
      <c r="F1448" t="s">
        <v>48</v>
      </c>
      <c r="G1448">
        <v>1</v>
      </c>
    </row>
    <row r="1449" spans="1:7" x14ac:dyDescent="0.25">
      <c r="A1449">
        <f>IF(Tableau1[[#This Row],[ Résultat]]="incorrect",Tableau1[[#This Row],[occurrence]]&amp;"Cadre général"&amp;Tableau1[[#This Row],[ Résultat]]&amp;COUNTIF($B$2:$B1449,Tableau1[[#This Row],[ Code APE]]&amp;Tableau1[[#This Row],[ Résultat]]&amp;"_*"),0)</f>
        <v>0</v>
      </c>
      <c r="B1449" t="str">
        <f>Tableau1[[#This Row],[ Code APE]]&amp;Tableau1[[#This Row],[ Résultat]]&amp;"_"&amp;COUNTIF($F$2:F1449,F1449)</f>
        <v>01.50ZCorrect_6</v>
      </c>
      <c r="C1449" t="s">
        <v>228</v>
      </c>
      <c r="D1449" t="s">
        <v>230</v>
      </c>
      <c r="E1449" t="s">
        <v>44</v>
      </c>
      <c r="F1449" t="s">
        <v>49</v>
      </c>
      <c r="G1449">
        <v>1</v>
      </c>
    </row>
    <row r="1450" spans="1:7" x14ac:dyDescent="0.25">
      <c r="A1450">
        <f>IF(Tableau1[[#This Row],[ Résultat]]="incorrect",Tableau1[[#This Row],[occurrence]]&amp;"Cadre général"&amp;Tableau1[[#This Row],[ Résultat]]&amp;COUNTIF($B$2:$B1450,Tableau1[[#This Row],[ Code APE]]&amp;Tableau1[[#This Row],[ Résultat]]&amp;"_*"),0)</f>
        <v>0</v>
      </c>
      <c r="B1450" t="str">
        <f>Tableau1[[#This Row],[ Code APE]]&amp;Tableau1[[#This Row],[ Résultat]]&amp;"_"&amp;COUNTIF($F$2:F1450,F1450)</f>
        <v>02.10ZCorrect_11</v>
      </c>
      <c r="C1450" t="s">
        <v>228</v>
      </c>
      <c r="D1450" t="s">
        <v>230</v>
      </c>
      <c r="E1450" t="s">
        <v>44</v>
      </c>
      <c r="F1450" t="s">
        <v>50</v>
      </c>
      <c r="G1450">
        <v>16</v>
      </c>
    </row>
    <row r="1451" spans="1:7" x14ac:dyDescent="0.25">
      <c r="A1451">
        <f>IF(Tableau1[[#This Row],[ Résultat]]="incorrect",Tableau1[[#This Row],[occurrence]]&amp;"Cadre général"&amp;Tableau1[[#This Row],[ Résultat]]&amp;COUNTIF($B$2:$B1451,Tableau1[[#This Row],[ Code APE]]&amp;Tableau1[[#This Row],[ Résultat]]&amp;"_*"),0)</f>
        <v>0</v>
      </c>
      <c r="B1451" t="str">
        <f>Tableau1[[#This Row],[ Code APE]]&amp;Tableau1[[#This Row],[ Résultat]]&amp;"_"&amp;COUNTIF($F$2:F1451,F1451)</f>
        <v>03.11ZCorrect_9</v>
      </c>
      <c r="C1451" t="s">
        <v>228</v>
      </c>
      <c r="D1451" t="s">
        <v>230</v>
      </c>
      <c r="E1451" t="s">
        <v>44</v>
      </c>
      <c r="F1451" t="s">
        <v>182</v>
      </c>
      <c r="G1451">
        <v>1</v>
      </c>
    </row>
    <row r="1452" spans="1:7" x14ac:dyDescent="0.25">
      <c r="A1452">
        <f>IF(Tableau1[[#This Row],[ Résultat]]="incorrect",Tableau1[[#This Row],[occurrence]]&amp;"Cadre général"&amp;Tableau1[[#This Row],[ Résultat]]&amp;COUNTIF($B$2:$B1452,Tableau1[[#This Row],[ Code APE]]&amp;Tableau1[[#This Row],[ Résultat]]&amp;"_*"),0)</f>
        <v>0</v>
      </c>
      <c r="B1452" t="str">
        <f>Tableau1[[#This Row],[ Code APE]]&amp;Tableau1[[#This Row],[ Résultat]]&amp;"_"&amp;COUNTIF($F$2:F1452,F1452)</f>
        <v>06.34CCorrect_9</v>
      </c>
      <c r="C1452" t="s">
        <v>228</v>
      </c>
      <c r="D1452" t="s">
        <v>230</v>
      </c>
      <c r="E1452" t="s">
        <v>44</v>
      </c>
      <c r="F1452" t="s">
        <v>183</v>
      </c>
      <c r="G1452">
        <v>1</v>
      </c>
    </row>
    <row r="1453" spans="1:7" x14ac:dyDescent="0.25">
      <c r="A1453">
        <f>IF(Tableau1[[#This Row],[ Résultat]]="incorrect",Tableau1[[#This Row],[occurrence]]&amp;"Cadre général"&amp;Tableau1[[#This Row],[ Résultat]]&amp;COUNTIF($B$2:$B1453,Tableau1[[#This Row],[ Code APE]]&amp;Tableau1[[#This Row],[ Résultat]]&amp;"_*"),0)</f>
        <v>0</v>
      </c>
      <c r="B1453" t="str">
        <f>Tableau1[[#This Row],[ Code APE]]&amp;Tableau1[[#This Row],[ Résultat]]&amp;"_"&amp;COUNTIF($F$2:F1453,F1453)</f>
        <v>07.29ZCorrect_11</v>
      </c>
      <c r="C1453" t="s">
        <v>228</v>
      </c>
      <c r="D1453" t="s">
        <v>230</v>
      </c>
      <c r="E1453" t="s">
        <v>44</v>
      </c>
      <c r="F1453" t="s">
        <v>52</v>
      </c>
      <c r="G1453">
        <v>4</v>
      </c>
    </row>
    <row r="1454" spans="1:7" x14ac:dyDescent="0.25">
      <c r="A1454">
        <f>IF(Tableau1[[#This Row],[ Résultat]]="incorrect",Tableau1[[#This Row],[occurrence]]&amp;"Cadre général"&amp;Tableau1[[#This Row],[ Résultat]]&amp;COUNTIF($B$2:$B1454,Tableau1[[#This Row],[ Code APE]]&amp;Tableau1[[#This Row],[ Résultat]]&amp;"_*"),0)</f>
        <v>0</v>
      </c>
      <c r="B1454" t="str">
        <f>Tableau1[[#This Row],[ Code APE]]&amp;Tableau1[[#This Row],[ Résultat]]&amp;"_"&amp;COUNTIF($F$2:F1454,F1454)</f>
        <v>07.42BCorrect_6</v>
      </c>
      <c r="C1454" t="s">
        <v>228</v>
      </c>
      <c r="D1454" t="s">
        <v>230</v>
      </c>
      <c r="E1454" t="s">
        <v>44</v>
      </c>
      <c r="F1454" t="s">
        <v>184</v>
      </c>
      <c r="G1454">
        <v>1</v>
      </c>
    </row>
    <row r="1455" spans="1:7" x14ac:dyDescent="0.25">
      <c r="A1455">
        <f>IF(Tableau1[[#This Row],[ Résultat]]="incorrect",Tableau1[[#This Row],[occurrence]]&amp;"Cadre général"&amp;Tableau1[[#This Row],[ Résultat]]&amp;COUNTIF($B$2:$B1455,Tableau1[[#This Row],[ Code APE]]&amp;Tableau1[[#This Row],[ Résultat]]&amp;"_*"),0)</f>
        <v>0</v>
      </c>
      <c r="B1455" t="str">
        <f>Tableau1[[#This Row],[ Code APE]]&amp;Tableau1[[#This Row],[ Résultat]]&amp;"_"&amp;COUNTIF($F$2:F1455,F1455)</f>
        <v>07.47ZCorrect_12</v>
      </c>
      <c r="C1455" t="s">
        <v>228</v>
      </c>
      <c r="D1455" t="s">
        <v>230</v>
      </c>
      <c r="E1455" t="s">
        <v>44</v>
      </c>
      <c r="F1455" t="s">
        <v>53</v>
      </c>
      <c r="G1455">
        <v>3</v>
      </c>
    </row>
    <row r="1456" spans="1:7" x14ac:dyDescent="0.25">
      <c r="A1456">
        <f>IF(Tableau1[[#This Row],[ Résultat]]="incorrect",Tableau1[[#This Row],[occurrence]]&amp;"Cadre général"&amp;Tableau1[[#This Row],[ Résultat]]&amp;COUNTIF($B$2:$B1456,Tableau1[[#This Row],[ Code APE]]&amp;Tableau1[[#This Row],[ Résultat]]&amp;"_*"),0)</f>
        <v>0</v>
      </c>
      <c r="B1456" t="str">
        <f>Tableau1[[#This Row],[ Code APE]]&amp;Tableau1[[#This Row],[ Résultat]]&amp;"_"&amp;COUNTIF($F$2:F1456,F1456)</f>
        <v>08.12ZCorrect_11</v>
      </c>
      <c r="C1456" t="s">
        <v>228</v>
      </c>
      <c r="D1456" t="s">
        <v>230</v>
      </c>
      <c r="E1456" t="s">
        <v>44</v>
      </c>
      <c r="F1456" t="s">
        <v>55</v>
      </c>
      <c r="G1456">
        <v>7</v>
      </c>
    </row>
    <row r="1457" spans="1:7" x14ac:dyDescent="0.25">
      <c r="A1457">
        <f>IF(Tableau1[[#This Row],[ Résultat]]="incorrect",Tableau1[[#This Row],[occurrence]]&amp;"Cadre général"&amp;Tableau1[[#This Row],[ Résultat]]&amp;COUNTIF($B$2:$B1457,Tableau1[[#This Row],[ Code APE]]&amp;Tableau1[[#This Row],[ Résultat]]&amp;"_*"),0)</f>
        <v>0</v>
      </c>
      <c r="B1457" t="str">
        <f>Tableau1[[#This Row],[ Code APE]]&amp;Tableau1[[#This Row],[ Résultat]]&amp;"_"&amp;COUNTIF($F$2:F1457,F1457)</f>
        <v>09.90ZCorrect_13</v>
      </c>
      <c r="C1457" t="s">
        <v>228</v>
      </c>
      <c r="D1457" t="s">
        <v>230</v>
      </c>
      <c r="E1457" t="s">
        <v>44</v>
      </c>
      <c r="F1457" t="s">
        <v>56</v>
      </c>
      <c r="G1457">
        <v>19</v>
      </c>
    </row>
    <row r="1458" spans="1:7" x14ac:dyDescent="0.25">
      <c r="A1458">
        <f>IF(Tableau1[[#This Row],[ Résultat]]="incorrect",Tableau1[[#This Row],[occurrence]]&amp;"Cadre général"&amp;Tableau1[[#This Row],[ Résultat]]&amp;COUNTIF($B$2:$B1458,Tableau1[[#This Row],[ Code APE]]&amp;Tableau1[[#This Row],[ Résultat]]&amp;"_*"),0)</f>
        <v>0</v>
      </c>
      <c r="B1458" t="str">
        <f>Tableau1[[#This Row],[ Code APE]]&amp;Tableau1[[#This Row],[ Résultat]]&amp;"_"&amp;COUNTIF($F$2:F1458,F1458)</f>
        <v>10.41ZCorrect_12</v>
      </c>
      <c r="C1458" t="s">
        <v>228</v>
      </c>
      <c r="D1458" t="s">
        <v>230</v>
      </c>
      <c r="E1458" t="s">
        <v>44</v>
      </c>
      <c r="F1458" t="s">
        <v>57</v>
      </c>
      <c r="G1458">
        <v>5</v>
      </c>
    </row>
    <row r="1459" spans="1:7" x14ac:dyDescent="0.25">
      <c r="A1459">
        <f>IF(Tableau1[[#This Row],[ Résultat]]="incorrect",Tableau1[[#This Row],[occurrence]]&amp;"Cadre général"&amp;Tableau1[[#This Row],[ Résultat]]&amp;COUNTIF($B$2:$B1459,Tableau1[[#This Row],[ Code APE]]&amp;Tableau1[[#This Row],[ Résultat]]&amp;"_*"),0)</f>
        <v>0</v>
      </c>
      <c r="B1459" t="str">
        <f>Tableau1[[#This Row],[ Code APE]]&amp;Tableau1[[#This Row],[ Résultat]]&amp;"_"&amp;COUNTIF($F$2:F1459,F1459)</f>
        <v>12.32CCorrect_3</v>
      </c>
      <c r="C1459" t="s">
        <v>228</v>
      </c>
      <c r="D1459" t="s">
        <v>230</v>
      </c>
      <c r="E1459" t="s">
        <v>44</v>
      </c>
      <c r="F1459" t="s">
        <v>59</v>
      </c>
      <c r="G1459">
        <v>1</v>
      </c>
    </row>
    <row r="1460" spans="1:7" x14ac:dyDescent="0.25">
      <c r="A1460">
        <f>IF(Tableau1[[#This Row],[ Résultat]]="incorrect",Tableau1[[#This Row],[occurrence]]&amp;"Cadre général"&amp;Tableau1[[#This Row],[ Résultat]]&amp;COUNTIF($B$2:$B1460,Tableau1[[#This Row],[ Code APE]]&amp;Tableau1[[#This Row],[ Résultat]]&amp;"_*"),0)</f>
        <v>0</v>
      </c>
      <c r="B1460" t="str">
        <f>Tableau1[[#This Row],[ Code APE]]&amp;Tableau1[[#This Row],[ Résultat]]&amp;"_"&amp;COUNTIF($F$2:F1460,F1460)</f>
        <v>16.24ZCorrect_4</v>
      </c>
      <c r="C1460" t="s">
        <v>228</v>
      </c>
      <c r="D1460" t="s">
        <v>230</v>
      </c>
      <c r="E1460" t="s">
        <v>44</v>
      </c>
      <c r="F1460" t="s">
        <v>212</v>
      </c>
      <c r="G1460">
        <v>1</v>
      </c>
    </row>
    <row r="1461" spans="1:7" x14ac:dyDescent="0.25">
      <c r="A1461">
        <f>IF(Tableau1[[#This Row],[ Résultat]]="incorrect",Tableau1[[#This Row],[occurrence]]&amp;"Cadre général"&amp;Tableau1[[#This Row],[ Résultat]]&amp;COUNTIF($B$2:$B1461,Tableau1[[#This Row],[ Code APE]]&amp;Tableau1[[#This Row],[ Résultat]]&amp;"_*"),0)</f>
        <v>0</v>
      </c>
      <c r="B1461" t="str">
        <f>Tableau1[[#This Row],[ Code APE]]&amp;Tableau1[[#This Row],[ Résultat]]&amp;"_"&amp;COUNTIF($F$2:F1461,F1461)</f>
        <v>20.11ZCorrect_9</v>
      </c>
      <c r="C1461" t="s">
        <v>228</v>
      </c>
      <c r="D1461" t="s">
        <v>230</v>
      </c>
      <c r="E1461" t="s">
        <v>44</v>
      </c>
      <c r="F1461" t="s">
        <v>185</v>
      </c>
      <c r="G1461">
        <v>2</v>
      </c>
    </row>
    <row r="1462" spans="1:7" x14ac:dyDescent="0.25">
      <c r="A1462">
        <f>IF(Tableau1[[#This Row],[ Résultat]]="incorrect",Tableau1[[#This Row],[occurrence]]&amp;"Cadre général"&amp;Tableau1[[#This Row],[ Résultat]]&amp;COUNTIF($B$2:$B1462,Tableau1[[#This Row],[ Code APE]]&amp;Tableau1[[#This Row],[ Résultat]]&amp;"_*"),0)</f>
        <v>0</v>
      </c>
      <c r="B1462" t="str">
        <f>Tableau1[[#This Row],[ Code APE]]&amp;Tableau1[[#This Row],[ Résultat]]&amp;"_"&amp;COUNTIF($F$2:F1462,F1462)</f>
        <v>20.13BCorrect_12</v>
      </c>
      <c r="C1462" t="s">
        <v>228</v>
      </c>
      <c r="D1462" t="s">
        <v>230</v>
      </c>
      <c r="E1462" t="s">
        <v>44</v>
      </c>
      <c r="F1462" t="s">
        <v>60</v>
      </c>
      <c r="G1462">
        <v>4</v>
      </c>
    </row>
    <row r="1463" spans="1:7" x14ac:dyDescent="0.25">
      <c r="A1463">
        <f>IF(Tableau1[[#This Row],[ Résultat]]="incorrect",Tableau1[[#This Row],[occurrence]]&amp;"Cadre général"&amp;Tableau1[[#This Row],[ Résultat]]&amp;COUNTIF($B$2:$B1463,Tableau1[[#This Row],[ Code APE]]&amp;Tableau1[[#This Row],[ Résultat]]&amp;"_*"),0)</f>
        <v>0</v>
      </c>
      <c r="B1463" t="str">
        <f>Tableau1[[#This Row],[ Code APE]]&amp;Tableau1[[#This Row],[ Résultat]]&amp;"_"&amp;COUNTIF($F$2:F1463,F1463)</f>
        <v>21.20ZCorrect_4</v>
      </c>
      <c r="C1463" t="s">
        <v>228</v>
      </c>
      <c r="D1463" t="s">
        <v>230</v>
      </c>
      <c r="E1463" t="s">
        <v>44</v>
      </c>
      <c r="F1463" t="s">
        <v>213</v>
      </c>
      <c r="G1463">
        <v>1</v>
      </c>
    </row>
    <row r="1464" spans="1:7" x14ac:dyDescent="0.25">
      <c r="A1464">
        <f>IF(Tableau1[[#This Row],[ Résultat]]="incorrect",Tableau1[[#This Row],[occurrence]]&amp;"Cadre général"&amp;Tableau1[[#This Row],[ Résultat]]&amp;COUNTIF($B$2:$B1464,Tableau1[[#This Row],[ Code APE]]&amp;Tableau1[[#This Row],[ Résultat]]&amp;"_*"),0)</f>
        <v>0</v>
      </c>
      <c r="B1464" t="str">
        <f>Tableau1[[#This Row],[ Code APE]]&amp;Tableau1[[#This Row],[ Résultat]]&amp;"_"&amp;COUNTIF($F$2:F1464,F1464)</f>
        <v>22.11ZCorrect_12</v>
      </c>
      <c r="C1464" t="s">
        <v>228</v>
      </c>
      <c r="D1464" t="s">
        <v>230</v>
      </c>
      <c r="E1464" t="s">
        <v>44</v>
      </c>
      <c r="F1464" t="s">
        <v>61</v>
      </c>
      <c r="G1464">
        <v>10</v>
      </c>
    </row>
    <row r="1465" spans="1:7" x14ac:dyDescent="0.25">
      <c r="A1465">
        <f>IF(Tableau1[[#This Row],[ Résultat]]="incorrect",Tableau1[[#This Row],[occurrence]]&amp;"Cadre général"&amp;Tableau1[[#This Row],[ Résultat]]&amp;COUNTIF($B$2:$B1465,Tableau1[[#This Row],[ Code APE]]&amp;Tableau1[[#This Row],[ Résultat]]&amp;"_*"),0)</f>
        <v>0</v>
      </c>
      <c r="B1465" t="str">
        <f>Tableau1[[#This Row],[ Code APE]]&amp;Tableau1[[#This Row],[ Résultat]]&amp;"_"&amp;COUNTIF($F$2:F1465,F1465)</f>
        <v>22.23ZCorrect_11</v>
      </c>
      <c r="C1465" t="s">
        <v>228</v>
      </c>
      <c r="D1465" t="s">
        <v>230</v>
      </c>
      <c r="E1465" t="s">
        <v>44</v>
      </c>
      <c r="F1465" t="s">
        <v>62</v>
      </c>
      <c r="G1465">
        <v>1</v>
      </c>
    </row>
    <row r="1466" spans="1:7" x14ac:dyDescent="0.25">
      <c r="A1466">
        <f>IF(Tableau1[[#This Row],[ Résultat]]="incorrect",Tableau1[[#This Row],[occurrence]]&amp;"Cadre général"&amp;Tableau1[[#This Row],[ Résultat]]&amp;COUNTIF($B$2:$B1466,Tableau1[[#This Row],[ Code APE]]&amp;Tableau1[[#This Row],[ Résultat]]&amp;"_*"),0)</f>
        <v>0</v>
      </c>
      <c r="B1466" t="str">
        <f>Tableau1[[#This Row],[ Code APE]]&amp;Tableau1[[#This Row],[ Résultat]]&amp;"_"&amp;COUNTIF($F$2:F1466,F1466)</f>
        <v>23.51ZCorrect_10</v>
      </c>
      <c r="C1466" t="s">
        <v>228</v>
      </c>
      <c r="D1466" t="s">
        <v>230</v>
      </c>
      <c r="E1466" t="s">
        <v>44</v>
      </c>
      <c r="F1466" t="s">
        <v>187</v>
      </c>
      <c r="G1466">
        <v>1</v>
      </c>
    </row>
    <row r="1467" spans="1:7" x14ac:dyDescent="0.25">
      <c r="A1467">
        <f>IF(Tableau1[[#This Row],[ Résultat]]="incorrect",Tableau1[[#This Row],[occurrence]]&amp;"Cadre général"&amp;Tableau1[[#This Row],[ Résultat]]&amp;COUNTIF($B$2:$B1467,Tableau1[[#This Row],[ Code APE]]&amp;Tableau1[[#This Row],[ Résultat]]&amp;"_*"),0)</f>
        <v>0</v>
      </c>
      <c r="B1467" t="str">
        <f>Tableau1[[#This Row],[ Code APE]]&amp;Tableau1[[#This Row],[ Résultat]]&amp;"_"&amp;COUNTIF($F$2:F1467,F1467)</f>
        <v>23.63ZCorrect_12</v>
      </c>
      <c r="C1467" t="s">
        <v>228</v>
      </c>
      <c r="D1467" t="s">
        <v>230</v>
      </c>
      <c r="E1467" t="s">
        <v>44</v>
      </c>
      <c r="F1467" t="s">
        <v>63</v>
      </c>
      <c r="G1467">
        <v>7</v>
      </c>
    </row>
    <row r="1468" spans="1:7" x14ac:dyDescent="0.25">
      <c r="A1468">
        <f>IF(Tableau1[[#This Row],[ Résultat]]="incorrect",Tableau1[[#This Row],[occurrence]]&amp;"Cadre général"&amp;Tableau1[[#This Row],[ Résultat]]&amp;COUNTIF($B$2:$B1468,Tableau1[[#This Row],[ Code APE]]&amp;Tableau1[[#This Row],[ Résultat]]&amp;"_*"),0)</f>
        <v>0</v>
      </c>
      <c r="B1468" t="str">
        <f>Tableau1[[#This Row],[ Code APE]]&amp;Tableau1[[#This Row],[ Résultat]]&amp;"_"&amp;COUNTIF($F$2:F1468,F1468)</f>
        <v>24.33ZCorrect_7</v>
      </c>
      <c r="C1468" t="s">
        <v>228</v>
      </c>
      <c r="D1468" t="s">
        <v>230</v>
      </c>
      <c r="E1468" t="s">
        <v>44</v>
      </c>
      <c r="F1468" t="s">
        <v>64</v>
      </c>
      <c r="G1468">
        <v>1</v>
      </c>
    </row>
    <row r="1469" spans="1:7" x14ac:dyDescent="0.25">
      <c r="A1469">
        <f>IF(Tableau1[[#This Row],[ Résultat]]="incorrect",Tableau1[[#This Row],[occurrence]]&amp;"Cadre général"&amp;Tableau1[[#This Row],[ Résultat]]&amp;COUNTIF($B$2:$B1469,Tableau1[[#This Row],[ Code APE]]&amp;Tableau1[[#This Row],[ Résultat]]&amp;"_*"),0)</f>
        <v>0</v>
      </c>
      <c r="B1469" t="str">
        <f>Tableau1[[#This Row],[ Code APE]]&amp;Tableau1[[#This Row],[ Résultat]]&amp;"_"&amp;COUNTIF($F$2:F1469,F1469)</f>
        <v>25.11ZCorrect_13</v>
      </c>
      <c r="C1469" t="s">
        <v>228</v>
      </c>
      <c r="D1469" t="s">
        <v>230</v>
      </c>
      <c r="E1469" t="s">
        <v>44</v>
      </c>
      <c r="F1469" t="s">
        <v>65</v>
      </c>
      <c r="G1469">
        <v>8</v>
      </c>
    </row>
    <row r="1470" spans="1:7" x14ac:dyDescent="0.25">
      <c r="A1470">
        <f>IF(Tableau1[[#This Row],[ Résultat]]="incorrect",Tableau1[[#This Row],[occurrence]]&amp;"Cadre général"&amp;Tableau1[[#This Row],[ Résultat]]&amp;COUNTIF($B$2:$B1470,Tableau1[[#This Row],[ Code APE]]&amp;Tableau1[[#This Row],[ Résultat]]&amp;"_*"),0)</f>
        <v>0</v>
      </c>
      <c r="B1470" t="str">
        <f>Tableau1[[#This Row],[ Code APE]]&amp;Tableau1[[#This Row],[ Résultat]]&amp;"_"&amp;COUNTIF($F$2:F1470,F1470)</f>
        <v>25.12ZCorrect_8</v>
      </c>
      <c r="C1470" t="s">
        <v>228</v>
      </c>
      <c r="D1470" t="s">
        <v>230</v>
      </c>
      <c r="E1470" t="s">
        <v>44</v>
      </c>
      <c r="F1470" t="s">
        <v>66</v>
      </c>
      <c r="G1470">
        <v>1</v>
      </c>
    </row>
    <row r="1471" spans="1:7" x14ac:dyDescent="0.25">
      <c r="A1471">
        <f>IF(Tableau1[[#This Row],[ Résultat]]="incorrect",Tableau1[[#This Row],[occurrence]]&amp;"Cadre général"&amp;Tableau1[[#This Row],[ Résultat]]&amp;COUNTIF($B$2:$B1471,Tableau1[[#This Row],[ Code APE]]&amp;Tableau1[[#This Row],[ Résultat]]&amp;"_*"),0)</f>
        <v>0</v>
      </c>
      <c r="B1471" t="str">
        <f>Tableau1[[#This Row],[ Code APE]]&amp;Tableau1[[#This Row],[ Résultat]]&amp;"_"&amp;COUNTIF($F$2:F1471,F1471)</f>
        <v>25.30ZCorrect_11</v>
      </c>
      <c r="C1471" t="s">
        <v>228</v>
      </c>
      <c r="D1471" t="s">
        <v>230</v>
      </c>
      <c r="E1471" t="s">
        <v>44</v>
      </c>
      <c r="F1471" t="s">
        <v>67</v>
      </c>
      <c r="G1471">
        <v>12</v>
      </c>
    </row>
    <row r="1472" spans="1:7" x14ac:dyDescent="0.25">
      <c r="A1472">
        <f>IF(Tableau1[[#This Row],[ Résultat]]="incorrect",Tableau1[[#This Row],[occurrence]]&amp;"Cadre général"&amp;Tableau1[[#This Row],[ Résultat]]&amp;COUNTIF($B$2:$B1472,Tableau1[[#This Row],[ Code APE]]&amp;Tableau1[[#This Row],[ Résultat]]&amp;"_*"),0)</f>
        <v>0</v>
      </c>
      <c r="B1472" t="str">
        <f>Tableau1[[#This Row],[ Code APE]]&amp;Tableau1[[#This Row],[ Résultat]]&amp;"_"&amp;COUNTIF($F$2:F1472,F1472)</f>
        <v>25.61ZCorrect_11</v>
      </c>
      <c r="C1472" t="s">
        <v>228</v>
      </c>
      <c r="D1472" t="s">
        <v>230</v>
      </c>
      <c r="E1472" t="s">
        <v>44</v>
      </c>
      <c r="F1472" t="s">
        <v>68</v>
      </c>
      <c r="G1472">
        <v>13</v>
      </c>
    </row>
    <row r="1473" spans="1:7" x14ac:dyDescent="0.25">
      <c r="A1473">
        <f>IF(Tableau1[[#This Row],[ Résultat]]="incorrect",Tableau1[[#This Row],[occurrence]]&amp;"Cadre général"&amp;Tableau1[[#This Row],[ Résultat]]&amp;COUNTIF($B$2:$B1473,Tableau1[[#This Row],[ Code APE]]&amp;Tableau1[[#This Row],[ Résultat]]&amp;"_*"),0)</f>
        <v>0</v>
      </c>
      <c r="B1473" t="str">
        <f>Tableau1[[#This Row],[ Code APE]]&amp;Tableau1[[#This Row],[ Résultat]]&amp;"_"&amp;COUNTIF($F$2:F1473,F1473)</f>
        <v>25.62BCorrect_11</v>
      </c>
      <c r="C1473" t="s">
        <v>228</v>
      </c>
      <c r="D1473" t="s">
        <v>230</v>
      </c>
      <c r="E1473" t="s">
        <v>44</v>
      </c>
      <c r="F1473" t="s">
        <v>69</v>
      </c>
      <c r="G1473">
        <v>8</v>
      </c>
    </row>
    <row r="1474" spans="1:7" x14ac:dyDescent="0.25">
      <c r="A1474">
        <f>IF(Tableau1[[#This Row],[ Résultat]]="incorrect",Tableau1[[#This Row],[occurrence]]&amp;"Cadre général"&amp;Tableau1[[#This Row],[ Résultat]]&amp;COUNTIF($B$2:$B1474,Tableau1[[#This Row],[ Code APE]]&amp;Tableau1[[#This Row],[ Résultat]]&amp;"_*"),0)</f>
        <v>0</v>
      </c>
      <c r="B1474" t="str">
        <f>Tableau1[[#This Row],[ Code APE]]&amp;Tableau1[[#This Row],[ Résultat]]&amp;"_"&amp;COUNTIF($F$2:F1474,F1474)</f>
        <v>25.93ZCorrect_12</v>
      </c>
      <c r="C1474" t="s">
        <v>228</v>
      </c>
      <c r="D1474" t="s">
        <v>230</v>
      </c>
      <c r="E1474" t="s">
        <v>44</v>
      </c>
      <c r="F1474" t="s">
        <v>70</v>
      </c>
      <c r="G1474">
        <v>6</v>
      </c>
    </row>
    <row r="1475" spans="1:7" x14ac:dyDescent="0.25">
      <c r="A1475">
        <f>IF(Tableau1[[#This Row],[ Résultat]]="incorrect",Tableau1[[#This Row],[occurrence]]&amp;"Cadre général"&amp;Tableau1[[#This Row],[ Résultat]]&amp;COUNTIF($B$2:$B1475,Tableau1[[#This Row],[ Code APE]]&amp;Tableau1[[#This Row],[ Résultat]]&amp;"_*"),0)</f>
        <v>0</v>
      </c>
      <c r="B1475" t="str">
        <f>Tableau1[[#This Row],[ Code APE]]&amp;Tableau1[[#This Row],[ Résultat]]&amp;"_"&amp;COUNTIF($F$2:F1475,F1475)</f>
        <v>25.99BCorrect_13</v>
      </c>
      <c r="C1475" t="s">
        <v>228</v>
      </c>
      <c r="D1475" t="s">
        <v>230</v>
      </c>
      <c r="E1475" t="s">
        <v>44</v>
      </c>
      <c r="F1475" t="s">
        <v>71</v>
      </c>
      <c r="G1475">
        <v>14</v>
      </c>
    </row>
    <row r="1476" spans="1:7" x14ac:dyDescent="0.25">
      <c r="A1476">
        <f>IF(Tableau1[[#This Row],[ Résultat]]="incorrect",Tableau1[[#This Row],[occurrence]]&amp;"Cadre général"&amp;Tableau1[[#This Row],[ Résultat]]&amp;COUNTIF($B$2:$B1476,Tableau1[[#This Row],[ Code APE]]&amp;Tableau1[[#This Row],[ Résultat]]&amp;"_*"),0)</f>
        <v>0</v>
      </c>
      <c r="B1476" t="str">
        <f>Tableau1[[#This Row],[ Code APE]]&amp;Tableau1[[#This Row],[ Résultat]]&amp;"_"&amp;COUNTIF($F$2:F1476,F1476)</f>
        <v>27.90ZCorrect_6</v>
      </c>
      <c r="C1476" t="s">
        <v>228</v>
      </c>
      <c r="D1476" t="s">
        <v>230</v>
      </c>
      <c r="E1476" t="s">
        <v>44</v>
      </c>
      <c r="F1476" t="s">
        <v>188</v>
      </c>
      <c r="G1476">
        <v>1</v>
      </c>
    </row>
    <row r="1477" spans="1:7" x14ac:dyDescent="0.25">
      <c r="A1477">
        <f>IF(Tableau1[[#This Row],[ Résultat]]="incorrect",Tableau1[[#This Row],[occurrence]]&amp;"Cadre général"&amp;Tableau1[[#This Row],[ Résultat]]&amp;COUNTIF($B$2:$B1477,Tableau1[[#This Row],[ Code APE]]&amp;Tableau1[[#This Row],[ Résultat]]&amp;"_*"),0)</f>
        <v>0</v>
      </c>
      <c r="B1477" t="str">
        <f>Tableau1[[#This Row],[ Code APE]]&amp;Tableau1[[#This Row],[ Résultat]]&amp;"_"&amp;COUNTIF($F$2:F1477,F1477)</f>
        <v>28.14ZCorrect_11</v>
      </c>
      <c r="C1477" t="s">
        <v>228</v>
      </c>
      <c r="D1477" t="s">
        <v>230</v>
      </c>
      <c r="E1477" t="s">
        <v>44</v>
      </c>
      <c r="F1477" t="s">
        <v>72</v>
      </c>
      <c r="G1477">
        <v>13</v>
      </c>
    </row>
    <row r="1478" spans="1:7" x14ac:dyDescent="0.25">
      <c r="A1478">
        <f>IF(Tableau1[[#This Row],[ Résultat]]="incorrect",Tableau1[[#This Row],[occurrence]]&amp;"Cadre général"&amp;Tableau1[[#This Row],[ Résultat]]&amp;COUNTIF($B$2:$B1478,Tableau1[[#This Row],[ Code APE]]&amp;Tableau1[[#This Row],[ Résultat]]&amp;"_*"),0)</f>
        <v>0</v>
      </c>
      <c r="B1478" t="str">
        <f>Tableau1[[#This Row],[ Code APE]]&amp;Tableau1[[#This Row],[ Résultat]]&amp;"_"&amp;COUNTIF($F$2:F1478,F1478)</f>
        <v>28.15ZCorrect_6</v>
      </c>
      <c r="C1478" t="s">
        <v>228</v>
      </c>
      <c r="D1478" t="s">
        <v>230</v>
      </c>
      <c r="E1478" t="s">
        <v>44</v>
      </c>
      <c r="F1478" t="s">
        <v>73</v>
      </c>
      <c r="G1478">
        <v>1</v>
      </c>
    </row>
    <row r="1479" spans="1:7" x14ac:dyDescent="0.25">
      <c r="A1479">
        <f>IF(Tableau1[[#This Row],[ Résultat]]="incorrect",Tableau1[[#This Row],[occurrence]]&amp;"Cadre général"&amp;Tableau1[[#This Row],[ Résultat]]&amp;COUNTIF($B$2:$B1479,Tableau1[[#This Row],[ Code APE]]&amp;Tableau1[[#This Row],[ Résultat]]&amp;"_*"),0)</f>
        <v>0</v>
      </c>
      <c r="B1479" t="str">
        <f>Tableau1[[#This Row],[ Code APE]]&amp;Tableau1[[#This Row],[ Résultat]]&amp;"_"&amp;COUNTIF($F$2:F1479,F1479)</f>
        <v>28.29ACorrect_4</v>
      </c>
      <c r="C1479" t="s">
        <v>228</v>
      </c>
      <c r="D1479" t="s">
        <v>230</v>
      </c>
      <c r="E1479" t="s">
        <v>44</v>
      </c>
      <c r="F1479" t="s">
        <v>214</v>
      </c>
      <c r="G1479">
        <v>1</v>
      </c>
    </row>
    <row r="1480" spans="1:7" x14ac:dyDescent="0.25">
      <c r="A1480">
        <f>IF(Tableau1[[#This Row],[ Résultat]]="incorrect",Tableau1[[#This Row],[occurrence]]&amp;"Cadre général"&amp;Tableau1[[#This Row],[ Résultat]]&amp;COUNTIF($B$2:$B1480,Tableau1[[#This Row],[ Code APE]]&amp;Tableau1[[#This Row],[ Résultat]]&amp;"_*"),0)</f>
        <v>0</v>
      </c>
      <c r="B1480" t="str">
        <f>Tableau1[[#This Row],[ Code APE]]&amp;Tableau1[[#This Row],[ Résultat]]&amp;"_"&amp;COUNTIF($F$2:F1480,F1480)</f>
        <v>28.92ZCorrect_11</v>
      </c>
      <c r="C1480" t="s">
        <v>228</v>
      </c>
      <c r="D1480" t="s">
        <v>230</v>
      </c>
      <c r="E1480" t="s">
        <v>44</v>
      </c>
      <c r="F1480" t="s">
        <v>76</v>
      </c>
      <c r="G1480">
        <v>5</v>
      </c>
    </row>
    <row r="1481" spans="1:7" x14ac:dyDescent="0.25">
      <c r="A1481">
        <f>IF(Tableau1[[#This Row],[ Résultat]]="incorrect",Tableau1[[#This Row],[occurrence]]&amp;"Cadre général"&amp;Tableau1[[#This Row],[ Résultat]]&amp;COUNTIF($B$2:$B1481,Tableau1[[#This Row],[ Code APE]]&amp;Tableau1[[#This Row],[ Résultat]]&amp;"_*"),0)</f>
        <v>0</v>
      </c>
      <c r="B1481" t="str">
        <f>Tableau1[[#This Row],[ Code APE]]&amp;Tableau1[[#This Row],[ Résultat]]&amp;"_"&amp;COUNTIF($F$2:F1481,F1481)</f>
        <v>28.99ACorrect_11</v>
      </c>
      <c r="C1481" t="s">
        <v>228</v>
      </c>
      <c r="D1481" t="s">
        <v>230</v>
      </c>
      <c r="E1481" t="s">
        <v>44</v>
      </c>
      <c r="F1481" t="s">
        <v>77</v>
      </c>
      <c r="G1481">
        <v>1</v>
      </c>
    </row>
    <row r="1482" spans="1:7" x14ac:dyDescent="0.25">
      <c r="A1482">
        <f>IF(Tableau1[[#This Row],[ Résultat]]="incorrect",Tableau1[[#This Row],[occurrence]]&amp;"Cadre général"&amp;Tableau1[[#This Row],[ Résultat]]&amp;COUNTIF($B$2:$B1482,Tableau1[[#This Row],[ Code APE]]&amp;Tableau1[[#This Row],[ Résultat]]&amp;"_*"),0)</f>
        <v>0</v>
      </c>
      <c r="B1482" t="str">
        <f>Tableau1[[#This Row],[ Code APE]]&amp;Tableau1[[#This Row],[ Résultat]]&amp;"_"&amp;COUNTIF($F$2:F1482,F1482)</f>
        <v>32.12ZCorrect_12</v>
      </c>
      <c r="C1482" t="s">
        <v>228</v>
      </c>
      <c r="D1482" t="s">
        <v>230</v>
      </c>
      <c r="E1482" t="s">
        <v>44</v>
      </c>
      <c r="F1482" t="s">
        <v>78</v>
      </c>
      <c r="G1482">
        <v>8</v>
      </c>
    </row>
    <row r="1483" spans="1:7" x14ac:dyDescent="0.25">
      <c r="A1483">
        <f>IF(Tableau1[[#This Row],[ Résultat]]="incorrect",Tableau1[[#This Row],[occurrence]]&amp;"Cadre général"&amp;Tableau1[[#This Row],[ Résultat]]&amp;COUNTIF($B$2:$B1483,Tableau1[[#This Row],[ Code APE]]&amp;Tableau1[[#This Row],[ Résultat]]&amp;"_*"),0)</f>
        <v>0</v>
      </c>
      <c r="B1483" t="str">
        <f>Tableau1[[#This Row],[ Code APE]]&amp;Tableau1[[#This Row],[ Résultat]]&amp;"_"&amp;COUNTIF($F$2:F1483,F1483)</f>
        <v>32.20ACorrect_11</v>
      </c>
      <c r="C1483" t="s">
        <v>228</v>
      </c>
      <c r="D1483" t="s">
        <v>230</v>
      </c>
      <c r="E1483" t="s">
        <v>44</v>
      </c>
      <c r="F1483" t="s">
        <v>79</v>
      </c>
      <c r="G1483">
        <v>6</v>
      </c>
    </row>
    <row r="1484" spans="1:7" x14ac:dyDescent="0.25">
      <c r="A1484">
        <f>IF(Tableau1[[#This Row],[ Résultat]]="incorrect",Tableau1[[#This Row],[occurrence]]&amp;"Cadre général"&amp;Tableau1[[#This Row],[ Résultat]]&amp;COUNTIF($B$2:$B1484,Tableau1[[#This Row],[ Code APE]]&amp;Tableau1[[#This Row],[ Résultat]]&amp;"_*"),0)</f>
        <v>0</v>
      </c>
      <c r="B1484" t="str">
        <f>Tableau1[[#This Row],[ Code APE]]&amp;Tableau1[[#This Row],[ Résultat]]&amp;"_"&amp;COUNTIF($F$2:F1484,F1484)</f>
        <v>32.21BCorrect_7</v>
      </c>
      <c r="C1484" t="s">
        <v>228</v>
      </c>
      <c r="D1484" t="s">
        <v>230</v>
      </c>
      <c r="E1484" t="s">
        <v>44</v>
      </c>
      <c r="F1484" t="s">
        <v>189</v>
      </c>
      <c r="G1484">
        <v>1</v>
      </c>
    </row>
    <row r="1485" spans="1:7" x14ac:dyDescent="0.25">
      <c r="A1485">
        <f>IF(Tableau1[[#This Row],[ Résultat]]="incorrect",Tableau1[[#This Row],[occurrence]]&amp;"Cadre général"&amp;Tableau1[[#This Row],[ Résultat]]&amp;COUNTIF($B$2:$B1485,Tableau1[[#This Row],[ Code APE]]&amp;Tableau1[[#This Row],[ Résultat]]&amp;"_*"),0)</f>
        <v>0</v>
      </c>
      <c r="B1485" t="str">
        <f>Tableau1[[#This Row],[ Code APE]]&amp;Tableau1[[#This Row],[ Résultat]]&amp;"_"&amp;COUNTIF($F$2:F1485,F1485)</f>
        <v>33.12ZCorrect_12</v>
      </c>
      <c r="C1485" t="s">
        <v>228</v>
      </c>
      <c r="D1485" t="s">
        <v>230</v>
      </c>
      <c r="E1485" t="s">
        <v>44</v>
      </c>
      <c r="F1485" t="s">
        <v>1</v>
      </c>
      <c r="G1485">
        <v>117</v>
      </c>
    </row>
    <row r="1486" spans="1:7" x14ac:dyDescent="0.25">
      <c r="A1486">
        <f>IF(Tableau1[[#This Row],[ Résultat]]="incorrect",Tableau1[[#This Row],[occurrence]]&amp;"Cadre général"&amp;Tableau1[[#This Row],[ Résultat]]&amp;COUNTIF($B$2:$B1486,Tableau1[[#This Row],[ Code APE]]&amp;Tableau1[[#This Row],[ Résultat]]&amp;"_*"),0)</f>
        <v>0</v>
      </c>
      <c r="B1486" t="str">
        <f>Tableau1[[#This Row],[ Code APE]]&amp;Tableau1[[#This Row],[ Résultat]]&amp;"_"&amp;COUNTIF($F$2:F1486,F1486)</f>
        <v>33.13ZCorrect_12</v>
      </c>
      <c r="C1486" t="s">
        <v>228</v>
      </c>
      <c r="D1486" t="s">
        <v>230</v>
      </c>
      <c r="E1486" t="s">
        <v>44</v>
      </c>
      <c r="F1486" t="s">
        <v>80</v>
      </c>
      <c r="G1486">
        <v>7</v>
      </c>
    </row>
    <row r="1487" spans="1:7" x14ac:dyDescent="0.25">
      <c r="A1487">
        <f>IF(Tableau1[[#This Row],[ Résultat]]="incorrect",Tableau1[[#This Row],[occurrence]]&amp;"Cadre général"&amp;Tableau1[[#This Row],[ Résultat]]&amp;COUNTIF($B$2:$B1487,Tableau1[[#This Row],[ Code APE]]&amp;Tableau1[[#This Row],[ Résultat]]&amp;"_*"),0)</f>
        <v>0</v>
      </c>
      <c r="B1487" t="str">
        <f>Tableau1[[#This Row],[ Code APE]]&amp;Tableau1[[#This Row],[ Résultat]]&amp;"_"&amp;COUNTIF($F$2:F1487,F1487)</f>
        <v>33.14ZCorrect_12</v>
      </c>
      <c r="C1487" t="s">
        <v>228</v>
      </c>
      <c r="D1487" t="s">
        <v>230</v>
      </c>
      <c r="E1487" t="s">
        <v>44</v>
      </c>
      <c r="F1487" t="s">
        <v>81</v>
      </c>
      <c r="G1487">
        <v>19</v>
      </c>
    </row>
    <row r="1488" spans="1:7" x14ac:dyDescent="0.25">
      <c r="A1488">
        <f>IF(Tableau1[[#This Row],[ Résultat]]="incorrect",Tableau1[[#This Row],[occurrence]]&amp;"Cadre général"&amp;Tableau1[[#This Row],[ Résultat]]&amp;COUNTIF($B$2:$B1488,Tableau1[[#This Row],[ Code APE]]&amp;Tableau1[[#This Row],[ Résultat]]&amp;"_*"),0)</f>
        <v>0</v>
      </c>
      <c r="B1488" t="str">
        <f>Tableau1[[#This Row],[ Code APE]]&amp;Tableau1[[#This Row],[ Résultat]]&amp;"_"&amp;COUNTIF($F$2:F1488,F1488)</f>
        <v>33.20ACorrect_14</v>
      </c>
      <c r="C1488" t="s">
        <v>228</v>
      </c>
      <c r="D1488" t="s">
        <v>230</v>
      </c>
      <c r="E1488" t="s">
        <v>44</v>
      </c>
      <c r="F1488" t="s">
        <v>82</v>
      </c>
      <c r="G1488">
        <v>132</v>
      </c>
    </row>
    <row r="1489" spans="1:7" x14ac:dyDescent="0.25">
      <c r="A1489">
        <f>IF(Tableau1[[#This Row],[ Résultat]]="incorrect",Tableau1[[#This Row],[occurrence]]&amp;"Cadre général"&amp;Tableau1[[#This Row],[ Résultat]]&amp;COUNTIF($B$2:$B1489,Tableau1[[#This Row],[ Code APE]]&amp;Tableau1[[#This Row],[ Résultat]]&amp;"_*"),0)</f>
        <v>0</v>
      </c>
      <c r="B1489" t="str">
        <f>Tableau1[[#This Row],[ Code APE]]&amp;Tableau1[[#This Row],[ Résultat]]&amp;"_"&amp;COUNTIF($F$2:F1489,F1489)</f>
        <v>33.20BCorrect_15</v>
      </c>
      <c r="C1489" t="s">
        <v>228</v>
      </c>
      <c r="D1489" t="s">
        <v>230</v>
      </c>
      <c r="E1489" t="s">
        <v>44</v>
      </c>
      <c r="F1489" t="s">
        <v>83</v>
      </c>
      <c r="G1489">
        <v>86</v>
      </c>
    </row>
    <row r="1490" spans="1:7" x14ac:dyDescent="0.25">
      <c r="A1490">
        <f>IF(Tableau1[[#This Row],[ Résultat]]="incorrect",Tableau1[[#This Row],[occurrence]]&amp;"Cadre général"&amp;Tableau1[[#This Row],[ Résultat]]&amp;COUNTIF($B$2:$B1490,Tableau1[[#This Row],[ Code APE]]&amp;Tableau1[[#This Row],[ Résultat]]&amp;"_*"),0)</f>
        <v>0</v>
      </c>
      <c r="B1490" t="str">
        <f>Tableau1[[#This Row],[ Code APE]]&amp;Tableau1[[#This Row],[ Résultat]]&amp;"_"&amp;COUNTIF($F$2:F1490,F1490)</f>
        <v>33.20CCorrect_11</v>
      </c>
      <c r="C1490" t="s">
        <v>228</v>
      </c>
      <c r="D1490" t="s">
        <v>230</v>
      </c>
      <c r="E1490" t="s">
        <v>44</v>
      </c>
      <c r="F1490" t="s">
        <v>84</v>
      </c>
      <c r="G1490">
        <v>17</v>
      </c>
    </row>
    <row r="1491" spans="1:7" x14ac:dyDescent="0.25">
      <c r="A1491">
        <f>IF(Tableau1[[#This Row],[ Résultat]]="incorrect",Tableau1[[#This Row],[occurrence]]&amp;"Cadre général"&amp;Tableau1[[#This Row],[ Résultat]]&amp;COUNTIF($B$2:$B1491,Tableau1[[#This Row],[ Code APE]]&amp;Tableau1[[#This Row],[ Résultat]]&amp;"_*"),0)</f>
        <v>0</v>
      </c>
      <c r="B1491" t="str">
        <f>Tableau1[[#This Row],[ Code APE]]&amp;Tableau1[[#This Row],[ Résultat]]&amp;"_"&amp;COUNTIF($F$2:F1491,F1491)</f>
        <v>35.11ZCorrect_4</v>
      </c>
      <c r="C1491" t="s">
        <v>228</v>
      </c>
      <c r="D1491" t="s">
        <v>230</v>
      </c>
      <c r="E1491" t="s">
        <v>44</v>
      </c>
      <c r="F1491" t="s">
        <v>216</v>
      </c>
      <c r="G1491">
        <v>1</v>
      </c>
    </row>
    <row r="1492" spans="1:7" x14ac:dyDescent="0.25">
      <c r="A1492">
        <f>IF(Tableau1[[#This Row],[ Résultat]]="incorrect",Tableau1[[#This Row],[occurrence]]&amp;"Cadre général"&amp;Tableau1[[#This Row],[ Résultat]]&amp;COUNTIF($B$2:$B1492,Tableau1[[#This Row],[ Code APE]]&amp;Tableau1[[#This Row],[ Résultat]]&amp;"_*"),0)</f>
        <v>0</v>
      </c>
      <c r="B1492" t="str">
        <f>Tableau1[[#This Row],[ Code APE]]&amp;Tableau1[[#This Row],[ Résultat]]&amp;"_"&amp;COUNTIF($F$2:F1492,F1492)</f>
        <v>36.00ZCorrect_11</v>
      </c>
      <c r="C1492" t="s">
        <v>228</v>
      </c>
      <c r="D1492" t="s">
        <v>230</v>
      </c>
      <c r="E1492" t="s">
        <v>44</v>
      </c>
      <c r="F1492" t="s">
        <v>86</v>
      </c>
      <c r="G1492">
        <v>8</v>
      </c>
    </row>
    <row r="1493" spans="1:7" x14ac:dyDescent="0.25">
      <c r="A1493">
        <f>IF(Tableau1[[#This Row],[ Résultat]]="incorrect",Tableau1[[#This Row],[occurrence]]&amp;"Cadre général"&amp;Tableau1[[#This Row],[ Résultat]]&amp;COUNTIF($B$2:$B1493,Tableau1[[#This Row],[ Code APE]]&amp;Tableau1[[#This Row],[ Résultat]]&amp;"_*"),0)</f>
        <v>0</v>
      </c>
      <c r="B1493" t="str">
        <f>Tableau1[[#This Row],[ Code APE]]&amp;Tableau1[[#This Row],[ Résultat]]&amp;"_"&amp;COUNTIF($F$2:F1493,F1493)</f>
        <v>37.00ZCorrect_11</v>
      </c>
      <c r="C1493" t="s">
        <v>228</v>
      </c>
      <c r="D1493" t="s">
        <v>230</v>
      </c>
      <c r="E1493" t="s">
        <v>44</v>
      </c>
      <c r="F1493" t="s">
        <v>87</v>
      </c>
      <c r="G1493">
        <v>4</v>
      </c>
    </row>
    <row r="1494" spans="1:7" x14ac:dyDescent="0.25">
      <c r="A1494">
        <f>IF(Tableau1[[#This Row],[ Résultat]]="incorrect",Tableau1[[#This Row],[occurrence]]&amp;"Cadre général"&amp;Tableau1[[#This Row],[ Résultat]]&amp;COUNTIF($B$2:$B1494,Tableau1[[#This Row],[ Code APE]]&amp;Tableau1[[#This Row],[ Résultat]]&amp;"_*"),0)</f>
        <v>0</v>
      </c>
      <c r="B1494" t="str">
        <f>Tableau1[[#This Row],[ Code APE]]&amp;Tableau1[[#This Row],[ Résultat]]&amp;"_"&amp;COUNTIF($F$2:F1494,F1494)</f>
        <v>37.20ACorrect_12</v>
      </c>
      <c r="C1494" t="s">
        <v>228</v>
      </c>
      <c r="D1494" t="s">
        <v>230</v>
      </c>
      <c r="E1494" t="s">
        <v>44</v>
      </c>
      <c r="F1494" t="s">
        <v>88</v>
      </c>
      <c r="G1494">
        <v>11</v>
      </c>
    </row>
    <row r="1495" spans="1:7" x14ac:dyDescent="0.25">
      <c r="A1495">
        <f>IF(Tableau1[[#This Row],[ Résultat]]="incorrect",Tableau1[[#This Row],[occurrence]]&amp;"Cadre général"&amp;Tableau1[[#This Row],[ Résultat]]&amp;COUNTIF($B$2:$B1495,Tableau1[[#This Row],[ Code APE]]&amp;Tableau1[[#This Row],[ Résultat]]&amp;"_*"),0)</f>
        <v>0</v>
      </c>
      <c r="B1495" t="str">
        <f>Tableau1[[#This Row],[ Code APE]]&amp;Tableau1[[#This Row],[ Résultat]]&amp;"_"&amp;COUNTIF($F$2:F1495,F1495)</f>
        <v>38.11ZCorrect_11</v>
      </c>
      <c r="C1495" t="s">
        <v>228</v>
      </c>
      <c r="D1495" t="s">
        <v>230</v>
      </c>
      <c r="E1495" t="s">
        <v>44</v>
      </c>
      <c r="F1495" t="s">
        <v>89</v>
      </c>
      <c r="G1495">
        <v>9</v>
      </c>
    </row>
    <row r="1496" spans="1:7" x14ac:dyDescent="0.25">
      <c r="A1496">
        <f>IF(Tableau1[[#This Row],[ Résultat]]="incorrect",Tableau1[[#This Row],[occurrence]]&amp;"Cadre général"&amp;Tableau1[[#This Row],[ Résultat]]&amp;COUNTIF($B$2:$B1496,Tableau1[[#This Row],[ Code APE]]&amp;Tableau1[[#This Row],[ Résultat]]&amp;"_*"),0)</f>
        <v>0</v>
      </c>
      <c r="B1496" t="str">
        <f>Tableau1[[#This Row],[ Code APE]]&amp;Tableau1[[#This Row],[ Résultat]]&amp;"_"&amp;COUNTIF($F$2:F1496,F1496)</f>
        <v>38.12ZCorrect_11</v>
      </c>
      <c r="C1496" t="s">
        <v>228</v>
      </c>
      <c r="D1496" t="s">
        <v>230</v>
      </c>
      <c r="E1496" t="s">
        <v>44</v>
      </c>
      <c r="F1496" t="s">
        <v>90</v>
      </c>
      <c r="G1496">
        <v>2</v>
      </c>
    </row>
    <row r="1497" spans="1:7" x14ac:dyDescent="0.25">
      <c r="A1497">
        <f>IF(Tableau1[[#This Row],[ Résultat]]="incorrect",Tableau1[[#This Row],[occurrence]]&amp;"Cadre général"&amp;Tableau1[[#This Row],[ Résultat]]&amp;COUNTIF($B$2:$B1497,Tableau1[[#This Row],[ Code APE]]&amp;Tableau1[[#This Row],[ Résultat]]&amp;"_*"),0)</f>
        <v>0</v>
      </c>
      <c r="B1497" t="str">
        <f>Tableau1[[#This Row],[ Code APE]]&amp;Tableau1[[#This Row],[ Résultat]]&amp;"_"&amp;COUNTIF($F$2:F1497,F1497)</f>
        <v>38.21ZCorrect_11</v>
      </c>
      <c r="C1497" t="s">
        <v>228</v>
      </c>
      <c r="D1497" t="s">
        <v>230</v>
      </c>
      <c r="E1497" t="s">
        <v>44</v>
      </c>
      <c r="F1497" t="s">
        <v>91</v>
      </c>
      <c r="G1497">
        <v>6</v>
      </c>
    </row>
    <row r="1498" spans="1:7" x14ac:dyDescent="0.25">
      <c r="A1498">
        <f>IF(Tableau1[[#This Row],[ Résultat]]="incorrect",Tableau1[[#This Row],[occurrence]]&amp;"Cadre général"&amp;Tableau1[[#This Row],[ Résultat]]&amp;COUNTIF($B$2:$B1498,Tableau1[[#This Row],[ Code APE]]&amp;Tableau1[[#This Row],[ Résultat]]&amp;"_*"),0)</f>
        <v>0</v>
      </c>
      <c r="B1498" t="str">
        <f>Tableau1[[#This Row],[ Code APE]]&amp;Tableau1[[#This Row],[ Résultat]]&amp;"_"&amp;COUNTIF($F$2:F1498,F1498)</f>
        <v>38.32ZCorrect_11</v>
      </c>
      <c r="C1498" t="s">
        <v>228</v>
      </c>
      <c r="D1498" t="s">
        <v>230</v>
      </c>
      <c r="E1498" t="s">
        <v>44</v>
      </c>
      <c r="F1498" t="s">
        <v>92</v>
      </c>
      <c r="G1498">
        <v>21</v>
      </c>
    </row>
    <row r="1499" spans="1:7" x14ac:dyDescent="0.25">
      <c r="A1499">
        <f>IF(Tableau1[[#This Row],[ Résultat]]="incorrect",Tableau1[[#This Row],[occurrence]]&amp;"Cadre général"&amp;Tableau1[[#This Row],[ Résultat]]&amp;COUNTIF($B$2:$B1499,Tableau1[[#This Row],[ Code APE]]&amp;Tableau1[[#This Row],[ Résultat]]&amp;"_*"),0)</f>
        <v>0</v>
      </c>
      <c r="B1499" t="str">
        <f>Tableau1[[#This Row],[ Code APE]]&amp;Tableau1[[#This Row],[ Résultat]]&amp;"_"&amp;COUNTIF($F$2:F1499,F1499)</f>
        <v>39.00ZCorrect_11</v>
      </c>
      <c r="C1499" t="s">
        <v>228</v>
      </c>
      <c r="D1499" t="s">
        <v>230</v>
      </c>
      <c r="E1499" t="s">
        <v>44</v>
      </c>
      <c r="F1499" t="s">
        <v>93</v>
      </c>
      <c r="G1499">
        <v>5</v>
      </c>
    </row>
    <row r="1500" spans="1:7" x14ac:dyDescent="0.25">
      <c r="A1500">
        <f>IF(Tableau1[[#This Row],[ Résultat]]="incorrect",Tableau1[[#This Row],[occurrence]]&amp;"Cadre général"&amp;Tableau1[[#This Row],[ Résultat]]&amp;COUNTIF($B$2:$B1500,Tableau1[[#This Row],[ Code APE]]&amp;Tableau1[[#This Row],[ Résultat]]&amp;"_*"),0)</f>
        <v>0</v>
      </c>
      <c r="B1500" t="str">
        <f>Tableau1[[#This Row],[ Code APE]]&amp;Tableau1[[#This Row],[ Résultat]]&amp;"_"&amp;COUNTIF($F$2:F1500,F1500)</f>
        <v>41.20BCorrect_14</v>
      </c>
      <c r="C1500" t="s">
        <v>228</v>
      </c>
      <c r="D1500" t="s">
        <v>230</v>
      </c>
      <c r="E1500" t="s">
        <v>44</v>
      </c>
      <c r="F1500" t="s">
        <v>94</v>
      </c>
      <c r="G1500">
        <v>36</v>
      </c>
    </row>
    <row r="1501" spans="1:7" x14ac:dyDescent="0.25">
      <c r="A1501">
        <f>IF(Tableau1[[#This Row],[ Résultat]]="incorrect",Tableau1[[#This Row],[occurrence]]&amp;"Cadre général"&amp;Tableau1[[#This Row],[ Résultat]]&amp;COUNTIF($B$2:$B1501,Tableau1[[#This Row],[ Code APE]]&amp;Tableau1[[#This Row],[ Résultat]]&amp;"_*"),0)</f>
        <v>0</v>
      </c>
      <c r="B1501" t="str">
        <f>Tableau1[[#This Row],[ Code APE]]&amp;Tableau1[[#This Row],[ Résultat]]&amp;"_"&amp;COUNTIF($F$2:F1501,F1501)</f>
        <v>42.11ZCorrect_11</v>
      </c>
      <c r="C1501" t="s">
        <v>228</v>
      </c>
      <c r="D1501" t="s">
        <v>230</v>
      </c>
      <c r="E1501" t="s">
        <v>44</v>
      </c>
      <c r="F1501" t="s">
        <v>95</v>
      </c>
      <c r="G1501">
        <v>22</v>
      </c>
    </row>
    <row r="1502" spans="1:7" x14ac:dyDescent="0.25">
      <c r="A1502">
        <f>IF(Tableau1[[#This Row],[ Résultat]]="incorrect",Tableau1[[#This Row],[occurrence]]&amp;"Cadre général"&amp;Tableau1[[#This Row],[ Résultat]]&amp;COUNTIF($B$2:$B1502,Tableau1[[#This Row],[ Code APE]]&amp;Tableau1[[#This Row],[ Résultat]]&amp;"_*"),0)</f>
        <v>0</v>
      </c>
      <c r="B1502" t="str">
        <f>Tableau1[[#This Row],[ Code APE]]&amp;Tableau1[[#This Row],[ Résultat]]&amp;"_"&amp;COUNTIF($F$2:F1502,F1502)</f>
        <v>42.21ZCorrect_11</v>
      </c>
      <c r="C1502" t="s">
        <v>228</v>
      </c>
      <c r="D1502" t="s">
        <v>230</v>
      </c>
      <c r="E1502" t="s">
        <v>44</v>
      </c>
      <c r="F1502" t="s">
        <v>96</v>
      </c>
      <c r="G1502">
        <v>10</v>
      </c>
    </row>
    <row r="1503" spans="1:7" x14ac:dyDescent="0.25">
      <c r="A1503">
        <f>IF(Tableau1[[#This Row],[ Résultat]]="incorrect",Tableau1[[#This Row],[occurrence]]&amp;"Cadre général"&amp;Tableau1[[#This Row],[ Résultat]]&amp;COUNTIF($B$2:$B1503,Tableau1[[#This Row],[ Code APE]]&amp;Tableau1[[#This Row],[ Résultat]]&amp;"_*"),0)</f>
        <v>0</v>
      </c>
      <c r="B1503" t="str">
        <f>Tableau1[[#This Row],[ Code APE]]&amp;Tableau1[[#This Row],[ Résultat]]&amp;"_"&amp;COUNTIF($F$2:F1503,F1503)</f>
        <v>42.22ZCorrect_7</v>
      </c>
      <c r="C1503" t="s">
        <v>228</v>
      </c>
      <c r="D1503" t="s">
        <v>230</v>
      </c>
      <c r="E1503" t="s">
        <v>44</v>
      </c>
      <c r="F1503" t="s">
        <v>97</v>
      </c>
      <c r="G1503">
        <v>1</v>
      </c>
    </row>
    <row r="1504" spans="1:7" x14ac:dyDescent="0.25">
      <c r="A1504">
        <f>IF(Tableau1[[#This Row],[ Résultat]]="incorrect",Tableau1[[#This Row],[occurrence]]&amp;"Cadre général"&amp;Tableau1[[#This Row],[ Résultat]]&amp;COUNTIF($B$2:$B1504,Tableau1[[#This Row],[ Code APE]]&amp;Tableau1[[#This Row],[ Résultat]]&amp;"_*"),0)</f>
        <v>0</v>
      </c>
      <c r="B1504" t="str">
        <f>Tableau1[[#This Row],[ Code APE]]&amp;Tableau1[[#This Row],[ Résultat]]&amp;"_"&amp;COUNTIF($F$2:F1504,F1504)</f>
        <v>42.31ACorrect_12</v>
      </c>
      <c r="C1504" t="s">
        <v>228</v>
      </c>
      <c r="D1504" t="s">
        <v>230</v>
      </c>
      <c r="E1504" t="s">
        <v>44</v>
      </c>
      <c r="F1504" t="s">
        <v>98</v>
      </c>
      <c r="G1504">
        <v>2</v>
      </c>
    </row>
    <row r="1505" spans="1:7" x14ac:dyDescent="0.25">
      <c r="A1505">
        <f>IF(Tableau1[[#This Row],[ Résultat]]="incorrect",Tableau1[[#This Row],[occurrence]]&amp;"Cadre général"&amp;Tableau1[[#This Row],[ Résultat]]&amp;COUNTIF($B$2:$B1505,Tableau1[[#This Row],[ Code APE]]&amp;Tableau1[[#This Row],[ Résultat]]&amp;"_*"),0)</f>
        <v>0</v>
      </c>
      <c r="B1505" t="str">
        <f>Tableau1[[#This Row],[ Code APE]]&amp;Tableau1[[#This Row],[ Résultat]]&amp;"_"&amp;COUNTIF($F$2:F1505,F1505)</f>
        <v>42.91ZCorrect_12</v>
      </c>
      <c r="C1505" t="s">
        <v>228</v>
      </c>
      <c r="D1505" t="s">
        <v>230</v>
      </c>
      <c r="E1505" t="s">
        <v>44</v>
      </c>
      <c r="F1505" t="s">
        <v>99</v>
      </c>
      <c r="G1505">
        <v>7</v>
      </c>
    </row>
    <row r="1506" spans="1:7" x14ac:dyDescent="0.25">
      <c r="A1506">
        <f>IF(Tableau1[[#This Row],[ Résultat]]="incorrect",Tableau1[[#This Row],[occurrence]]&amp;"Cadre général"&amp;Tableau1[[#This Row],[ Résultat]]&amp;COUNTIF($B$2:$B1506,Tableau1[[#This Row],[ Code APE]]&amp;Tableau1[[#This Row],[ Résultat]]&amp;"_*"),0)</f>
        <v>0</v>
      </c>
      <c r="B1506" t="str">
        <f>Tableau1[[#This Row],[ Code APE]]&amp;Tableau1[[#This Row],[ Résultat]]&amp;"_"&amp;COUNTIF($F$2:F1506,F1506)</f>
        <v>43.12ACorrect_13</v>
      </c>
      <c r="C1506" t="s">
        <v>228</v>
      </c>
      <c r="D1506" t="s">
        <v>230</v>
      </c>
      <c r="E1506" t="s">
        <v>44</v>
      </c>
      <c r="F1506" t="s">
        <v>101</v>
      </c>
      <c r="G1506">
        <v>77</v>
      </c>
    </row>
    <row r="1507" spans="1:7" x14ac:dyDescent="0.25">
      <c r="A1507">
        <f>IF(Tableau1[[#This Row],[ Résultat]]="incorrect",Tableau1[[#This Row],[occurrence]]&amp;"Cadre général"&amp;Tableau1[[#This Row],[ Résultat]]&amp;COUNTIF($B$2:$B1507,Tableau1[[#This Row],[ Code APE]]&amp;Tableau1[[#This Row],[ Résultat]]&amp;"_*"),0)</f>
        <v>0</v>
      </c>
      <c r="B1507" t="str">
        <f>Tableau1[[#This Row],[ Code APE]]&amp;Tableau1[[#This Row],[ Résultat]]&amp;"_"&amp;COUNTIF($F$2:F1507,F1507)</f>
        <v>43.12BCorrect_13</v>
      </c>
      <c r="C1507" t="s">
        <v>228</v>
      </c>
      <c r="D1507" t="s">
        <v>230</v>
      </c>
      <c r="E1507" t="s">
        <v>44</v>
      </c>
      <c r="F1507" t="s">
        <v>102</v>
      </c>
      <c r="G1507">
        <v>91</v>
      </c>
    </row>
    <row r="1508" spans="1:7" x14ac:dyDescent="0.25">
      <c r="A1508">
        <f>IF(Tableau1[[#This Row],[ Résultat]]="incorrect",Tableau1[[#This Row],[occurrence]]&amp;"Cadre général"&amp;Tableau1[[#This Row],[ Résultat]]&amp;COUNTIF($B$2:$B1508,Tableau1[[#This Row],[ Code APE]]&amp;Tableau1[[#This Row],[ Résultat]]&amp;"_*"),0)</f>
        <v>0</v>
      </c>
      <c r="B1508" t="str">
        <f>Tableau1[[#This Row],[ Code APE]]&amp;Tableau1[[#This Row],[ Résultat]]&amp;"_"&amp;COUNTIF($F$2:F1508,F1508)</f>
        <v>43.13ZCorrect_13</v>
      </c>
      <c r="C1508" t="s">
        <v>228</v>
      </c>
      <c r="D1508" t="s">
        <v>230</v>
      </c>
      <c r="E1508" t="s">
        <v>44</v>
      </c>
      <c r="F1508" t="s">
        <v>103</v>
      </c>
      <c r="G1508">
        <v>58</v>
      </c>
    </row>
    <row r="1509" spans="1:7" x14ac:dyDescent="0.25">
      <c r="A1509">
        <f>IF(Tableau1[[#This Row],[ Résultat]]="incorrect",Tableau1[[#This Row],[occurrence]]&amp;"Cadre général"&amp;Tableau1[[#This Row],[ Résultat]]&amp;COUNTIF($B$2:$B1509,Tableau1[[#This Row],[ Code APE]]&amp;Tableau1[[#This Row],[ Résultat]]&amp;"_*"),0)</f>
        <v>0</v>
      </c>
      <c r="B1509" t="str">
        <f>Tableau1[[#This Row],[ Code APE]]&amp;Tableau1[[#This Row],[ Résultat]]&amp;"_"&amp;COUNTIF($F$2:F1509,F1509)</f>
        <v>43.21ACorrect_13</v>
      </c>
      <c r="C1509" t="s">
        <v>228</v>
      </c>
      <c r="D1509" t="s">
        <v>230</v>
      </c>
      <c r="E1509" t="s">
        <v>44</v>
      </c>
      <c r="F1509" t="s">
        <v>104</v>
      </c>
      <c r="G1509">
        <v>68</v>
      </c>
    </row>
    <row r="1510" spans="1:7" x14ac:dyDescent="0.25">
      <c r="A1510">
        <f>IF(Tableau1[[#This Row],[ Résultat]]="incorrect",Tableau1[[#This Row],[occurrence]]&amp;"Cadre général"&amp;Tableau1[[#This Row],[ Résultat]]&amp;COUNTIF($B$2:$B1510,Tableau1[[#This Row],[ Code APE]]&amp;Tableau1[[#This Row],[ Résultat]]&amp;"_*"),0)</f>
        <v>0</v>
      </c>
      <c r="B1510" t="str">
        <f>Tableau1[[#This Row],[ Code APE]]&amp;Tableau1[[#This Row],[ Résultat]]&amp;"_"&amp;COUNTIF($F$2:F1510,F1510)</f>
        <v>43.22BCorrect_5</v>
      </c>
      <c r="C1510" t="s">
        <v>228</v>
      </c>
      <c r="D1510" t="s">
        <v>230</v>
      </c>
      <c r="E1510" t="s">
        <v>44</v>
      </c>
      <c r="F1510" t="s">
        <v>105</v>
      </c>
      <c r="G1510">
        <v>1</v>
      </c>
    </row>
    <row r="1511" spans="1:7" x14ac:dyDescent="0.25">
      <c r="A1511">
        <f>IF(Tableau1[[#This Row],[ Résultat]]="incorrect",Tableau1[[#This Row],[occurrence]]&amp;"Cadre général"&amp;Tableau1[[#This Row],[ Résultat]]&amp;COUNTIF($B$2:$B1511,Tableau1[[#This Row],[ Code APE]]&amp;Tableau1[[#This Row],[ Résultat]]&amp;"_*"),0)</f>
        <v>0</v>
      </c>
      <c r="B1511" t="str">
        <f>Tableau1[[#This Row],[ Code APE]]&amp;Tableau1[[#This Row],[ Résultat]]&amp;"_"&amp;COUNTIF($F$2:F1511,F1511)</f>
        <v>43.29ACorrect_12</v>
      </c>
      <c r="C1511" t="s">
        <v>228</v>
      </c>
      <c r="D1511" t="s">
        <v>230</v>
      </c>
      <c r="E1511" t="s">
        <v>44</v>
      </c>
      <c r="F1511" t="s">
        <v>106</v>
      </c>
      <c r="G1511">
        <v>15</v>
      </c>
    </row>
    <row r="1512" spans="1:7" x14ac:dyDescent="0.25">
      <c r="A1512">
        <f>IF(Tableau1[[#This Row],[ Résultat]]="incorrect",Tableau1[[#This Row],[occurrence]]&amp;"Cadre général"&amp;Tableau1[[#This Row],[ Résultat]]&amp;COUNTIF($B$2:$B1512,Tableau1[[#This Row],[ Code APE]]&amp;Tableau1[[#This Row],[ Résultat]]&amp;"_*"),0)</f>
        <v>0</v>
      </c>
      <c r="B1512" t="str">
        <f>Tableau1[[#This Row],[ Code APE]]&amp;Tableau1[[#This Row],[ Résultat]]&amp;"_"&amp;COUNTIF($F$2:F1512,F1512)</f>
        <v>43.31ZCorrect_7</v>
      </c>
      <c r="C1512" t="s">
        <v>228</v>
      </c>
      <c r="D1512" t="s">
        <v>230</v>
      </c>
      <c r="E1512" t="s">
        <v>44</v>
      </c>
      <c r="F1512" t="s">
        <v>191</v>
      </c>
      <c r="G1512">
        <v>1</v>
      </c>
    </row>
    <row r="1513" spans="1:7" x14ac:dyDescent="0.25">
      <c r="A1513">
        <f>IF(Tableau1[[#This Row],[ Résultat]]="incorrect",Tableau1[[#This Row],[occurrence]]&amp;"Cadre général"&amp;Tableau1[[#This Row],[ Résultat]]&amp;COUNTIF($B$2:$B1513,Tableau1[[#This Row],[ Code APE]]&amp;Tableau1[[#This Row],[ Résultat]]&amp;"_*"),0)</f>
        <v>0</v>
      </c>
      <c r="B1513" t="str">
        <f>Tableau1[[#This Row],[ Code APE]]&amp;Tableau1[[#This Row],[ Résultat]]&amp;"_"&amp;COUNTIF($F$2:F1513,F1513)</f>
        <v>43.32ACorrect_10</v>
      </c>
      <c r="C1513" t="s">
        <v>228</v>
      </c>
      <c r="D1513" t="s">
        <v>230</v>
      </c>
      <c r="E1513" t="s">
        <v>44</v>
      </c>
      <c r="F1513" t="s">
        <v>108</v>
      </c>
      <c r="G1513">
        <v>1</v>
      </c>
    </row>
    <row r="1514" spans="1:7" x14ac:dyDescent="0.25">
      <c r="A1514">
        <f>IF(Tableau1[[#This Row],[ Résultat]]="incorrect",Tableau1[[#This Row],[occurrence]]&amp;"Cadre général"&amp;Tableau1[[#This Row],[ Résultat]]&amp;COUNTIF($B$2:$B1514,Tableau1[[#This Row],[ Code APE]]&amp;Tableau1[[#This Row],[ Résultat]]&amp;"_*"),0)</f>
        <v>0</v>
      </c>
      <c r="B1514" t="str">
        <f>Tableau1[[#This Row],[ Code APE]]&amp;Tableau1[[#This Row],[ Résultat]]&amp;"_"&amp;COUNTIF($F$2:F1514,F1514)</f>
        <v>43.32CCorrect_11</v>
      </c>
      <c r="C1514" t="s">
        <v>228</v>
      </c>
      <c r="D1514" t="s">
        <v>230</v>
      </c>
      <c r="E1514" t="s">
        <v>44</v>
      </c>
      <c r="F1514" t="s">
        <v>109</v>
      </c>
      <c r="G1514">
        <v>4</v>
      </c>
    </row>
    <row r="1515" spans="1:7" x14ac:dyDescent="0.25">
      <c r="A1515">
        <f>IF(Tableau1[[#This Row],[ Résultat]]="incorrect",Tableau1[[#This Row],[occurrence]]&amp;"Cadre général"&amp;Tableau1[[#This Row],[ Résultat]]&amp;COUNTIF($B$2:$B1515,Tableau1[[#This Row],[ Code APE]]&amp;Tableau1[[#This Row],[ Résultat]]&amp;"_*"),0)</f>
        <v>0</v>
      </c>
      <c r="B1515" t="str">
        <f>Tableau1[[#This Row],[ Code APE]]&amp;Tableau1[[#This Row],[ Résultat]]&amp;"_"&amp;COUNTIF($F$2:F1515,F1515)</f>
        <v>43.33ZCorrect_11</v>
      </c>
      <c r="C1515" t="s">
        <v>228</v>
      </c>
      <c r="D1515" t="s">
        <v>230</v>
      </c>
      <c r="E1515" t="s">
        <v>44</v>
      </c>
      <c r="F1515" t="s">
        <v>110</v>
      </c>
      <c r="G1515">
        <v>1</v>
      </c>
    </row>
    <row r="1516" spans="1:7" x14ac:dyDescent="0.25">
      <c r="A1516">
        <f>IF(Tableau1[[#This Row],[ Résultat]]="incorrect",Tableau1[[#This Row],[occurrence]]&amp;"Cadre général"&amp;Tableau1[[#This Row],[ Résultat]]&amp;COUNTIF($B$2:$B1516,Tableau1[[#This Row],[ Code APE]]&amp;Tableau1[[#This Row],[ Résultat]]&amp;"_*"),0)</f>
        <v>0</v>
      </c>
      <c r="B1516" t="str">
        <f>Tableau1[[#This Row],[ Code APE]]&amp;Tableau1[[#This Row],[ Résultat]]&amp;"_"&amp;COUNTIF($F$2:F1516,F1516)</f>
        <v>43.34ZCorrect_14</v>
      </c>
      <c r="C1516" t="s">
        <v>228</v>
      </c>
      <c r="D1516" t="s">
        <v>230</v>
      </c>
      <c r="E1516" t="s">
        <v>44</v>
      </c>
      <c r="F1516" t="s">
        <v>111</v>
      </c>
      <c r="G1516">
        <v>37</v>
      </c>
    </row>
    <row r="1517" spans="1:7" x14ac:dyDescent="0.25">
      <c r="A1517">
        <f>IF(Tableau1[[#This Row],[ Résultat]]="incorrect",Tableau1[[#This Row],[occurrence]]&amp;"Cadre général"&amp;Tableau1[[#This Row],[ Résultat]]&amp;COUNTIF($B$2:$B1517,Tableau1[[#This Row],[ Code APE]]&amp;Tableau1[[#This Row],[ Résultat]]&amp;"_*"),0)</f>
        <v>0</v>
      </c>
      <c r="B1517" t="str">
        <f>Tableau1[[#This Row],[ Code APE]]&amp;Tableau1[[#This Row],[ Résultat]]&amp;"_"&amp;COUNTIF($F$2:F1517,F1517)</f>
        <v>43.91ACorrect_12</v>
      </c>
      <c r="C1517" t="s">
        <v>228</v>
      </c>
      <c r="D1517" t="s">
        <v>230</v>
      </c>
      <c r="E1517" t="s">
        <v>44</v>
      </c>
      <c r="F1517" t="s">
        <v>112</v>
      </c>
      <c r="G1517">
        <v>10</v>
      </c>
    </row>
    <row r="1518" spans="1:7" x14ac:dyDescent="0.25">
      <c r="A1518">
        <f>IF(Tableau1[[#This Row],[ Résultat]]="incorrect",Tableau1[[#This Row],[occurrence]]&amp;"Cadre général"&amp;Tableau1[[#This Row],[ Résultat]]&amp;COUNTIF($B$2:$B1518,Tableau1[[#This Row],[ Code APE]]&amp;Tableau1[[#This Row],[ Résultat]]&amp;"_*"),0)</f>
        <v>0</v>
      </c>
      <c r="B1518" t="str">
        <f>Tableau1[[#This Row],[ Code APE]]&amp;Tableau1[[#This Row],[ Résultat]]&amp;"_"&amp;COUNTIF($F$2:F1518,F1518)</f>
        <v>43.99ACorrect_9</v>
      </c>
      <c r="C1518" t="s">
        <v>228</v>
      </c>
      <c r="D1518" t="s">
        <v>230</v>
      </c>
      <c r="E1518" t="s">
        <v>44</v>
      </c>
      <c r="F1518" t="s">
        <v>113</v>
      </c>
      <c r="G1518">
        <v>1</v>
      </c>
    </row>
    <row r="1519" spans="1:7" x14ac:dyDescent="0.25">
      <c r="A1519">
        <f>IF(Tableau1[[#This Row],[ Résultat]]="incorrect",Tableau1[[#This Row],[occurrence]]&amp;"Cadre général"&amp;Tableau1[[#This Row],[ Résultat]]&amp;COUNTIF($B$2:$B1519,Tableau1[[#This Row],[ Code APE]]&amp;Tableau1[[#This Row],[ Résultat]]&amp;"_*"),0)</f>
        <v>0</v>
      </c>
      <c r="B1519" t="str">
        <f>Tableau1[[#This Row],[ Code APE]]&amp;Tableau1[[#This Row],[ Résultat]]&amp;"_"&amp;COUNTIF($F$2:F1519,F1519)</f>
        <v>43.99BCorrect_13</v>
      </c>
      <c r="C1519" t="s">
        <v>228</v>
      </c>
      <c r="D1519" t="s">
        <v>230</v>
      </c>
      <c r="E1519" t="s">
        <v>44</v>
      </c>
      <c r="F1519" t="s">
        <v>114</v>
      </c>
      <c r="G1519">
        <v>40</v>
      </c>
    </row>
    <row r="1520" spans="1:7" x14ac:dyDescent="0.25">
      <c r="A1520">
        <f>IF(Tableau1[[#This Row],[ Résultat]]="incorrect",Tableau1[[#This Row],[occurrence]]&amp;"Cadre général"&amp;Tableau1[[#This Row],[ Résultat]]&amp;COUNTIF($B$2:$B1520,Tableau1[[#This Row],[ Code APE]]&amp;Tableau1[[#This Row],[ Résultat]]&amp;"_*"),0)</f>
        <v>0</v>
      </c>
      <c r="B1520" t="str">
        <f>Tableau1[[#This Row],[ Code APE]]&amp;Tableau1[[#This Row],[ Résultat]]&amp;"_"&amp;COUNTIF($F$2:F1520,F1520)</f>
        <v>43.99CCorrect_13</v>
      </c>
      <c r="C1520" t="s">
        <v>228</v>
      </c>
      <c r="D1520" t="s">
        <v>230</v>
      </c>
      <c r="E1520" t="s">
        <v>44</v>
      </c>
      <c r="F1520" t="s">
        <v>115</v>
      </c>
      <c r="G1520">
        <v>25</v>
      </c>
    </row>
    <row r="1521" spans="1:7" x14ac:dyDescent="0.25">
      <c r="A1521">
        <f>IF(Tableau1[[#This Row],[ Résultat]]="incorrect",Tableau1[[#This Row],[occurrence]]&amp;"Cadre général"&amp;Tableau1[[#This Row],[ Résultat]]&amp;COUNTIF($B$2:$B1521,Tableau1[[#This Row],[ Code APE]]&amp;Tableau1[[#This Row],[ Résultat]]&amp;"_*"),0)</f>
        <v>0</v>
      </c>
      <c r="B1521" t="str">
        <f>Tableau1[[#This Row],[ Code APE]]&amp;Tableau1[[#This Row],[ Résultat]]&amp;"_"&amp;COUNTIF($F$2:F1521,F1521)</f>
        <v>43.99DCorrect_11</v>
      </c>
      <c r="C1521" t="s">
        <v>228</v>
      </c>
      <c r="D1521" t="s">
        <v>230</v>
      </c>
      <c r="E1521" t="s">
        <v>44</v>
      </c>
      <c r="F1521" t="s">
        <v>116</v>
      </c>
      <c r="G1521">
        <v>20</v>
      </c>
    </row>
    <row r="1522" spans="1:7" x14ac:dyDescent="0.25">
      <c r="A1522">
        <f>IF(Tableau1[[#This Row],[ Résultat]]="incorrect",Tableau1[[#This Row],[occurrence]]&amp;"Cadre général"&amp;Tableau1[[#This Row],[ Résultat]]&amp;COUNTIF($B$2:$B1522,Tableau1[[#This Row],[ Code APE]]&amp;Tableau1[[#This Row],[ Résultat]]&amp;"_*"),0)</f>
        <v>0</v>
      </c>
      <c r="B1522" t="str">
        <f>Tableau1[[#This Row],[ Code APE]]&amp;Tableau1[[#This Row],[ Résultat]]&amp;"_"&amp;COUNTIF($F$2:F1522,F1522)</f>
        <v>43.99ECorrect_6</v>
      </c>
      <c r="C1522" t="s">
        <v>228</v>
      </c>
      <c r="D1522" t="s">
        <v>230</v>
      </c>
      <c r="E1522" t="s">
        <v>44</v>
      </c>
      <c r="F1522" t="s">
        <v>117</v>
      </c>
      <c r="G1522">
        <v>2</v>
      </c>
    </row>
    <row r="1523" spans="1:7" x14ac:dyDescent="0.25">
      <c r="A1523">
        <f>IF(Tableau1[[#This Row],[ Résultat]]="incorrect",Tableau1[[#This Row],[occurrence]]&amp;"Cadre général"&amp;Tableau1[[#This Row],[ Résultat]]&amp;COUNTIF($B$2:$B1523,Tableau1[[#This Row],[ Code APE]]&amp;Tableau1[[#This Row],[ Résultat]]&amp;"_*"),0)</f>
        <v>0</v>
      </c>
      <c r="B1523" t="str">
        <f>Tableau1[[#This Row],[ Code APE]]&amp;Tableau1[[#This Row],[ Résultat]]&amp;"_"&amp;COUNTIF($F$2:F1523,F1523)</f>
        <v>45.10ACorrect_9</v>
      </c>
      <c r="C1523" t="s">
        <v>228</v>
      </c>
      <c r="D1523" t="s">
        <v>230</v>
      </c>
      <c r="E1523" t="s">
        <v>44</v>
      </c>
      <c r="F1523" t="s">
        <v>119</v>
      </c>
      <c r="G1523">
        <v>1</v>
      </c>
    </row>
    <row r="1524" spans="1:7" x14ac:dyDescent="0.25">
      <c r="A1524">
        <f>IF(Tableau1[[#This Row],[ Résultat]]="incorrect",Tableau1[[#This Row],[occurrence]]&amp;"Cadre général"&amp;Tableau1[[#This Row],[ Résultat]]&amp;COUNTIF($B$2:$B1524,Tableau1[[#This Row],[ Code APE]]&amp;Tableau1[[#This Row],[ Résultat]]&amp;"_*"),0)</f>
        <v>0</v>
      </c>
      <c r="B1524" t="str">
        <f>Tableau1[[#This Row],[ Code APE]]&amp;Tableau1[[#This Row],[ Résultat]]&amp;"_"&amp;COUNTIF($F$2:F1524,F1524)</f>
        <v>45.11ZCorrect_13</v>
      </c>
      <c r="C1524" t="s">
        <v>228</v>
      </c>
      <c r="D1524" t="s">
        <v>230</v>
      </c>
      <c r="E1524" t="s">
        <v>44</v>
      </c>
      <c r="F1524" t="s">
        <v>120</v>
      </c>
      <c r="G1524">
        <v>7</v>
      </c>
    </row>
    <row r="1525" spans="1:7" x14ac:dyDescent="0.25">
      <c r="A1525">
        <f>IF(Tableau1[[#This Row],[ Résultat]]="incorrect",Tableau1[[#This Row],[occurrence]]&amp;"Cadre général"&amp;Tableau1[[#This Row],[ Résultat]]&amp;COUNTIF($B$2:$B1525,Tableau1[[#This Row],[ Code APE]]&amp;Tableau1[[#This Row],[ Résultat]]&amp;"_*"),0)</f>
        <v>0</v>
      </c>
      <c r="B1525" t="str">
        <f>Tableau1[[#This Row],[ Code APE]]&amp;Tableau1[[#This Row],[ Résultat]]&amp;"_"&amp;COUNTIF($F$2:F1525,F1525)</f>
        <v>45.20ACorrect_12</v>
      </c>
      <c r="C1525" t="s">
        <v>228</v>
      </c>
      <c r="D1525" t="s">
        <v>230</v>
      </c>
      <c r="E1525" t="s">
        <v>44</v>
      </c>
      <c r="F1525" t="s">
        <v>121</v>
      </c>
      <c r="G1525">
        <v>4</v>
      </c>
    </row>
    <row r="1526" spans="1:7" x14ac:dyDescent="0.25">
      <c r="A1526">
        <f>IF(Tableau1[[#This Row],[ Résultat]]="incorrect",Tableau1[[#This Row],[occurrence]]&amp;"Cadre général"&amp;Tableau1[[#This Row],[ Résultat]]&amp;COUNTIF($B$2:$B1526,Tableau1[[#This Row],[ Code APE]]&amp;Tableau1[[#This Row],[ Résultat]]&amp;"_*"),0)</f>
        <v>0</v>
      </c>
      <c r="B1526" t="str">
        <f>Tableau1[[#This Row],[ Code APE]]&amp;Tableau1[[#This Row],[ Résultat]]&amp;"_"&amp;COUNTIF($F$2:F1526,F1526)</f>
        <v>45.20BCorrect_11</v>
      </c>
      <c r="C1526" t="s">
        <v>228</v>
      </c>
      <c r="D1526" t="s">
        <v>230</v>
      </c>
      <c r="E1526" t="s">
        <v>44</v>
      </c>
      <c r="F1526" t="s">
        <v>122</v>
      </c>
      <c r="G1526">
        <v>12</v>
      </c>
    </row>
    <row r="1527" spans="1:7" x14ac:dyDescent="0.25">
      <c r="A1527">
        <f>IF(Tableau1[[#This Row],[ Résultat]]="incorrect",Tableau1[[#This Row],[occurrence]]&amp;"Cadre général"&amp;Tableau1[[#This Row],[ Résultat]]&amp;COUNTIF($B$2:$B1527,Tableau1[[#This Row],[ Code APE]]&amp;Tableau1[[#This Row],[ Résultat]]&amp;"_*"),0)</f>
        <v>0</v>
      </c>
      <c r="B1527" t="str">
        <f>Tableau1[[#This Row],[ Code APE]]&amp;Tableau1[[#This Row],[ Résultat]]&amp;"_"&amp;COUNTIF($F$2:F1527,F1527)</f>
        <v>45.20ZCorrect_11</v>
      </c>
      <c r="C1527" t="s">
        <v>228</v>
      </c>
      <c r="D1527" t="s">
        <v>230</v>
      </c>
      <c r="E1527" t="s">
        <v>44</v>
      </c>
      <c r="F1527" t="s">
        <v>123</v>
      </c>
      <c r="G1527">
        <v>14</v>
      </c>
    </row>
    <row r="1528" spans="1:7" x14ac:dyDescent="0.25">
      <c r="A1528">
        <f>IF(Tableau1[[#This Row],[ Résultat]]="incorrect",Tableau1[[#This Row],[occurrence]]&amp;"Cadre général"&amp;Tableau1[[#This Row],[ Résultat]]&amp;COUNTIF($B$2:$B1528,Tableau1[[#This Row],[ Code APE]]&amp;Tableau1[[#This Row],[ Résultat]]&amp;"_*"),0)</f>
        <v>0</v>
      </c>
      <c r="B1528" t="str">
        <f>Tableau1[[#This Row],[ Code APE]]&amp;Tableau1[[#This Row],[ Résultat]]&amp;"_"&amp;COUNTIF($F$2:F1528,F1528)</f>
        <v>45.32ZCorrect_11</v>
      </c>
      <c r="C1528" t="s">
        <v>228</v>
      </c>
      <c r="D1528" t="s">
        <v>230</v>
      </c>
      <c r="E1528" t="s">
        <v>44</v>
      </c>
      <c r="F1528" t="s">
        <v>124</v>
      </c>
      <c r="G1528">
        <v>1</v>
      </c>
    </row>
    <row r="1529" spans="1:7" x14ac:dyDescent="0.25">
      <c r="A1529">
        <f>IF(Tableau1[[#This Row],[ Résultat]]="incorrect",Tableau1[[#This Row],[occurrence]]&amp;"Cadre général"&amp;Tableau1[[#This Row],[ Résultat]]&amp;COUNTIF($B$2:$B1529,Tableau1[[#This Row],[ Code APE]]&amp;Tableau1[[#This Row],[ Résultat]]&amp;"_*"),0)</f>
        <v>0</v>
      </c>
      <c r="B1529" t="str">
        <f>Tableau1[[#This Row],[ Code APE]]&amp;Tableau1[[#This Row],[ Résultat]]&amp;"_"&amp;COUNTIF($F$2:F1529,F1529)</f>
        <v>46.19BCorrect_7</v>
      </c>
      <c r="C1529" t="s">
        <v>228</v>
      </c>
      <c r="D1529" t="s">
        <v>230</v>
      </c>
      <c r="E1529" t="s">
        <v>44</v>
      </c>
      <c r="F1529" t="s">
        <v>192</v>
      </c>
      <c r="G1529">
        <v>1</v>
      </c>
    </row>
    <row r="1530" spans="1:7" x14ac:dyDescent="0.25">
      <c r="A1530">
        <f>IF(Tableau1[[#This Row],[ Résultat]]="incorrect",Tableau1[[#This Row],[occurrence]]&amp;"Cadre général"&amp;Tableau1[[#This Row],[ Résultat]]&amp;COUNTIF($B$2:$B1530,Tableau1[[#This Row],[ Code APE]]&amp;Tableau1[[#This Row],[ Résultat]]&amp;"_*"),0)</f>
        <v>0</v>
      </c>
      <c r="B1530" t="str">
        <f>Tableau1[[#This Row],[ Code APE]]&amp;Tableau1[[#This Row],[ Résultat]]&amp;"_"&amp;COUNTIF($F$2:F1530,F1530)</f>
        <v>46.51ZCorrect_11</v>
      </c>
      <c r="C1530" t="s">
        <v>228</v>
      </c>
      <c r="D1530" t="s">
        <v>230</v>
      </c>
      <c r="E1530" t="s">
        <v>44</v>
      </c>
      <c r="F1530" t="s">
        <v>125</v>
      </c>
      <c r="G1530">
        <v>1</v>
      </c>
    </row>
    <row r="1531" spans="1:7" x14ac:dyDescent="0.25">
      <c r="A1531">
        <f>IF(Tableau1[[#This Row],[ Résultat]]="incorrect",Tableau1[[#This Row],[occurrence]]&amp;"Cadre général"&amp;Tableau1[[#This Row],[ Résultat]]&amp;COUNTIF($B$2:$B1531,Tableau1[[#This Row],[ Code APE]]&amp;Tableau1[[#This Row],[ Résultat]]&amp;"_*"),0)</f>
        <v>0</v>
      </c>
      <c r="B1531" t="str">
        <f>Tableau1[[#This Row],[ Code APE]]&amp;Tableau1[[#This Row],[ Résultat]]&amp;"_"&amp;COUNTIF($F$2:F1531,F1531)</f>
        <v>46.63ZCorrect_15</v>
      </c>
      <c r="C1531" t="s">
        <v>228</v>
      </c>
      <c r="D1531" t="s">
        <v>230</v>
      </c>
      <c r="E1531" t="s">
        <v>44</v>
      </c>
      <c r="F1531" t="s">
        <v>127</v>
      </c>
      <c r="G1531">
        <v>118</v>
      </c>
    </row>
    <row r="1532" spans="1:7" x14ac:dyDescent="0.25">
      <c r="A1532">
        <f>IF(Tableau1[[#This Row],[ Résultat]]="incorrect",Tableau1[[#This Row],[occurrence]]&amp;"Cadre général"&amp;Tableau1[[#This Row],[ Résultat]]&amp;COUNTIF($B$2:$B1532,Tableau1[[#This Row],[ Code APE]]&amp;Tableau1[[#This Row],[ Résultat]]&amp;"_*"),0)</f>
        <v>0</v>
      </c>
      <c r="B1532" t="str">
        <f>Tableau1[[#This Row],[ Code APE]]&amp;Tableau1[[#This Row],[ Résultat]]&amp;"_"&amp;COUNTIF($F$2:F1532,F1532)</f>
        <v>46.69ACorrect_11</v>
      </c>
      <c r="C1532" t="s">
        <v>228</v>
      </c>
      <c r="D1532" t="s">
        <v>230</v>
      </c>
      <c r="E1532" t="s">
        <v>44</v>
      </c>
      <c r="F1532" t="s">
        <v>128</v>
      </c>
      <c r="G1532">
        <v>6</v>
      </c>
    </row>
    <row r="1533" spans="1:7" x14ac:dyDescent="0.25">
      <c r="A1533">
        <f>IF(Tableau1[[#This Row],[ Résultat]]="incorrect",Tableau1[[#This Row],[occurrence]]&amp;"Cadre général"&amp;Tableau1[[#This Row],[ Résultat]]&amp;COUNTIF($B$2:$B1533,Tableau1[[#This Row],[ Code APE]]&amp;Tableau1[[#This Row],[ Résultat]]&amp;"_*"),0)</f>
        <v>0</v>
      </c>
      <c r="B1533" t="str">
        <f>Tableau1[[#This Row],[ Code APE]]&amp;Tableau1[[#This Row],[ Résultat]]&amp;"_"&amp;COUNTIF($F$2:F1533,F1533)</f>
        <v>46.69BCorrect_11</v>
      </c>
      <c r="C1533" t="s">
        <v>228</v>
      </c>
      <c r="D1533" t="s">
        <v>230</v>
      </c>
      <c r="E1533" t="s">
        <v>44</v>
      </c>
      <c r="F1533" t="s">
        <v>129</v>
      </c>
      <c r="G1533">
        <v>8</v>
      </c>
    </row>
    <row r="1534" spans="1:7" x14ac:dyDescent="0.25">
      <c r="A1534">
        <f>IF(Tableau1[[#This Row],[ Résultat]]="incorrect",Tableau1[[#This Row],[occurrence]]&amp;"Cadre général"&amp;Tableau1[[#This Row],[ Résultat]]&amp;COUNTIF($B$2:$B1534,Tableau1[[#This Row],[ Code APE]]&amp;Tableau1[[#This Row],[ Résultat]]&amp;"_*"),0)</f>
        <v>0</v>
      </c>
      <c r="B1534" t="str">
        <f>Tableau1[[#This Row],[ Code APE]]&amp;Tableau1[[#This Row],[ Résultat]]&amp;"_"&amp;COUNTIF($F$2:F1534,F1534)</f>
        <v>46.71BCorrect_5</v>
      </c>
      <c r="C1534" t="s">
        <v>228</v>
      </c>
      <c r="D1534" t="s">
        <v>230</v>
      </c>
      <c r="E1534" t="s">
        <v>44</v>
      </c>
      <c r="F1534" t="s">
        <v>206</v>
      </c>
      <c r="G1534">
        <v>1</v>
      </c>
    </row>
    <row r="1535" spans="1:7" x14ac:dyDescent="0.25">
      <c r="A1535">
        <f>IF(Tableau1[[#This Row],[ Résultat]]="incorrect",Tableau1[[#This Row],[occurrence]]&amp;"Cadre général"&amp;Tableau1[[#This Row],[ Résultat]]&amp;COUNTIF($B$2:$B1535,Tableau1[[#This Row],[ Code APE]]&amp;Tableau1[[#This Row],[ Résultat]]&amp;"_*"),0)</f>
        <v>0</v>
      </c>
      <c r="B1535" t="str">
        <f>Tableau1[[#This Row],[ Code APE]]&amp;Tableau1[[#This Row],[ Résultat]]&amp;"_"&amp;COUNTIF($F$2:F1535,F1535)</f>
        <v>46.71ZCorrect_14</v>
      </c>
      <c r="C1535" t="s">
        <v>228</v>
      </c>
      <c r="D1535" t="s">
        <v>230</v>
      </c>
      <c r="E1535" t="s">
        <v>44</v>
      </c>
      <c r="F1535" t="s">
        <v>130</v>
      </c>
      <c r="G1535">
        <v>15</v>
      </c>
    </row>
    <row r="1536" spans="1:7" x14ac:dyDescent="0.25">
      <c r="A1536">
        <f>IF(Tableau1[[#This Row],[ Résultat]]="incorrect",Tableau1[[#This Row],[occurrence]]&amp;"Cadre général"&amp;Tableau1[[#This Row],[ Résultat]]&amp;COUNTIF($B$2:$B1536,Tableau1[[#This Row],[ Code APE]]&amp;Tableau1[[#This Row],[ Résultat]]&amp;"_*"),0)</f>
        <v>0</v>
      </c>
      <c r="B1536" t="str">
        <f>Tableau1[[#This Row],[ Code APE]]&amp;Tableau1[[#This Row],[ Résultat]]&amp;"_"&amp;COUNTIF($F$2:F1536,F1536)</f>
        <v>46.73ACorrect_6</v>
      </c>
      <c r="C1536" t="s">
        <v>228</v>
      </c>
      <c r="D1536" t="s">
        <v>230</v>
      </c>
      <c r="E1536" t="s">
        <v>44</v>
      </c>
      <c r="F1536" t="s">
        <v>194</v>
      </c>
      <c r="G1536">
        <v>1</v>
      </c>
    </row>
    <row r="1537" spans="1:7" x14ac:dyDescent="0.25">
      <c r="A1537">
        <f>IF(Tableau1[[#This Row],[ Résultat]]="incorrect",Tableau1[[#This Row],[occurrence]]&amp;"Cadre général"&amp;Tableau1[[#This Row],[ Résultat]]&amp;COUNTIF($B$2:$B1537,Tableau1[[#This Row],[ Code APE]]&amp;Tableau1[[#This Row],[ Résultat]]&amp;"_*"),0)</f>
        <v>0</v>
      </c>
      <c r="B1537" t="str">
        <f>Tableau1[[#This Row],[ Code APE]]&amp;Tableau1[[#This Row],[ Résultat]]&amp;"_"&amp;COUNTIF($F$2:F1537,F1537)</f>
        <v>46.75ZCorrect_12</v>
      </c>
      <c r="C1537" t="s">
        <v>228</v>
      </c>
      <c r="D1537" t="s">
        <v>230</v>
      </c>
      <c r="E1537" t="s">
        <v>44</v>
      </c>
      <c r="F1537" t="s">
        <v>131</v>
      </c>
      <c r="G1537">
        <v>4</v>
      </c>
    </row>
    <row r="1538" spans="1:7" x14ac:dyDescent="0.25">
      <c r="A1538">
        <f>IF(Tableau1[[#This Row],[ Résultat]]="incorrect",Tableau1[[#This Row],[occurrence]]&amp;"Cadre général"&amp;Tableau1[[#This Row],[ Résultat]]&amp;COUNTIF($B$2:$B1538,Tableau1[[#This Row],[ Code APE]]&amp;Tableau1[[#This Row],[ Résultat]]&amp;"_*"),0)</f>
        <v>0</v>
      </c>
      <c r="B1538" t="str">
        <f>Tableau1[[#This Row],[ Code APE]]&amp;Tableau1[[#This Row],[ Résultat]]&amp;"_"&amp;COUNTIF($F$2:F1538,F1538)</f>
        <v>47.11CCorrect_6</v>
      </c>
      <c r="C1538" t="s">
        <v>228</v>
      </c>
      <c r="D1538" t="s">
        <v>230</v>
      </c>
      <c r="E1538" t="s">
        <v>44</v>
      </c>
      <c r="F1538" t="s">
        <v>132</v>
      </c>
      <c r="G1538">
        <v>1</v>
      </c>
    </row>
    <row r="1539" spans="1:7" x14ac:dyDescent="0.25">
      <c r="A1539">
        <f>IF(Tableau1[[#This Row],[ Résultat]]="incorrect",Tableau1[[#This Row],[occurrence]]&amp;"Cadre général"&amp;Tableau1[[#This Row],[ Résultat]]&amp;COUNTIF($B$2:$B1539,Tableau1[[#This Row],[ Code APE]]&amp;Tableau1[[#This Row],[ Résultat]]&amp;"_*"),0)</f>
        <v>0</v>
      </c>
      <c r="B1539" t="str">
        <f>Tableau1[[#This Row],[ Code APE]]&amp;Tableau1[[#This Row],[ Résultat]]&amp;"_"&amp;COUNTIF($F$2:F1539,F1539)</f>
        <v>47.41ZCorrect_11</v>
      </c>
      <c r="C1539" t="s">
        <v>228</v>
      </c>
      <c r="D1539" t="s">
        <v>230</v>
      </c>
      <c r="E1539" t="s">
        <v>44</v>
      </c>
      <c r="F1539" t="s">
        <v>133</v>
      </c>
      <c r="G1539">
        <v>4</v>
      </c>
    </row>
    <row r="1540" spans="1:7" x14ac:dyDescent="0.25">
      <c r="A1540">
        <f>IF(Tableau1[[#This Row],[ Résultat]]="incorrect",Tableau1[[#This Row],[occurrence]]&amp;"Cadre général"&amp;Tableau1[[#This Row],[ Résultat]]&amp;COUNTIF($B$2:$B1540,Tableau1[[#This Row],[ Code APE]]&amp;Tableau1[[#This Row],[ Résultat]]&amp;"_*"),0)</f>
        <v>0</v>
      </c>
      <c r="B1540" t="str">
        <f>Tableau1[[#This Row],[ Code APE]]&amp;Tableau1[[#This Row],[ Résultat]]&amp;"_"&amp;COUNTIF($F$2:F1540,F1540)</f>
        <v>47.99ACorrect_6</v>
      </c>
      <c r="C1540" t="s">
        <v>228</v>
      </c>
      <c r="D1540" t="s">
        <v>230</v>
      </c>
      <c r="E1540" t="s">
        <v>44</v>
      </c>
      <c r="F1540" t="s">
        <v>136</v>
      </c>
      <c r="G1540">
        <v>1</v>
      </c>
    </row>
    <row r="1541" spans="1:7" x14ac:dyDescent="0.25">
      <c r="A1541">
        <f>IF(Tableau1[[#This Row],[ Résultat]]="incorrect",Tableau1[[#This Row],[occurrence]]&amp;"Cadre général"&amp;Tableau1[[#This Row],[ Résultat]]&amp;COUNTIF($B$2:$B1541,Tableau1[[#This Row],[ Code APE]]&amp;Tableau1[[#This Row],[ Résultat]]&amp;"_*"),0)</f>
        <v>0</v>
      </c>
      <c r="B1541" t="str">
        <f>Tableau1[[#This Row],[ Code APE]]&amp;Tableau1[[#This Row],[ Résultat]]&amp;"_"&amp;COUNTIF($F$2:F1541,F1541)</f>
        <v>47.99BCorrect_9</v>
      </c>
      <c r="C1541" t="s">
        <v>228</v>
      </c>
      <c r="D1541" t="s">
        <v>230</v>
      </c>
      <c r="E1541" t="s">
        <v>44</v>
      </c>
      <c r="F1541" t="s">
        <v>196</v>
      </c>
      <c r="G1541">
        <v>2</v>
      </c>
    </row>
    <row r="1542" spans="1:7" x14ac:dyDescent="0.25">
      <c r="A1542">
        <f>IF(Tableau1[[#This Row],[ Résultat]]="incorrect",Tableau1[[#This Row],[occurrence]]&amp;"Cadre général"&amp;Tableau1[[#This Row],[ Résultat]]&amp;COUNTIF($B$2:$B1542,Tableau1[[#This Row],[ Code APE]]&amp;Tableau1[[#This Row],[ Résultat]]&amp;"_*"),0)</f>
        <v>0</v>
      </c>
      <c r="B1542" t="str">
        <f>Tableau1[[#This Row],[ Code APE]]&amp;Tableau1[[#This Row],[ Résultat]]&amp;"_"&amp;COUNTIF($F$2:F1542,F1542)</f>
        <v>49.31ZCorrect_12</v>
      </c>
      <c r="C1542" t="s">
        <v>228</v>
      </c>
      <c r="D1542" t="s">
        <v>230</v>
      </c>
      <c r="E1542" t="s">
        <v>44</v>
      </c>
      <c r="F1542" t="s">
        <v>137</v>
      </c>
      <c r="G1542">
        <v>9</v>
      </c>
    </row>
    <row r="1543" spans="1:7" x14ac:dyDescent="0.25">
      <c r="A1543">
        <f>IF(Tableau1[[#This Row],[ Résultat]]="incorrect",Tableau1[[#This Row],[occurrence]]&amp;"Cadre général"&amp;Tableau1[[#This Row],[ Résultat]]&amp;COUNTIF($B$2:$B1543,Tableau1[[#This Row],[ Code APE]]&amp;Tableau1[[#This Row],[ Résultat]]&amp;"_*"),0)</f>
        <v>0</v>
      </c>
      <c r="B1543" t="str">
        <f>Tableau1[[#This Row],[ Code APE]]&amp;Tableau1[[#This Row],[ Résultat]]&amp;"_"&amp;COUNTIF($F$2:F1543,F1543)</f>
        <v>49.39ACorrect_13</v>
      </c>
      <c r="C1543" t="s">
        <v>228</v>
      </c>
      <c r="D1543" t="s">
        <v>230</v>
      </c>
      <c r="E1543" t="s">
        <v>44</v>
      </c>
      <c r="F1543" t="s">
        <v>138</v>
      </c>
      <c r="G1543">
        <v>23</v>
      </c>
    </row>
    <row r="1544" spans="1:7" x14ac:dyDescent="0.25">
      <c r="A1544">
        <f>IF(Tableau1[[#This Row],[ Résultat]]="incorrect",Tableau1[[#This Row],[occurrence]]&amp;"Cadre général"&amp;Tableau1[[#This Row],[ Résultat]]&amp;COUNTIF($B$2:$B1544,Tableau1[[#This Row],[ Code APE]]&amp;Tableau1[[#This Row],[ Résultat]]&amp;"_*"),0)</f>
        <v>0</v>
      </c>
      <c r="B1544" t="str">
        <f>Tableau1[[#This Row],[ Code APE]]&amp;Tableau1[[#This Row],[ Résultat]]&amp;"_"&amp;COUNTIF($F$2:F1544,F1544)</f>
        <v>49.39BCorrect_14</v>
      </c>
      <c r="C1544" t="s">
        <v>228</v>
      </c>
      <c r="D1544" t="s">
        <v>230</v>
      </c>
      <c r="E1544" t="s">
        <v>44</v>
      </c>
      <c r="F1544" t="s">
        <v>139</v>
      </c>
      <c r="G1544">
        <v>13</v>
      </c>
    </row>
    <row r="1545" spans="1:7" x14ac:dyDescent="0.25">
      <c r="A1545">
        <f>IF(Tableau1[[#This Row],[ Résultat]]="incorrect",Tableau1[[#This Row],[occurrence]]&amp;"Cadre général"&amp;Tableau1[[#This Row],[ Résultat]]&amp;COUNTIF($B$2:$B1545,Tableau1[[#This Row],[ Code APE]]&amp;Tableau1[[#This Row],[ Résultat]]&amp;"_*"),0)</f>
        <v>0</v>
      </c>
      <c r="B1545" t="str">
        <f>Tableau1[[#This Row],[ Code APE]]&amp;Tableau1[[#This Row],[ Résultat]]&amp;"_"&amp;COUNTIF($F$2:F1545,F1545)</f>
        <v>49.41ACorrect_12</v>
      </c>
      <c r="C1545" t="s">
        <v>228</v>
      </c>
      <c r="D1545" t="s">
        <v>230</v>
      </c>
      <c r="E1545" t="s">
        <v>44</v>
      </c>
      <c r="F1545" t="s">
        <v>140</v>
      </c>
      <c r="G1545">
        <v>70</v>
      </c>
    </row>
    <row r="1546" spans="1:7" x14ac:dyDescent="0.25">
      <c r="A1546">
        <f>IF(Tableau1[[#This Row],[ Résultat]]="incorrect",Tableau1[[#This Row],[occurrence]]&amp;"Cadre général"&amp;Tableau1[[#This Row],[ Résultat]]&amp;COUNTIF($B$2:$B1546,Tableau1[[#This Row],[ Code APE]]&amp;Tableau1[[#This Row],[ Résultat]]&amp;"_*"),0)</f>
        <v>0</v>
      </c>
      <c r="B1546" t="str">
        <f>Tableau1[[#This Row],[ Code APE]]&amp;Tableau1[[#This Row],[ Résultat]]&amp;"_"&amp;COUNTIF($F$2:F1546,F1546)</f>
        <v>49.41BCorrect_11</v>
      </c>
      <c r="C1546" t="s">
        <v>228</v>
      </c>
      <c r="D1546" t="s">
        <v>230</v>
      </c>
      <c r="E1546" t="s">
        <v>44</v>
      </c>
      <c r="F1546" t="s">
        <v>141</v>
      </c>
      <c r="G1546">
        <v>16</v>
      </c>
    </row>
    <row r="1547" spans="1:7" x14ac:dyDescent="0.25">
      <c r="A1547">
        <f>IF(Tableau1[[#This Row],[ Résultat]]="incorrect",Tableau1[[#This Row],[occurrence]]&amp;"Cadre général"&amp;Tableau1[[#This Row],[ Résultat]]&amp;COUNTIF($B$2:$B1547,Tableau1[[#This Row],[ Code APE]]&amp;Tableau1[[#This Row],[ Résultat]]&amp;"_*"),0)</f>
        <v>0</v>
      </c>
      <c r="B1547" t="str">
        <f>Tableau1[[#This Row],[ Code APE]]&amp;Tableau1[[#This Row],[ Résultat]]&amp;"_"&amp;COUNTIF($F$2:F1547,F1547)</f>
        <v>49.91ACorrect_11</v>
      </c>
      <c r="C1547" t="s">
        <v>228</v>
      </c>
      <c r="D1547" t="s">
        <v>230</v>
      </c>
      <c r="E1547" t="s">
        <v>44</v>
      </c>
      <c r="F1547" t="s">
        <v>142</v>
      </c>
      <c r="G1547">
        <v>1</v>
      </c>
    </row>
    <row r="1548" spans="1:7" x14ac:dyDescent="0.25">
      <c r="A1548">
        <f>IF(Tableau1[[#This Row],[ Résultat]]="incorrect",Tableau1[[#This Row],[occurrence]]&amp;"Cadre général"&amp;Tableau1[[#This Row],[ Résultat]]&amp;COUNTIF($B$2:$B1548,Tableau1[[#This Row],[ Code APE]]&amp;Tableau1[[#This Row],[ Résultat]]&amp;"_*"),0)</f>
        <v>0</v>
      </c>
      <c r="B1548" t="str">
        <f>Tableau1[[#This Row],[ Code APE]]&amp;Tableau1[[#This Row],[ Résultat]]&amp;"_"&amp;COUNTIF($F$2:F1548,F1548)</f>
        <v>50.10ZCorrect_12</v>
      </c>
      <c r="C1548" t="s">
        <v>228</v>
      </c>
      <c r="D1548" t="s">
        <v>230</v>
      </c>
      <c r="E1548" t="s">
        <v>44</v>
      </c>
      <c r="F1548" t="s">
        <v>143</v>
      </c>
      <c r="G1548">
        <v>6</v>
      </c>
    </row>
    <row r="1549" spans="1:7" x14ac:dyDescent="0.25">
      <c r="A1549">
        <f>IF(Tableau1[[#This Row],[ Résultat]]="incorrect",Tableau1[[#This Row],[occurrence]]&amp;"Cadre général"&amp;Tableau1[[#This Row],[ Résultat]]&amp;COUNTIF($B$2:$B1549,Tableau1[[#This Row],[ Code APE]]&amp;Tableau1[[#This Row],[ Résultat]]&amp;"_*"),0)</f>
        <v>0</v>
      </c>
      <c r="B1549" t="str">
        <f>Tableau1[[#This Row],[ Code APE]]&amp;Tableau1[[#This Row],[ Résultat]]&amp;"_"&amp;COUNTIF($F$2:F1549,F1549)</f>
        <v>52.22ZCorrect_11</v>
      </c>
      <c r="C1549" t="s">
        <v>228</v>
      </c>
      <c r="D1549" t="s">
        <v>230</v>
      </c>
      <c r="E1549" t="s">
        <v>44</v>
      </c>
      <c r="F1549" t="s">
        <v>145</v>
      </c>
      <c r="G1549">
        <v>6</v>
      </c>
    </row>
    <row r="1550" spans="1:7" x14ac:dyDescent="0.25">
      <c r="A1550">
        <f>IF(Tableau1[[#This Row],[ Résultat]]="incorrect",Tableau1[[#This Row],[occurrence]]&amp;"Cadre général"&amp;Tableau1[[#This Row],[ Résultat]]&amp;COUNTIF($B$2:$B1550,Tableau1[[#This Row],[ Code APE]]&amp;Tableau1[[#This Row],[ Résultat]]&amp;"_*"),0)</f>
        <v>0</v>
      </c>
      <c r="B1550" t="str">
        <f>Tableau1[[#This Row],[ Code APE]]&amp;Tableau1[[#This Row],[ Résultat]]&amp;"_"&amp;COUNTIF($F$2:F1550,F1550)</f>
        <v>56.29BCorrect_12</v>
      </c>
      <c r="C1550" t="s">
        <v>228</v>
      </c>
      <c r="D1550" t="s">
        <v>230</v>
      </c>
      <c r="E1550" t="s">
        <v>44</v>
      </c>
      <c r="F1550" t="s">
        <v>146</v>
      </c>
      <c r="G1550">
        <v>7</v>
      </c>
    </row>
    <row r="1551" spans="1:7" x14ac:dyDescent="0.25">
      <c r="A1551">
        <f>IF(Tableau1[[#This Row],[ Résultat]]="incorrect",Tableau1[[#This Row],[occurrence]]&amp;"Cadre général"&amp;Tableau1[[#This Row],[ Résultat]]&amp;COUNTIF($B$2:$B1551,Tableau1[[#This Row],[ Code APE]]&amp;Tableau1[[#This Row],[ Résultat]]&amp;"_*"),0)</f>
        <v>0</v>
      </c>
      <c r="B1551" t="str">
        <f>Tableau1[[#This Row],[ Code APE]]&amp;Tableau1[[#This Row],[ Résultat]]&amp;"_"&amp;COUNTIF($F$2:F1551,F1551)</f>
        <v>62.01ZCorrect_10</v>
      </c>
      <c r="C1551" t="s">
        <v>228</v>
      </c>
      <c r="D1551" t="s">
        <v>230</v>
      </c>
      <c r="E1551" t="s">
        <v>44</v>
      </c>
      <c r="F1551" t="s">
        <v>198</v>
      </c>
      <c r="G1551">
        <v>5</v>
      </c>
    </row>
    <row r="1552" spans="1:7" x14ac:dyDescent="0.25">
      <c r="A1552">
        <f>IF(Tableau1[[#This Row],[ Résultat]]="incorrect",Tableau1[[#This Row],[occurrence]]&amp;"Cadre général"&amp;Tableau1[[#This Row],[ Résultat]]&amp;COUNTIF($B$2:$B1552,Tableau1[[#This Row],[ Code APE]]&amp;Tableau1[[#This Row],[ Résultat]]&amp;"_*"),0)</f>
        <v>0</v>
      </c>
      <c r="B1552" t="str">
        <f>Tableau1[[#This Row],[ Code APE]]&amp;Tableau1[[#This Row],[ Résultat]]&amp;"_"&amp;COUNTIF($F$2:F1552,F1552)</f>
        <v>62.02ACorrect_11</v>
      </c>
      <c r="C1552" t="s">
        <v>228</v>
      </c>
      <c r="D1552" t="s">
        <v>230</v>
      </c>
      <c r="E1552" t="s">
        <v>44</v>
      </c>
      <c r="F1552" t="s">
        <v>147</v>
      </c>
      <c r="G1552">
        <v>1</v>
      </c>
    </row>
    <row r="1553" spans="1:7" x14ac:dyDescent="0.25">
      <c r="A1553">
        <f>IF(Tableau1[[#This Row],[ Résultat]]="incorrect",Tableau1[[#This Row],[occurrence]]&amp;"Cadre général"&amp;Tableau1[[#This Row],[ Résultat]]&amp;COUNTIF($B$2:$B1553,Tableau1[[#This Row],[ Code APE]]&amp;Tableau1[[#This Row],[ Résultat]]&amp;"_*"),0)</f>
        <v>0</v>
      </c>
      <c r="B1553" t="str">
        <f>Tableau1[[#This Row],[ Code APE]]&amp;Tableau1[[#This Row],[ Résultat]]&amp;"_"&amp;COUNTIF($F$2:F1553,F1553)</f>
        <v>64.20ZCorrect_11</v>
      </c>
      <c r="C1553" t="s">
        <v>228</v>
      </c>
      <c r="D1553" t="s">
        <v>230</v>
      </c>
      <c r="E1553" t="s">
        <v>44</v>
      </c>
      <c r="F1553" t="s">
        <v>149</v>
      </c>
      <c r="G1553">
        <v>2</v>
      </c>
    </row>
    <row r="1554" spans="1:7" x14ac:dyDescent="0.25">
      <c r="A1554">
        <f>IF(Tableau1[[#This Row],[ Résultat]]="incorrect",Tableau1[[#This Row],[occurrence]]&amp;"Cadre général"&amp;Tableau1[[#This Row],[ Résultat]]&amp;COUNTIF($B$2:$B1554,Tableau1[[#This Row],[ Code APE]]&amp;Tableau1[[#This Row],[ Résultat]]&amp;"_*"),0)</f>
        <v>0</v>
      </c>
      <c r="B1554" t="str">
        <f>Tableau1[[#This Row],[ Code APE]]&amp;Tableau1[[#This Row],[ Résultat]]&amp;"_"&amp;COUNTIF($F$2:F1554,F1554)</f>
        <v>69.20ZCorrect_9</v>
      </c>
      <c r="C1554" t="s">
        <v>228</v>
      </c>
      <c r="D1554" t="s">
        <v>230</v>
      </c>
      <c r="E1554" t="s">
        <v>44</v>
      </c>
      <c r="F1554" t="s">
        <v>150</v>
      </c>
      <c r="G1554">
        <v>2</v>
      </c>
    </row>
    <row r="1555" spans="1:7" x14ac:dyDescent="0.25">
      <c r="A1555">
        <f>IF(Tableau1[[#This Row],[ Résultat]]="incorrect",Tableau1[[#This Row],[occurrence]]&amp;"Cadre général"&amp;Tableau1[[#This Row],[ Résultat]]&amp;COUNTIF($B$2:$B1555,Tableau1[[#This Row],[ Code APE]]&amp;Tableau1[[#This Row],[ Résultat]]&amp;"_*"),0)</f>
        <v>0</v>
      </c>
      <c r="B1555" t="str">
        <f>Tableau1[[#This Row],[ Code APE]]&amp;Tableau1[[#This Row],[ Résultat]]&amp;"_"&amp;COUNTIF($F$2:F1555,F1555)</f>
        <v>70.10ZCorrect_8</v>
      </c>
      <c r="C1555" t="s">
        <v>228</v>
      </c>
      <c r="D1555" t="s">
        <v>230</v>
      </c>
      <c r="E1555" t="s">
        <v>44</v>
      </c>
      <c r="F1555" t="s">
        <v>151</v>
      </c>
      <c r="G1555">
        <v>1</v>
      </c>
    </row>
    <row r="1556" spans="1:7" x14ac:dyDescent="0.25">
      <c r="A1556">
        <f>IF(Tableau1[[#This Row],[ Résultat]]="incorrect",Tableau1[[#This Row],[occurrence]]&amp;"Cadre général"&amp;Tableau1[[#This Row],[ Résultat]]&amp;COUNTIF($B$2:$B1556,Tableau1[[#This Row],[ Code APE]]&amp;Tableau1[[#This Row],[ Résultat]]&amp;"_*"),0)</f>
        <v>0</v>
      </c>
      <c r="B1556" t="str">
        <f>Tableau1[[#This Row],[ Code APE]]&amp;Tableau1[[#This Row],[ Résultat]]&amp;"_"&amp;COUNTIF($F$2:F1556,F1556)</f>
        <v>70.22ZCorrect_10</v>
      </c>
      <c r="C1556" t="s">
        <v>228</v>
      </c>
      <c r="D1556" t="s">
        <v>230</v>
      </c>
      <c r="E1556" t="s">
        <v>44</v>
      </c>
      <c r="F1556" t="s">
        <v>200</v>
      </c>
      <c r="G1556">
        <v>2</v>
      </c>
    </row>
    <row r="1557" spans="1:7" x14ac:dyDescent="0.25">
      <c r="A1557">
        <f>IF(Tableau1[[#This Row],[ Résultat]]="incorrect",Tableau1[[#This Row],[occurrence]]&amp;"Cadre général"&amp;Tableau1[[#This Row],[ Résultat]]&amp;COUNTIF($B$2:$B1557,Tableau1[[#This Row],[ Code APE]]&amp;Tableau1[[#This Row],[ Résultat]]&amp;"_*"),0)</f>
        <v>0</v>
      </c>
      <c r="B1557" t="str">
        <f>Tableau1[[#This Row],[ Code APE]]&amp;Tableau1[[#This Row],[ Résultat]]&amp;"_"&amp;COUNTIF($F$2:F1557,F1557)</f>
        <v>71.12ACorrect_11</v>
      </c>
      <c r="C1557" t="s">
        <v>228</v>
      </c>
      <c r="D1557" t="s">
        <v>230</v>
      </c>
      <c r="E1557" t="s">
        <v>44</v>
      </c>
      <c r="F1557" t="s">
        <v>152</v>
      </c>
      <c r="G1557">
        <v>2</v>
      </c>
    </row>
    <row r="1558" spans="1:7" x14ac:dyDescent="0.25">
      <c r="A1558">
        <f>IF(Tableau1[[#This Row],[ Résultat]]="incorrect",Tableau1[[#This Row],[occurrence]]&amp;"Cadre général"&amp;Tableau1[[#This Row],[ Résultat]]&amp;COUNTIF($B$2:$B1558,Tableau1[[#This Row],[ Code APE]]&amp;Tableau1[[#This Row],[ Résultat]]&amp;"_*"),0)</f>
        <v>0</v>
      </c>
      <c r="B1558" t="str">
        <f>Tableau1[[#This Row],[ Code APE]]&amp;Tableau1[[#This Row],[ Résultat]]&amp;"_"&amp;COUNTIF($F$2:F1558,F1558)</f>
        <v>71.12BCorrect_12</v>
      </c>
      <c r="C1558" t="s">
        <v>228</v>
      </c>
      <c r="D1558" t="s">
        <v>230</v>
      </c>
      <c r="E1558" t="s">
        <v>44</v>
      </c>
      <c r="F1558" t="s">
        <v>153</v>
      </c>
      <c r="G1558">
        <v>65</v>
      </c>
    </row>
    <row r="1559" spans="1:7" x14ac:dyDescent="0.25">
      <c r="A1559">
        <f>IF(Tableau1[[#This Row],[ Résultat]]="incorrect",Tableau1[[#This Row],[occurrence]]&amp;"Cadre général"&amp;Tableau1[[#This Row],[ Résultat]]&amp;COUNTIF($B$2:$B1559,Tableau1[[#This Row],[ Code APE]]&amp;Tableau1[[#This Row],[ Résultat]]&amp;"_*"),0)</f>
        <v>0</v>
      </c>
      <c r="B1559" t="str">
        <f>Tableau1[[#This Row],[ Code APE]]&amp;Tableau1[[#This Row],[ Résultat]]&amp;"_"&amp;COUNTIF($F$2:F1559,F1559)</f>
        <v>71.20BCorrect_11</v>
      </c>
      <c r="C1559" t="s">
        <v>228</v>
      </c>
      <c r="D1559" t="s">
        <v>230</v>
      </c>
      <c r="E1559" t="s">
        <v>44</v>
      </c>
      <c r="F1559" t="s">
        <v>155</v>
      </c>
      <c r="G1559">
        <v>10</v>
      </c>
    </row>
    <row r="1560" spans="1:7" x14ac:dyDescent="0.25">
      <c r="A1560">
        <f>IF(Tableau1[[#This Row],[ Résultat]]="incorrect",Tableau1[[#This Row],[occurrence]]&amp;"Cadre général"&amp;Tableau1[[#This Row],[ Résultat]]&amp;COUNTIF($B$2:$B1560,Tableau1[[#This Row],[ Code APE]]&amp;Tableau1[[#This Row],[ Résultat]]&amp;"_*"),0)</f>
        <v>0</v>
      </c>
      <c r="B1560" t="str">
        <f>Tableau1[[#This Row],[ Code APE]]&amp;Tableau1[[#This Row],[ Résultat]]&amp;"_"&amp;COUNTIF($F$2:F1560,F1560)</f>
        <v>72.19ZCorrect_11</v>
      </c>
      <c r="C1560" t="s">
        <v>228</v>
      </c>
      <c r="D1560" t="s">
        <v>230</v>
      </c>
      <c r="E1560" t="s">
        <v>44</v>
      </c>
      <c r="F1560" t="s">
        <v>156</v>
      </c>
      <c r="G1560">
        <v>12</v>
      </c>
    </row>
    <row r="1561" spans="1:7" x14ac:dyDescent="0.25">
      <c r="A1561">
        <f>IF(Tableau1[[#This Row],[ Résultat]]="incorrect",Tableau1[[#This Row],[occurrence]]&amp;"Cadre général"&amp;Tableau1[[#This Row],[ Résultat]]&amp;COUNTIF($B$2:$B1561,Tableau1[[#This Row],[ Code APE]]&amp;Tableau1[[#This Row],[ Résultat]]&amp;"_*"),0)</f>
        <v>0</v>
      </c>
      <c r="B1561" t="str">
        <f>Tableau1[[#This Row],[ Code APE]]&amp;Tableau1[[#This Row],[ Résultat]]&amp;"_"&amp;COUNTIF($F$2:F1561,F1561)</f>
        <v>74.20ZCorrect_11</v>
      </c>
      <c r="C1561" t="s">
        <v>228</v>
      </c>
      <c r="D1561" t="s">
        <v>230</v>
      </c>
      <c r="E1561" t="s">
        <v>44</v>
      </c>
      <c r="F1561" t="s">
        <v>157</v>
      </c>
      <c r="G1561">
        <v>2</v>
      </c>
    </row>
    <row r="1562" spans="1:7" x14ac:dyDescent="0.25">
      <c r="A1562">
        <f>IF(Tableau1[[#This Row],[ Résultat]]="incorrect",Tableau1[[#This Row],[occurrence]]&amp;"Cadre général"&amp;Tableau1[[#This Row],[ Résultat]]&amp;COUNTIF($B$2:$B1562,Tableau1[[#This Row],[ Code APE]]&amp;Tableau1[[#This Row],[ Résultat]]&amp;"_*"),0)</f>
        <v>0</v>
      </c>
      <c r="B1562" t="str">
        <f>Tableau1[[#This Row],[ Code APE]]&amp;Tableau1[[#This Row],[ Résultat]]&amp;"_"&amp;COUNTIF($F$2:F1562,F1562)</f>
        <v>74.30BCorrect_9</v>
      </c>
      <c r="C1562" t="s">
        <v>228</v>
      </c>
      <c r="D1562" t="s">
        <v>230</v>
      </c>
      <c r="E1562" t="s">
        <v>44</v>
      </c>
      <c r="F1562" t="s">
        <v>158</v>
      </c>
      <c r="G1562">
        <v>2</v>
      </c>
    </row>
    <row r="1563" spans="1:7" x14ac:dyDescent="0.25">
      <c r="A1563">
        <f>IF(Tableau1[[#This Row],[ Résultat]]="incorrect",Tableau1[[#This Row],[occurrence]]&amp;"Cadre général"&amp;Tableau1[[#This Row],[ Résultat]]&amp;COUNTIF($B$2:$B1563,Tableau1[[#This Row],[ Code APE]]&amp;Tableau1[[#This Row],[ Résultat]]&amp;"_*"),0)</f>
        <v>0</v>
      </c>
      <c r="B1563" t="str">
        <f>Tableau1[[#This Row],[ Code APE]]&amp;Tableau1[[#This Row],[ Résultat]]&amp;"_"&amp;COUNTIF($F$2:F1563,F1563)</f>
        <v>74.70ZCorrect_11</v>
      </c>
      <c r="C1563" t="s">
        <v>228</v>
      </c>
      <c r="D1563" t="s">
        <v>230</v>
      </c>
      <c r="E1563" t="s">
        <v>44</v>
      </c>
      <c r="F1563" t="s">
        <v>159</v>
      </c>
      <c r="G1563">
        <v>4</v>
      </c>
    </row>
    <row r="1564" spans="1:7" x14ac:dyDescent="0.25">
      <c r="A1564">
        <f>IF(Tableau1[[#This Row],[ Résultat]]="incorrect",Tableau1[[#This Row],[occurrence]]&amp;"Cadre général"&amp;Tableau1[[#This Row],[ Résultat]]&amp;COUNTIF($B$2:$B1564,Tableau1[[#This Row],[ Code APE]]&amp;Tableau1[[#This Row],[ Résultat]]&amp;"_*"),0)</f>
        <v>0</v>
      </c>
      <c r="B1564" t="str">
        <f>Tableau1[[#This Row],[ Code APE]]&amp;Tableau1[[#This Row],[ Résultat]]&amp;"_"&amp;COUNTIF($F$2:F1564,F1564)</f>
        <v>74.90ACorrect_12</v>
      </c>
      <c r="C1564" t="s">
        <v>228</v>
      </c>
      <c r="D1564" t="s">
        <v>230</v>
      </c>
      <c r="E1564" t="s">
        <v>44</v>
      </c>
      <c r="F1564" t="s">
        <v>160</v>
      </c>
      <c r="G1564">
        <v>23</v>
      </c>
    </row>
    <row r="1565" spans="1:7" x14ac:dyDescent="0.25">
      <c r="A1565">
        <f>IF(Tableau1[[#This Row],[ Résultat]]="incorrect",Tableau1[[#This Row],[occurrence]]&amp;"Cadre général"&amp;Tableau1[[#This Row],[ Résultat]]&amp;COUNTIF($B$2:$B1565,Tableau1[[#This Row],[ Code APE]]&amp;Tableau1[[#This Row],[ Résultat]]&amp;"_*"),0)</f>
        <v>0</v>
      </c>
      <c r="B1565" t="str">
        <f>Tableau1[[#This Row],[ Code APE]]&amp;Tableau1[[#This Row],[ Résultat]]&amp;"_"&amp;COUNTIF($F$2:F1565,F1565)</f>
        <v>74.90BCorrect_11</v>
      </c>
      <c r="C1565" t="s">
        <v>228</v>
      </c>
      <c r="D1565" t="s">
        <v>230</v>
      </c>
      <c r="E1565" t="s">
        <v>44</v>
      </c>
      <c r="F1565" t="s">
        <v>161</v>
      </c>
      <c r="G1565">
        <v>15</v>
      </c>
    </row>
    <row r="1566" spans="1:7" x14ac:dyDescent="0.25">
      <c r="A1566">
        <f>IF(Tableau1[[#This Row],[ Résultat]]="incorrect",Tableau1[[#This Row],[occurrence]]&amp;"Cadre général"&amp;Tableau1[[#This Row],[ Résultat]]&amp;COUNTIF($B$2:$B1566,Tableau1[[#This Row],[ Code APE]]&amp;Tableau1[[#This Row],[ Résultat]]&amp;"_*"),0)</f>
        <v>0</v>
      </c>
      <c r="B1566" t="str">
        <f>Tableau1[[#This Row],[ Code APE]]&amp;Tableau1[[#This Row],[ Résultat]]&amp;"_"&amp;COUNTIF($F$2:F1566,F1566)</f>
        <v>74.90ECorrect_6</v>
      </c>
      <c r="C1566" t="s">
        <v>228</v>
      </c>
      <c r="D1566" t="s">
        <v>230</v>
      </c>
      <c r="E1566" t="s">
        <v>44</v>
      </c>
      <c r="F1566" t="s">
        <v>162</v>
      </c>
      <c r="G1566">
        <v>1</v>
      </c>
    </row>
    <row r="1567" spans="1:7" x14ac:dyDescent="0.25">
      <c r="A1567">
        <f>IF(Tableau1[[#This Row],[ Résultat]]="incorrect",Tableau1[[#This Row],[occurrence]]&amp;"Cadre général"&amp;Tableau1[[#This Row],[ Résultat]]&amp;COUNTIF($B$2:$B1567,Tableau1[[#This Row],[ Code APE]]&amp;Tableau1[[#This Row],[ Résultat]]&amp;"_*"),0)</f>
        <v>0</v>
      </c>
      <c r="B1567" t="str">
        <f>Tableau1[[#This Row],[ Code APE]]&amp;Tableau1[[#This Row],[ Résultat]]&amp;"_"&amp;COUNTIF($F$2:F1567,F1567)</f>
        <v>77.32ZCorrect_11</v>
      </c>
      <c r="C1567" t="s">
        <v>228</v>
      </c>
      <c r="D1567" t="s">
        <v>230</v>
      </c>
      <c r="E1567" t="s">
        <v>44</v>
      </c>
      <c r="F1567" t="s">
        <v>164</v>
      </c>
      <c r="G1567">
        <v>3</v>
      </c>
    </row>
    <row r="1568" spans="1:7" x14ac:dyDescent="0.25">
      <c r="A1568">
        <f>IF(Tableau1[[#This Row],[ Résultat]]="incorrect",Tableau1[[#This Row],[occurrence]]&amp;"Cadre général"&amp;Tableau1[[#This Row],[ Résultat]]&amp;COUNTIF($B$2:$B1568,Tableau1[[#This Row],[ Code APE]]&amp;Tableau1[[#This Row],[ Résultat]]&amp;"_*"),0)</f>
        <v>0</v>
      </c>
      <c r="B1568" t="str">
        <f>Tableau1[[#This Row],[ Code APE]]&amp;Tableau1[[#This Row],[ Résultat]]&amp;"_"&amp;COUNTIF($F$2:F1568,F1568)</f>
        <v>77.39ZCorrect_11</v>
      </c>
      <c r="C1568" t="s">
        <v>228</v>
      </c>
      <c r="D1568" t="s">
        <v>230</v>
      </c>
      <c r="E1568" t="s">
        <v>44</v>
      </c>
      <c r="F1568" t="s">
        <v>165</v>
      </c>
      <c r="G1568">
        <v>16</v>
      </c>
    </row>
    <row r="1569" spans="1:7" x14ac:dyDescent="0.25">
      <c r="A1569">
        <f>IF(Tableau1[[#This Row],[ Résultat]]="incorrect",Tableau1[[#This Row],[occurrence]]&amp;"Cadre général"&amp;Tableau1[[#This Row],[ Résultat]]&amp;COUNTIF($B$2:$B1569,Tableau1[[#This Row],[ Code APE]]&amp;Tableau1[[#This Row],[ Résultat]]&amp;"_*"),0)</f>
        <v>0</v>
      </c>
      <c r="B1569" t="str">
        <f>Tableau1[[#This Row],[ Code APE]]&amp;Tableau1[[#This Row],[ Résultat]]&amp;"_"&amp;COUNTIF($F$2:F1569,F1569)</f>
        <v>78.20ZCorrect_15</v>
      </c>
      <c r="C1569" t="s">
        <v>228</v>
      </c>
      <c r="D1569" t="s">
        <v>230</v>
      </c>
      <c r="E1569" t="s">
        <v>44</v>
      </c>
      <c r="F1569" t="s">
        <v>166</v>
      </c>
      <c r="G1569">
        <v>201</v>
      </c>
    </row>
    <row r="1570" spans="1:7" x14ac:dyDescent="0.25">
      <c r="A1570">
        <f>IF(Tableau1[[#This Row],[ Résultat]]="incorrect",Tableau1[[#This Row],[occurrence]]&amp;"Cadre général"&amp;Tableau1[[#This Row],[ Résultat]]&amp;COUNTIF($B$2:$B1570,Tableau1[[#This Row],[ Code APE]]&amp;Tableau1[[#This Row],[ Résultat]]&amp;"_*"),0)</f>
        <v>0</v>
      </c>
      <c r="B1570" t="str">
        <f>Tableau1[[#This Row],[ Code APE]]&amp;Tableau1[[#This Row],[ Résultat]]&amp;"_"&amp;COUNTIF($F$2:F1570,F1570)</f>
        <v>80.10ZCorrect_12</v>
      </c>
      <c r="C1570" t="s">
        <v>228</v>
      </c>
      <c r="D1570" t="s">
        <v>230</v>
      </c>
      <c r="E1570" t="s">
        <v>44</v>
      </c>
      <c r="F1570" t="s">
        <v>167</v>
      </c>
      <c r="G1570">
        <v>25</v>
      </c>
    </row>
    <row r="1571" spans="1:7" x14ac:dyDescent="0.25">
      <c r="A1571">
        <f>IF(Tableau1[[#This Row],[ Résultat]]="incorrect",Tableau1[[#This Row],[occurrence]]&amp;"Cadre général"&amp;Tableau1[[#This Row],[ Résultat]]&amp;COUNTIF($B$2:$B1571,Tableau1[[#This Row],[ Code APE]]&amp;Tableau1[[#This Row],[ Résultat]]&amp;"_*"),0)</f>
        <v>0</v>
      </c>
      <c r="B1571" t="str">
        <f>Tableau1[[#This Row],[ Code APE]]&amp;Tableau1[[#This Row],[ Résultat]]&amp;"_"&amp;COUNTIF($F$2:F1571,F1571)</f>
        <v>80.20ZCorrect_11</v>
      </c>
      <c r="C1571" t="s">
        <v>228</v>
      </c>
      <c r="D1571" t="s">
        <v>230</v>
      </c>
      <c r="E1571" t="s">
        <v>44</v>
      </c>
      <c r="F1571" t="s">
        <v>168</v>
      </c>
      <c r="G1571">
        <v>4</v>
      </c>
    </row>
    <row r="1572" spans="1:7" x14ac:dyDescent="0.25">
      <c r="A1572">
        <f>IF(Tableau1[[#This Row],[ Résultat]]="incorrect",Tableau1[[#This Row],[occurrence]]&amp;"Cadre général"&amp;Tableau1[[#This Row],[ Résultat]]&amp;COUNTIF($B$2:$B1572,Tableau1[[#This Row],[ Code APE]]&amp;Tableau1[[#This Row],[ Résultat]]&amp;"_*"),0)</f>
        <v>0</v>
      </c>
      <c r="B1572" t="str">
        <f>Tableau1[[#This Row],[ Code APE]]&amp;Tableau1[[#This Row],[ Résultat]]&amp;"_"&amp;COUNTIF($F$2:F1572,F1572)</f>
        <v>81.21ZCorrect_11</v>
      </c>
      <c r="C1572" t="s">
        <v>228</v>
      </c>
      <c r="D1572" t="s">
        <v>230</v>
      </c>
      <c r="E1572" t="s">
        <v>44</v>
      </c>
      <c r="F1572" t="s">
        <v>169</v>
      </c>
      <c r="G1572">
        <v>31</v>
      </c>
    </row>
    <row r="1573" spans="1:7" x14ac:dyDescent="0.25">
      <c r="A1573">
        <f>IF(Tableau1[[#This Row],[ Résultat]]="incorrect",Tableau1[[#This Row],[occurrence]]&amp;"Cadre général"&amp;Tableau1[[#This Row],[ Résultat]]&amp;COUNTIF($B$2:$B1573,Tableau1[[#This Row],[ Code APE]]&amp;Tableau1[[#This Row],[ Résultat]]&amp;"_*"),0)</f>
        <v>0</v>
      </c>
      <c r="B1573" t="str">
        <f>Tableau1[[#This Row],[ Code APE]]&amp;Tableau1[[#This Row],[ Résultat]]&amp;"_"&amp;COUNTIF($F$2:F1573,F1573)</f>
        <v>81.22ZCorrect_11</v>
      </c>
      <c r="C1573" t="s">
        <v>228</v>
      </c>
      <c r="D1573" t="s">
        <v>230</v>
      </c>
      <c r="E1573" t="s">
        <v>44</v>
      </c>
      <c r="F1573" t="s">
        <v>170</v>
      </c>
      <c r="G1573">
        <v>21</v>
      </c>
    </row>
    <row r="1574" spans="1:7" x14ac:dyDescent="0.25">
      <c r="A1574">
        <f>IF(Tableau1[[#This Row],[ Résultat]]="incorrect",Tableau1[[#This Row],[occurrence]]&amp;"Cadre général"&amp;Tableau1[[#This Row],[ Résultat]]&amp;COUNTIF($B$2:$B1574,Tableau1[[#This Row],[ Code APE]]&amp;Tableau1[[#This Row],[ Résultat]]&amp;"_*"),0)</f>
        <v>0</v>
      </c>
      <c r="B1574" t="str">
        <f>Tableau1[[#This Row],[ Code APE]]&amp;Tableau1[[#This Row],[ Résultat]]&amp;"_"&amp;COUNTIF($F$2:F1574,F1574)</f>
        <v>81.29ACorrect_11</v>
      </c>
      <c r="C1574" t="s">
        <v>228</v>
      </c>
      <c r="D1574" t="s">
        <v>230</v>
      </c>
      <c r="E1574" t="s">
        <v>44</v>
      </c>
      <c r="F1574" t="s">
        <v>171</v>
      </c>
      <c r="G1574">
        <v>3</v>
      </c>
    </row>
    <row r="1575" spans="1:7" x14ac:dyDescent="0.25">
      <c r="A1575">
        <f>IF(Tableau1[[#This Row],[ Résultat]]="incorrect",Tableau1[[#This Row],[occurrence]]&amp;"Cadre général"&amp;Tableau1[[#This Row],[ Résultat]]&amp;COUNTIF($B$2:$B1575,Tableau1[[#This Row],[ Code APE]]&amp;Tableau1[[#This Row],[ Résultat]]&amp;"_*"),0)</f>
        <v>0</v>
      </c>
      <c r="B1575" t="str">
        <f>Tableau1[[#This Row],[ Code APE]]&amp;Tableau1[[#This Row],[ Résultat]]&amp;"_"&amp;COUNTIF($F$2:F1575,F1575)</f>
        <v>81.30ZCorrect_11</v>
      </c>
      <c r="C1575" t="s">
        <v>228</v>
      </c>
      <c r="D1575" t="s">
        <v>230</v>
      </c>
      <c r="E1575" t="s">
        <v>44</v>
      </c>
      <c r="F1575" t="s">
        <v>173</v>
      </c>
      <c r="G1575">
        <v>3</v>
      </c>
    </row>
    <row r="1576" spans="1:7" x14ac:dyDescent="0.25">
      <c r="A1576">
        <f>IF(Tableau1[[#This Row],[ Résultat]]="incorrect",Tableau1[[#This Row],[occurrence]]&amp;"Cadre général"&amp;Tableau1[[#This Row],[ Résultat]]&amp;COUNTIF($B$2:$B1576,Tableau1[[#This Row],[ Code APE]]&amp;Tableau1[[#This Row],[ Résultat]]&amp;"_*"),0)</f>
        <v>0</v>
      </c>
      <c r="B1576" t="str">
        <f>Tableau1[[#This Row],[ Code APE]]&amp;Tableau1[[#This Row],[ Résultat]]&amp;"_"&amp;COUNTIF($F$2:F1576,F1576)</f>
        <v>82.19ZCorrect_5</v>
      </c>
      <c r="C1576" t="s">
        <v>228</v>
      </c>
      <c r="D1576" t="s">
        <v>230</v>
      </c>
      <c r="E1576" t="s">
        <v>44</v>
      </c>
      <c r="F1576" t="s">
        <v>221</v>
      </c>
      <c r="G1576">
        <v>1</v>
      </c>
    </row>
    <row r="1577" spans="1:7" x14ac:dyDescent="0.25">
      <c r="A1577">
        <f>IF(Tableau1[[#This Row],[ Résultat]]="incorrect",Tableau1[[#This Row],[occurrence]]&amp;"Cadre général"&amp;Tableau1[[#This Row],[ Résultat]]&amp;COUNTIF($B$2:$B1577,Tableau1[[#This Row],[ Code APE]]&amp;Tableau1[[#This Row],[ Résultat]]&amp;"_*"),0)</f>
        <v>0</v>
      </c>
      <c r="B1577" t="str">
        <f>Tableau1[[#This Row],[ Code APE]]&amp;Tableau1[[#This Row],[ Résultat]]&amp;"_"&amp;COUNTIF($F$2:F1577,F1577)</f>
        <v>82.99ZCorrect_11</v>
      </c>
      <c r="C1577" t="s">
        <v>228</v>
      </c>
      <c r="D1577" t="s">
        <v>230</v>
      </c>
      <c r="E1577" t="s">
        <v>44</v>
      </c>
      <c r="F1577" t="s">
        <v>174</v>
      </c>
      <c r="G1577">
        <v>5</v>
      </c>
    </row>
    <row r="1578" spans="1:7" x14ac:dyDescent="0.25">
      <c r="A1578">
        <f>IF(Tableau1[[#This Row],[ Résultat]]="incorrect",Tableau1[[#This Row],[occurrence]]&amp;"Cadre général"&amp;Tableau1[[#This Row],[ Résultat]]&amp;COUNTIF($B$2:$B1578,Tableau1[[#This Row],[ Code APE]]&amp;Tableau1[[#This Row],[ Résultat]]&amp;"_*"),0)</f>
        <v>0</v>
      </c>
      <c r="B1578" t="str">
        <f>Tableau1[[#This Row],[ Code APE]]&amp;Tableau1[[#This Row],[ Résultat]]&amp;"_"&amp;COUNTIF($F$2:F1578,F1578)</f>
        <v>84.30ACorrect_11</v>
      </c>
      <c r="C1578" t="s">
        <v>228</v>
      </c>
      <c r="D1578" t="s">
        <v>230</v>
      </c>
      <c r="E1578" t="s">
        <v>44</v>
      </c>
      <c r="F1578" t="s">
        <v>175</v>
      </c>
      <c r="G1578">
        <v>1</v>
      </c>
    </row>
    <row r="1579" spans="1:7" x14ac:dyDescent="0.25">
      <c r="A1579">
        <f>IF(Tableau1[[#This Row],[ Résultat]]="incorrect",Tableau1[[#This Row],[occurrence]]&amp;"Cadre général"&amp;Tableau1[[#This Row],[ Résultat]]&amp;COUNTIF($B$2:$B1579,Tableau1[[#This Row],[ Code APE]]&amp;Tableau1[[#This Row],[ Résultat]]&amp;"_*"),0)</f>
        <v>0</v>
      </c>
      <c r="B1579" t="str">
        <f>Tableau1[[#This Row],[ Code APE]]&amp;Tableau1[[#This Row],[ Résultat]]&amp;"_"&amp;COUNTIF($F$2:F1579,F1579)</f>
        <v>85.59ACorrect_11</v>
      </c>
      <c r="C1579" t="s">
        <v>228</v>
      </c>
      <c r="D1579" t="s">
        <v>230</v>
      </c>
      <c r="E1579" t="s">
        <v>44</v>
      </c>
      <c r="F1579" t="s">
        <v>176</v>
      </c>
      <c r="G1579">
        <v>6</v>
      </c>
    </row>
    <row r="1580" spans="1:7" x14ac:dyDescent="0.25">
      <c r="A1580">
        <f>IF(Tableau1[[#This Row],[ Résultat]]="incorrect",Tableau1[[#This Row],[occurrence]]&amp;"Cadre général"&amp;Tableau1[[#This Row],[ Résultat]]&amp;COUNTIF($B$2:$B1580,Tableau1[[#This Row],[ Code APE]]&amp;Tableau1[[#This Row],[ Résultat]]&amp;"_*"),0)</f>
        <v>0</v>
      </c>
      <c r="B1580" t="str">
        <f>Tableau1[[#This Row],[ Code APE]]&amp;Tableau1[[#This Row],[ Résultat]]&amp;"_"&amp;COUNTIF($F$2:F1580,F1580)</f>
        <v>85.59BCorrect_8</v>
      </c>
      <c r="C1580" t="s">
        <v>228</v>
      </c>
      <c r="D1580" t="s">
        <v>230</v>
      </c>
      <c r="E1580" t="s">
        <v>44</v>
      </c>
      <c r="F1580" t="s">
        <v>177</v>
      </c>
      <c r="G1580">
        <v>3</v>
      </c>
    </row>
    <row r="1581" spans="1:7" x14ac:dyDescent="0.25">
      <c r="A1581">
        <f>IF(Tableau1[[#This Row],[ Résultat]]="incorrect",Tableau1[[#This Row],[occurrence]]&amp;"Cadre général"&amp;Tableau1[[#This Row],[ Résultat]]&amp;COUNTIF($B$2:$B1581,Tableau1[[#This Row],[ Code APE]]&amp;Tableau1[[#This Row],[ Résultat]]&amp;"_*"),0)</f>
        <v>0</v>
      </c>
      <c r="B1581" t="str">
        <f>Tableau1[[#This Row],[ Code APE]]&amp;Tableau1[[#This Row],[ Résultat]]&amp;"_"&amp;COUNTIF($F$2:F1581,F1581)</f>
        <v>94.99ZCorrect_15</v>
      </c>
      <c r="C1581" t="s">
        <v>228</v>
      </c>
      <c r="D1581" t="s">
        <v>230</v>
      </c>
      <c r="E1581" t="s">
        <v>44</v>
      </c>
      <c r="F1581" t="s">
        <v>178</v>
      </c>
      <c r="G1581">
        <v>2</v>
      </c>
    </row>
    <row r="1582" spans="1:7" x14ac:dyDescent="0.25">
      <c r="A1582">
        <f>IF(Tableau1[[#This Row],[ Résultat]]="incorrect",Tableau1[[#This Row],[occurrence]]&amp;"Cadre général"&amp;Tableau1[[#This Row],[ Résultat]]&amp;COUNTIF($B$2:$B1582,Tableau1[[#This Row],[ Code APE]]&amp;Tableau1[[#This Row],[ Résultat]]&amp;"_*"),0)</f>
        <v>0</v>
      </c>
      <c r="B1582" t="str">
        <f>Tableau1[[#This Row],[ Code APE]]&amp;Tableau1[[#This Row],[ Résultat]]&amp;"_"&amp;COUNTIF($F$2:F1582,F1582)</f>
        <v>95.11ZCorrect_5</v>
      </c>
      <c r="C1582" t="s">
        <v>228</v>
      </c>
      <c r="D1582" t="s">
        <v>230</v>
      </c>
      <c r="E1582" t="s">
        <v>44</v>
      </c>
      <c r="F1582" t="s">
        <v>204</v>
      </c>
      <c r="G1582">
        <v>1</v>
      </c>
    </row>
    <row r="1583" spans="1:7" x14ac:dyDescent="0.25">
      <c r="A1583">
        <f>IF(Tableau1[[#This Row],[ Résultat]]="incorrect",Tableau1[[#This Row],[occurrence]]&amp;"Cadre général"&amp;Tableau1[[#This Row],[ Résultat]]&amp;COUNTIF($B$2:$B1583,Tableau1[[#This Row],[ Code APE]]&amp;Tableau1[[#This Row],[ Résultat]]&amp;"_*"),0)</f>
        <v>0</v>
      </c>
      <c r="B1583" t="str">
        <f>Tableau1[[#This Row],[ Code APE]]&amp;Tableau1[[#This Row],[ Résultat]]&amp;"_"&amp;COUNTIF($F$2:F1583,F1583)</f>
        <v>95.21ZCorrect_8</v>
      </c>
      <c r="C1583" t="s">
        <v>228</v>
      </c>
      <c r="D1583" t="s">
        <v>230</v>
      </c>
      <c r="E1583" t="s">
        <v>44</v>
      </c>
      <c r="F1583" t="s">
        <v>179</v>
      </c>
      <c r="G1583">
        <v>3</v>
      </c>
    </row>
    <row r="1584" spans="1:7" x14ac:dyDescent="0.25">
      <c r="A1584" t="str">
        <f>IF(Tableau1[[#This Row],[ Résultat]]="incorrect",Tableau1[[#This Row],[occurrence]]&amp;"Cadre général"&amp;Tableau1[[#This Row],[ Résultat]]&amp;COUNTIF($B$2:$B1584,Tableau1[[#This Row],[ Code APE]]&amp;Tableau1[[#This Row],[ Résultat]]&amp;"_*"),0)</f>
        <v>Incorrect_0Cadre généralIncorrect1</v>
      </c>
      <c r="B1584" t="str">
        <f>Tableau1[[#This Row],[ Code APE]]&amp;Tableau1[[#This Row],[ Résultat]]&amp;"_"&amp;COUNTIF($F$2:F1584,F1584)</f>
        <v>Incorrect_0</v>
      </c>
      <c r="C1584" t="s">
        <v>228</v>
      </c>
      <c r="D1584" t="s">
        <v>231</v>
      </c>
      <c r="E1584" t="s">
        <v>31</v>
      </c>
      <c r="G1584">
        <v>3</v>
      </c>
    </row>
    <row r="1585" spans="1:7" x14ac:dyDescent="0.25">
      <c r="A1585" t="str">
        <f>IF(Tableau1[[#This Row],[ Résultat]]="incorrect",Tableau1[[#This Row],[occurrence]]&amp;"Cadre général"&amp;Tableau1[[#This Row],[ Résultat]]&amp;COUNTIF($B$2:$B1585,Tableau1[[#This Row],[ Code APE]]&amp;Tableau1[[#This Row],[ Résultat]]&amp;"_*"),0)</f>
        <v>02.10ZIncorrect_12Cadre généralIncorrect1</v>
      </c>
      <c r="B1585" t="str">
        <f>Tableau1[[#This Row],[ Code APE]]&amp;Tableau1[[#This Row],[ Résultat]]&amp;"_"&amp;COUNTIF($F$2:F1585,F1585)</f>
        <v>02.10ZIncorrect_12</v>
      </c>
      <c r="C1585" t="s">
        <v>228</v>
      </c>
      <c r="D1585" t="s">
        <v>231</v>
      </c>
      <c r="E1585" t="s">
        <v>31</v>
      </c>
      <c r="F1585" t="s">
        <v>50</v>
      </c>
      <c r="G1585">
        <v>2</v>
      </c>
    </row>
    <row r="1586" spans="1:7" x14ac:dyDescent="0.25">
      <c r="A1586" t="str">
        <f>IF(Tableau1[[#This Row],[ Résultat]]="incorrect",Tableau1[[#This Row],[occurrence]]&amp;"Cadre général"&amp;Tableau1[[#This Row],[ Résultat]]&amp;COUNTIF($B$2:$B1586,Tableau1[[#This Row],[ Code APE]]&amp;Tableau1[[#This Row],[ Résultat]]&amp;"_*"),0)</f>
        <v>03.11ZIncorrect_10Cadre généralIncorrect1</v>
      </c>
      <c r="B1586" t="str">
        <f>Tableau1[[#This Row],[ Code APE]]&amp;Tableau1[[#This Row],[ Résultat]]&amp;"_"&amp;COUNTIF($F$2:F1586,F1586)</f>
        <v>03.11ZIncorrect_10</v>
      </c>
      <c r="C1586" t="s">
        <v>228</v>
      </c>
      <c r="D1586" t="s">
        <v>231</v>
      </c>
      <c r="E1586" t="s">
        <v>31</v>
      </c>
      <c r="F1586" t="s">
        <v>182</v>
      </c>
      <c r="G1586">
        <v>1</v>
      </c>
    </row>
    <row r="1587" spans="1:7" x14ac:dyDescent="0.25">
      <c r="A1587" t="str">
        <f>IF(Tableau1[[#This Row],[ Résultat]]="incorrect",Tableau1[[#This Row],[occurrence]]&amp;"Cadre général"&amp;Tableau1[[#This Row],[ Résultat]]&amp;COUNTIF($B$2:$B1587,Tableau1[[#This Row],[ Code APE]]&amp;Tableau1[[#This Row],[ Résultat]]&amp;"_*"),0)</f>
        <v>07.29ZIncorrect_12Cadre généralIncorrect1</v>
      </c>
      <c r="B1587" t="str">
        <f>Tableau1[[#This Row],[ Code APE]]&amp;Tableau1[[#This Row],[ Résultat]]&amp;"_"&amp;COUNTIF($F$2:F1587,F1587)</f>
        <v>07.29ZIncorrect_12</v>
      </c>
      <c r="C1587" t="s">
        <v>228</v>
      </c>
      <c r="D1587" t="s">
        <v>231</v>
      </c>
      <c r="E1587" t="s">
        <v>31</v>
      </c>
      <c r="F1587" t="s">
        <v>52</v>
      </c>
      <c r="G1587">
        <v>1</v>
      </c>
    </row>
    <row r="1588" spans="1:7" x14ac:dyDescent="0.25">
      <c r="A1588" t="str">
        <f>IF(Tableau1[[#This Row],[ Résultat]]="incorrect",Tableau1[[#This Row],[occurrence]]&amp;"Cadre général"&amp;Tableau1[[#This Row],[ Résultat]]&amp;COUNTIF($B$2:$B1588,Tableau1[[#This Row],[ Code APE]]&amp;Tableau1[[#This Row],[ Résultat]]&amp;"_*"),0)</f>
        <v>07.47ZIncorrect_13Cadre généralIncorrect2</v>
      </c>
      <c r="B1588" t="str">
        <f>Tableau1[[#This Row],[ Code APE]]&amp;Tableau1[[#This Row],[ Résultat]]&amp;"_"&amp;COUNTIF($F$2:F1588,F1588)</f>
        <v>07.47ZIncorrect_13</v>
      </c>
      <c r="C1588" t="s">
        <v>228</v>
      </c>
      <c r="D1588" t="s">
        <v>231</v>
      </c>
      <c r="E1588" t="s">
        <v>31</v>
      </c>
      <c r="F1588" t="s">
        <v>53</v>
      </c>
      <c r="G1588">
        <v>1</v>
      </c>
    </row>
    <row r="1589" spans="1:7" x14ac:dyDescent="0.25">
      <c r="A1589" t="str">
        <f>IF(Tableau1[[#This Row],[ Résultat]]="incorrect",Tableau1[[#This Row],[occurrence]]&amp;"Cadre général"&amp;Tableau1[[#This Row],[ Résultat]]&amp;COUNTIF($B$2:$B1589,Tableau1[[#This Row],[ Code APE]]&amp;Tableau1[[#This Row],[ Résultat]]&amp;"_*"),0)</f>
        <v>08.12ZIncorrect_12Cadre généralIncorrect1</v>
      </c>
      <c r="B1589" t="str">
        <f>Tableau1[[#This Row],[ Code APE]]&amp;Tableau1[[#This Row],[ Résultat]]&amp;"_"&amp;COUNTIF($F$2:F1589,F1589)</f>
        <v>08.12ZIncorrect_12</v>
      </c>
      <c r="C1589" t="s">
        <v>228</v>
      </c>
      <c r="D1589" t="s">
        <v>231</v>
      </c>
      <c r="E1589" t="s">
        <v>31</v>
      </c>
      <c r="F1589" t="s">
        <v>55</v>
      </c>
      <c r="G1589">
        <v>3</v>
      </c>
    </row>
    <row r="1590" spans="1:7" x14ac:dyDescent="0.25">
      <c r="A1590" t="str">
        <f>IF(Tableau1[[#This Row],[ Résultat]]="incorrect",Tableau1[[#This Row],[occurrence]]&amp;"Cadre général"&amp;Tableau1[[#This Row],[ Résultat]]&amp;COUNTIF($B$2:$B1590,Tableau1[[#This Row],[ Code APE]]&amp;Tableau1[[#This Row],[ Résultat]]&amp;"_*"),0)</f>
        <v>09.90ZIncorrect_14Cadre généralIncorrect3</v>
      </c>
      <c r="B1590" t="str">
        <f>Tableau1[[#This Row],[ Code APE]]&amp;Tableau1[[#This Row],[ Résultat]]&amp;"_"&amp;COUNTIF($F$2:F1590,F1590)</f>
        <v>09.90ZIncorrect_14</v>
      </c>
      <c r="C1590" t="s">
        <v>228</v>
      </c>
      <c r="D1590" t="s">
        <v>231</v>
      </c>
      <c r="E1590" t="s">
        <v>31</v>
      </c>
      <c r="F1590" t="s">
        <v>56</v>
      </c>
      <c r="G1590">
        <v>3</v>
      </c>
    </row>
    <row r="1591" spans="1:7" x14ac:dyDescent="0.25">
      <c r="A1591" t="str">
        <f>IF(Tableau1[[#This Row],[ Résultat]]="incorrect",Tableau1[[#This Row],[occurrence]]&amp;"Cadre général"&amp;Tableau1[[#This Row],[ Résultat]]&amp;COUNTIF($B$2:$B1591,Tableau1[[#This Row],[ Code APE]]&amp;Tableau1[[#This Row],[ Résultat]]&amp;"_*"),0)</f>
        <v>22.11ZIncorrect_13Cadre généralIncorrect2</v>
      </c>
      <c r="B1591" t="str">
        <f>Tableau1[[#This Row],[ Code APE]]&amp;Tableau1[[#This Row],[ Résultat]]&amp;"_"&amp;COUNTIF($F$2:F1591,F1591)</f>
        <v>22.11ZIncorrect_13</v>
      </c>
      <c r="C1591" t="s">
        <v>228</v>
      </c>
      <c r="D1591" t="s">
        <v>231</v>
      </c>
      <c r="E1591" t="s">
        <v>31</v>
      </c>
      <c r="F1591" t="s">
        <v>61</v>
      </c>
      <c r="G1591">
        <v>2</v>
      </c>
    </row>
    <row r="1592" spans="1:7" x14ac:dyDescent="0.25">
      <c r="A1592" t="str">
        <f>IF(Tableau1[[#This Row],[ Résultat]]="incorrect",Tableau1[[#This Row],[occurrence]]&amp;"Cadre général"&amp;Tableau1[[#This Row],[ Résultat]]&amp;COUNTIF($B$2:$B1592,Tableau1[[#This Row],[ Code APE]]&amp;Tableau1[[#This Row],[ Résultat]]&amp;"_*"),0)</f>
        <v>23.63ZIncorrect_13Cadre généralIncorrect2</v>
      </c>
      <c r="B1592" t="str">
        <f>Tableau1[[#This Row],[ Code APE]]&amp;Tableau1[[#This Row],[ Résultat]]&amp;"_"&amp;COUNTIF($F$2:F1592,F1592)</f>
        <v>23.63ZIncorrect_13</v>
      </c>
      <c r="C1592" t="s">
        <v>228</v>
      </c>
      <c r="D1592" t="s">
        <v>231</v>
      </c>
      <c r="E1592" t="s">
        <v>31</v>
      </c>
      <c r="F1592" t="s">
        <v>63</v>
      </c>
      <c r="G1592">
        <v>1</v>
      </c>
    </row>
    <row r="1593" spans="1:7" x14ac:dyDescent="0.25">
      <c r="A1593" t="str">
        <f>IF(Tableau1[[#This Row],[ Résultat]]="incorrect",Tableau1[[#This Row],[occurrence]]&amp;"Cadre général"&amp;Tableau1[[#This Row],[ Résultat]]&amp;COUNTIF($B$2:$B1593,Tableau1[[#This Row],[ Code APE]]&amp;Tableau1[[#This Row],[ Résultat]]&amp;"_*"),0)</f>
        <v>25.11ZIncorrect_14Cadre généralIncorrect3</v>
      </c>
      <c r="B1593" t="str">
        <f>Tableau1[[#This Row],[ Code APE]]&amp;Tableau1[[#This Row],[ Résultat]]&amp;"_"&amp;COUNTIF($F$2:F1593,F1593)</f>
        <v>25.11ZIncorrect_14</v>
      </c>
      <c r="C1593" t="s">
        <v>228</v>
      </c>
      <c r="D1593" t="s">
        <v>231</v>
      </c>
      <c r="E1593" t="s">
        <v>31</v>
      </c>
      <c r="F1593" t="s">
        <v>65</v>
      </c>
      <c r="G1593">
        <v>2</v>
      </c>
    </row>
    <row r="1594" spans="1:7" x14ac:dyDescent="0.25">
      <c r="A1594" t="str">
        <f>IF(Tableau1[[#This Row],[ Résultat]]="incorrect",Tableau1[[#This Row],[occurrence]]&amp;"Cadre général"&amp;Tableau1[[#This Row],[ Résultat]]&amp;COUNTIF($B$2:$B1594,Tableau1[[#This Row],[ Code APE]]&amp;Tableau1[[#This Row],[ Résultat]]&amp;"_*"),0)</f>
        <v>25.61ZIncorrect_12Cadre généralIncorrect1</v>
      </c>
      <c r="B1594" t="str">
        <f>Tableau1[[#This Row],[ Code APE]]&amp;Tableau1[[#This Row],[ Résultat]]&amp;"_"&amp;COUNTIF($F$2:F1594,F1594)</f>
        <v>25.61ZIncorrect_12</v>
      </c>
      <c r="C1594" t="s">
        <v>228</v>
      </c>
      <c r="D1594" t="s">
        <v>231</v>
      </c>
      <c r="E1594" t="s">
        <v>31</v>
      </c>
      <c r="F1594" t="s">
        <v>68</v>
      </c>
      <c r="G1594">
        <v>1</v>
      </c>
    </row>
    <row r="1595" spans="1:7" x14ac:dyDescent="0.25">
      <c r="A1595" t="str">
        <f>IF(Tableau1[[#This Row],[ Résultat]]="incorrect",Tableau1[[#This Row],[occurrence]]&amp;"Cadre général"&amp;Tableau1[[#This Row],[ Résultat]]&amp;COUNTIF($B$2:$B1595,Tableau1[[#This Row],[ Code APE]]&amp;Tableau1[[#This Row],[ Résultat]]&amp;"_*"),0)</f>
        <v>25.62BIncorrect_12Cadre généralIncorrect1</v>
      </c>
      <c r="B1595" t="str">
        <f>Tableau1[[#This Row],[ Code APE]]&amp;Tableau1[[#This Row],[ Résultat]]&amp;"_"&amp;COUNTIF($F$2:F1595,F1595)</f>
        <v>25.62BIncorrect_12</v>
      </c>
      <c r="C1595" t="s">
        <v>228</v>
      </c>
      <c r="D1595" t="s">
        <v>231</v>
      </c>
      <c r="E1595" t="s">
        <v>31</v>
      </c>
      <c r="F1595" t="s">
        <v>69</v>
      </c>
      <c r="G1595">
        <v>1</v>
      </c>
    </row>
    <row r="1596" spans="1:7" x14ac:dyDescent="0.25">
      <c r="A1596" t="str">
        <f>IF(Tableau1[[#This Row],[ Résultat]]="incorrect",Tableau1[[#This Row],[occurrence]]&amp;"Cadre général"&amp;Tableau1[[#This Row],[ Résultat]]&amp;COUNTIF($B$2:$B1596,Tableau1[[#This Row],[ Code APE]]&amp;Tableau1[[#This Row],[ Résultat]]&amp;"_*"),0)</f>
        <v>25.93ZIncorrect_13Cadre généralIncorrect2</v>
      </c>
      <c r="B1596" t="str">
        <f>Tableau1[[#This Row],[ Code APE]]&amp;Tableau1[[#This Row],[ Résultat]]&amp;"_"&amp;COUNTIF($F$2:F1596,F1596)</f>
        <v>25.93ZIncorrect_13</v>
      </c>
      <c r="C1596" t="s">
        <v>228</v>
      </c>
      <c r="D1596" t="s">
        <v>231</v>
      </c>
      <c r="E1596" t="s">
        <v>31</v>
      </c>
      <c r="F1596" t="s">
        <v>70</v>
      </c>
      <c r="G1596">
        <v>1</v>
      </c>
    </row>
    <row r="1597" spans="1:7" x14ac:dyDescent="0.25">
      <c r="A1597" t="str">
        <f>IF(Tableau1[[#This Row],[ Résultat]]="incorrect",Tableau1[[#This Row],[occurrence]]&amp;"Cadre général"&amp;Tableau1[[#This Row],[ Résultat]]&amp;COUNTIF($B$2:$B1597,Tableau1[[#This Row],[ Code APE]]&amp;Tableau1[[#This Row],[ Résultat]]&amp;"_*"),0)</f>
        <v>25.99BIncorrect_14Cadre généralIncorrect3</v>
      </c>
      <c r="B1597" t="str">
        <f>Tableau1[[#This Row],[ Code APE]]&amp;Tableau1[[#This Row],[ Résultat]]&amp;"_"&amp;COUNTIF($F$2:F1597,F1597)</f>
        <v>25.99BIncorrect_14</v>
      </c>
      <c r="C1597" t="s">
        <v>228</v>
      </c>
      <c r="D1597" t="s">
        <v>231</v>
      </c>
      <c r="E1597" t="s">
        <v>31</v>
      </c>
      <c r="F1597" t="s">
        <v>71</v>
      </c>
      <c r="G1597">
        <v>2</v>
      </c>
    </row>
    <row r="1598" spans="1:7" x14ac:dyDescent="0.25">
      <c r="A1598" t="str">
        <f>IF(Tableau1[[#This Row],[ Résultat]]="incorrect",Tableau1[[#This Row],[occurrence]]&amp;"Cadre général"&amp;Tableau1[[#This Row],[ Résultat]]&amp;COUNTIF($B$2:$B1598,Tableau1[[#This Row],[ Code APE]]&amp;Tableau1[[#This Row],[ Résultat]]&amp;"_*"),0)</f>
        <v>28.14ZIncorrect_12Cadre généralIncorrect1</v>
      </c>
      <c r="B1598" t="str">
        <f>Tableau1[[#This Row],[ Code APE]]&amp;Tableau1[[#This Row],[ Résultat]]&amp;"_"&amp;COUNTIF($F$2:F1598,F1598)</f>
        <v>28.14ZIncorrect_12</v>
      </c>
      <c r="C1598" t="s">
        <v>228</v>
      </c>
      <c r="D1598" t="s">
        <v>231</v>
      </c>
      <c r="E1598" t="s">
        <v>31</v>
      </c>
      <c r="F1598" t="s">
        <v>72</v>
      </c>
      <c r="G1598">
        <v>1</v>
      </c>
    </row>
    <row r="1599" spans="1:7" x14ac:dyDescent="0.25">
      <c r="A1599" t="str">
        <f>IF(Tableau1[[#This Row],[ Résultat]]="incorrect",Tableau1[[#This Row],[occurrence]]&amp;"Cadre général"&amp;Tableau1[[#This Row],[ Résultat]]&amp;COUNTIF($B$2:$B1599,Tableau1[[#This Row],[ Code APE]]&amp;Tableau1[[#This Row],[ Résultat]]&amp;"_*"),0)</f>
        <v>32.12ZIncorrect_13Cadre généralIncorrect2</v>
      </c>
      <c r="B1599" t="str">
        <f>Tableau1[[#This Row],[ Code APE]]&amp;Tableau1[[#This Row],[ Résultat]]&amp;"_"&amp;COUNTIF($F$2:F1599,F1599)</f>
        <v>32.12ZIncorrect_13</v>
      </c>
      <c r="C1599" t="s">
        <v>228</v>
      </c>
      <c r="D1599" t="s">
        <v>231</v>
      </c>
      <c r="E1599" t="s">
        <v>31</v>
      </c>
      <c r="F1599" t="s">
        <v>78</v>
      </c>
      <c r="G1599">
        <v>3</v>
      </c>
    </row>
    <row r="1600" spans="1:7" x14ac:dyDescent="0.25">
      <c r="A1600" t="str">
        <f>IF(Tableau1[[#This Row],[ Résultat]]="incorrect",Tableau1[[#This Row],[occurrence]]&amp;"Cadre général"&amp;Tableau1[[#This Row],[ Résultat]]&amp;COUNTIF($B$2:$B1600,Tableau1[[#This Row],[ Code APE]]&amp;Tableau1[[#This Row],[ Résultat]]&amp;"_*"),0)</f>
        <v>32.20AIncorrect_12Cadre généralIncorrect1</v>
      </c>
      <c r="B1600" t="str">
        <f>Tableau1[[#This Row],[ Code APE]]&amp;Tableau1[[#This Row],[ Résultat]]&amp;"_"&amp;COUNTIF($F$2:F1600,F1600)</f>
        <v>32.20AIncorrect_12</v>
      </c>
      <c r="C1600" t="s">
        <v>228</v>
      </c>
      <c r="D1600" t="s">
        <v>231</v>
      </c>
      <c r="E1600" t="s">
        <v>31</v>
      </c>
      <c r="F1600" t="s">
        <v>79</v>
      </c>
      <c r="G1600">
        <v>1</v>
      </c>
    </row>
    <row r="1601" spans="1:7" x14ac:dyDescent="0.25">
      <c r="A1601" t="str">
        <f>IF(Tableau1[[#This Row],[ Résultat]]="incorrect",Tableau1[[#This Row],[occurrence]]&amp;"Cadre général"&amp;Tableau1[[#This Row],[ Résultat]]&amp;COUNTIF($B$2:$B1601,Tableau1[[#This Row],[ Code APE]]&amp;Tableau1[[#This Row],[ Résultat]]&amp;"_*"),0)</f>
        <v>33.12ZIncorrect_13Cadre généralIncorrect2</v>
      </c>
      <c r="B1601" t="str">
        <f>Tableau1[[#This Row],[ Code APE]]&amp;Tableau1[[#This Row],[ Résultat]]&amp;"_"&amp;COUNTIF($F$2:F1601,F1601)</f>
        <v>33.12ZIncorrect_13</v>
      </c>
      <c r="C1601" t="s">
        <v>228</v>
      </c>
      <c r="D1601" t="s">
        <v>231</v>
      </c>
      <c r="E1601" t="s">
        <v>31</v>
      </c>
      <c r="F1601" t="s">
        <v>1</v>
      </c>
      <c r="G1601">
        <v>18</v>
      </c>
    </row>
    <row r="1602" spans="1:7" x14ac:dyDescent="0.25">
      <c r="A1602" t="str">
        <f>IF(Tableau1[[#This Row],[ Résultat]]="incorrect",Tableau1[[#This Row],[occurrence]]&amp;"Cadre général"&amp;Tableau1[[#This Row],[ Résultat]]&amp;COUNTIF($B$2:$B1602,Tableau1[[#This Row],[ Code APE]]&amp;Tableau1[[#This Row],[ Résultat]]&amp;"_*"),0)</f>
        <v>33.14ZIncorrect_13Cadre généralIncorrect2</v>
      </c>
      <c r="B1602" t="str">
        <f>Tableau1[[#This Row],[ Code APE]]&amp;Tableau1[[#This Row],[ Résultat]]&amp;"_"&amp;COUNTIF($F$2:F1602,F1602)</f>
        <v>33.14ZIncorrect_13</v>
      </c>
      <c r="C1602" t="s">
        <v>228</v>
      </c>
      <c r="D1602" t="s">
        <v>231</v>
      </c>
      <c r="E1602" t="s">
        <v>31</v>
      </c>
      <c r="F1602" t="s">
        <v>81</v>
      </c>
      <c r="G1602">
        <v>4</v>
      </c>
    </row>
    <row r="1603" spans="1:7" x14ac:dyDescent="0.25">
      <c r="A1603" t="str">
        <f>IF(Tableau1[[#This Row],[ Résultat]]="incorrect",Tableau1[[#This Row],[occurrence]]&amp;"Cadre général"&amp;Tableau1[[#This Row],[ Résultat]]&amp;COUNTIF($B$2:$B1603,Tableau1[[#This Row],[ Code APE]]&amp;Tableau1[[#This Row],[ Résultat]]&amp;"_*"),0)</f>
        <v>33.20AIncorrect_15Cadre généralIncorrect4</v>
      </c>
      <c r="B1603" t="str">
        <f>Tableau1[[#This Row],[ Code APE]]&amp;Tableau1[[#This Row],[ Résultat]]&amp;"_"&amp;COUNTIF($F$2:F1603,F1603)</f>
        <v>33.20AIncorrect_15</v>
      </c>
      <c r="C1603" t="s">
        <v>228</v>
      </c>
      <c r="D1603" t="s">
        <v>231</v>
      </c>
      <c r="E1603" t="s">
        <v>31</v>
      </c>
      <c r="F1603" t="s">
        <v>82</v>
      </c>
      <c r="G1603">
        <v>31</v>
      </c>
    </row>
    <row r="1604" spans="1:7" x14ac:dyDescent="0.25">
      <c r="A1604" t="str">
        <f>IF(Tableau1[[#This Row],[ Résultat]]="incorrect",Tableau1[[#This Row],[occurrence]]&amp;"Cadre général"&amp;Tableau1[[#This Row],[ Résultat]]&amp;COUNTIF($B$2:$B1604,Tableau1[[#This Row],[ Code APE]]&amp;Tableau1[[#This Row],[ Résultat]]&amp;"_*"),0)</f>
        <v>33.20BIncorrect_16Cadre généralIncorrect5</v>
      </c>
      <c r="B1604" t="str">
        <f>Tableau1[[#This Row],[ Code APE]]&amp;Tableau1[[#This Row],[ Résultat]]&amp;"_"&amp;COUNTIF($F$2:F1604,F1604)</f>
        <v>33.20BIncorrect_16</v>
      </c>
      <c r="C1604" t="s">
        <v>228</v>
      </c>
      <c r="D1604" t="s">
        <v>231</v>
      </c>
      <c r="E1604" t="s">
        <v>31</v>
      </c>
      <c r="F1604" t="s">
        <v>83</v>
      </c>
      <c r="G1604">
        <v>18</v>
      </c>
    </row>
    <row r="1605" spans="1:7" x14ac:dyDescent="0.25">
      <c r="A1605" t="str">
        <f>IF(Tableau1[[#This Row],[ Résultat]]="incorrect",Tableau1[[#This Row],[occurrence]]&amp;"Cadre général"&amp;Tableau1[[#This Row],[ Résultat]]&amp;COUNTIF($B$2:$B1605,Tableau1[[#This Row],[ Code APE]]&amp;Tableau1[[#This Row],[ Résultat]]&amp;"_*"),0)</f>
        <v>33.20CIncorrect_12Cadre généralIncorrect1</v>
      </c>
      <c r="B1605" t="str">
        <f>Tableau1[[#This Row],[ Code APE]]&amp;Tableau1[[#This Row],[ Résultat]]&amp;"_"&amp;COUNTIF($F$2:F1605,F1605)</f>
        <v>33.20CIncorrect_12</v>
      </c>
      <c r="C1605" t="s">
        <v>228</v>
      </c>
      <c r="D1605" t="s">
        <v>231</v>
      </c>
      <c r="E1605" t="s">
        <v>31</v>
      </c>
      <c r="F1605" t="s">
        <v>84</v>
      </c>
      <c r="G1605">
        <v>2</v>
      </c>
    </row>
    <row r="1606" spans="1:7" x14ac:dyDescent="0.25">
      <c r="A1606" t="str">
        <f>IF(Tableau1[[#This Row],[ Résultat]]="incorrect",Tableau1[[#This Row],[occurrence]]&amp;"Cadre général"&amp;Tableau1[[#This Row],[ Résultat]]&amp;COUNTIF($B$2:$B1606,Tableau1[[#This Row],[ Code APE]]&amp;Tableau1[[#This Row],[ Résultat]]&amp;"_*"),0)</f>
        <v>36.00ZIncorrect_12Cadre généralIncorrect1</v>
      </c>
      <c r="B1606" t="str">
        <f>Tableau1[[#This Row],[ Code APE]]&amp;Tableau1[[#This Row],[ Résultat]]&amp;"_"&amp;COUNTIF($F$2:F1606,F1606)</f>
        <v>36.00ZIncorrect_12</v>
      </c>
      <c r="C1606" t="s">
        <v>228</v>
      </c>
      <c r="D1606" t="s">
        <v>231</v>
      </c>
      <c r="E1606" t="s">
        <v>31</v>
      </c>
      <c r="F1606" t="s">
        <v>86</v>
      </c>
      <c r="G1606">
        <v>2</v>
      </c>
    </row>
    <row r="1607" spans="1:7" x14ac:dyDescent="0.25">
      <c r="A1607" t="str">
        <f>IF(Tableau1[[#This Row],[ Résultat]]="incorrect",Tableau1[[#This Row],[occurrence]]&amp;"Cadre général"&amp;Tableau1[[#This Row],[ Résultat]]&amp;COUNTIF($B$2:$B1607,Tableau1[[#This Row],[ Code APE]]&amp;Tableau1[[#This Row],[ Résultat]]&amp;"_*"),0)</f>
        <v>37.00ZIncorrect_12Cadre généralIncorrect1</v>
      </c>
      <c r="B1607" t="str">
        <f>Tableau1[[#This Row],[ Code APE]]&amp;Tableau1[[#This Row],[ Résultat]]&amp;"_"&amp;COUNTIF($F$2:F1607,F1607)</f>
        <v>37.00ZIncorrect_12</v>
      </c>
      <c r="C1607" t="s">
        <v>228</v>
      </c>
      <c r="D1607" t="s">
        <v>231</v>
      </c>
      <c r="E1607" t="s">
        <v>31</v>
      </c>
      <c r="F1607" t="s">
        <v>87</v>
      </c>
      <c r="G1607">
        <v>2</v>
      </c>
    </row>
    <row r="1608" spans="1:7" x14ac:dyDescent="0.25">
      <c r="A1608" t="str">
        <f>IF(Tableau1[[#This Row],[ Résultat]]="incorrect",Tableau1[[#This Row],[occurrence]]&amp;"Cadre général"&amp;Tableau1[[#This Row],[ Résultat]]&amp;COUNTIF($B$2:$B1608,Tableau1[[#This Row],[ Code APE]]&amp;Tableau1[[#This Row],[ Résultat]]&amp;"_*"),0)</f>
        <v>37.20AIncorrect_13Cadre généralIncorrect2</v>
      </c>
      <c r="B1608" t="str">
        <f>Tableau1[[#This Row],[ Code APE]]&amp;Tableau1[[#This Row],[ Résultat]]&amp;"_"&amp;COUNTIF($F$2:F1608,F1608)</f>
        <v>37.20AIncorrect_13</v>
      </c>
      <c r="C1608" t="s">
        <v>228</v>
      </c>
      <c r="D1608" t="s">
        <v>231</v>
      </c>
      <c r="E1608" t="s">
        <v>31</v>
      </c>
      <c r="F1608" t="s">
        <v>88</v>
      </c>
      <c r="G1608">
        <v>2</v>
      </c>
    </row>
    <row r="1609" spans="1:7" x14ac:dyDescent="0.25">
      <c r="A1609" t="str">
        <f>IF(Tableau1[[#This Row],[ Résultat]]="incorrect",Tableau1[[#This Row],[occurrence]]&amp;"Cadre général"&amp;Tableau1[[#This Row],[ Résultat]]&amp;COUNTIF($B$2:$B1609,Tableau1[[#This Row],[ Code APE]]&amp;Tableau1[[#This Row],[ Résultat]]&amp;"_*"),0)</f>
        <v>38.11ZIncorrect_12Cadre généralIncorrect1</v>
      </c>
      <c r="B1609" t="str">
        <f>Tableau1[[#This Row],[ Code APE]]&amp;Tableau1[[#This Row],[ Résultat]]&amp;"_"&amp;COUNTIF($F$2:F1609,F1609)</f>
        <v>38.11ZIncorrect_12</v>
      </c>
      <c r="C1609" t="s">
        <v>228</v>
      </c>
      <c r="D1609" t="s">
        <v>231</v>
      </c>
      <c r="E1609" t="s">
        <v>31</v>
      </c>
      <c r="F1609" t="s">
        <v>89</v>
      </c>
      <c r="G1609">
        <v>1</v>
      </c>
    </row>
    <row r="1610" spans="1:7" x14ac:dyDescent="0.25">
      <c r="A1610" t="str">
        <f>IF(Tableau1[[#This Row],[ Résultat]]="incorrect",Tableau1[[#This Row],[occurrence]]&amp;"Cadre général"&amp;Tableau1[[#This Row],[ Résultat]]&amp;COUNTIF($B$2:$B1610,Tableau1[[#This Row],[ Code APE]]&amp;Tableau1[[#This Row],[ Résultat]]&amp;"_*"),0)</f>
        <v>41.20BIncorrect_15Cadre généralIncorrect4</v>
      </c>
      <c r="B1610" t="str">
        <f>Tableau1[[#This Row],[ Code APE]]&amp;Tableau1[[#This Row],[ Résultat]]&amp;"_"&amp;COUNTIF($F$2:F1610,F1610)</f>
        <v>41.20BIncorrect_15</v>
      </c>
      <c r="C1610" t="s">
        <v>228</v>
      </c>
      <c r="D1610" t="s">
        <v>231</v>
      </c>
      <c r="E1610" t="s">
        <v>31</v>
      </c>
      <c r="F1610" t="s">
        <v>94</v>
      </c>
      <c r="G1610">
        <v>4</v>
      </c>
    </row>
    <row r="1611" spans="1:7" x14ac:dyDescent="0.25">
      <c r="A1611" t="str">
        <f>IF(Tableau1[[#This Row],[ Résultat]]="incorrect",Tableau1[[#This Row],[occurrence]]&amp;"Cadre général"&amp;Tableau1[[#This Row],[ Résultat]]&amp;COUNTIF($B$2:$B1611,Tableau1[[#This Row],[ Code APE]]&amp;Tableau1[[#This Row],[ Résultat]]&amp;"_*"),0)</f>
        <v>42.11ZIncorrect_12Cadre généralIncorrect1</v>
      </c>
      <c r="B1611" t="str">
        <f>Tableau1[[#This Row],[ Code APE]]&amp;Tableau1[[#This Row],[ Résultat]]&amp;"_"&amp;COUNTIF($F$2:F1611,F1611)</f>
        <v>42.11ZIncorrect_12</v>
      </c>
      <c r="C1611" t="s">
        <v>228</v>
      </c>
      <c r="D1611" t="s">
        <v>231</v>
      </c>
      <c r="E1611" t="s">
        <v>31</v>
      </c>
      <c r="F1611" t="s">
        <v>95</v>
      </c>
      <c r="G1611">
        <v>8</v>
      </c>
    </row>
    <row r="1612" spans="1:7" x14ac:dyDescent="0.25">
      <c r="A1612" t="str">
        <f>IF(Tableau1[[#This Row],[ Résultat]]="incorrect",Tableau1[[#This Row],[occurrence]]&amp;"Cadre général"&amp;Tableau1[[#This Row],[ Résultat]]&amp;COUNTIF($B$2:$B1612,Tableau1[[#This Row],[ Code APE]]&amp;Tableau1[[#This Row],[ Résultat]]&amp;"_*"),0)</f>
        <v>42.21ZIncorrect_12Cadre généralIncorrect1</v>
      </c>
      <c r="B1612" t="str">
        <f>Tableau1[[#This Row],[ Code APE]]&amp;Tableau1[[#This Row],[ Résultat]]&amp;"_"&amp;COUNTIF($F$2:F1612,F1612)</f>
        <v>42.21ZIncorrect_12</v>
      </c>
      <c r="C1612" t="s">
        <v>228</v>
      </c>
      <c r="D1612" t="s">
        <v>231</v>
      </c>
      <c r="E1612" t="s">
        <v>31</v>
      </c>
      <c r="F1612" t="s">
        <v>96</v>
      </c>
      <c r="G1612">
        <v>4</v>
      </c>
    </row>
    <row r="1613" spans="1:7" x14ac:dyDescent="0.25">
      <c r="A1613" t="str">
        <f>IF(Tableau1[[#This Row],[ Résultat]]="incorrect",Tableau1[[#This Row],[occurrence]]&amp;"Cadre général"&amp;Tableau1[[#This Row],[ Résultat]]&amp;COUNTIF($B$2:$B1613,Tableau1[[#This Row],[ Code APE]]&amp;Tableau1[[#This Row],[ Résultat]]&amp;"_*"),0)</f>
        <v>42.91ZIncorrect_13Cadre généralIncorrect2</v>
      </c>
      <c r="B1613" t="str">
        <f>Tableau1[[#This Row],[ Code APE]]&amp;Tableau1[[#This Row],[ Résultat]]&amp;"_"&amp;COUNTIF($F$2:F1613,F1613)</f>
        <v>42.91ZIncorrect_13</v>
      </c>
      <c r="C1613" t="s">
        <v>228</v>
      </c>
      <c r="D1613" t="s">
        <v>231</v>
      </c>
      <c r="E1613" t="s">
        <v>31</v>
      </c>
      <c r="F1613" t="s">
        <v>99</v>
      </c>
      <c r="G1613">
        <v>1</v>
      </c>
    </row>
    <row r="1614" spans="1:7" x14ac:dyDescent="0.25">
      <c r="A1614" t="str">
        <f>IF(Tableau1[[#This Row],[ Résultat]]="incorrect",Tableau1[[#This Row],[occurrence]]&amp;"Cadre général"&amp;Tableau1[[#This Row],[ Résultat]]&amp;COUNTIF($B$2:$B1614,Tableau1[[#This Row],[ Code APE]]&amp;Tableau1[[#This Row],[ Résultat]]&amp;"_*"),0)</f>
        <v>43.12AIncorrect_14Cadre généralIncorrect3</v>
      </c>
      <c r="B1614" t="str">
        <f>Tableau1[[#This Row],[ Code APE]]&amp;Tableau1[[#This Row],[ Résultat]]&amp;"_"&amp;COUNTIF($F$2:F1614,F1614)</f>
        <v>43.12AIncorrect_14</v>
      </c>
      <c r="C1614" t="s">
        <v>228</v>
      </c>
      <c r="D1614" t="s">
        <v>231</v>
      </c>
      <c r="E1614" t="s">
        <v>31</v>
      </c>
      <c r="F1614" t="s">
        <v>101</v>
      </c>
      <c r="G1614">
        <v>9</v>
      </c>
    </row>
    <row r="1615" spans="1:7" x14ac:dyDescent="0.25">
      <c r="A1615" t="str">
        <f>IF(Tableau1[[#This Row],[ Résultat]]="incorrect",Tableau1[[#This Row],[occurrence]]&amp;"Cadre général"&amp;Tableau1[[#This Row],[ Résultat]]&amp;COUNTIF($B$2:$B1615,Tableau1[[#This Row],[ Code APE]]&amp;Tableau1[[#This Row],[ Résultat]]&amp;"_*"),0)</f>
        <v>43.12BIncorrect_14Cadre généralIncorrect3</v>
      </c>
      <c r="B1615" t="str">
        <f>Tableau1[[#This Row],[ Code APE]]&amp;Tableau1[[#This Row],[ Résultat]]&amp;"_"&amp;COUNTIF($F$2:F1615,F1615)</f>
        <v>43.12BIncorrect_14</v>
      </c>
      <c r="C1615" t="s">
        <v>228</v>
      </c>
      <c r="D1615" t="s">
        <v>231</v>
      </c>
      <c r="E1615" t="s">
        <v>31</v>
      </c>
      <c r="F1615" t="s">
        <v>102</v>
      </c>
      <c r="G1615">
        <v>22</v>
      </c>
    </row>
    <row r="1616" spans="1:7" x14ac:dyDescent="0.25">
      <c r="A1616" t="str">
        <f>IF(Tableau1[[#This Row],[ Résultat]]="incorrect",Tableau1[[#This Row],[occurrence]]&amp;"Cadre général"&amp;Tableau1[[#This Row],[ Résultat]]&amp;COUNTIF($B$2:$B1616,Tableau1[[#This Row],[ Code APE]]&amp;Tableau1[[#This Row],[ Résultat]]&amp;"_*"),0)</f>
        <v>43.13ZIncorrect_14Cadre généralIncorrect3</v>
      </c>
      <c r="B1616" t="str">
        <f>Tableau1[[#This Row],[ Code APE]]&amp;Tableau1[[#This Row],[ Résultat]]&amp;"_"&amp;COUNTIF($F$2:F1616,F1616)</f>
        <v>43.13ZIncorrect_14</v>
      </c>
      <c r="C1616" t="s">
        <v>228</v>
      </c>
      <c r="D1616" t="s">
        <v>231</v>
      </c>
      <c r="E1616" t="s">
        <v>31</v>
      </c>
      <c r="F1616" t="s">
        <v>103</v>
      </c>
      <c r="G1616">
        <v>9</v>
      </c>
    </row>
    <row r="1617" spans="1:7" x14ac:dyDescent="0.25">
      <c r="A1617" t="str">
        <f>IF(Tableau1[[#This Row],[ Résultat]]="incorrect",Tableau1[[#This Row],[occurrence]]&amp;"Cadre général"&amp;Tableau1[[#This Row],[ Résultat]]&amp;COUNTIF($B$2:$B1617,Tableau1[[#This Row],[ Code APE]]&amp;Tableau1[[#This Row],[ Résultat]]&amp;"_*"),0)</f>
        <v>43.21AIncorrect_14Cadre généralIncorrect3</v>
      </c>
      <c r="B1617" t="str">
        <f>Tableau1[[#This Row],[ Code APE]]&amp;Tableau1[[#This Row],[ Résultat]]&amp;"_"&amp;COUNTIF($F$2:F1617,F1617)</f>
        <v>43.21AIncorrect_14</v>
      </c>
      <c r="C1617" t="s">
        <v>228</v>
      </c>
      <c r="D1617" t="s">
        <v>231</v>
      </c>
      <c r="E1617" t="s">
        <v>31</v>
      </c>
      <c r="F1617" t="s">
        <v>104</v>
      </c>
      <c r="G1617">
        <v>18</v>
      </c>
    </row>
    <row r="1618" spans="1:7" x14ac:dyDescent="0.25">
      <c r="A1618" t="str">
        <f>IF(Tableau1[[#This Row],[ Résultat]]="incorrect",Tableau1[[#This Row],[occurrence]]&amp;"Cadre général"&amp;Tableau1[[#This Row],[ Résultat]]&amp;COUNTIF($B$2:$B1618,Tableau1[[#This Row],[ Code APE]]&amp;Tableau1[[#This Row],[ Résultat]]&amp;"_*"),0)</f>
        <v>43.34ZIncorrect_15Cadre généralIncorrect4</v>
      </c>
      <c r="B1618" t="str">
        <f>Tableau1[[#This Row],[ Code APE]]&amp;Tableau1[[#This Row],[ Résultat]]&amp;"_"&amp;COUNTIF($F$2:F1618,F1618)</f>
        <v>43.34ZIncorrect_15</v>
      </c>
      <c r="C1618" t="s">
        <v>228</v>
      </c>
      <c r="D1618" t="s">
        <v>231</v>
      </c>
      <c r="E1618" t="s">
        <v>31</v>
      </c>
      <c r="F1618" t="s">
        <v>111</v>
      </c>
      <c r="G1618">
        <v>7</v>
      </c>
    </row>
    <row r="1619" spans="1:7" x14ac:dyDescent="0.25">
      <c r="A1619" t="str">
        <f>IF(Tableau1[[#This Row],[ Résultat]]="incorrect",Tableau1[[#This Row],[occurrence]]&amp;"Cadre général"&amp;Tableau1[[#This Row],[ Résultat]]&amp;COUNTIF($B$2:$B1619,Tableau1[[#This Row],[ Code APE]]&amp;Tableau1[[#This Row],[ Résultat]]&amp;"_*"),0)</f>
        <v>43.99BIncorrect_14Cadre généralIncorrect3</v>
      </c>
      <c r="B1619" t="str">
        <f>Tableau1[[#This Row],[ Code APE]]&amp;Tableau1[[#This Row],[ Résultat]]&amp;"_"&amp;COUNTIF($F$2:F1619,F1619)</f>
        <v>43.99BIncorrect_14</v>
      </c>
      <c r="C1619" t="s">
        <v>228</v>
      </c>
      <c r="D1619" t="s">
        <v>231</v>
      </c>
      <c r="E1619" t="s">
        <v>31</v>
      </c>
      <c r="F1619" t="s">
        <v>114</v>
      </c>
      <c r="G1619">
        <v>9</v>
      </c>
    </row>
    <row r="1620" spans="1:7" x14ac:dyDescent="0.25">
      <c r="A1620" t="str">
        <f>IF(Tableau1[[#This Row],[ Résultat]]="incorrect",Tableau1[[#This Row],[occurrence]]&amp;"Cadre général"&amp;Tableau1[[#This Row],[ Résultat]]&amp;COUNTIF($B$2:$B1620,Tableau1[[#This Row],[ Code APE]]&amp;Tableau1[[#This Row],[ Résultat]]&amp;"_*"),0)</f>
        <v>43.99CIncorrect_14Cadre généralIncorrect3</v>
      </c>
      <c r="B1620" t="str">
        <f>Tableau1[[#This Row],[ Code APE]]&amp;Tableau1[[#This Row],[ Résultat]]&amp;"_"&amp;COUNTIF($F$2:F1620,F1620)</f>
        <v>43.99CIncorrect_14</v>
      </c>
      <c r="C1620" t="s">
        <v>228</v>
      </c>
      <c r="D1620" t="s">
        <v>231</v>
      </c>
      <c r="E1620" t="s">
        <v>31</v>
      </c>
      <c r="F1620" t="s">
        <v>115</v>
      </c>
      <c r="G1620">
        <v>5</v>
      </c>
    </row>
    <row r="1621" spans="1:7" x14ac:dyDescent="0.25">
      <c r="A1621" t="str">
        <f>IF(Tableau1[[#This Row],[ Résultat]]="incorrect",Tableau1[[#This Row],[occurrence]]&amp;"Cadre général"&amp;Tableau1[[#This Row],[ Résultat]]&amp;COUNTIF($B$2:$B1621,Tableau1[[#This Row],[ Code APE]]&amp;Tableau1[[#This Row],[ Résultat]]&amp;"_*"),0)</f>
        <v>43.99DIncorrect_12Cadre généralIncorrect1</v>
      </c>
      <c r="B1621" t="str">
        <f>Tableau1[[#This Row],[ Code APE]]&amp;Tableau1[[#This Row],[ Résultat]]&amp;"_"&amp;COUNTIF($F$2:F1621,F1621)</f>
        <v>43.99DIncorrect_12</v>
      </c>
      <c r="C1621" t="s">
        <v>228</v>
      </c>
      <c r="D1621" t="s">
        <v>231</v>
      </c>
      <c r="E1621" t="s">
        <v>31</v>
      </c>
      <c r="F1621" t="s">
        <v>116</v>
      </c>
      <c r="G1621">
        <v>2</v>
      </c>
    </row>
    <row r="1622" spans="1:7" x14ac:dyDescent="0.25">
      <c r="A1622" t="str">
        <f>IF(Tableau1[[#This Row],[ Résultat]]="incorrect",Tableau1[[#This Row],[occurrence]]&amp;"Cadre général"&amp;Tableau1[[#This Row],[ Résultat]]&amp;COUNTIF($B$2:$B1622,Tableau1[[#This Row],[ Code APE]]&amp;Tableau1[[#This Row],[ Résultat]]&amp;"_*"),0)</f>
        <v>45.11ZIncorrect_14Cadre généralIncorrect3</v>
      </c>
      <c r="B1622" t="str">
        <f>Tableau1[[#This Row],[ Code APE]]&amp;Tableau1[[#This Row],[ Résultat]]&amp;"_"&amp;COUNTIF($F$2:F1622,F1622)</f>
        <v>45.11ZIncorrect_14</v>
      </c>
      <c r="C1622" t="s">
        <v>228</v>
      </c>
      <c r="D1622" t="s">
        <v>231</v>
      </c>
      <c r="E1622" t="s">
        <v>31</v>
      </c>
      <c r="F1622" t="s">
        <v>120</v>
      </c>
      <c r="G1622">
        <v>4</v>
      </c>
    </row>
    <row r="1623" spans="1:7" x14ac:dyDescent="0.25">
      <c r="A1623" t="str">
        <f>IF(Tableau1[[#This Row],[ Résultat]]="incorrect",Tableau1[[#This Row],[occurrence]]&amp;"Cadre général"&amp;Tableau1[[#This Row],[ Résultat]]&amp;COUNTIF($B$2:$B1623,Tableau1[[#This Row],[ Code APE]]&amp;Tableau1[[#This Row],[ Résultat]]&amp;"_*"),0)</f>
        <v>45.20AIncorrect_13Cadre généralIncorrect2</v>
      </c>
      <c r="B1623" t="str">
        <f>Tableau1[[#This Row],[ Code APE]]&amp;Tableau1[[#This Row],[ Résultat]]&amp;"_"&amp;COUNTIF($F$2:F1623,F1623)</f>
        <v>45.20AIncorrect_13</v>
      </c>
      <c r="C1623" t="s">
        <v>228</v>
      </c>
      <c r="D1623" t="s">
        <v>231</v>
      </c>
      <c r="E1623" t="s">
        <v>31</v>
      </c>
      <c r="F1623" t="s">
        <v>121</v>
      </c>
      <c r="G1623">
        <v>1</v>
      </c>
    </row>
    <row r="1624" spans="1:7" x14ac:dyDescent="0.25">
      <c r="A1624" t="str">
        <f>IF(Tableau1[[#This Row],[ Résultat]]="incorrect",Tableau1[[#This Row],[occurrence]]&amp;"Cadre général"&amp;Tableau1[[#This Row],[ Résultat]]&amp;COUNTIF($B$2:$B1624,Tableau1[[#This Row],[ Code APE]]&amp;Tableau1[[#This Row],[ Résultat]]&amp;"_*"),0)</f>
        <v>45.20ZIncorrect_12Cadre généralIncorrect1</v>
      </c>
      <c r="B1624" t="str">
        <f>Tableau1[[#This Row],[ Code APE]]&amp;Tableau1[[#This Row],[ Résultat]]&amp;"_"&amp;COUNTIF($F$2:F1624,F1624)</f>
        <v>45.20ZIncorrect_12</v>
      </c>
      <c r="C1624" t="s">
        <v>228</v>
      </c>
      <c r="D1624" t="s">
        <v>231</v>
      </c>
      <c r="E1624" t="s">
        <v>31</v>
      </c>
      <c r="F1624" t="s">
        <v>123</v>
      </c>
      <c r="G1624">
        <v>2</v>
      </c>
    </row>
    <row r="1625" spans="1:7" x14ac:dyDescent="0.25">
      <c r="A1625" t="str">
        <f>IF(Tableau1[[#This Row],[ Résultat]]="incorrect",Tableau1[[#This Row],[occurrence]]&amp;"Cadre général"&amp;Tableau1[[#This Row],[ Résultat]]&amp;COUNTIF($B$2:$B1625,Tableau1[[#This Row],[ Code APE]]&amp;Tableau1[[#This Row],[ Résultat]]&amp;"_*"),0)</f>
        <v>46.63ZIncorrect_16Cadre généralIncorrect5</v>
      </c>
      <c r="B1625" t="str">
        <f>Tableau1[[#This Row],[ Code APE]]&amp;Tableau1[[#This Row],[ Résultat]]&amp;"_"&amp;COUNTIF($F$2:F1625,F1625)</f>
        <v>46.63ZIncorrect_16</v>
      </c>
      <c r="C1625" t="s">
        <v>228</v>
      </c>
      <c r="D1625" t="s">
        <v>231</v>
      </c>
      <c r="E1625" t="s">
        <v>31</v>
      </c>
      <c r="F1625" t="s">
        <v>127</v>
      </c>
      <c r="G1625">
        <v>14</v>
      </c>
    </row>
    <row r="1626" spans="1:7" x14ac:dyDescent="0.25">
      <c r="A1626" t="str">
        <f>IF(Tableau1[[#This Row],[ Résultat]]="incorrect",Tableau1[[#This Row],[occurrence]]&amp;"Cadre général"&amp;Tableau1[[#This Row],[ Résultat]]&amp;COUNTIF($B$2:$B1626,Tableau1[[#This Row],[ Code APE]]&amp;Tableau1[[#This Row],[ Résultat]]&amp;"_*"),0)</f>
        <v>46.69AIncorrect_12Cadre généralIncorrect1</v>
      </c>
      <c r="B1626" t="str">
        <f>Tableau1[[#This Row],[ Code APE]]&amp;Tableau1[[#This Row],[ Résultat]]&amp;"_"&amp;COUNTIF($F$2:F1626,F1626)</f>
        <v>46.69AIncorrect_12</v>
      </c>
      <c r="C1626" t="s">
        <v>228</v>
      </c>
      <c r="D1626" t="s">
        <v>231</v>
      </c>
      <c r="E1626" t="s">
        <v>31</v>
      </c>
      <c r="F1626" t="s">
        <v>128</v>
      </c>
      <c r="G1626">
        <v>2</v>
      </c>
    </row>
    <row r="1627" spans="1:7" x14ac:dyDescent="0.25">
      <c r="A1627" t="str">
        <f>IF(Tableau1[[#This Row],[ Résultat]]="incorrect",Tableau1[[#This Row],[occurrence]]&amp;"Cadre général"&amp;Tableau1[[#This Row],[ Résultat]]&amp;COUNTIF($B$2:$B1627,Tableau1[[#This Row],[ Code APE]]&amp;Tableau1[[#This Row],[ Résultat]]&amp;"_*"),0)</f>
        <v>46.69BIncorrect_12Cadre généralIncorrect1</v>
      </c>
      <c r="B1627" t="str">
        <f>Tableau1[[#This Row],[ Code APE]]&amp;Tableau1[[#This Row],[ Résultat]]&amp;"_"&amp;COUNTIF($F$2:F1627,F1627)</f>
        <v>46.69BIncorrect_12</v>
      </c>
      <c r="C1627" t="s">
        <v>228</v>
      </c>
      <c r="D1627" t="s">
        <v>231</v>
      </c>
      <c r="E1627" t="s">
        <v>31</v>
      </c>
      <c r="F1627" t="s">
        <v>129</v>
      </c>
      <c r="G1627">
        <v>2</v>
      </c>
    </row>
    <row r="1628" spans="1:7" x14ac:dyDescent="0.25">
      <c r="A1628" t="str">
        <f>IF(Tableau1[[#This Row],[ Résultat]]="incorrect",Tableau1[[#This Row],[occurrence]]&amp;"Cadre général"&amp;Tableau1[[#This Row],[ Résultat]]&amp;COUNTIF($B$2:$B1628,Tableau1[[#This Row],[ Code APE]]&amp;Tableau1[[#This Row],[ Résultat]]&amp;"_*"),0)</f>
        <v>46.71ZIncorrect_15Cadre généralIncorrect4</v>
      </c>
      <c r="B1628" t="str">
        <f>Tableau1[[#This Row],[ Code APE]]&amp;Tableau1[[#This Row],[ Résultat]]&amp;"_"&amp;COUNTIF($F$2:F1628,F1628)</f>
        <v>46.71ZIncorrect_15</v>
      </c>
      <c r="C1628" t="s">
        <v>228</v>
      </c>
      <c r="D1628" t="s">
        <v>231</v>
      </c>
      <c r="E1628" t="s">
        <v>31</v>
      </c>
      <c r="F1628" t="s">
        <v>130</v>
      </c>
      <c r="G1628">
        <v>5</v>
      </c>
    </row>
    <row r="1629" spans="1:7" x14ac:dyDescent="0.25">
      <c r="A1629" t="str">
        <f>IF(Tableau1[[#This Row],[ Résultat]]="incorrect",Tableau1[[#This Row],[occurrence]]&amp;"Cadre général"&amp;Tableau1[[#This Row],[ Résultat]]&amp;COUNTIF($B$2:$B1629,Tableau1[[#This Row],[ Code APE]]&amp;Tableau1[[#This Row],[ Résultat]]&amp;"_*"),0)</f>
        <v>49.31ZIncorrect_13Cadre généralIncorrect2</v>
      </c>
      <c r="B1629" t="str">
        <f>Tableau1[[#This Row],[ Code APE]]&amp;Tableau1[[#This Row],[ Résultat]]&amp;"_"&amp;COUNTIF($F$2:F1629,F1629)</f>
        <v>49.31ZIncorrect_13</v>
      </c>
      <c r="C1629" t="s">
        <v>228</v>
      </c>
      <c r="D1629" t="s">
        <v>231</v>
      </c>
      <c r="E1629" t="s">
        <v>31</v>
      </c>
      <c r="F1629" t="s">
        <v>137</v>
      </c>
      <c r="G1629">
        <v>2</v>
      </c>
    </row>
    <row r="1630" spans="1:7" x14ac:dyDescent="0.25">
      <c r="A1630" t="str">
        <f>IF(Tableau1[[#This Row],[ Résultat]]="incorrect",Tableau1[[#This Row],[occurrence]]&amp;"Cadre général"&amp;Tableau1[[#This Row],[ Résultat]]&amp;COUNTIF($B$2:$B1630,Tableau1[[#This Row],[ Code APE]]&amp;Tableau1[[#This Row],[ Résultat]]&amp;"_*"),0)</f>
        <v>49.39AIncorrect_14Cadre généralIncorrect3</v>
      </c>
      <c r="B1630" t="str">
        <f>Tableau1[[#This Row],[ Code APE]]&amp;Tableau1[[#This Row],[ Résultat]]&amp;"_"&amp;COUNTIF($F$2:F1630,F1630)</f>
        <v>49.39AIncorrect_14</v>
      </c>
      <c r="C1630" t="s">
        <v>228</v>
      </c>
      <c r="D1630" t="s">
        <v>231</v>
      </c>
      <c r="E1630" t="s">
        <v>31</v>
      </c>
      <c r="F1630" t="s">
        <v>138</v>
      </c>
      <c r="G1630">
        <v>3</v>
      </c>
    </row>
    <row r="1631" spans="1:7" x14ac:dyDescent="0.25">
      <c r="A1631" t="str">
        <f>IF(Tableau1[[#This Row],[ Résultat]]="incorrect",Tableau1[[#This Row],[occurrence]]&amp;"Cadre général"&amp;Tableau1[[#This Row],[ Résultat]]&amp;COUNTIF($B$2:$B1631,Tableau1[[#This Row],[ Code APE]]&amp;Tableau1[[#This Row],[ Résultat]]&amp;"_*"),0)</f>
        <v>49.39BIncorrect_15Cadre généralIncorrect4</v>
      </c>
      <c r="B1631" t="str">
        <f>Tableau1[[#This Row],[ Code APE]]&amp;Tableau1[[#This Row],[ Résultat]]&amp;"_"&amp;COUNTIF($F$2:F1631,F1631)</f>
        <v>49.39BIncorrect_15</v>
      </c>
      <c r="C1631" t="s">
        <v>228</v>
      </c>
      <c r="D1631" t="s">
        <v>231</v>
      </c>
      <c r="E1631" t="s">
        <v>31</v>
      </c>
      <c r="F1631" t="s">
        <v>139</v>
      </c>
      <c r="G1631">
        <v>5</v>
      </c>
    </row>
    <row r="1632" spans="1:7" x14ac:dyDescent="0.25">
      <c r="A1632" t="str">
        <f>IF(Tableau1[[#This Row],[ Résultat]]="incorrect",Tableau1[[#This Row],[occurrence]]&amp;"Cadre général"&amp;Tableau1[[#This Row],[ Résultat]]&amp;COUNTIF($B$2:$B1632,Tableau1[[#This Row],[ Code APE]]&amp;Tableau1[[#This Row],[ Résultat]]&amp;"_*"),0)</f>
        <v>49.41AIncorrect_13Cadre généralIncorrect2</v>
      </c>
      <c r="B1632" t="str">
        <f>Tableau1[[#This Row],[ Code APE]]&amp;Tableau1[[#This Row],[ Résultat]]&amp;"_"&amp;COUNTIF($F$2:F1632,F1632)</f>
        <v>49.41AIncorrect_13</v>
      </c>
      <c r="C1632" t="s">
        <v>228</v>
      </c>
      <c r="D1632" t="s">
        <v>231</v>
      </c>
      <c r="E1632" t="s">
        <v>31</v>
      </c>
      <c r="F1632" t="s">
        <v>140</v>
      </c>
      <c r="G1632">
        <v>7</v>
      </c>
    </row>
    <row r="1633" spans="1:7" x14ac:dyDescent="0.25">
      <c r="A1633" t="str">
        <f>IF(Tableau1[[#This Row],[ Résultat]]="incorrect",Tableau1[[#This Row],[occurrence]]&amp;"Cadre général"&amp;Tableau1[[#This Row],[ Résultat]]&amp;COUNTIF($B$2:$B1633,Tableau1[[#This Row],[ Code APE]]&amp;Tableau1[[#This Row],[ Résultat]]&amp;"_*"),0)</f>
        <v>49.41BIncorrect_12Cadre généralIncorrect1</v>
      </c>
      <c r="B1633" t="str">
        <f>Tableau1[[#This Row],[ Code APE]]&amp;Tableau1[[#This Row],[ Résultat]]&amp;"_"&amp;COUNTIF($F$2:F1633,F1633)</f>
        <v>49.41BIncorrect_12</v>
      </c>
      <c r="C1633" t="s">
        <v>228</v>
      </c>
      <c r="D1633" t="s">
        <v>231</v>
      </c>
      <c r="E1633" t="s">
        <v>31</v>
      </c>
      <c r="F1633" t="s">
        <v>141</v>
      </c>
      <c r="G1633">
        <v>6</v>
      </c>
    </row>
    <row r="1634" spans="1:7" x14ac:dyDescent="0.25">
      <c r="A1634" t="str">
        <f>IF(Tableau1[[#This Row],[ Résultat]]="incorrect",Tableau1[[#This Row],[occurrence]]&amp;"Cadre général"&amp;Tableau1[[#This Row],[ Résultat]]&amp;COUNTIF($B$2:$B1634,Tableau1[[#This Row],[ Code APE]]&amp;Tableau1[[#This Row],[ Résultat]]&amp;"_*"),0)</f>
        <v>50.10ZIncorrect_13Cadre généralIncorrect2</v>
      </c>
      <c r="B1634" t="str">
        <f>Tableau1[[#This Row],[ Code APE]]&amp;Tableau1[[#This Row],[ Résultat]]&amp;"_"&amp;COUNTIF($F$2:F1634,F1634)</f>
        <v>50.10ZIncorrect_13</v>
      </c>
      <c r="C1634" t="s">
        <v>228</v>
      </c>
      <c r="D1634" t="s">
        <v>231</v>
      </c>
      <c r="E1634" t="s">
        <v>31</v>
      </c>
      <c r="F1634" t="s">
        <v>143</v>
      </c>
      <c r="G1634">
        <v>1</v>
      </c>
    </row>
    <row r="1635" spans="1:7" x14ac:dyDescent="0.25">
      <c r="A1635" t="str">
        <f>IF(Tableau1[[#This Row],[ Résultat]]="incorrect",Tableau1[[#This Row],[occurrence]]&amp;"Cadre général"&amp;Tableau1[[#This Row],[ Résultat]]&amp;COUNTIF($B$2:$B1635,Tableau1[[#This Row],[ Code APE]]&amp;Tableau1[[#This Row],[ Résultat]]&amp;"_*"),0)</f>
        <v>52.22ZIncorrect_12Cadre généralIncorrect1</v>
      </c>
      <c r="B1635" t="str">
        <f>Tableau1[[#This Row],[ Code APE]]&amp;Tableau1[[#This Row],[ Résultat]]&amp;"_"&amp;COUNTIF($F$2:F1635,F1635)</f>
        <v>52.22ZIncorrect_12</v>
      </c>
      <c r="C1635" t="s">
        <v>228</v>
      </c>
      <c r="D1635" t="s">
        <v>231</v>
      </c>
      <c r="E1635" t="s">
        <v>31</v>
      </c>
      <c r="F1635" t="s">
        <v>145</v>
      </c>
      <c r="G1635">
        <v>2</v>
      </c>
    </row>
    <row r="1636" spans="1:7" x14ac:dyDescent="0.25">
      <c r="A1636" t="str">
        <f>IF(Tableau1[[#This Row],[ Résultat]]="incorrect",Tableau1[[#This Row],[occurrence]]&amp;"Cadre général"&amp;Tableau1[[#This Row],[ Résultat]]&amp;COUNTIF($B$2:$B1636,Tableau1[[#This Row],[ Code APE]]&amp;Tableau1[[#This Row],[ Résultat]]&amp;"_*"),0)</f>
        <v>56.29BIncorrect_13Cadre généralIncorrect2</v>
      </c>
      <c r="B1636" t="str">
        <f>Tableau1[[#This Row],[ Code APE]]&amp;Tableau1[[#This Row],[ Résultat]]&amp;"_"&amp;COUNTIF($F$2:F1636,F1636)</f>
        <v>56.29BIncorrect_13</v>
      </c>
      <c r="C1636" t="s">
        <v>228</v>
      </c>
      <c r="D1636" t="s">
        <v>231</v>
      </c>
      <c r="E1636" t="s">
        <v>31</v>
      </c>
      <c r="F1636" t="s">
        <v>146</v>
      </c>
      <c r="G1636">
        <v>2</v>
      </c>
    </row>
    <row r="1637" spans="1:7" x14ac:dyDescent="0.25">
      <c r="A1637" t="str">
        <f>IF(Tableau1[[#This Row],[ Résultat]]="incorrect",Tableau1[[#This Row],[occurrence]]&amp;"Cadre général"&amp;Tableau1[[#This Row],[ Résultat]]&amp;COUNTIF($B$2:$B1637,Tableau1[[#This Row],[ Code APE]]&amp;Tableau1[[#This Row],[ Résultat]]&amp;"_*"),0)</f>
        <v>70.22ZIncorrect_11Cadre généralIncorrect1</v>
      </c>
      <c r="B1637" t="str">
        <f>Tableau1[[#This Row],[ Code APE]]&amp;Tableau1[[#This Row],[ Résultat]]&amp;"_"&amp;COUNTIF($F$2:F1637,F1637)</f>
        <v>70.22ZIncorrect_11</v>
      </c>
      <c r="C1637" t="s">
        <v>228</v>
      </c>
      <c r="D1637" t="s">
        <v>231</v>
      </c>
      <c r="E1637" t="s">
        <v>31</v>
      </c>
      <c r="F1637" t="s">
        <v>200</v>
      </c>
      <c r="G1637">
        <v>1</v>
      </c>
    </row>
    <row r="1638" spans="1:7" x14ac:dyDescent="0.25">
      <c r="A1638" t="str">
        <f>IF(Tableau1[[#This Row],[ Résultat]]="incorrect",Tableau1[[#This Row],[occurrence]]&amp;"Cadre général"&amp;Tableau1[[#This Row],[ Résultat]]&amp;COUNTIF($B$2:$B1638,Tableau1[[#This Row],[ Code APE]]&amp;Tableau1[[#This Row],[ Résultat]]&amp;"_*"),0)</f>
        <v>71.12BIncorrect_13Cadre généralIncorrect2</v>
      </c>
      <c r="B1638" t="str">
        <f>Tableau1[[#This Row],[ Code APE]]&amp;Tableau1[[#This Row],[ Résultat]]&amp;"_"&amp;COUNTIF($F$2:F1638,F1638)</f>
        <v>71.12BIncorrect_13</v>
      </c>
      <c r="C1638" t="s">
        <v>228</v>
      </c>
      <c r="D1638" t="s">
        <v>231</v>
      </c>
      <c r="E1638" t="s">
        <v>31</v>
      </c>
      <c r="F1638" t="s">
        <v>153</v>
      </c>
      <c r="G1638">
        <v>4</v>
      </c>
    </row>
    <row r="1639" spans="1:7" x14ac:dyDescent="0.25">
      <c r="A1639" t="str">
        <f>IF(Tableau1[[#This Row],[ Résultat]]="incorrect",Tableau1[[#This Row],[occurrence]]&amp;"Cadre général"&amp;Tableau1[[#This Row],[ Résultat]]&amp;COUNTIF($B$2:$B1639,Tableau1[[#This Row],[ Code APE]]&amp;Tableau1[[#This Row],[ Résultat]]&amp;"_*"),0)</f>
        <v>71.20BIncorrect_12Cadre généralIncorrect1</v>
      </c>
      <c r="B1639" t="str">
        <f>Tableau1[[#This Row],[ Code APE]]&amp;Tableau1[[#This Row],[ Résultat]]&amp;"_"&amp;COUNTIF($F$2:F1639,F1639)</f>
        <v>71.20BIncorrect_12</v>
      </c>
      <c r="C1639" t="s">
        <v>228</v>
      </c>
      <c r="D1639" t="s">
        <v>231</v>
      </c>
      <c r="E1639" t="s">
        <v>31</v>
      </c>
      <c r="F1639" t="s">
        <v>155</v>
      </c>
      <c r="G1639">
        <v>2</v>
      </c>
    </row>
    <row r="1640" spans="1:7" x14ac:dyDescent="0.25">
      <c r="A1640" t="str">
        <f>IF(Tableau1[[#This Row],[ Résultat]]="incorrect",Tableau1[[#This Row],[occurrence]]&amp;"Cadre général"&amp;Tableau1[[#This Row],[ Résultat]]&amp;COUNTIF($B$2:$B1640,Tableau1[[#This Row],[ Code APE]]&amp;Tableau1[[#This Row],[ Résultat]]&amp;"_*"),0)</f>
        <v>72.19ZIncorrect_12Cadre généralIncorrect1</v>
      </c>
      <c r="B1640" t="str">
        <f>Tableau1[[#This Row],[ Code APE]]&amp;Tableau1[[#This Row],[ Résultat]]&amp;"_"&amp;COUNTIF($F$2:F1640,F1640)</f>
        <v>72.19ZIncorrect_12</v>
      </c>
      <c r="C1640" t="s">
        <v>228</v>
      </c>
      <c r="D1640" t="s">
        <v>231</v>
      </c>
      <c r="E1640" t="s">
        <v>31</v>
      </c>
      <c r="F1640" t="s">
        <v>156</v>
      </c>
      <c r="G1640">
        <v>1</v>
      </c>
    </row>
    <row r="1641" spans="1:7" x14ac:dyDescent="0.25">
      <c r="A1641" t="str">
        <f>IF(Tableau1[[#This Row],[ Résultat]]="incorrect",Tableau1[[#This Row],[occurrence]]&amp;"Cadre général"&amp;Tableau1[[#This Row],[ Résultat]]&amp;COUNTIF($B$2:$B1641,Tableau1[[#This Row],[ Code APE]]&amp;Tableau1[[#This Row],[ Résultat]]&amp;"_*"),0)</f>
        <v>74.30BIncorrect_10Cadre généralIncorrect1</v>
      </c>
      <c r="B1641" t="str">
        <f>Tableau1[[#This Row],[ Code APE]]&amp;Tableau1[[#This Row],[ Résultat]]&amp;"_"&amp;COUNTIF($F$2:F1641,F1641)</f>
        <v>74.30BIncorrect_10</v>
      </c>
      <c r="C1641" t="s">
        <v>228</v>
      </c>
      <c r="D1641" t="s">
        <v>231</v>
      </c>
      <c r="E1641" t="s">
        <v>31</v>
      </c>
      <c r="F1641" t="s">
        <v>158</v>
      </c>
      <c r="G1641">
        <v>1</v>
      </c>
    </row>
    <row r="1642" spans="1:7" x14ac:dyDescent="0.25">
      <c r="A1642" t="str">
        <f>IF(Tableau1[[#This Row],[ Résultat]]="incorrect",Tableau1[[#This Row],[occurrence]]&amp;"Cadre général"&amp;Tableau1[[#This Row],[ Résultat]]&amp;COUNTIF($B$2:$B1642,Tableau1[[#This Row],[ Code APE]]&amp;Tableau1[[#This Row],[ Résultat]]&amp;"_*"),0)</f>
        <v>74.90AIncorrect_13Cadre généralIncorrect2</v>
      </c>
      <c r="B1642" t="str">
        <f>Tableau1[[#This Row],[ Code APE]]&amp;Tableau1[[#This Row],[ Résultat]]&amp;"_"&amp;COUNTIF($F$2:F1642,F1642)</f>
        <v>74.90AIncorrect_13</v>
      </c>
      <c r="C1642" t="s">
        <v>228</v>
      </c>
      <c r="D1642" t="s">
        <v>231</v>
      </c>
      <c r="E1642" t="s">
        <v>31</v>
      </c>
      <c r="F1642" t="s">
        <v>160</v>
      </c>
      <c r="G1642">
        <v>3</v>
      </c>
    </row>
    <row r="1643" spans="1:7" x14ac:dyDescent="0.25">
      <c r="A1643" t="str">
        <f>IF(Tableau1[[#This Row],[ Résultat]]="incorrect",Tableau1[[#This Row],[occurrence]]&amp;"Cadre général"&amp;Tableau1[[#This Row],[ Résultat]]&amp;COUNTIF($B$2:$B1643,Tableau1[[#This Row],[ Code APE]]&amp;Tableau1[[#This Row],[ Résultat]]&amp;"_*"),0)</f>
        <v>74.90BIncorrect_12Cadre généralIncorrect1</v>
      </c>
      <c r="B1643" t="str">
        <f>Tableau1[[#This Row],[ Code APE]]&amp;Tableau1[[#This Row],[ Résultat]]&amp;"_"&amp;COUNTIF($F$2:F1643,F1643)</f>
        <v>74.90BIncorrect_12</v>
      </c>
      <c r="C1643" t="s">
        <v>228</v>
      </c>
      <c r="D1643" t="s">
        <v>231</v>
      </c>
      <c r="E1643" t="s">
        <v>31</v>
      </c>
      <c r="F1643" t="s">
        <v>161</v>
      </c>
      <c r="G1643">
        <v>2</v>
      </c>
    </row>
    <row r="1644" spans="1:7" x14ac:dyDescent="0.25">
      <c r="A1644" t="str">
        <f>IF(Tableau1[[#This Row],[ Résultat]]="incorrect",Tableau1[[#This Row],[occurrence]]&amp;"Cadre général"&amp;Tableau1[[#This Row],[ Résultat]]&amp;COUNTIF($B$2:$B1644,Tableau1[[#This Row],[ Code APE]]&amp;Tableau1[[#This Row],[ Résultat]]&amp;"_*"),0)</f>
        <v>77.32ZIncorrect_12Cadre généralIncorrect1</v>
      </c>
      <c r="B1644" t="str">
        <f>Tableau1[[#This Row],[ Code APE]]&amp;Tableau1[[#This Row],[ Résultat]]&amp;"_"&amp;COUNTIF($F$2:F1644,F1644)</f>
        <v>77.32ZIncorrect_12</v>
      </c>
      <c r="C1644" t="s">
        <v>228</v>
      </c>
      <c r="D1644" t="s">
        <v>231</v>
      </c>
      <c r="E1644" t="s">
        <v>31</v>
      </c>
      <c r="F1644" t="s">
        <v>164</v>
      </c>
      <c r="G1644">
        <v>1</v>
      </c>
    </row>
    <row r="1645" spans="1:7" x14ac:dyDescent="0.25">
      <c r="A1645" t="str">
        <f>IF(Tableau1[[#This Row],[ Résultat]]="incorrect",Tableau1[[#This Row],[occurrence]]&amp;"Cadre général"&amp;Tableau1[[#This Row],[ Résultat]]&amp;COUNTIF($B$2:$B1645,Tableau1[[#This Row],[ Code APE]]&amp;Tableau1[[#This Row],[ Résultat]]&amp;"_*"),0)</f>
        <v>77.39ZIncorrect_12Cadre généralIncorrect1</v>
      </c>
      <c r="B1645" t="str">
        <f>Tableau1[[#This Row],[ Code APE]]&amp;Tableau1[[#This Row],[ Résultat]]&amp;"_"&amp;COUNTIF($F$2:F1645,F1645)</f>
        <v>77.39ZIncorrect_12</v>
      </c>
      <c r="C1645" t="s">
        <v>228</v>
      </c>
      <c r="D1645" t="s">
        <v>231</v>
      </c>
      <c r="E1645" t="s">
        <v>31</v>
      </c>
      <c r="F1645" t="s">
        <v>165</v>
      </c>
      <c r="G1645">
        <v>7</v>
      </c>
    </row>
    <row r="1646" spans="1:7" x14ac:dyDescent="0.25">
      <c r="A1646" t="str">
        <f>IF(Tableau1[[#This Row],[ Résultat]]="incorrect",Tableau1[[#This Row],[occurrence]]&amp;"Cadre général"&amp;Tableau1[[#This Row],[ Résultat]]&amp;COUNTIF($B$2:$B1646,Tableau1[[#This Row],[ Code APE]]&amp;Tableau1[[#This Row],[ Résultat]]&amp;"_*"),0)</f>
        <v>78.20ZIncorrect_16Cadre généralIncorrect5</v>
      </c>
      <c r="B1646" t="str">
        <f>Tableau1[[#This Row],[ Code APE]]&amp;Tableau1[[#This Row],[ Résultat]]&amp;"_"&amp;COUNTIF($F$2:F1646,F1646)</f>
        <v>78.20ZIncorrect_16</v>
      </c>
      <c r="C1646" t="s">
        <v>228</v>
      </c>
      <c r="D1646" t="s">
        <v>231</v>
      </c>
      <c r="E1646" t="s">
        <v>31</v>
      </c>
      <c r="F1646" t="s">
        <v>166</v>
      </c>
      <c r="G1646">
        <v>34</v>
      </c>
    </row>
    <row r="1647" spans="1:7" x14ac:dyDescent="0.25">
      <c r="A1647" t="str">
        <f>IF(Tableau1[[#This Row],[ Résultat]]="incorrect",Tableau1[[#This Row],[occurrence]]&amp;"Cadre général"&amp;Tableau1[[#This Row],[ Résultat]]&amp;COUNTIF($B$2:$B1647,Tableau1[[#This Row],[ Code APE]]&amp;Tableau1[[#This Row],[ Résultat]]&amp;"_*"),0)</f>
        <v>80.10ZIncorrect_13Cadre généralIncorrect2</v>
      </c>
      <c r="B1647" t="str">
        <f>Tableau1[[#This Row],[ Code APE]]&amp;Tableau1[[#This Row],[ Résultat]]&amp;"_"&amp;COUNTIF($F$2:F1647,F1647)</f>
        <v>80.10ZIncorrect_13</v>
      </c>
      <c r="C1647" t="s">
        <v>228</v>
      </c>
      <c r="D1647" t="s">
        <v>231</v>
      </c>
      <c r="E1647" t="s">
        <v>31</v>
      </c>
      <c r="F1647" t="s">
        <v>167</v>
      </c>
      <c r="G1647">
        <v>3</v>
      </c>
    </row>
    <row r="1648" spans="1:7" x14ac:dyDescent="0.25">
      <c r="A1648" t="str">
        <f>IF(Tableau1[[#This Row],[ Résultat]]="incorrect",Tableau1[[#This Row],[occurrence]]&amp;"Cadre général"&amp;Tableau1[[#This Row],[ Résultat]]&amp;COUNTIF($B$2:$B1648,Tableau1[[#This Row],[ Code APE]]&amp;Tableau1[[#This Row],[ Résultat]]&amp;"_*"),0)</f>
        <v>80.20ZIncorrect_12Cadre généralIncorrect1</v>
      </c>
      <c r="B1648" t="str">
        <f>Tableau1[[#This Row],[ Code APE]]&amp;Tableau1[[#This Row],[ Résultat]]&amp;"_"&amp;COUNTIF($F$2:F1648,F1648)</f>
        <v>80.20ZIncorrect_12</v>
      </c>
      <c r="C1648" t="s">
        <v>228</v>
      </c>
      <c r="D1648" t="s">
        <v>231</v>
      </c>
      <c r="E1648" t="s">
        <v>31</v>
      </c>
      <c r="F1648" t="s">
        <v>168</v>
      </c>
      <c r="G1648">
        <v>1</v>
      </c>
    </row>
    <row r="1649" spans="1:7" x14ac:dyDescent="0.25">
      <c r="A1649" t="str">
        <f>IF(Tableau1[[#This Row],[ Résultat]]="incorrect",Tableau1[[#This Row],[occurrence]]&amp;"Cadre général"&amp;Tableau1[[#This Row],[ Résultat]]&amp;COUNTIF($B$2:$B1649,Tableau1[[#This Row],[ Code APE]]&amp;Tableau1[[#This Row],[ Résultat]]&amp;"_*"),0)</f>
        <v>81.21ZIncorrect_12Cadre généralIncorrect1</v>
      </c>
      <c r="B1649" t="str">
        <f>Tableau1[[#This Row],[ Code APE]]&amp;Tableau1[[#This Row],[ Résultat]]&amp;"_"&amp;COUNTIF($F$2:F1649,F1649)</f>
        <v>81.21ZIncorrect_12</v>
      </c>
      <c r="C1649" t="s">
        <v>228</v>
      </c>
      <c r="D1649" t="s">
        <v>231</v>
      </c>
      <c r="E1649" t="s">
        <v>31</v>
      </c>
      <c r="F1649" t="s">
        <v>169</v>
      </c>
      <c r="G1649">
        <v>1</v>
      </c>
    </row>
    <row r="1650" spans="1:7" x14ac:dyDescent="0.25">
      <c r="A1650" t="str">
        <f>IF(Tableau1[[#This Row],[ Résultat]]="incorrect",Tableau1[[#This Row],[occurrence]]&amp;"Cadre général"&amp;Tableau1[[#This Row],[ Résultat]]&amp;COUNTIF($B$2:$B1650,Tableau1[[#This Row],[ Code APE]]&amp;Tableau1[[#This Row],[ Résultat]]&amp;"_*"),0)</f>
        <v>81.22ZIncorrect_12Cadre généralIncorrect1</v>
      </c>
      <c r="B1650" t="str">
        <f>Tableau1[[#This Row],[ Code APE]]&amp;Tableau1[[#This Row],[ Résultat]]&amp;"_"&amp;COUNTIF($F$2:F1650,F1650)</f>
        <v>81.22ZIncorrect_12</v>
      </c>
      <c r="C1650" t="s">
        <v>228</v>
      </c>
      <c r="D1650" t="s">
        <v>231</v>
      </c>
      <c r="E1650" t="s">
        <v>31</v>
      </c>
      <c r="F1650" t="s">
        <v>170</v>
      </c>
      <c r="G1650">
        <v>1</v>
      </c>
    </row>
    <row r="1651" spans="1:7" x14ac:dyDescent="0.25">
      <c r="A1651" t="str">
        <f>IF(Tableau1[[#This Row],[ Résultat]]="incorrect",Tableau1[[#This Row],[occurrence]]&amp;"Cadre général"&amp;Tableau1[[#This Row],[ Résultat]]&amp;COUNTIF($B$2:$B1651,Tableau1[[#This Row],[ Code APE]]&amp;Tableau1[[#This Row],[ Résultat]]&amp;"_*"),0)</f>
        <v>81.30ZIncorrect_12Cadre généralIncorrect1</v>
      </c>
      <c r="B1651" t="str">
        <f>Tableau1[[#This Row],[ Code APE]]&amp;Tableau1[[#This Row],[ Résultat]]&amp;"_"&amp;COUNTIF($F$2:F1651,F1651)</f>
        <v>81.30ZIncorrect_12</v>
      </c>
      <c r="C1651" t="s">
        <v>228</v>
      </c>
      <c r="D1651" t="s">
        <v>231</v>
      </c>
      <c r="E1651" t="s">
        <v>31</v>
      </c>
      <c r="F1651" t="s">
        <v>173</v>
      </c>
      <c r="G1651">
        <v>1</v>
      </c>
    </row>
    <row r="1652" spans="1:7" x14ac:dyDescent="0.25">
      <c r="A1652" t="str">
        <f>IF(Tableau1[[#This Row],[ Résultat]]="incorrect",Tableau1[[#This Row],[occurrence]]&amp;"Cadre général"&amp;Tableau1[[#This Row],[ Résultat]]&amp;COUNTIF($B$2:$B1652,Tableau1[[#This Row],[ Code APE]]&amp;Tableau1[[#This Row],[ Résultat]]&amp;"_*"),0)</f>
        <v>82.99ZIncorrect_12Cadre généralIncorrect1</v>
      </c>
      <c r="B1652" t="str">
        <f>Tableau1[[#This Row],[ Code APE]]&amp;Tableau1[[#This Row],[ Résultat]]&amp;"_"&amp;COUNTIF($F$2:F1652,F1652)</f>
        <v>82.99ZIncorrect_12</v>
      </c>
      <c r="C1652" t="s">
        <v>228</v>
      </c>
      <c r="D1652" t="s">
        <v>231</v>
      </c>
      <c r="E1652" t="s">
        <v>31</v>
      </c>
      <c r="F1652" t="s">
        <v>174</v>
      </c>
      <c r="G1652">
        <v>2</v>
      </c>
    </row>
    <row r="1653" spans="1:7" x14ac:dyDescent="0.25">
      <c r="A1653" t="str">
        <f>IF(Tableau1[[#This Row],[ Résultat]]="incorrect",Tableau1[[#This Row],[occurrence]]&amp;"Cadre général"&amp;Tableau1[[#This Row],[ Résultat]]&amp;COUNTIF($B$2:$B1653,Tableau1[[#This Row],[ Code APE]]&amp;Tableau1[[#This Row],[ Résultat]]&amp;"_*"),0)</f>
        <v>84.30AIncorrect_12Cadre généralIncorrect1</v>
      </c>
      <c r="B1653" t="str">
        <f>Tableau1[[#This Row],[ Code APE]]&amp;Tableau1[[#This Row],[ Résultat]]&amp;"_"&amp;COUNTIF($F$2:F1653,F1653)</f>
        <v>84.30AIncorrect_12</v>
      </c>
      <c r="C1653" t="s">
        <v>228</v>
      </c>
      <c r="D1653" t="s">
        <v>231</v>
      </c>
      <c r="E1653" t="s">
        <v>31</v>
      </c>
      <c r="F1653" t="s">
        <v>175</v>
      </c>
      <c r="G1653">
        <v>1</v>
      </c>
    </row>
    <row r="1654" spans="1:7" x14ac:dyDescent="0.25">
      <c r="A1654" t="str">
        <f>IF(Tableau1[[#This Row],[ Résultat]]="incorrect",Tableau1[[#This Row],[occurrence]]&amp;"Cadre général"&amp;Tableau1[[#This Row],[ Résultat]]&amp;COUNTIF($B$2:$B1654,Tableau1[[#This Row],[ Code APE]]&amp;Tableau1[[#This Row],[ Résultat]]&amp;"_*"),0)</f>
        <v>85.59AIncorrect_12Cadre généralIncorrect1</v>
      </c>
      <c r="B1654" t="str">
        <f>Tableau1[[#This Row],[ Code APE]]&amp;Tableau1[[#This Row],[ Résultat]]&amp;"_"&amp;COUNTIF($F$2:F1654,F1654)</f>
        <v>85.59AIncorrect_12</v>
      </c>
      <c r="C1654" t="s">
        <v>228</v>
      </c>
      <c r="D1654" t="s">
        <v>231</v>
      </c>
      <c r="E1654" t="s">
        <v>31</v>
      </c>
      <c r="F1654" t="s">
        <v>176</v>
      </c>
      <c r="G1654">
        <v>1</v>
      </c>
    </row>
    <row r="1655" spans="1:7" x14ac:dyDescent="0.25">
      <c r="A1655">
        <f>IF(Tableau1[[#This Row],[ Résultat]]="incorrect",Tableau1[[#This Row],[occurrence]]&amp;"Cadre général"&amp;Tableau1[[#This Row],[ Résultat]]&amp;COUNTIF($B$2:$B1655,Tableau1[[#This Row],[ Code APE]]&amp;Tableau1[[#This Row],[ Résultat]]&amp;"_*"),0)</f>
        <v>0</v>
      </c>
      <c r="B1655" t="str">
        <f>Tableau1[[#This Row],[ Code APE]]&amp;Tableau1[[#This Row],[ Résultat]]&amp;"_"&amp;COUNTIF($F$2:F1655,F1655)</f>
        <v>Correct_0</v>
      </c>
      <c r="C1655" t="s">
        <v>228</v>
      </c>
      <c r="D1655" t="s">
        <v>232</v>
      </c>
      <c r="E1655" t="s">
        <v>44</v>
      </c>
      <c r="G1655">
        <v>16</v>
      </c>
    </row>
    <row r="1656" spans="1:7" x14ac:dyDescent="0.25">
      <c r="A1656">
        <f>IF(Tableau1[[#This Row],[ Résultat]]="incorrect",Tableau1[[#This Row],[occurrence]]&amp;"Cadre général"&amp;Tableau1[[#This Row],[ Résultat]]&amp;COUNTIF($B$2:$B1656,Tableau1[[#This Row],[ Code APE]]&amp;Tableau1[[#This Row],[ Résultat]]&amp;"_*"),0)</f>
        <v>0</v>
      </c>
      <c r="B1656" t="str">
        <f>Tableau1[[#This Row],[ Code APE]]&amp;Tableau1[[#This Row],[ Résultat]]&amp;"_"&amp;COUNTIF($F$2:F1656,F1656)</f>
        <v>00.00ACorrect_12</v>
      </c>
      <c r="C1656" t="s">
        <v>228</v>
      </c>
      <c r="D1656" t="s">
        <v>232</v>
      </c>
      <c r="E1656" t="s">
        <v>44</v>
      </c>
      <c r="F1656" t="s">
        <v>45</v>
      </c>
      <c r="G1656">
        <v>4</v>
      </c>
    </row>
    <row r="1657" spans="1:7" x14ac:dyDescent="0.25">
      <c r="A1657">
        <f>IF(Tableau1[[#This Row],[ Résultat]]="incorrect",Tableau1[[#This Row],[occurrence]]&amp;"Cadre général"&amp;Tableau1[[#This Row],[ Résultat]]&amp;COUNTIF($B$2:$B1657,Tableau1[[#This Row],[ Code APE]]&amp;Tableau1[[#This Row],[ Résultat]]&amp;"_*"),0)</f>
        <v>0</v>
      </c>
      <c r="B1657" t="str">
        <f>Tableau1[[#This Row],[ Code APE]]&amp;Tableau1[[#This Row],[ Résultat]]&amp;"_"&amp;COUNTIF($F$2:F1657,F1657)</f>
        <v>00.00ZCorrect_4</v>
      </c>
      <c r="C1657" t="s">
        <v>228</v>
      </c>
      <c r="D1657" t="s">
        <v>232</v>
      </c>
      <c r="E1657" t="s">
        <v>44</v>
      </c>
      <c r="F1657" t="s">
        <v>46</v>
      </c>
      <c r="G1657">
        <v>1</v>
      </c>
    </row>
    <row r="1658" spans="1:7" x14ac:dyDescent="0.25">
      <c r="A1658">
        <f>IF(Tableau1[[#This Row],[ Résultat]]="incorrect",Tableau1[[#This Row],[occurrence]]&amp;"Cadre général"&amp;Tableau1[[#This Row],[ Résultat]]&amp;COUNTIF($B$2:$B1658,Tableau1[[#This Row],[ Code APE]]&amp;Tableau1[[#This Row],[ Résultat]]&amp;"_*"),0)</f>
        <v>0</v>
      </c>
      <c r="B1658" t="str">
        <f>Tableau1[[#This Row],[ Code APE]]&amp;Tableau1[[#This Row],[ Résultat]]&amp;"_"&amp;COUNTIF($F$2:F1658,F1658)</f>
        <v>01.30ZCorrect_12</v>
      </c>
      <c r="C1658" t="s">
        <v>228</v>
      </c>
      <c r="D1658" t="s">
        <v>232</v>
      </c>
      <c r="E1658" t="s">
        <v>44</v>
      </c>
      <c r="F1658" t="s">
        <v>47</v>
      </c>
      <c r="G1658">
        <v>5</v>
      </c>
    </row>
    <row r="1659" spans="1:7" x14ac:dyDescent="0.25">
      <c r="A1659">
        <f>IF(Tableau1[[#This Row],[ Résultat]]="incorrect",Tableau1[[#This Row],[occurrence]]&amp;"Cadre général"&amp;Tableau1[[#This Row],[ Résultat]]&amp;COUNTIF($B$2:$B1659,Tableau1[[#This Row],[ Code APE]]&amp;Tableau1[[#This Row],[ Résultat]]&amp;"_*"),0)</f>
        <v>0</v>
      </c>
      <c r="B1659" t="str">
        <f>Tableau1[[#This Row],[ Code APE]]&amp;Tableau1[[#This Row],[ Résultat]]&amp;"_"&amp;COUNTIF($F$2:F1659,F1659)</f>
        <v>01.42ZCorrect_9</v>
      </c>
      <c r="C1659" t="s">
        <v>228</v>
      </c>
      <c r="D1659" t="s">
        <v>232</v>
      </c>
      <c r="E1659" t="s">
        <v>44</v>
      </c>
      <c r="F1659" t="s">
        <v>48</v>
      </c>
      <c r="G1659">
        <v>1</v>
      </c>
    </row>
    <row r="1660" spans="1:7" x14ac:dyDescent="0.25">
      <c r="A1660">
        <f>IF(Tableau1[[#This Row],[ Résultat]]="incorrect",Tableau1[[#This Row],[occurrence]]&amp;"Cadre général"&amp;Tableau1[[#This Row],[ Résultat]]&amp;COUNTIF($B$2:$B1660,Tableau1[[#This Row],[ Code APE]]&amp;Tableau1[[#This Row],[ Résultat]]&amp;"_*"),0)</f>
        <v>0</v>
      </c>
      <c r="B1660" t="str">
        <f>Tableau1[[#This Row],[ Code APE]]&amp;Tableau1[[#This Row],[ Résultat]]&amp;"_"&amp;COUNTIF($F$2:F1660,F1660)</f>
        <v>01.50ZCorrect_7</v>
      </c>
      <c r="C1660" t="s">
        <v>228</v>
      </c>
      <c r="D1660" t="s">
        <v>232</v>
      </c>
      <c r="E1660" t="s">
        <v>44</v>
      </c>
      <c r="F1660" t="s">
        <v>49</v>
      </c>
      <c r="G1660">
        <v>1</v>
      </c>
    </row>
    <row r="1661" spans="1:7" x14ac:dyDescent="0.25">
      <c r="A1661">
        <f>IF(Tableau1[[#This Row],[ Résultat]]="incorrect",Tableau1[[#This Row],[occurrence]]&amp;"Cadre général"&amp;Tableau1[[#This Row],[ Résultat]]&amp;COUNTIF($B$2:$B1661,Tableau1[[#This Row],[ Code APE]]&amp;Tableau1[[#This Row],[ Résultat]]&amp;"_*"),0)</f>
        <v>0</v>
      </c>
      <c r="B1661" t="str">
        <f>Tableau1[[#This Row],[ Code APE]]&amp;Tableau1[[#This Row],[ Résultat]]&amp;"_"&amp;COUNTIF($F$2:F1661,F1661)</f>
        <v>02.10ZCorrect_13</v>
      </c>
      <c r="C1661" t="s">
        <v>228</v>
      </c>
      <c r="D1661" t="s">
        <v>232</v>
      </c>
      <c r="E1661" t="s">
        <v>44</v>
      </c>
      <c r="F1661" t="s">
        <v>50</v>
      </c>
      <c r="G1661">
        <v>16</v>
      </c>
    </row>
    <row r="1662" spans="1:7" x14ac:dyDescent="0.25">
      <c r="A1662">
        <f>IF(Tableau1[[#This Row],[ Résultat]]="incorrect",Tableau1[[#This Row],[occurrence]]&amp;"Cadre général"&amp;Tableau1[[#This Row],[ Résultat]]&amp;COUNTIF($B$2:$B1662,Tableau1[[#This Row],[ Code APE]]&amp;Tableau1[[#This Row],[ Résultat]]&amp;"_*"),0)</f>
        <v>0</v>
      </c>
      <c r="B1662" t="str">
        <f>Tableau1[[#This Row],[ Code APE]]&amp;Tableau1[[#This Row],[ Résultat]]&amp;"_"&amp;COUNTIF($F$2:F1662,F1662)</f>
        <v>03.11ZCorrect_11</v>
      </c>
      <c r="C1662" t="s">
        <v>228</v>
      </c>
      <c r="D1662" t="s">
        <v>232</v>
      </c>
      <c r="E1662" t="s">
        <v>44</v>
      </c>
      <c r="F1662" t="s">
        <v>182</v>
      </c>
      <c r="G1662">
        <v>1</v>
      </c>
    </row>
    <row r="1663" spans="1:7" x14ac:dyDescent="0.25">
      <c r="A1663">
        <f>IF(Tableau1[[#This Row],[ Résultat]]="incorrect",Tableau1[[#This Row],[occurrence]]&amp;"Cadre général"&amp;Tableau1[[#This Row],[ Résultat]]&amp;COUNTIF($B$2:$B1663,Tableau1[[#This Row],[ Code APE]]&amp;Tableau1[[#This Row],[ Résultat]]&amp;"_*"),0)</f>
        <v>0</v>
      </c>
      <c r="B1663" t="str">
        <f>Tableau1[[#This Row],[ Code APE]]&amp;Tableau1[[#This Row],[ Résultat]]&amp;"_"&amp;COUNTIF($F$2:F1663,F1663)</f>
        <v>06.34CCorrect_10</v>
      </c>
      <c r="C1663" t="s">
        <v>228</v>
      </c>
      <c r="D1663" t="s">
        <v>232</v>
      </c>
      <c r="E1663" t="s">
        <v>44</v>
      </c>
      <c r="F1663" t="s">
        <v>183</v>
      </c>
      <c r="G1663">
        <v>1</v>
      </c>
    </row>
    <row r="1664" spans="1:7" x14ac:dyDescent="0.25">
      <c r="A1664">
        <f>IF(Tableau1[[#This Row],[ Résultat]]="incorrect",Tableau1[[#This Row],[occurrence]]&amp;"Cadre général"&amp;Tableau1[[#This Row],[ Résultat]]&amp;COUNTIF($B$2:$B1664,Tableau1[[#This Row],[ Code APE]]&amp;Tableau1[[#This Row],[ Résultat]]&amp;"_*"),0)</f>
        <v>0</v>
      </c>
      <c r="B1664" t="str">
        <f>Tableau1[[#This Row],[ Code APE]]&amp;Tableau1[[#This Row],[ Résultat]]&amp;"_"&amp;COUNTIF($F$2:F1664,F1664)</f>
        <v>07.29ZCorrect_13</v>
      </c>
      <c r="C1664" t="s">
        <v>228</v>
      </c>
      <c r="D1664" t="s">
        <v>232</v>
      </c>
      <c r="E1664" t="s">
        <v>44</v>
      </c>
      <c r="F1664" t="s">
        <v>52</v>
      </c>
      <c r="G1664">
        <v>5</v>
      </c>
    </row>
    <row r="1665" spans="1:7" x14ac:dyDescent="0.25">
      <c r="A1665">
        <f>IF(Tableau1[[#This Row],[ Résultat]]="incorrect",Tableau1[[#This Row],[occurrence]]&amp;"Cadre général"&amp;Tableau1[[#This Row],[ Résultat]]&amp;COUNTIF($B$2:$B1665,Tableau1[[#This Row],[ Code APE]]&amp;Tableau1[[#This Row],[ Résultat]]&amp;"_*"),0)</f>
        <v>0</v>
      </c>
      <c r="B1665" t="str">
        <f>Tableau1[[#This Row],[ Code APE]]&amp;Tableau1[[#This Row],[ Résultat]]&amp;"_"&amp;COUNTIF($F$2:F1665,F1665)</f>
        <v>07.42BCorrect_7</v>
      </c>
      <c r="C1665" t="s">
        <v>228</v>
      </c>
      <c r="D1665" t="s">
        <v>232</v>
      </c>
      <c r="E1665" t="s">
        <v>44</v>
      </c>
      <c r="F1665" t="s">
        <v>184</v>
      </c>
      <c r="G1665">
        <v>1</v>
      </c>
    </row>
    <row r="1666" spans="1:7" x14ac:dyDescent="0.25">
      <c r="A1666">
        <f>IF(Tableau1[[#This Row],[ Résultat]]="incorrect",Tableau1[[#This Row],[occurrence]]&amp;"Cadre général"&amp;Tableau1[[#This Row],[ Résultat]]&amp;COUNTIF($B$2:$B1666,Tableau1[[#This Row],[ Code APE]]&amp;Tableau1[[#This Row],[ Résultat]]&amp;"_*"),0)</f>
        <v>0</v>
      </c>
      <c r="B1666" t="str">
        <f>Tableau1[[#This Row],[ Code APE]]&amp;Tableau1[[#This Row],[ Résultat]]&amp;"_"&amp;COUNTIF($F$2:F1666,F1666)</f>
        <v>07.47ZCorrect_14</v>
      </c>
      <c r="C1666" t="s">
        <v>228</v>
      </c>
      <c r="D1666" t="s">
        <v>232</v>
      </c>
      <c r="E1666" t="s">
        <v>44</v>
      </c>
      <c r="F1666" t="s">
        <v>53</v>
      </c>
      <c r="G1666">
        <v>3</v>
      </c>
    </row>
    <row r="1667" spans="1:7" x14ac:dyDescent="0.25">
      <c r="A1667">
        <f>IF(Tableau1[[#This Row],[ Résultat]]="incorrect",Tableau1[[#This Row],[occurrence]]&amp;"Cadre général"&amp;Tableau1[[#This Row],[ Résultat]]&amp;COUNTIF($B$2:$B1667,Tableau1[[#This Row],[ Code APE]]&amp;Tableau1[[#This Row],[ Résultat]]&amp;"_*"),0)</f>
        <v>0</v>
      </c>
      <c r="B1667" t="str">
        <f>Tableau1[[#This Row],[ Code APE]]&amp;Tableau1[[#This Row],[ Résultat]]&amp;"_"&amp;COUNTIF($F$2:F1667,F1667)</f>
        <v>08.12ZCorrect_13</v>
      </c>
      <c r="C1667" t="s">
        <v>228</v>
      </c>
      <c r="D1667" t="s">
        <v>232</v>
      </c>
      <c r="E1667" t="s">
        <v>44</v>
      </c>
      <c r="F1667" t="s">
        <v>55</v>
      </c>
      <c r="G1667">
        <v>7</v>
      </c>
    </row>
    <row r="1668" spans="1:7" x14ac:dyDescent="0.25">
      <c r="A1668">
        <f>IF(Tableau1[[#This Row],[ Résultat]]="incorrect",Tableau1[[#This Row],[occurrence]]&amp;"Cadre général"&amp;Tableau1[[#This Row],[ Résultat]]&amp;COUNTIF($B$2:$B1668,Tableau1[[#This Row],[ Code APE]]&amp;Tableau1[[#This Row],[ Résultat]]&amp;"_*"),0)</f>
        <v>0</v>
      </c>
      <c r="B1668" t="str">
        <f>Tableau1[[#This Row],[ Code APE]]&amp;Tableau1[[#This Row],[ Résultat]]&amp;"_"&amp;COUNTIF($F$2:F1668,F1668)</f>
        <v>09.90ZCorrect_15</v>
      </c>
      <c r="C1668" t="s">
        <v>228</v>
      </c>
      <c r="D1668" t="s">
        <v>232</v>
      </c>
      <c r="E1668" t="s">
        <v>44</v>
      </c>
      <c r="F1668" t="s">
        <v>56</v>
      </c>
      <c r="G1668">
        <v>20</v>
      </c>
    </row>
    <row r="1669" spans="1:7" x14ac:dyDescent="0.25">
      <c r="A1669">
        <f>IF(Tableau1[[#This Row],[ Résultat]]="incorrect",Tableau1[[#This Row],[occurrence]]&amp;"Cadre général"&amp;Tableau1[[#This Row],[ Résultat]]&amp;COUNTIF($B$2:$B1669,Tableau1[[#This Row],[ Code APE]]&amp;Tableau1[[#This Row],[ Résultat]]&amp;"_*"),0)</f>
        <v>0</v>
      </c>
      <c r="B1669" t="str">
        <f>Tableau1[[#This Row],[ Code APE]]&amp;Tableau1[[#This Row],[ Résultat]]&amp;"_"&amp;COUNTIF($F$2:F1669,F1669)</f>
        <v>10.41ZCorrect_13</v>
      </c>
      <c r="C1669" t="s">
        <v>228</v>
      </c>
      <c r="D1669" t="s">
        <v>232</v>
      </c>
      <c r="E1669" t="s">
        <v>44</v>
      </c>
      <c r="F1669" t="s">
        <v>57</v>
      </c>
      <c r="G1669">
        <v>4</v>
      </c>
    </row>
    <row r="1670" spans="1:7" x14ac:dyDescent="0.25">
      <c r="A1670">
        <f>IF(Tableau1[[#This Row],[ Résultat]]="incorrect",Tableau1[[#This Row],[occurrence]]&amp;"Cadre général"&amp;Tableau1[[#This Row],[ Résultat]]&amp;COUNTIF($B$2:$B1670,Tableau1[[#This Row],[ Code APE]]&amp;Tableau1[[#This Row],[ Résultat]]&amp;"_*"),0)</f>
        <v>0</v>
      </c>
      <c r="B1670" t="str">
        <f>Tableau1[[#This Row],[ Code APE]]&amp;Tableau1[[#This Row],[ Résultat]]&amp;"_"&amp;COUNTIF($F$2:F1670,F1670)</f>
        <v>12.32CCorrect_4</v>
      </c>
      <c r="C1670" t="s">
        <v>228</v>
      </c>
      <c r="D1670" t="s">
        <v>232</v>
      </c>
      <c r="E1670" t="s">
        <v>44</v>
      </c>
      <c r="F1670" t="s">
        <v>59</v>
      </c>
      <c r="G1670">
        <v>1</v>
      </c>
    </row>
    <row r="1671" spans="1:7" x14ac:dyDescent="0.25">
      <c r="A1671">
        <f>IF(Tableau1[[#This Row],[ Résultat]]="incorrect",Tableau1[[#This Row],[occurrence]]&amp;"Cadre général"&amp;Tableau1[[#This Row],[ Résultat]]&amp;COUNTIF($B$2:$B1671,Tableau1[[#This Row],[ Code APE]]&amp;Tableau1[[#This Row],[ Résultat]]&amp;"_*"),0)</f>
        <v>0</v>
      </c>
      <c r="B1671" t="str">
        <f>Tableau1[[#This Row],[ Code APE]]&amp;Tableau1[[#This Row],[ Résultat]]&amp;"_"&amp;COUNTIF($F$2:F1671,F1671)</f>
        <v>16.24ZCorrect_5</v>
      </c>
      <c r="C1671" t="s">
        <v>228</v>
      </c>
      <c r="D1671" t="s">
        <v>232</v>
      </c>
      <c r="E1671" t="s">
        <v>44</v>
      </c>
      <c r="F1671" t="s">
        <v>212</v>
      </c>
      <c r="G1671">
        <v>1</v>
      </c>
    </row>
    <row r="1672" spans="1:7" x14ac:dyDescent="0.25">
      <c r="A1672">
        <f>IF(Tableau1[[#This Row],[ Résultat]]="incorrect",Tableau1[[#This Row],[occurrence]]&amp;"Cadre général"&amp;Tableau1[[#This Row],[ Résultat]]&amp;COUNTIF($B$2:$B1672,Tableau1[[#This Row],[ Code APE]]&amp;Tableau1[[#This Row],[ Résultat]]&amp;"_*"),0)</f>
        <v>0</v>
      </c>
      <c r="B1672" t="str">
        <f>Tableau1[[#This Row],[ Code APE]]&amp;Tableau1[[#This Row],[ Résultat]]&amp;"_"&amp;COUNTIF($F$2:F1672,F1672)</f>
        <v>20.11ZCorrect_10</v>
      </c>
      <c r="C1672" t="s">
        <v>228</v>
      </c>
      <c r="D1672" t="s">
        <v>232</v>
      </c>
      <c r="E1672" t="s">
        <v>44</v>
      </c>
      <c r="F1672" t="s">
        <v>185</v>
      </c>
      <c r="G1672">
        <v>2</v>
      </c>
    </row>
    <row r="1673" spans="1:7" x14ac:dyDescent="0.25">
      <c r="A1673">
        <f>IF(Tableau1[[#This Row],[ Résultat]]="incorrect",Tableau1[[#This Row],[occurrence]]&amp;"Cadre général"&amp;Tableau1[[#This Row],[ Résultat]]&amp;COUNTIF($B$2:$B1673,Tableau1[[#This Row],[ Code APE]]&amp;Tableau1[[#This Row],[ Résultat]]&amp;"_*"),0)</f>
        <v>0</v>
      </c>
      <c r="B1673" t="str">
        <f>Tableau1[[#This Row],[ Code APE]]&amp;Tableau1[[#This Row],[ Résultat]]&amp;"_"&amp;COUNTIF($F$2:F1673,F1673)</f>
        <v>20.13BCorrect_13</v>
      </c>
      <c r="C1673" t="s">
        <v>228</v>
      </c>
      <c r="D1673" t="s">
        <v>232</v>
      </c>
      <c r="E1673" t="s">
        <v>44</v>
      </c>
      <c r="F1673" t="s">
        <v>60</v>
      </c>
      <c r="G1673">
        <v>4</v>
      </c>
    </row>
    <row r="1674" spans="1:7" x14ac:dyDescent="0.25">
      <c r="A1674">
        <f>IF(Tableau1[[#This Row],[ Résultat]]="incorrect",Tableau1[[#This Row],[occurrence]]&amp;"Cadre général"&amp;Tableau1[[#This Row],[ Résultat]]&amp;COUNTIF($B$2:$B1674,Tableau1[[#This Row],[ Code APE]]&amp;Tableau1[[#This Row],[ Résultat]]&amp;"_*"),0)</f>
        <v>0</v>
      </c>
      <c r="B1674" t="str">
        <f>Tableau1[[#This Row],[ Code APE]]&amp;Tableau1[[#This Row],[ Résultat]]&amp;"_"&amp;COUNTIF($F$2:F1674,F1674)</f>
        <v>21.20ZCorrect_5</v>
      </c>
      <c r="C1674" t="s">
        <v>228</v>
      </c>
      <c r="D1674" t="s">
        <v>232</v>
      </c>
      <c r="E1674" t="s">
        <v>44</v>
      </c>
      <c r="F1674" t="s">
        <v>213</v>
      </c>
      <c r="G1674">
        <v>1</v>
      </c>
    </row>
    <row r="1675" spans="1:7" x14ac:dyDescent="0.25">
      <c r="A1675">
        <f>IF(Tableau1[[#This Row],[ Résultat]]="incorrect",Tableau1[[#This Row],[occurrence]]&amp;"Cadre général"&amp;Tableau1[[#This Row],[ Résultat]]&amp;COUNTIF($B$2:$B1675,Tableau1[[#This Row],[ Code APE]]&amp;Tableau1[[#This Row],[ Résultat]]&amp;"_*"),0)</f>
        <v>0</v>
      </c>
      <c r="B1675" t="str">
        <f>Tableau1[[#This Row],[ Code APE]]&amp;Tableau1[[#This Row],[ Résultat]]&amp;"_"&amp;COUNTIF($F$2:F1675,F1675)</f>
        <v>22.11ZCorrect_14</v>
      </c>
      <c r="C1675" t="s">
        <v>228</v>
      </c>
      <c r="D1675" t="s">
        <v>232</v>
      </c>
      <c r="E1675" t="s">
        <v>44</v>
      </c>
      <c r="F1675" t="s">
        <v>61</v>
      </c>
      <c r="G1675">
        <v>9</v>
      </c>
    </row>
    <row r="1676" spans="1:7" x14ac:dyDescent="0.25">
      <c r="A1676">
        <f>IF(Tableau1[[#This Row],[ Résultat]]="incorrect",Tableau1[[#This Row],[occurrence]]&amp;"Cadre général"&amp;Tableau1[[#This Row],[ Résultat]]&amp;COUNTIF($B$2:$B1676,Tableau1[[#This Row],[ Code APE]]&amp;Tableau1[[#This Row],[ Résultat]]&amp;"_*"),0)</f>
        <v>0</v>
      </c>
      <c r="B1676" t="str">
        <f>Tableau1[[#This Row],[ Code APE]]&amp;Tableau1[[#This Row],[ Résultat]]&amp;"_"&amp;COUNTIF($F$2:F1676,F1676)</f>
        <v>22.23ZCorrect_12</v>
      </c>
      <c r="C1676" t="s">
        <v>228</v>
      </c>
      <c r="D1676" t="s">
        <v>232</v>
      </c>
      <c r="E1676" t="s">
        <v>44</v>
      </c>
      <c r="F1676" t="s">
        <v>62</v>
      </c>
      <c r="G1676">
        <v>1</v>
      </c>
    </row>
    <row r="1677" spans="1:7" x14ac:dyDescent="0.25">
      <c r="A1677">
        <f>IF(Tableau1[[#This Row],[ Résultat]]="incorrect",Tableau1[[#This Row],[occurrence]]&amp;"Cadre général"&amp;Tableau1[[#This Row],[ Résultat]]&amp;COUNTIF($B$2:$B1677,Tableau1[[#This Row],[ Code APE]]&amp;Tableau1[[#This Row],[ Résultat]]&amp;"_*"),0)</f>
        <v>0</v>
      </c>
      <c r="B1677" t="str">
        <f>Tableau1[[#This Row],[ Code APE]]&amp;Tableau1[[#This Row],[ Résultat]]&amp;"_"&amp;COUNTIF($F$2:F1677,F1677)</f>
        <v>23.51ZCorrect_11</v>
      </c>
      <c r="C1677" t="s">
        <v>228</v>
      </c>
      <c r="D1677" t="s">
        <v>232</v>
      </c>
      <c r="E1677" t="s">
        <v>44</v>
      </c>
      <c r="F1677" t="s">
        <v>187</v>
      </c>
      <c r="G1677">
        <v>1</v>
      </c>
    </row>
    <row r="1678" spans="1:7" x14ac:dyDescent="0.25">
      <c r="A1678">
        <f>IF(Tableau1[[#This Row],[ Résultat]]="incorrect",Tableau1[[#This Row],[occurrence]]&amp;"Cadre général"&amp;Tableau1[[#This Row],[ Résultat]]&amp;COUNTIF($B$2:$B1678,Tableau1[[#This Row],[ Code APE]]&amp;Tableau1[[#This Row],[ Résultat]]&amp;"_*"),0)</f>
        <v>0</v>
      </c>
      <c r="B1678" t="str">
        <f>Tableau1[[#This Row],[ Code APE]]&amp;Tableau1[[#This Row],[ Résultat]]&amp;"_"&amp;COUNTIF($F$2:F1678,F1678)</f>
        <v>23.63ZCorrect_14</v>
      </c>
      <c r="C1678" t="s">
        <v>228</v>
      </c>
      <c r="D1678" t="s">
        <v>232</v>
      </c>
      <c r="E1678" t="s">
        <v>44</v>
      </c>
      <c r="F1678" t="s">
        <v>63</v>
      </c>
      <c r="G1678">
        <v>7</v>
      </c>
    </row>
    <row r="1679" spans="1:7" x14ac:dyDescent="0.25">
      <c r="A1679">
        <f>IF(Tableau1[[#This Row],[ Résultat]]="incorrect",Tableau1[[#This Row],[occurrence]]&amp;"Cadre général"&amp;Tableau1[[#This Row],[ Résultat]]&amp;COUNTIF($B$2:$B1679,Tableau1[[#This Row],[ Code APE]]&amp;Tableau1[[#This Row],[ Résultat]]&amp;"_*"),0)</f>
        <v>0</v>
      </c>
      <c r="B1679" t="str">
        <f>Tableau1[[#This Row],[ Code APE]]&amp;Tableau1[[#This Row],[ Résultat]]&amp;"_"&amp;COUNTIF($F$2:F1679,F1679)</f>
        <v>24.33ZCorrect_8</v>
      </c>
      <c r="C1679" t="s">
        <v>228</v>
      </c>
      <c r="D1679" t="s">
        <v>232</v>
      </c>
      <c r="E1679" t="s">
        <v>44</v>
      </c>
      <c r="F1679" t="s">
        <v>64</v>
      </c>
      <c r="G1679">
        <v>1</v>
      </c>
    </row>
    <row r="1680" spans="1:7" x14ac:dyDescent="0.25">
      <c r="A1680">
        <f>IF(Tableau1[[#This Row],[ Résultat]]="incorrect",Tableau1[[#This Row],[occurrence]]&amp;"Cadre général"&amp;Tableau1[[#This Row],[ Résultat]]&amp;COUNTIF($B$2:$B1680,Tableau1[[#This Row],[ Code APE]]&amp;Tableau1[[#This Row],[ Résultat]]&amp;"_*"),0)</f>
        <v>0</v>
      </c>
      <c r="B1680" t="str">
        <f>Tableau1[[#This Row],[ Code APE]]&amp;Tableau1[[#This Row],[ Résultat]]&amp;"_"&amp;COUNTIF($F$2:F1680,F1680)</f>
        <v>25.11ZCorrect_15</v>
      </c>
      <c r="C1680" t="s">
        <v>228</v>
      </c>
      <c r="D1680" t="s">
        <v>232</v>
      </c>
      <c r="E1680" t="s">
        <v>44</v>
      </c>
      <c r="F1680" t="s">
        <v>65</v>
      </c>
      <c r="G1680">
        <v>8</v>
      </c>
    </row>
    <row r="1681" spans="1:7" x14ac:dyDescent="0.25">
      <c r="A1681">
        <f>IF(Tableau1[[#This Row],[ Résultat]]="incorrect",Tableau1[[#This Row],[occurrence]]&amp;"Cadre général"&amp;Tableau1[[#This Row],[ Résultat]]&amp;COUNTIF($B$2:$B1681,Tableau1[[#This Row],[ Code APE]]&amp;Tableau1[[#This Row],[ Résultat]]&amp;"_*"),0)</f>
        <v>0</v>
      </c>
      <c r="B1681" t="str">
        <f>Tableau1[[#This Row],[ Code APE]]&amp;Tableau1[[#This Row],[ Résultat]]&amp;"_"&amp;COUNTIF($F$2:F1681,F1681)</f>
        <v>25.12ZCorrect_9</v>
      </c>
      <c r="C1681" t="s">
        <v>228</v>
      </c>
      <c r="D1681" t="s">
        <v>232</v>
      </c>
      <c r="E1681" t="s">
        <v>44</v>
      </c>
      <c r="F1681" t="s">
        <v>66</v>
      </c>
      <c r="G1681">
        <v>1</v>
      </c>
    </row>
    <row r="1682" spans="1:7" x14ac:dyDescent="0.25">
      <c r="A1682">
        <f>IF(Tableau1[[#This Row],[ Résultat]]="incorrect",Tableau1[[#This Row],[occurrence]]&amp;"Cadre général"&amp;Tableau1[[#This Row],[ Résultat]]&amp;COUNTIF($B$2:$B1682,Tableau1[[#This Row],[ Code APE]]&amp;Tableau1[[#This Row],[ Résultat]]&amp;"_*"),0)</f>
        <v>0</v>
      </c>
      <c r="B1682" t="str">
        <f>Tableau1[[#This Row],[ Code APE]]&amp;Tableau1[[#This Row],[ Résultat]]&amp;"_"&amp;COUNTIF($F$2:F1682,F1682)</f>
        <v>25.30ZCorrect_12</v>
      </c>
      <c r="C1682" t="s">
        <v>228</v>
      </c>
      <c r="D1682" t="s">
        <v>232</v>
      </c>
      <c r="E1682" t="s">
        <v>44</v>
      </c>
      <c r="F1682" t="s">
        <v>67</v>
      </c>
      <c r="G1682">
        <v>12</v>
      </c>
    </row>
    <row r="1683" spans="1:7" x14ac:dyDescent="0.25">
      <c r="A1683">
        <f>IF(Tableau1[[#This Row],[ Résultat]]="incorrect",Tableau1[[#This Row],[occurrence]]&amp;"Cadre général"&amp;Tableau1[[#This Row],[ Résultat]]&amp;COUNTIF($B$2:$B1683,Tableau1[[#This Row],[ Code APE]]&amp;Tableau1[[#This Row],[ Résultat]]&amp;"_*"),0)</f>
        <v>0</v>
      </c>
      <c r="B1683" t="str">
        <f>Tableau1[[#This Row],[ Code APE]]&amp;Tableau1[[#This Row],[ Résultat]]&amp;"_"&amp;COUNTIF($F$2:F1683,F1683)</f>
        <v>25.61ZCorrect_13</v>
      </c>
      <c r="C1683" t="s">
        <v>228</v>
      </c>
      <c r="D1683" t="s">
        <v>232</v>
      </c>
      <c r="E1683" t="s">
        <v>44</v>
      </c>
      <c r="F1683" t="s">
        <v>68</v>
      </c>
      <c r="G1683">
        <v>13</v>
      </c>
    </row>
    <row r="1684" spans="1:7" x14ac:dyDescent="0.25">
      <c r="A1684">
        <f>IF(Tableau1[[#This Row],[ Résultat]]="incorrect",Tableau1[[#This Row],[occurrence]]&amp;"Cadre général"&amp;Tableau1[[#This Row],[ Résultat]]&amp;COUNTIF($B$2:$B1684,Tableau1[[#This Row],[ Code APE]]&amp;Tableau1[[#This Row],[ Résultat]]&amp;"_*"),0)</f>
        <v>0</v>
      </c>
      <c r="B1684" t="str">
        <f>Tableau1[[#This Row],[ Code APE]]&amp;Tableau1[[#This Row],[ Résultat]]&amp;"_"&amp;COUNTIF($F$2:F1684,F1684)</f>
        <v>25.62BCorrect_13</v>
      </c>
      <c r="C1684" t="s">
        <v>228</v>
      </c>
      <c r="D1684" t="s">
        <v>232</v>
      </c>
      <c r="E1684" t="s">
        <v>44</v>
      </c>
      <c r="F1684" t="s">
        <v>69</v>
      </c>
      <c r="G1684">
        <v>9</v>
      </c>
    </row>
    <row r="1685" spans="1:7" x14ac:dyDescent="0.25">
      <c r="A1685">
        <f>IF(Tableau1[[#This Row],[ Résultat]]="incorrect",Tableau1[[#This Row],[occurrence]]&amp;"Cadre général"&amp;Tableau1[[#This Row],[ Résultat]]&amp;COUNTIF($B$2:$B1685,Tableau1[[#This Row],[ Code APE]]&amp;Tableau1[[#This Row],[ Résultat]]&amp;"_*"),0)</f>
        <v>0</v>
      </c>
      <c r="B1685" t="str">
        <f>Tableau1[[#This Row],[ Code APE]]&amp;Tableau1[[#This Row],[ Résultat]]&amp;"_"&amp;COUNTIF($F$2:F1685,F1685)</f>
        <v>25.93ZCorrect_14</v>
      </c>
      <c r="C1685" t="s">
        <v>228</v>
      </c>
      <c r="D1685" t="s">
        <v>232</v>
      </c>
      <c r="E1685" t="s">
        <v>44</v>
      </c>
      <c r="F1685" t="s">
        <v>70</v>
      </c>
      <c r="G1685">
        <v>7</v>
      </c>
    </row>
    <row r="1686" spans="1:7" x14ac:dyDescent="0.25">
      <c r="A1686">
        <f>IF(Tableau1[[#This Row],[ Résultat]]="incorrect",Tableau1[[#This Row],[occurrence]]&amp;"Cadre général"&amp;Tableau1[[#This Row],[ Résultat]]&amp;COUNTIF($B$2:$B1686,Tableau1[[#This Row],[ Code APE]]&amp;Tableau1[[#This Row],[ Résultat]]&amp;"_*"),0)</f>
        <v>0</v>
      </c>
      <c r="B1686" t="str">
        <f>Tableau1[[#This Row],[ Code APE]]&amp;Tableau1[[#This Row],[ Résultat]]&amp;"_"&amp;COUNTIF($F$2:F1686,F1686)</f>
        <v>25.99BCorrect_15</v>
      </c>
      <c r="C1686" t="s">
        <v>228</v>
      </c>
      <c r="D1686" t="s">
        <v>232</v>
      </c>
      <c r="E1686" t="s">
        <v>44</v>
      </c>
      <c r="F1686" t="s">
        <v>71</v>
      </c>
      <c r="G1686">
        <v>15</v>
      </c>
    </row>
    <row r="1687" spans="1:7" x14ac:dyDescent="0.25">
      <c r="A1687">
        <f>IF(Tableau1[[#This Row],[ Résultat]]="incorrect",Tableau1[[#This Row],[occurrence]]&amp;"Cadre général"&amp;Tableau1[[#This Row],[ Résultat]]&amp;COUNTIF($B$2:$B1687,Tableau1[[#This Row],[ Code APE]]&amp;Tableau1[[#This Row],[ Résultat]]&amp;"_*"),0)</f>
        <v>0</v>
      </c>
      <c r="B1687" t="str">
        <f>Tableau1[[#This Row],[ Code APE]]&amp;Tableau1[[#This Row],[ Résultat]]&amp;"_"&amp;COUNTIF($F$2:F1687,F1687)</f>
        <v>27.90ZCorrect_7</v>
      </c>
      <c r="C1687" t="s">
        <v>228</v>
      </c>
      <c r="D1687" t="s">
        <v>232</v>
      </c>
      <c r="E1687" t="s">
        <v>44</v>
      </c>
      <c r="F1687" t="s">
        <v>188</v>
      </c>
      <c r="G1687">
        <v>1</v>
      </c>
    </row>
    <row r="1688" spans="1:7" x14ac:dyDescent="0.25">
      <c r="A1688">
        <f>IF(Tableau1[[#This Row],[ Résultat]]="incorrect",Tableau1[[#This Row],[occurrence]]&amp;"Cadre général"&amp;Tableau1[[#This Row],[ Résultat]]&amp;COUNTIF($B$2:$B1688,Tableau1[[#This Row],[ Code APE]]&amp;Tableau1[[#This Row],[ Résultat]]&amp;"_*"),0)</f>
        <v>0</v>
      </c>
      <c r="B1688" t="str">
        <f>Tableau1[[#This Row],[ Code APE]]&amp;Tableau1[[#This Row],[ Résultat]]&amp;"_"&amp;COUNTIF($F$2:F1688,F1688)</f>
        <v>28.14ZCorrect_13</v>
      </c>
      <c r="C1688" t="s">
        <v>228</v>
      </c>
      <c r="D1688" t="s">
        <v>232</v>
      </c>
      <c r="E1688" t="s">
        <v>44</v>
      </c>
      <c r="F1688" t="s">
        <v>72</v>
      </c>
      <c r="G1688">
        <v>13</v>
      </c>
    </row>
    <row r="1689" spans="1:7" x14ac:dyDescent="0.25">
      <c r="A1689">
        <f>IF(Tableau1[[#This Row],[ Résultat]]="incorrect",Tableau1[[#This Row],[occurrence]]&amp;"Cadre général"&amp;Tableau1[[#This Row],[ Résultat]]&amp;COUNTIF($B$2:$B1689,Tableau1[[#This Row],[ Code APE]]&amp;Tableau1[[#This Row],[ Résultat]]&amp;"_*"),0)</f>
        <v>0</v>
      </c>
      <c r="B1689" t="str">
        <f>Tableau1[[#This Row],[ Code APE]]&amp;Tableau1[[#This Row],[ Résultat]]&amp;"_"&amp;COUNTIF($F$2:F1689,F1689)</f>
        <v>28.15ZCorrect_7</v>
      </c>
      <c r="C1689" t="s">
        <v>228</v>
      </c>
      <c r="D1689" t="s">
        <v>232</v>
      </c>
      <c r="E1689" t="s">
        <v>44</v>
      </c>
      <c r="F1689" t="s">
        <v>73</v>
      </c>
      <c r="G1689">
        <v>1</v>
      </c>
    </row>
    <row r="1690" spans="1:7" x14ac:dyDescent="0.25">
      <c r="A1690">
        <f>IF(Tableau1[[#This Row],[ Résultat]]="incorrect",Tableau1[[#This Row],[occurrence]]&amp;"Cadre général"&amp;Tableau1[[#This Row],[ Résultat]]&amp;COUNTIF($B$2:$B1690,Tableau1[[#This Row],[ Code APE]]&amp;Tableau1[[#This Row],[ Résultat]]&amp;"_*"),0)</f>
        <v>0</v>
      </c>
      <c r="B1690" t="str">
        <f>Tableau1[[#This Row],[ Code APE]]&amp;Tableau1[[#This Row],[ Résultat]]&amp;"_"&amp;COUNTIF($F$2:F1690,F1690)</f>
        <v>28.29ACorrect_5</v>
      </c>
      <c r="C1690" t="s">
        <v>228</v>
      </c>
      <c r="D1690" t="s">
        <v>232</v>
      </c>
      <c r="E1690" t="s">
        <v>44</v>
      </c>
      <c r="F1690" t="s">
        <v>214</v>
      </c>
      <c r="G1690">
        <v>1</v>
      </c>
    </row>
    <row r="1691" spans="1:7" x14ac:dyDescent="0.25">
      <c r="A1691">
        <f>IF(Tableau1[[#This Row],[ Résultat]]="incorrect",Tableau1[[#This Row],[occurrence]]&amp;"Cadre général"&amp;Tableau1[[#This Row],[ Résultat]]&amp;COUNTIF($B$2:$B1691,Tableau1[[#This Row],[ Code APE]]&amp;Tableau1[[#This Row],[ Résultat]]&amp;"_*"),0)</f>
        <v>0</v>
      </c>
      <c r="B1691" t="str">
        <f>Tableau1[[#This Row],[ Code APE]]&amp;Tableau1[[#This Row],[ Résultat]]&amp;"_"&amp;COUNTIF($F$2:F1691,F1691)</f>
        <v>28.92ZCorrect_12</v>
      </c>
      <c r="C1691" t="s">
        <v>228</v>
      </c>
      <c r="D1691" t="s">
        <v>232</v>
      </c>
      <c r="E1691" t="s">
        <v>44</v>
      </c>
      <c r="F1691" t="s">
        <v>76</v>
      </c>
      <c r="G1691">
        <v>5</v>
      </c>
    </row>
    <row r="1692" spans="1:7" x14ac:dyDescent="0.25">
      <c r="A1692">
        <f>IF(Tableau1[[#This Row],[ Résultat]]="incorrect",Tableau1[[#This Row],[occurrence]]&amp;"Cadre général"&amp;Tableau1[[#This Row],[ Résultat]]&amp;COUNTIF($B$2:$B1692,Tableau1[[#This Row],[ Code APE]]&amp;Tableau1[[#This Row],[ Résultat]]&amp;"_*"),0)</f>
        <v>0</v>
      </c>
      <c r="B1692" t="str">
        <f>Tableau1[[#This Row],[ Code APE]]&amp;Tableau1[[#This Row],[ Résultat]]&amp;"_"&amp;COUNTIF($F$2:F1692,F1692)</f>
        <v>28.99ACorrect_12</v>
      </c>
      <c r="C1692" t="s">
        <v>228</v>
      </c>
      <c r="D1692" t="s">
        <v>232</v>
      </c>
      <c r="E1692" t="s">
        <v>44</v>
      </c>
      <c r="F1692" t="s">
        <v>77</v>
      </c>
      <c r="G1692">
        <v>1</v>
      </c>
    </row>
    <row r="1693" spans="1:7" x14ac:dyDescent="0.25">
      <c r="A1693">
        <f>IF(Tableau1[[#This Row],[ Résultat]]="incorrect",Tableau1[[#This Row],[occurrence]]&amp;"Cadre général"&amp;Tableau1[[#This Row],[ Résultat]]&amp;COUNTIF($B$2:$B1693,Tableau1[[#This Row],[ Code APE]]&amp;Tableau1[[#This Row],[ Résultat]]&amp;"_*"),0)</f>
        <v>0</v>
      </c>
      <c r="B1693" t="str">
        <f>Tableau1[[#This Row],[ Code APE]]&amp;Tableau1[[#This Row],[ Résultat]]&amp;"_"&amp;COUNTIF($F$2:F1693,F1693)</f>
        <v>32.12ZCorrect_14</v>
      </c>
      <c r="C1693" t="s">
        <v>228</v>
      </c>
      <c r="D1693" t="s">
        <v>232</v>
      </c>
      <c r="E1693" t="s">
        <v>44</v>
      </c>
      <c r="F1693" t="s">
        <v>78</v>
      </c>
      <c r="G1693">
        <v>8</v>
      </c>
    </row>
    <row r="1694" spans="1:7" x14ac:dyDescent="0.25">
      <c r="A1694">
        <f>IF(Tableau1[[#This Row],[ Résultat]]="incorrect",Tableau1[[#This Row],[occurrence]]&amp;"Cadre général"&amp;Tableau1[[#This Row],[ Résultat]]&amp;COUNTIF($B$2:$B1694,Tableau1[[#This Row],[ Code APE]]&amp;Tableau1[[#This Row],[ Résultat]]&amp;"_*"),0)</f>
        <v>0</v>
      </c>
      <c r="B1694" t="str">
        <f>Tableau1[[#This Row],[ Code APE]]&amp;Tableau1[[#This Row],[ Résultat]]&amp;"_"&amp;COUNTIF($F$2:F1694,F1694)</f>
        <v>32.20ACorrect_13</v>
      </c>
      <c r="C1694" t="s">
        <v>228</v>
      </c>
      <c r="D1694" t="s">
        <v>232</v>
      </c>
      <c r="E1694" t="s">
        <v>44</v>
      </c>
      <c r="F1694" t="s">
        <v>79</v>
      </c>
      <c r="G1694">
        <v>6</v>
      </c>
    </row>
    <row r="1695" spans="1:7" x14ac:dyDescent="0.25">
      <c r="A1695">
        <f>IF(Tableau1[[#This Row],[ Résultat]]="incorrect",Tableau1[[#This Row],[occurrence]]&amp;"Cadre général"&amp;Tableau1[[#This Row],[ Résultat]]&amp;COUNTIF($B$2:$B1695,Tableau1[[#This Row],[ Code APE]]&amp;Tableau1[[#This Row],[ Résultat]]&amp;"_*"),0)</f>
        <v>0</v>
      </c>
      <c r="B1695" t="str">
        <f>Tableau1[[#This Row],[ Code APE]]&amp;Tableau1[[#This Row],[ Résultat]]&amp;"_"&amp;COUNTIF($F$2:F1695,F1695)</f>
        <v>32.21BCorrect_8</v>
      </c>
      <c r="C1695" t="s">
        <v>228</v>
      </c>
      <c r="D1695" t="s">
        <v>232</v>
      </c>
      <c r="E1695" t="s">
        <v>44</v>
      </c>
      <c r="F1695" t="s">
        <v>189</v>
      </c>
      <c r="G1695">
        <v>1</v>
      </c>
    </row>
    <row r="1696" spans="1:7" x14ac:dyDescent="0.25">
      <c r="A1696">
        <f>IF(Tableau1[[#This Row],[ Résultat]]="incorrect",Tableau1[[#This Row],[occurrence]]&amp;"Cadre général"&amp;Tableau1[[#This Row],[ Résultat]]&amp;COUNTIF($B$2:$B1696,Tableau1[[#This Row],[ Code APE]]&amp;Tableau1[[#This Row],[ Résultat]]&amp;"_*"),0)</f>
        <v>0</v>
      </c>
      <c r="B1696" t="str">
        <f>Tableau1[[#This Row],[ Code APE]]&amp;Tableau1[[#This Row],[ Résultat]]&amp;"_"&amp;COUNTIF($F$2:F1696,F1696)</f>
        <v>33.12ZCorrect_14</v>
      </c>
      <c r="C1696" t="s">
        <v>228</v>
      </c>
      <c r="D1696" t="s">
        <v>232</v>
      </c>
      <c r="E1696" t="s">
        <v>44</v>
      </c>
      <c r="F1696" t="s">
        <v>1</v>
      </c>
      <c r="G1696">
        <v>122</v>
      </c>
    </row>
    <row r="1697" spans="1:7" x14ac:dyDescent="0.25">
      <c r="A1697">
        <f>IF(Tableau1[[#This Row],[ Résultat]]="incorrect",Tableau1[[#This Row],[occurrence]]&amp;"Cadre général"&amp;Tableau1[[#This Row],[ Résultat]]&amp;COUNTIF($B$2:$B1697,Tableau1[[#This Row],[ Code APE]]&amp;Tableau1[[#This Row],[ Résultat]]&amp;"_*"),0)</f>
        <v>0</v>
      </c>
      <c r="B1697" t="str">
        <f>Tableau1[[#This Row],[ Code APE]]&amp;Tableau1[[#This Row],[ Résultat]]&amp;"_"&amp;COUNTIF($F$2:F1697,F1697)</f>
        <v>33.13ZCorrect_13</v>
      </c>
      <c r="C1697" t="s">
        <v>228</v>
      </c>
      <c r="D1697" t="s">
        <v>232</v>
      </c>
      <c r="E1697" t="s">
        <v>44</v>
      </c>
      <c r="F1697" t="s">
        <v>80</v>
      </c>
      <c r="G1697">
        <v>7</v>
      </c>
    </row>
    <row r="1698" spans="1:7" x14ac:dyDescent="0.25">
      <c r="A1698">
        <f>IF(Tableau1[[#This Row],[ Résultat]]="incorrect",Tableau1[[#This Row],[occurrence]]&amp;"Cadre général"&amp;Tableau1[[#This Row],[ Résultat]]&amp;COUNTIF($B$2:$B1698,Tableau1[[#This Row],[ Code APE]]&amp;Tableau1[[#This Row],[ Résultat]]&amp;"_*"),0)</f>
        <v>0</v>
      </c>
      <c r="B1698" t="str">
        <f>Tableau1[[#This Row],[ Code APE]]&amp;Tableau1[[#This Row],[ Résultat]]&amp;"_"&amp;COUNTIF($F$2:F1698,F1698)</f>
        <v>33.14ZCorrect_14</v>
      </c>
      <c r="C1698" t="s">
        <v>228</v>
      </c>
      <c r="D1698" t="s">
        <v>232</v>
      </c>
      <c r="E1698" t="s">
        <v>44</v>
      </c>
      <c r="F1698" t="s">
        <v>81</v>
      </c>
      <c r="G1698">
        <v>19</v>
      </c>
    </row>
    <row r="1699" spans="1:7" x14ac:dyDescent="0.25">
      <c r="A1699">
        <f>IF(Tableau1[[#This Row],[ Résultat]]="incorrect",Tableau1[[#This Row],[occurrence]]&amp;"Cadre général"&amp;Tableau1[[#This Row],[ Résultat]]&amp;COUNTIF($B$2:$B1699,Tableau1[[#This Row],[ Code APE]]&amp;Tableau1[[#This Row],[ Résultat]]&amp;"_*"),0)</f>
        <v>0</v>
      </c>
      <c r="B1699" t="str">
        <f>Tableau1[[#This Row],[ Code APE]]&amp;Tableau1[[#This Row],[ Résultat]]&amp;"_"&amp;COUNTIF($F$2:F1699,F1699)</f>
        <v>33.20ACorrect_16</v>
      </c>
      <c r="C1699" t="s">
        <v>228</v>
      </c>
      <c r="D1699" t="s">
        <v>232</v>
      </c>
      <c r="E1699" t="s">
        <v>44</v>
      </c>
      <c r="F1699" t="s">
        <v>82</v>
      </c>
      <c r="G1699">
        <v>133</v>
      </c>
    </row>
    <row r="1700" spans="1:7" x14ac:dyDescent="0.25">
      <c r="A1700">
        <f>IF(Tableau1[[#This Row],[ Résultat]]="incorrect",Tableau1[[#This Row],[occurrence]]&amp;"Cadre général"&amp;Tableau1[[#This Row],[ Résultat]]&amp;COUNTIF($B$2:$B1700,Tableau1[[#This Row],[ Code APE]]&amp;Tableau1[[#This Row],[ Résultat]]&amp;"_*"),0)</f>
        <v>0</v>
      </c>
      <c r="B1700" t="str">
        <f>Tableau1[[#This Row],[ Code APE]]&amp;Tableau1[[#This Row],[ Résultat]]&amp;"_"&amp;COUNTIF($F$2:F1700,F1700)</f>
        <v>33.20BCorrect_17</v>
      </c>
      <c r="C1700" t="s">
        <v>228</v>
      </c>
      <c r="D1700" t="s">
        <v>232</v>
      </c>
      <c r="E1700" t="s">
        <v>44</v>
      </c>
      <c r="F1700" t="s">
        <v>83</v>
      </c>
      <c r="G1700">
        <v>89</v>
      </c>
    </row>
    <row r="1701" spans="1:7" x14ac:dyDescent="0.25">
      <c r="A1701">
        <f>IF(Tableau1[[#This Row],[ Résultat]]="incorrect",Tableau1[[#This Row],[occurrence]]&amp;"Cadre général"&amp;Tableau1[[#This Row],[ Résultat]]&amp;COUNTIF($B$2:$B1701,Tableau1[[#This Row],[ Code APE]]&amp;Tableau1[[#This Row],[ Résultat]]&amp;"_*"),0)</f>
        <v>0</v>
      </c>
      <c r="B1701" t="str">
        <f>Tableau1[[#This Row],[ Code APE]]&amp;Tableau1[[#This Row],[ Résultat]]&amp;"_"&amp;COUNTIF($F$2:F1701,F1701)</f>
        <v>33.20CCorrect_13</v>
      </c>
      <c r="C1701" t="s">
        <v>228</v>
      </c>
      <c r="D1701" t="s">
        <v>232</v>
      </c>
      <c r="E1701" t="s">
        <v>44</v>
      </c>
      <c r="F1701" t="s">
        <v>84</v>
      </c>
      <c r="G1701">
        <v>17</v>
      </c>
    </row>
    <row r="1702" spans="1:7" x14ac:dyDescent="0.25">
      <c r="A1702">
        <f>IF(Tableau1[[#This Row],[ Résultat]]="incorrect",Tableau1[[#This Row],[occurrence]]&amp;"Cadre général"&amp;Tableau1[[#This Row],[ Résultat]]&amp;COUNTIF($B$2:$B1702,Tableau1[[#This Row],[ Code APE]]&amp;Tableau1[[#This Row],[ Résultat]]&amp;"_*"),0)</f>
        <v>0</v>
      </c>
      <c r="B1702" t="str">
        <f>Tableau1[[#This Row],[ Code APE]]&amp;Tableau1[[#This Row],[ Résultat]]&amp;"_"&amp;COUNTIF($F$2:F1702,F1702)</f>
        <v>35.11ZCorrect_5</v>
      </c>
      <c r="C1702" t="s">
        <v>228</v>
      </c>
      <c r="D1702" t="s">
        <v>232</v>
      </c>
      <c r="E1702" t="s">
        <v>44</v>
      </c>
      <c r="F1702" t="s">
        <v>216</v>
      </c>
      <c r="G1702">
        <v>1</v>
      </c>
    </row>
    <row r="1703" spans="1:7" x14ac:dyDescent="0.25">
      <c r="A1703">
        <f>IF(Tableau1[[#This Row],[ Résultat]]="incorrect",Tableau1[[#This Row],[occurrence]]&amp;"Cadre général"&amp;Tableau1[[#This Row],[ Résultat]]&amp;COUNTIF($B$2:$B1703,Tableau1[[#This Row],[ Code APE]]&amp;Tableau1[[#This Row],[ Résultat]]&amp;"_*"),0)</f>
        <v>0</v>
      </c>
      <c r="B1703" t="str">
        <f>Tableau1[[#This Row],[ Code APE]]&amp;Tableau1[[#This Row],[ Résultat]]&amp;"_"&amp;COUNTIF($F$2:F1703,F1703)</f>
        <v>36.00ZCorrect_13</v>
      </c>
      <c r="C1703" t="s">
        <v>228</v>
      </c>
      <c r="D1703" t="s">
        <v>232</v>
      </c>
      <c r="E1703" t="s">
        <v>44</v>
      </c>
      <c r="F1703" t="s">
        <v>86</v>
      </c>
      <c r="G1703">
        <v>7</v>
      </c>
    </row>
    <row r="1704" spans="1:7" x14ac:dyDescent="0.25">
      <c r="A1704">
        <f>IF(Tableau1[[#This Row],[ Résultat]]="incorrect",Tableau1[[#This Row],[occurrence]]&amp;"Cadre général"&amp;Tableau1[[#This Row],[ Résultat]]&amp;COUNTIF($B$2:$B1704,Tableau1[[#This Row],[ Code APE]]&amp;Tableau1[[#This Row],[ Résultat]]&amp;"_*"),0)</f>
        <v>0</v>
      </c>
      <c r="B1704" t="str">
        <f>Tableau1[[#This Row],[ Code APE]]&amp;Tableau1[[#This Row],[ Résultat]]&amp;"_"&amp;COUNTIF($F$2:F1704,F1704)</f>
        <v>37.00ZCorrect_13</v>
      </c>
      <c r="C1704" t="s">
        <v>228</v>
      </c>
      <c r="D1704" t="s">
        <v>232</v>
      </c>
      <c r="E1704" t="s">
        <v>44</v>
      </c>
      <c r="F1704" t="s">
        <v>87</v>
      </c>
      <c r="G1704">
        <v>4</v>
      </c>
    </row>
    <row r="1705" spans="1:7" x14ac:dyDescent="0.25">
      <c r="A1705">
        <f>IF(Tableau1[[#This Row],[ Résultat]]="incorrect",Tableau1[[#This Row],[occurrence]]&amp;"Cadre général"&amp;Tableau1[[#This Row],[ Résultat]]&amp;COUNTIF($B$2:$B1705,Tableau1[[#This Row],[ Code APE]]&amp;Tableau1[[#This Row],[ Résultat]]&amp;"_*"),0)</f>
        <v>0</v>
      </c>
      <c r="B1705" t="str">
        <f>Tableau1[[#This Row],[ Code APE]]&amp;Tableau1[[#This Row],[ Résultat]]&amp;"_"&amp;COUNTIF($F$2:F1705,F1705)</f>
        <v>37.20ACorrect_14</v>
      </c>
      <c r="C1705" t="s">
        <v>228</v>
      </c>
      <c r="D1705" t="s">
        <v>232</v>
      </c>
      <c r="E1705" t="s">
        <v>44</v>
      </c>
      <c r="F1705" t="s">
        <v>88</v>
      </c>
      <c r="G1705">
        <v>11</v>
      </c>
    </row>
    <row r="1706" spans="1:7" x14ac:dyDescent="0.25">
      <c r="A1706">
        <f>IF(Tableau1[[#This Row],[ Résultat]]="incorrect",Tableau1[[#This Row],[occurrence]]&amp;"Cadre général"&amp;Tableau1[[#This Row],[ Résultat]]&amp;COUNTIF($B$2:$B1706,Tableau1[[#This Row],[ Code APE]]&amp;Tableau1[[#This Row],[ Résultat]]&amp;"_*"),0)</f>
        <v>0</v>
      </c>
      <c r="B1706" t="str">
        <f>Tableau1[[#This Row],[ Code APE]]&amp;Tableau1[[#This Row],[ Résultat]]&amp;"_"&amp;COUNTIF($F$2:F1706,F1706)</f>
        <v>38.11ZCorrect_13</v>
      </c>
      <c r="C1706" t="s">
        <v>228</v>
      </c>
      <c r="D1706" t="s">
        <v>232</v>
      </c>
      <c r="E1706" t="s">
        <v>44</v>
      </c>
      <c r="F1706" t="s">
        <v>89</v>
      </c>
      <c r="G1706">
        <v>9</v>
      </c>
    </row>
    <row r="1707" spans="1:7" x14ac:dyDescent="0.25">
      <c r="A1707">
        <f>IF(Tableau1[[#This Row],[ Résultat]]="incorrect",Tableau1[[#This Row],[occurrence]]&amp;"Cadre général"&amp;Tableau1[[#This Row],[ Résultat]]&amp;COUNTIF($B$2:$B1707,Tableau1[[#This Row],[ Code APE]]&amp;Tableau1[[#This Row],[ Résultat]]&amp;"_*"),0)</f>
        <v>0</v>
      </c>
      <c r="B1707" t="str">
        <f>Tableau1[[#This Row],[ Code APE]]&amp;Tableau1[[#This Row],[ Résultat]]&amp;"_"&amp;COUNTIF($F$2:F1707,F1707)</f>
        <v>38.12ZCorrect_12</v>
      </c>
      <c r="C1707" t="s">
        <v>228</v>
      </c>
      <c r="D1707" t="s">
        <v>232</v>
      </c>
      <c r="E1707" t="s">
        <v>44</v>
      </c>
      <c r="F1707" t="s">
        <v>90</v>
      </c>
      <c r="G1707">
        <v>2</v>
      </c>
    </row>
    <row r="1708" spans="1:7" x14ac:dyDescent="0.25">
      <c r="A1708">
        <f>IF(Tableau1[[#This Row],[ Résultat]]="incorrect",Tableau1[[#This Row],[occurrence]]&amp;"Cadre général"&amp;Tableau1[[#This Row],[ Résultat]]&amp;COUNTIF($B$2:$B1708,Tableau1[[#This Row],[ Code APE]]&amp;Tableau1[[#This Row],[ Résultat]]&amp;"_*"),0)</f>
        <v>0</v>
      </c>
      <c r="B1708" t="str">
        <f>Tableau1[[#This Row],[ Code APE]]&amp;Tableau1[[#This Row],[ Résultat]]&amp;"_"&amp;COUNTIF($F$2:F1708,F1708)</f>
        <v>38.21ZCorrect_12</v>
      </c>
      <c r="C1708" t="s">
        <v>228</v>
      </c>
      <c r="D1708" t="s">
        <v>232</v>
      </c>
      <c r="E1708" t="s">
        <v>44</v>
      </c>
      <c r="F1708" t="s">
        <v>91</v>
      </c>
      <c r="G1708">
        <v>6</v>
      </c>
    </row>
    <row r="1709" spans="1:7" x14ac:dyDescent="0.25">
      <c r="A1709">
        <f>IF(Tableau1[[#This Row],[ Résultat]]="incorrect",Tableau1[[#This Row],[occurrence]]&amp;"Cadre général"&amp;Tableau1[[#This Row],[ Résultat]]&amp;COUNTIF($B$2:$B1709,Tableau1[[#This Row],[ Code APE]]&amp;Tableau1[[#This Row],[ Résultat]]&amp;"_*"),0)</f>
        <v>0</v>
      </c>
      <c r="B1709" t="str">
        <f>Tableau1[[#This Row],[ Code APE]]&amp;Tableau1[[#This Row],[ Résultat]]&amp;"_"&amp;COUNTIF($F$2:F1709,F1709)</f>
        <v>38.32ZCorrect_12</v>
      </c>
      <c r="C1709" t="s">
        <v>228</v>
      </c>
      <c r="D1709" t="s">
        <v>232</v>
      </c>
      <c r="E1709" t="s">
        <v>44</v>
      </c>
      <c r="F1709" t="s">
        <v>92</v>
      </c>
      <c r="G1709">
        <v>21</v>
      </c>
    </row>
    <row r="1710" spans="1:7" x14ac:dyDescent="0.25">
      <c r="A1710">
        <f>IF(Tableau1[[#This Row],[ Résultat]]="incorrect",Tableau1[[#This Row],[occurrence]]&amp;"Cadre général"&amp;Tableau1[[#This Row],[ Résultat]]&amp;COUNTIF($B$2:$B1710,Tableau1[[#This Row],[ Code APE]]&amp;Tableau1[[#This Row],[ Résultat]]&amp;"_*"),0)</f>
        <v>0</v>
      </c>
      <c r="B1710" t="str">
        <f>Tableau1[[#This Row],[ Code APE]]&amp;Tableau1[[#This Row],[ Résultat]]&amp;"_"&amp;COUNTIF($F$2:F1710,F1710)</f>
        <v>39.00ZCorrect_12</v>
      </c>
      <c r="C1710" t="s">
        <v>228</v>
      </c>
      <c r="D1710" t="s">
        <v>232</v>
      </c>
      <c r="E1710" t="s">
        <v>44</v>
      </c>
      <c r="F1710" t="s">
        <v>93</v>
      </c>
      <c r="G1710">
        <v>5</v>
      </c>
    </row>
    <row r="1711" spans="1:7" x14ac:dyDescent="0.25">
      <c r="A1711">
        <f>IF(Tableau1[[#This Row],[ Résultat]]="incorrect",Tableau1[[#This Row],[occurrence]]&amp;"Cadre général"&amp;Tableau1[[#This Row],[ Résultat]]&amp;COUNTIF($B$2:$B1711,Tableau1[[#This Row],[ Code APE]]&amp;Tableau1[[#This Row],[ Résultat]]&amp;"_*"),0)</f>
        <v>0</v>
      </c>
      <c r="B1711" t="str">
        <f>Tableau1[[#This Row],[ Code APE]]&amp;Tableau1[[#This Row],[ Résultat]]&amp;"_"&amp;COUNTIF($F$2:F1711,F1711)</f>
        <v>41.20BCorrect_16</v>
      </c>
      <c r="C1711" t="s">
        <v>228</v>
      </c>
      <c r="D1711" t="s">
        <v>232</v>
      </c>
      <c r="E1711" t="s">
        <v>44</v>
      </c>
      <c r="F1711" t="s">
        <v>94</v>
      </c>
      <c r="G1711">
        <v>36</v>
      </c>
    </row>
    <row r="1712" spans="1:7" x14ac:dyDescent="0.25">
      <c r="A1712">
        <f>IF(Tableau1[[#This Row],[ Résultat]]="incorrect",Tableau1[[#This Row],[occurrence]]&amp;"Cadre général"&amp;Tableau1[[#This Row],[ Résultat]]&amp;COUNTIF($B$2:$B1712,Tableau1[[#This Row],[ Code APE]]&amp;Tableau1[[#This Row],[ Résultat]]&amp;"_*"),0)</f>
        <v>0</v>
      </c>
      <c r="B1712" t="str">
        <f>Tableau1[[#This Row],[ Code APE]]&amp;Tableau1[[#This Row],[ Résultat]]&amp;"_"&amp;COUNTIF($F$2:F1712,F1712)</f>
        <v>42.11ZCorrect_13</v>
      </c>
      <c r="C1712" t="s">
        <v>228</v>
      </c>
      <c r="D1712" t="s">
        <v>232</v>
      </c>
      <c r="E1712" t="s">
        <v>44</v>
      </c>
      <c r="F1712" t="s">
        <v>95</v>
      </c>
      <c r="G1712">
        <v>23</v>
      </c>
    </row>
    <row r="1713" spans="1:7" x14ac:dyDescent="0.25">
      <c r="A1713">
        <f>IF(Tableau1[[#This Row],[ Résultat]]="incorrect",Tableau1[[#This Row],[occurrence]]&amp;"Cadre général"&amp;Tableau1[[#This Row],[ Résultat]]&amp;COUNTIF($B$2:$B1713,Tableau1[[#This Row],[ Code APE]]&amp;Tableau1[[#This Row],[ Résultat]]&amp;"_*"),0)</f>
        <v>0</v>
      </c>
      <c r="B1713" t="str">
        <f>Tableau1[[#This Row],[ Code APE]]&amp;Tableau1[[#This Row],[ Résultat]]&amp;"_"&amp;COUNTIF($F$2:F1713,F1713)</f>
        <v>42.21ZCorrect_13</v>
      </c>
      <c r="C1713" t="s">
        <v>228</v>
      </c>
      <c r="D1713" t="s">
        <v>232</v>
      </c>
      <c r="E1713" t="s">
        <v>44</v>
      </c>
      <c r="F1713" t="s">
        <v>96</v>
      </c>
      <c r="G1713">
        <v>10</v>
      </c>
    </row>
    <row r="1714" spans="1:7" x14ac:dyDescent="0.25">
      <c r="A1714">
        <f>IF(Tableau1[[#This Row],[ Résultat]]="incorrect",Tableau1[[#This Row],[occurrence]]&amp;"Cadre général"&amp;Tableau1[[#This Row],[ Résultat]]&amp;COUNTIF($B$2:$B1714,Tableau1[[#This Row],[ Code APE]]&amp;Tableau1[[#This Row],[ Résultat]]&amp;"_*"),0)</f>
        <v>0</v>
      </c>
      <c r="B1714" t="str">
        <f>Tableau1[[#This Row],[ Code APE]]&amp;Tableau1[[#This Row],[ Résultat]]&amp;"_"&amp;COUNTIF($F$2:F1714,F1714)</f>
        <v>42.22ZCorrect_8</v>
      </c>
      <c r="C1714" t="s">
        <v>228</v>
      </c>
      <c r="D1714" t="s">
        <v>232</v>
      </c>
      <c r="E1714" t="s">
        <v>44</v>
      </c>
      <c r="F1714" t="s">
        <v>97</v>
      </c>
      <c r="G1714">
        <v>1</v>
      </c>
    </row>
    <row r="1715" spans="1:7" x14ac:dyDescent="0.25">
      <c r="A1715">
        <f>IF(Tableau1[[#This Row],[ Résultat]]="incorrect",Tableau1[[#This Row],[occurrence]]&amp;"Cadre général"&amp;Tableau1[[#This Row],[ Résultat]]&amp;COUNTIF($B$2:$B1715,Tableau1[[#This Row],[ Code APE]]&amp;Tableau1[[#This Row],[ Résultat]]&amp;"_*"),0)</f>
        <v>0</v>
      </c>
      <c r="B1715" t="str">
        <f>Tableau1[[#This Row],[ Code APE]]&amp;Tableau1[[#This Row],[ Résultat]]&amp;"_"&amp;COUNTIF($F$2:F1715,F1715)</f>
        <v>42.31ACorrect_13</v>
      </c>
      <c r="C1715" t="s">
        <v>228</v>
      </c>
      <c r="D1715" t="s">
        <v>232</v>
      </c>
      <c r="E1715" t="s">
        <v>44</v>
      </c>
      <c r="F1715" t="s">
        <v>98</v>
      </c>
      <c r="G1715">
        <v>2</v>
      </c>
    </row>
    <row r="1716" spans="1:7" x14ac:dyDescent="0.25">
      <c r="A1716">
        <f>IF(Tableau1[[#This Row],[ Résultat]]="incorrect",Tableau1[[#This Row],[occurrence]]&amp;"Cadre général"&amp;Tableau1[[#This Row],[ Résultat]]&amp;COUNTIF($B$2:$B1716,Tableau1[[#This Row],[ Code APE]]&amp;Tableau1[[#This Row],[ Résultat]]&amp;"_*"),0)</f>
        <v>0</v>
      </c>
      <c r="B1716" t="str">
        <f>Tableau1[[#This Row],[ Code APE]]&amp;Tableau1[[#This Row],[ Résultat]]&amp;"_"&amp;COUNTIF($F$2:F1716,F1716)</f>
        <v>42.91ZCorrect_14</v>
      </c>
      <c r="C1716" t="s">
        <v>228</v>
      </c>
      <c r="D1716" t="s">
        <v>232</v>
      </c>
      <c r="E1716" t="s">
        <v>44</v>
      </c>
      <c r="F1716" t="s">
        <v>99</v>
      </c>
      <c r="G1716">
        <v>7</v>
      </c>
    </row>
    <row r="1717" spans="1:7" x14ac:dyDescent="0.25">
      <c r="A1717">
        <f>IF(Tableau1[[#This Row],[ Résultat]]="incorrect",Tableau1[[#This Row],[occurrence]]&amp;"Cadre général"&amp;Tableau1[[#This Row],[ Résultat]]&amp;COUNTIF($B$2:$B1717,Tableau1[[#This Row],[ Code APE]]&amp;Tableau1[[#This Row],[ Résultat]]&amp;"_*"),0)</f>
        <v>0</v>
      </c>
      <c r="B1717" t="str">
        <f>Tableau1[[#This Row],[ Code APE]]&amp;Tableau1[[#This Row],[ Résultat]]&amp;"_"&amp;COUNTIF($F$2:F1717,F1717)</f>
        <v>43.12ACorrect_15</v>
      </c>
      <c r="C1717" t="s">
        <v>228</v>
      </c>
      <c r="D1717" t="s">
        <v>232</v>
      </c>
      <c r="E1717" t="s">
        <v>44</v>
      </c>
      <c r="F1717" t="s">
        <v>101</v>
      </c>
      <c r="G1717">
        <v>79</v>
      </c>
    </row>
    <row r="1718" spans="1:7" x14ac:dyDescent="0.25">
      <c r="A1718">
        <f>IF(Tableau1[[#This Row],[ Résultat]]="incorrect",Tableau1[[#This Row],[occurrence]]&amp;"Cadre général"&amp;Tableau1[[#This Row],[ Résultat]]&amp;COUNTIF($B$2:$B1718,Tableau1[[#This Row],[ Code APE]]&amp;Tableau1[[#This Row],[ Résultat]]&amp;"_*"),0)</f>
        <v>0</v>
      </c>
      <c r="B1718" t="str">
        <f>Tableau1[[#This Row],[ Code APE]]&amp;Tableau1[[#This Row],[ Résultat]]&amp;"_"&amp;COUNTIF($F$2:F1718,F1718)</f>
        <v>43.12BCorrect_15</v>
      </c>
      <c r="C1718" t="s">
        <v>228</v>
      </c>
      <c r="D1718" t="s">
        <v>232</v>
      </c>
      <c r="E1718" t="s">
        <v>44</v>
      </c>
      <c r="F1718" t="s">
        <v>102</v>
      </c>
      <c r="G1718">
        <v>90</v>
      </c>
    </row>
    <row r="1719" spans="1:7" x14ac:dyDescent="0.25">
      <c r="A1719">
        <f>IF(Tableau1[[#This Row],[ Résultat]]="incorrect",Tableau1[[#This Row],[occurrence]]&amp;"Cadre général"&amp;Tableau1[[#This Row],[ Résultat]]&amp;COUNTIF($B$2:$B1719,Tableau1[[#This Row],[ Code APE]]&amp;Tableau1[[#This Row],[ Résultat]]&amp;"_*"),0)</f>
        <v>0</v>
      </c>
      <c r="B1719" t="str">
        <f>Tableau1[[#This Row],[ Code APE]]&amp;Tableau1[[#This Row],[ Résultat]]&amp;"_"&amp;COUNTIF($F$2:F1719,F1719)</f>
        <v>43.13ZCorrect_15</v>
      </c>
      <c r="C1719" t="s">
        <v>228</v>
      </c>
      <c r="D1719" t="s">
        <v>232</v>
      </c>
      <c r="E1719" t="s">
        <v>44</v>
      </c>
      <c r="F1719" t="s">
        <v>103</v>
      </c>
      <c r="G1719">
        <v>58</v>
      </c>
    </row>
    <row r="1720" spans="1:7" x14ac:dyDescent="0.25">
      <c r="A1720">
        <f>IF(Tableau1[[#This Row],[ Résultat]]="incorrect",Tableau1[[#This Row],[occurrence]]&amp;"Cadre général"&amp;Tableau1[[#This Row],[ Résultat]]&amp;COUNTIF($B$2:$B1720,Tableau1[[#This Row],[ Code APE]]&amp;Tableau1[[#This Row],[ Résultat]]&amp;"_*"),0)</f>
        <v>0</v>
      </c>
      <c r="B1720" t="str">
        <f>Tableau1[[#This Row],[ Code APE]]&amp;Tableau1[[#This Row],[ Résultat]]&amp;"_"&amp;COUNTIF($F$2:F1720,F1720)</f>
        <v>43.21ACorrect_15</v>
      </c>
      <c r="C1720" t="s">
        <v>228</v>
      </c>
      <c r="D1720" t="s">
        <v>232</v>
      </c>
      <c r="E1720" t="s">
        <v>44</v>
      </c>
      <c r="F1720" t="s">
        <v>104</v>
      </c>
      <c r="G1720">
        <v>71</v>
      </c>
    </row>
    <row r="1721" spans="1:7" x14ac:dyDescent="0.25">
      <c r="A1721">
        <f>IF(Tableau1[[#This Row],[ Résultat]]="incorrect",Tableau1[[#This Row],[occurrence]]&amp;"Cadre général"&amp;Tableau1[[#This Row],[ Résultat]]&amp;COUNTIF($B$2:$B1721,Tableau1[[#This Row],[ Code APE]]&amp;Tableau1[[#This Row],[ Résultat]]&amp;"_*"),0)</f>
        <v>0</v>
      </c>
      <c r="B1721" t="str">
        <f>Tableau1[[#This Row],[ Code APE]]&amp;Tableau1[[#This Row],[ Résultat]]&amp;"_"&amp;COUNTIF($F$2:F1721,F1721)</f>
        <v>43.22BCorrect_6</v>
      </c>
      <c r="C1721" t="s">
        <v>228</v>
      </c>
      <c r="D1721" t="s">
        <v>232</v>
      </c>
      <c r="E1721" t="s">
        <v>44</v>
      </c>
      <c r="F1721" t="s">
        <v>105</v>
      </c>
      <c r="G1721">
        <v>1</v>
      </c>
    </row>
    <row r="1722" spans="1:7" x14ac:dyDescent="0.25">
      <c r="A1722">
        <f>IF(Tableau1[[#This Row],[ Résultat]]="incorrect",Tableau1[[#This Row],[occurrence]]&amp;"Cadre général"&amp;Tableau1[[#This Row],[ Résultat]]&amp;COUNTIF($B$2:$B1722,Tableau1[[#This Row],[ Code APE]]&amp;Tableau1[[#This Row],[ Résultat]]&amp;"_*"),0)</f>
        <v>0</v>
      </c>
      <c r="B1722" t="str">
        <f>Tableau1[[#This Row],[ Code APE]]&amp;Tableau1[[#This Row],[ Résultat]]&amp;"_"&amp;COUNTIF($F$2:F1722,F1722)</f>
        <v>43.29ACorrect_13</v>
      </c>
      <c r="C1722" t="s">
        <v>228</v>
      </c>
      <c r="D1722" t="s">
        <v>232</v>
      </c>
      <c r="E1722" t="s">
        <v>44</v>
      </c>
      <c r="F1722" t="s">
        <v>106</v>
      </c>
      <c r="G1722">
        <v>14</v>
      </c>
    </row>
    <row r="1723" spans="1:7" x14ac:dyDescent="0.25">
      <c r="A1723">
        <f>IF(Tableau1[[#This Row],[ Résultat]]="incorrect",Tableau1[[#This Row],[occurrence]]&amp;"Cadre général"&amp;Tableau1[[#This Row],[ Résultat]]&amp;COUNTIF($B$2:$B1723,Tableau1[[#This Row],[ Code APE]]&amp;Tableau1[[#This Row],[ Résultat]]&amp;"_*"),0)</f>
        <v>0</v>
      </c>
      <c r="B1723" t="str">
        <f>Tableau1[[#This Row],[ Code APE]]&amp;Tableau1[[#This Row],[ Résultat]]&amp;"_"&amp;COUNTIF($F$2:F1723,F1723)</f>
        <v>43.31ZCorrect_8</v>
      </c>
      <c r="C1723" t="s">
        <v>228</v>
      </c>
      <c r="D1723" t="s">
        <v>232</v>
      </c>
      <c r="E1723" t="s">
        <v>44</v>
      </c>
      <c r="F1723" t="s">
        <v>191</v>
      </c>
      <c r="G1723">
        <v>1</v>
      </c>
    </row>
    <row r="1724" spans="1:7" x14ac:dyDescent="0.25">
      <c r="A1724">
        <f>IF(Tableau1[[#This Row],[ Résultat]]="incorrect",Tableau1[[#This Row],[occurrence]]&amp;"Cadre général"&amp;Tableau1[[#This Row],[ Résultat]]&amp;COUNTIF($B$2:$B1724,Tableau1[[#This Row],[ Code APE]]&amp;Tableau1[[#This Row],[ Résultat]]&amp;"_*"),0)</f>
        <v>0</v>
      </c>
      <c r="B1724" t="str">
        <f>Tableau1[[#This Row],[ Code APE]]&amp;Tableau1[[#This Row],[ Résultat]]&amp;"_"&amp;COUNTIF($F$2:F1724,F1724)</f>
        <v>43.32ACorrect_11</v>
      </c>
      <c r="C1724" t="s">
        <v>228</v>
      </c>
      <c r="D1724" t="s">
        <v>232</v>
      </c>
      <c r="E1724" t="s">
        <v>44</v>
      </c>
      <c r="F1724" t="s">
        <v>108</v>
      </c>
      <c r="G1724">
        <v>1</v>
      </c>
    </row>
    <row r="1725" spans="1:7" x14ac:dyDescent="0.25">
      <c r="A1725">
        <f>IF(Tableau1[[#This Row],[ Résultat]]="incorrect",Tableau1[[#This Row],[occurrence]]&amp;"Cadre général"&amp;Tableau1[[#This Row],[ Résultat]]&amp;COUNTIF($B$2:$B1725,Tableau1[[#This Row],[ Code APE]]&amp;Tableau1[[#This Row],[ Résultat]]&amp;"_*"),0)</f>
        <v>0</v>
      </c>
      <c r="B1725" t="str">
        <f>Tableau1[[#This Row],[ Code APE]]&amp;Tableau1[[#This Row],[ Résultat]]&amp;"_"&amp;COUNTIF($F$2:F1725,F1725)</f>
        <v>43.32CCorrect_12</v>
      </c>
      <c r="C1725" t="s">
        <v>228</v>
      </c>
      <c r="D1725" t="s">
        <v>232</v>
      </c>
      <c r="E1725" t="s">
        <v>44</v>
      </c>
      <c r="F1725" t="s">
        <v>109</v>
      </c>
      <c r="G1725">
        <v>4</v>
      </c>
    </row>
    <row r="1726" spans="1:7" x14ac:dyDescent="0.25">
      <c r="A1726">
        <f>IF(Tableau1[[#This Row],[ Résultat]]="incorrect",Tableau1[[#This Row],[occurrence]]&amp;"Cadre général"&amp;Tableau1[[#This Row],[ Résultat]]&amp;COUNTIF($B$2:$B1726,Tableau1[[#This Row],[ Code APE]]&amp;Tableau1[[#This Row],[ Résultat]]&amp;"_*"),0)</f>
        <v>0</v>
      </c>
      <c r="B1726" t="str">
        <f>Tableau1[[#This Row],[ Code APE]]&amp;Tableau1[[#This Row],[ Résultat]]&amp;"_"&amp;COUNTIF($F$2:F1726,F1726)</f>
        <v>43.33ZCorrect_12</v>
      </c>
      <c r="C1726" t="s">
        <v>228</v>
      </c>
      <c r="D1726" t="s">
        <v>232</v>
      </c>
      <c r="E1726" t="s">
        <v>44</v>
      </c>
      <c r="F1726" t="s">
        <v>110</v>
      </c>
      <c r="G1726">
        <v>1</v>
      </c>
    </row>
    <row r="1727" spans="1:7" x14ac:dyDescent="0.25">
      <c r="A1727">
        <f>IF(Tableau1[[#This Row],[ Résultat]]="incorrect",Tableau1[[#This Row],[occurrence]]&amp;"Cadre général"&amp;Tableau1[[#This Row],[ Résultat]]&amp;COUNTIF($B$2:$B1727,Tableau1[[#This Row],[ Code APE]]&amp;Tableau1[[#This Row],[ Résultat]]&amp;"_*"),0)</f>
        <v>0</v>
      </c>
      <c r="B1727" t="str">
        <f>Tableau1[[#This Row],[ Code APE]]&amp;Tableau1[[#This Row],[ Résultat]]&amp;"_"&amp;COUNTIF($F$2:F1727,F1727)</f>
        <v>43.34ZCorrect_16</v>
      </c>
      <c r="C1727" t="s">
        <v>228</v>
      </c>
      <c r="D1727" t="s">
        <v>232</v>
      </c>
      <c r="E1727" t="s">
        <v>44</v>
      </c>
      <c r="F1727" t="s">
        <v>111</v>
      </c>
      <c r="G1727">
        <v>36</v>
      </c>
    </row>
    <row r="1728" spans="1:7" x14ac:dyDescent="0.25">
      <c r="A1728">
        <f>IF(Tableau1[[#This Row],[ Résultat]]="incorrect",Tableau1[[#This Row],[occurrence]]&amp;"Cadre général"&amp;Tableau1[[#This Row],[ Résultat]]&amp;COUNTIF($B$2:$B1728,Tableau1[[#This Row],[ Code APE]]&amp;Tableau1[[#This Row],[ Résultat]]&amp;"_*"),0)</f>
        <v>0</v>
      </c>
      <c r="B1728" t="str">
        <f>Tableau1[[#This Row],[ Code APE]]&amp;Tableau1[[#This Row],[ Résultat]]&amp;"_"&amp;COUNTIF($F$2:F1728,F1728)</f>
        <v>43.91ACorrect_13</v>
      </c>
      <c r="C1728" t="s">
        <v>228</v>
      </c>
      <c r="D1728" t="s">
        <v>232</v>
      </c>
      <c r="E1728" t="s">
        <v>44</v>
      </c>
      <c r="F1728" t="s">
        <v>112</v>
      </c>
      <c r="G1728">
        <v>10</v>
      </c>
    </row>
    <row r="1729" spans="1:7" x14ac:dyDescent="0.25">
      <c r="A1729">
        <f>IF(Tableau1[[#This Row],[ Résultat]]="incorrect",Tableau1[[#This Row],[occurrence]]&amp;"Cadre général"&amp;Tableau1[[#This Row],[ Résultat]]&amp;COUNTIF($B$2:$B1729,Tableau1[[#This Row],[ Code APE]]&amp;Tableau1[[#This Row],[ Résultat]]&amp;"_*"),0)</f>
        <v>0</v>
      </c>
      <c r="B1729" t="str">
        <f>Tableau1[[#This Row],[ Code APE]]&amp;Tableau1[[#This Row],[ Résultat]]&amp;"_"&amp;COUNTIF($F$2:F1729,F1729)</f>
        <v>43.99ACorrect_10</v>
      </c>
      <c r="C1729" t="s">
        <v>228</v>
      </c>
      <c r="D1729" t="s">
        <v>232</v>
      </c>
      <c r="E1729" t="s">
        <v>44</v>
      </c>
      <c r="F1729" t="s">
        <v>113</v>
      </c>
      <c r="G1729">
        <v>1</v>
      </c>
    </row>
    <row r="1730" spans="1:7" x14ac:dyDescent="0.25">
      <c r="A1730">
        <f>IF(Tableau1[[#This Row],[ Résultat]]="incorrect",Tableau1[[#This Row],[occurrence]]&amp;"Cadre général"&amp;Tableau1[[#This Row],[ Résultat]]&amp;COUNTIF($B$2:$B1730,Tableau1[[#This Row],[ Code APE]]&amp;Tableau1[[#This Row],[ Résultat]]&amp;"_*"),0)</f>
        <v>0</v>
      </c>
      <c r="B1730" t="str">
        <f>Tableau1[[#This Row],[ Code APE]]&amp;Tableau1[[#This Row],[ Résultat]]&amp;"_"&amp;COUNTIF($F$2:F1730,F1730)</f>
        <v>43.99BCorrect_15</v>
      </c>
      <c r="C1730" t="s">
        <v>228</v>
      </c>
      <c r="D1730" t="s">
        <v>232</v>
      </c>
      <c r="E1730" t="s">
        <v>44</v>
      </c>
      <c r="F1730" t="s">
        <v>114</v>
      </c>
      <c r="G1730">
        <v>40</v>
      </c>
    </row>
    <row r="1731" spans="1:7" x14ac:dyDescent="0.25">
      <c r="A1731">
        <f>IF(Tableau1[[#This Row],[ Résultat]]="incorrect",Tableau1[[#This Row],[occurrence]]&amp;"Cadre général"&amp;Tableau1[[#This Row],[ Résultat]]&amp;COUNTIF($B$2:$B1731,Tableau1[[#This Row],[ Code APE]]&amp;Tableau1[[#This Row],[ Résultat]]&amp;"_*"),0)</f>
        <v>0</v>
      </c>
      <c r="B1731" t="str">
        <f>Tableau1[[#This Row],[ Code APE]]&amp;Tableau1[[#This Row],[ Résultat]]&amp;"_"&amp;COUNTIF($F$2:F1731,F1731)</f>
        <v>43.99CCorrect_15</v>
      </c>
      <c r="C1731" t="s">
        <v>228</v>
      </c>
      <c r="D1731" t="s">
        <v>232</v>
      </c>
      <c r="E1731" t="s">
        <v>44</v>
      </c>
      <c r="F1731" t="s">
        <v>115</v>
      </c>
      <c r="G1731">
        <v>25</v>
      </c>
    </row>
    <row r="1732" spans="1:7" x14ac:dyDescent="0.25">
      <c r="A1732">
        <f>IF(Tableau1[[#This Row],[ Résultat]]="incorrect",Tableau1[[#This Row],[occurrence]]&amp;"Cadre général"&amp;Tableau1[[#This Row],[ Résultat]]&amp;COUNTIF($B$2:$B1732,Tableau1[[#This Row],[ Code APE]]&amp;Tableau1[[#This Row],[ Résultat]]&amp;"_*"),0)</f>
        <v>0</v>
      </c>
      <c r="B1732" t="str">
        <f>Tableau1[[#This Row],[ Code APE]]&amp;Tableau1[[#This Row],[ Résultat]]&amp;"_"&amp;COUNTIF($F$2:F1732,F1732)</f>
        <v>43.99DCorrect_13</v>
      </c>
      <c r="C1732" t="s">
        <v>228</v>
      </c>
      <c r="D1732" t="s">
        <v>232</v>
      </c>
      <c r="E1732" t="s">
        <v>44</v>
      </c>
      <c r="F1732" t="s">
        <v>116</v>
      </c>
      <c r="G1732">
        <v>21</v>
      </c>
    </row>
    <row r="1733" spans="1:7" x14ac:dyDescent="0.25">
      <c r="A1733">
        <f>IF(Tableau1[[#This Row],[ Résultat]]="incorrect",Tableau1[[#This Row],[occurrence]]&amp;"Cadre général"&amp;Tableau1[[#This Row],[ Résultat]]&amp;COUNTIF($B$2:$B1733,Tableau1[[#This Row],[ Code APE]]&amp;Tableau1[[#This Row],[ Résultat]]&amp;"_*"),0)</f>
        <v>0</v>
      </c>
      <c r="B1733" t="str">
        <f>Tableau1[[#This Row],[ Code APE]]&amp;Tableau1[[#This Row],[ Résultat]]&amp;"_"&amp;COUNTIF($F$2:F1733,F1733)</f>
        <v>43.99ECorrect_7</v>
      </c>
      <c r="C1733" t="s">
        <v>228</v>
      </c>
      <c r="D1733" t="s">
        <v>232</v>
      </c>
      <c r="E1733" t="s">
        <v>44</v>
      </c>
      <c r="F1733" t="s">
        <v>117</v>
      </c>
      <c r="G1733">
        <v>2</v>
      </c>
    </row>
    <row r="1734" spans="1:7" x14ac:dyDescent="0.25">
      <c r="A1734">
        <f>IF(Tableau1[[#This Row],[ Résultat]]="incorrect",Tableau1[[#This Row],[occurrence]]&amp;"Cadre général"&amp;Tableau1[[#This Row],[ Résultat]]&amp;COUNTIF($B$2:$B1734,Tableau1[[#This Row],[ Code APE]]&amp;Tableau1[[#This Row],[ Résultat]]&amp;"_*"),0)</f>
        <v>0</v>
      </c>
      <c r="B1734" t="str">
        <f>Tableau1[[#This Row],[ Code APE]]&amp;Tableau1[[#This Row],[ Résultat]]&amp;"_"&amp;COUNTIF($F$2:F1734,F1734)</f>
        <v>45.10ACorrect_10</v>
      </c>
      <c r="C1734" t="s">
        <v>228</v>
      </c>
      <c r="D1734" t="s">
        <v>232</v>
      </c>
      <c r="E1734" t="s">
        <v>44</v>
      </c>
      <c r="F1734" t="s">
        <v>119</v>
      </c>
      <c r="G1734">
        <v>1</v>
      </c>
    </row>
    <row r="1735" spans="1:7" x14ac:dyDescent="0.25">
      <c r="A1735">
        <f>IF(Tableau1[[#This Row],[ Résultat]]="incorrect",Tableau1[[#This Row],[occurrence]]&amp;"Cadre général"&amp;Tableau1[[#This Row],[ Résultat]]&amp;COUNTIF($B$2:$B1735,Tableau1[[#This Row],[ Code APE]]&amp;Tableau1[[#This Row],[ Résultat]]&amp;"_*"),0)</f>
        <v>0</v>
      </c>
      <c r="B1735" t="str">
        <f>Tableau1[[#This Row],[ Code APE]]&amp;Tableau1[[#This Row],[ Résultat]]&amp;"_"&amp;COUNTIF($F$2:F1735,F1735)</f>
        <v>45.11ZCorrect_15</v>
      </c>
      <c r="C1735" t="s">
        <v>228</v>
      </c>
      <c r="D1735" t="s">
        <v>232</v>
      </c>
      <c r="E1735" t="s">
        <v>44</v>
      </c>
      <c r="F1735" t="s">
        <v>120</v>
      </c>
      <c r="G1735">
        <v>6</v>
      </c>
    </row>
    <row r="1736" spans="1:7" x14ac:dyDescent="0.25">
      <c r="A1736">
        <f>IF(Tableau1[[#This Row],[ Résultat]]="incorrect",Tableau1[[#This Row],[occurrence]]&amp;"Cadre général"&amp;Tableau1[[#This Row],[ Résultat]]&amp;COUNTIF($B$2:$B1736,Tableau1[[#This Row],[ Code APE]]&amp;Tableau1[[#This Row],[ Résultat]]&amp;"_*"),0)</f>
        <v>0</v>
      </c>
      <c r="B1736" t="str">
        <f>Tableau1[[#This Row],[ Code APE]]&amp;Tableau1[[#This Row],[ Résultat]]&amp;"_"&amp;COUNTIF($F$2:F1736,F1736)</f>
        <v>45.20ACorrect_14</v>
      </c>
      <c r="C1736" t="s">
        <v>228</v>
      </c>
      <c r="D1736" t="s">
        <v>232</v>
      </c>
      <c r="E1736" t="s">
        <v>44</v>
      </c>
      <c r="F1736" t="s">
        <v>121</v>
      </c>
      <c r="G1736">
        <v>4</v>
      </c>
    </row>
    <row r="1737" spans="1:7" x14ac:dyDescent="0.25">
      <c r="A1737">
        <f>IF(Tableau1[[#This Row],[ Résultat]]="incorrect",Tableau1[[#This Row],[occurrence]]&amp;"Cadre général"&amp;Tableau1[[#This Row],[ Résultat]]&amp;COUNTIF($B$2:$B1737,Tableau1[[#This Row],[ Code APE]]&amp;Tableau1[[#This Row],[ Résultat]]&amp;"_*"),0)</f>
        <v>0</v>
      </c>
      <c r="B1737" t="str">
        <f>Tableau1[[#This Row],[ Code APE]]&amp;Tableau1[[#This Row],[ Résultat]]&amp;"_"&amp;COUNTIF($F$2:F1737,F1737)</f>
        <v>45.20BCorrect_12</v>
      </c>
      <c r="C1737" t="s">
        <v>228</v>
      </c>
      <c r="D1737" t="s">
        <v>232</v>
      </c>
      <c r="E1737" t="s">
        <v>44</v>
      </c>
      <c r="F1737" t="s">
        <v>122</v>
      </c>
      <c r="G1737">
        <v>12</v>
      </c>
    </row>
    <row r="1738" spans="1:7" x14ac:dyDescent="0.25">
      <c r="A1738">
        <f>IF(Tableau1[[#This Row],[ Résultat]]="incorrect",Tableau1[[#This Row],[occurrence]]&amp;"Cadre général"&amp;Tableau1[[#This Row],[ Résultat]]&amp;COUNTIF($B$2:$B1738,Tableau1[[#This Row],[ Code APE]]&amp;Tableau1[[#This Row],[ Résultat]]&amp;"_*"),0)</f>
        <v>0</v>
      </c>
      <c r="B1738" t="str">
        <f>Tableau1[[#This Row],[ Code APE]]&amp;Tableau1[[#This Row],[ Résultat]]&amp;"_"&amp;COUNTIF($F$2:F1738,F1738)</f>
        <v>45.20ZCorrect_13</v>
      </c>
      <c r="C1738" t="s">
        <v>228</v>
      </c>
      <c r="D1738" t="s">
        <v>232</v>
      </c>
      <c r="E1738" t="s">
        <v>44</v>
      </c>
      <c r="F1738" t="s">
        <v>123</v>
      </c>
      <c r="G1738">
        <v>14</v>
      </c>
    </row>
    <row r="1739" spans="1:7" x14ac:dyDescent="0.25">
      <c r="A1739">
        <f>IF(Tableau1[[#This Row],[ Résultat]]="incorrect",Tableau1[[#This Row],[occurrence]]&amp;"Cadre général"&amp;Tableau1[[#This Row],[ Résultat]]&amp;COUNTIF($B$2:$B1739,Tableau1[[#This Row],[ Code APE]]&amp;Tableau1[[#This Row],[ Résultat]]&amp;"_*"),0)</f>
        <v>0</v>
      </c>
      <c r="B1739" t="str">
        <f>Tableau1[[#This Row],[ Code APE]]&amp;Tableau1[[#This Row],[ Résultat]]&amp;"_"&amp;COUNTIF($F$2:F1739,F1739)</f>
        <v>45.32ZCorrect_12</v>
      </c>
      <c r="C1739" t="s">
        <v>228</v>
      </c>
      <c r="D1739" t="s">
        <v>232</v>
      </c>
      <c r="E1739" t="s">
        <v>44</v>
      </c>
      <c r="F1739" t="s">
        <v>124</v>
      </c>
      <c r="G1739">
        <v>1</v>
      </c>
    </row>
    <row r="1740" spans="1:7" x14ac:dyDescent="0.25">
      <c r="A1740">
        <f>IF(Tableau1[[#This Row],[ Résultat]]="incorrect",Tableau1[[#This Row],[occurrence]]&amp;"Cadre général"&amp;Tableau1[[#This Row],[ Résultat]]&amp;COUNTIF($B$2:$B1740,Tableau1[[#This Row],[ Code APE]]&amp;Tableau1[[#This Row],[ Résultat]]&amp;"_*"),0)</f>
        <v>0</v>
      </c>
      <c r="B1740" t="str">
        <f>Tableau1[[#This Row],[ Code APE]]&amp;Tableau1[[#This Row],[ Résultat]]&amp;"_"&amp;COUNTIF($F$2:F1740,F1740)</f>
        <v>46.19BCorrect_8</v>
      </c>
      <c r="C1740" t="s">
        <v>228</v>
      </c>
      <c r="D1740" t="s">
        <v>232</v>
      </c>
      <c r="E1740" t="s">
        <v>44</v>
      </c>
      <c r="F1740" t="s">
        <v>192</v>
      </c>
      <c r="G1740">
        <v>1</v>
      </c>
    </row>
    <row r="1741" spans="1:7" x14ac:dyDescent="0.25">
      <c r="A1741">
        <f>IF(Tableau1[[#This Row],[ Résultat]]="incorrect",Tableau1[[#This Row],[occurrence]]&amp;"Cadre général"&amp;Tableau1[[#This Row],[ Résultat]]&amp;COUNTIF($B$2:$B1741,Tableau1[[#This Row],[ Code APE]]&amp;Tableau1[[#This Row],[ Résultat]]&amp;"_*"),0)</f>
        <v>0</v>
      </c>
      <c r="B1741" t="str">
        <f>Tableau1[[#This Row],[ Code APE]]&amp;Tableau1[[#This Row],[ Résultat]]&amp;"_"&amp;COUNTIF($F$2:F1741,F1741)</f>
        <v>46.51ZCorrect_12</v>
      </c>
      <c r="C1741" t="s">
        <v>228</v>
      </c>
      <c r="D1741" t="s">
        <v>232</v>
      </c>
      <c r="E1741" t="s">
        <v>44</v>
      </c>
      <c r="F1741" t="s">
        <v>125</v>
      </c>
      <c r="G1741">
        <v>1</v>
      </c>
    </row>
    <row r="1742" spans="1:7" x14ac:dyDescent="0.25">
      <c r="A1742">
        <f>IF(Tableau1[[#This Row],[ Résultat]]="incorrect",Tableau1[[#This Row],[occurrence]]&amp;"Cadre général"&amp;Tableau1[[#This Row],[ Résultat]]&amp;COUNTIF($B$2:$B1742,Tableau1[[#This Row],[ Code APE]]&amp;Tableau1[[#This Row],[ Résultat]]&amp;"_*"),0)</f>
        <v>0</v>
      </c>
      <c r="B1742" t="str">
        <f>Tableau1[[#This Row],[ Code APE]]&amp;Tableau1[[#This Row],[ Résultat]]&amp;"_"&amp;COUNTIF($F$2:F1742,F1742)</f>
        <v>46.63ZCorrect_17</v>
      </c>
      <c r="C1742" t="s">
        <v>228</v>
      </c>
      <c r="D1742" t="s">
        <v>232</v>
      </c>
      <c r="E1742" t="s">
        <v>44</v>
      </c>
      <c r="F1742" t="s">
        <v>127</v>
      </c>
      <c r="G1742">
        <v>118</v>
      </c>
    </row>
    <row r="1743" spans="1:7" x14ac:dyDescent="0.25">
      <c r="A1743">
        <f>IF(Tableau1[[#This Row],[ Résultat]]="incorrect",Tableau1[[#This Row],[occurrence]]&amp;"Cadre général"&amp;Tableau1[[#This Row],[ Résultat]]&amp;COUNTIF($B$2:$B1743,Tableau1[[#This Row],[ Code APE]]&amp;Tableau1[[#This Row],[ Résultat]]&amp;"_*"),0)</f>
        <v>0</v>
      </c>
      <c r="B1743" t="str">
        <f>Tableau1[[#This Row],[ Code APE]]&amp;Tableau1[[#This Row],[ Résultat]]&amp;"_"&amp;COUNTIF($F$2:F1743,F1743)</f>
        <v>46.69ACorrect_13</v>
      </c>
      <c r="C1743" t="s">
        <v>228</v>
      </c>
      <c r="D1743" t="s">
        <v>232</v>
      </c>
      <c r="E1743" t="s">
        <v>44</v>
      </c>
      <c r="F1743" t="s">
        <v>128</v>
      </c>
      <c r="G1743">
        <v>7</v>
      </c>
    </row>
    <row r="1744" spans="1:7" x14ac:dyDescent="0.25">
      <c r="A1744">
        <f>IF(Tableau1[[#This Row],[ Résultat]]="incorrect",Tableau1[[#This Row],[occurrence]]&amp;"Cadre général"&amp;Tableau1[[#This Row],[ Résultat]]&amp;COUNTIF($B$2:$B1744,Tableau1[[#This Row],[ Code APE]]&amp;Tableau1[[#This Row],[ Résultat]]&amp;"_*"),0)</f>
        <v>0</v>
      </c>
      <c r="B1744" t="str">
        <f>Tableau1[[#This Row],[ Code APE]]&amp;Tableau1[[#This Row],[ Résultat]]&amp;"_"&amp;COUNTIF($F$2:F1744,F1744)</f>
        <v>46.69BCorrect_13</v>
      </c>
      <c r="C1744" t="s">
        <v>228</v>
      </c>
      <c r="D1744" t="s">
        <v>232</v>
      </c>
      <c r="E1744" t="s">
        <v>44</v>
      </c>
      <c r="F1744" t="s">
        <v>129</v>
      </c>
      <c r="G1744">
        <v>8</v>
      </c>
    </row>
    <row r="1745" spans="1:7" x14ac:dyDescent="0.25">
      <c r="A1745">
        <f>IF(Tableau1[[#This Row],[ Résultat]]="incorrect",Tableau1[[#This Row],[occurrence]]&amp;"Cadre général"&amp;Tableau1[[#This Row],[ Résultat]]&amp;COUNTIF($B$2:$B1745,Tableau1[[#This Row],[ Code APE]]&amp;Tableau1[[#This Row],[ Résultat]]&amp;"_*"),0)</f>
        <v>0</v>
      </c>
      <c r="B1745" t="str">
        <f>Tableau1[[#This Row],[ Code APE]]&amp;Tableau1[[#This Row],[ Résultat]]&amp;"_"&amp;COUNTIF($F$2:F1745,F1745)</f>
        <v>46.71BCorrect_6</v>
      </c>
      <c r="C1745" t="s">
        <v>228</v>
      </c>
      <c r="D1745" t="s">
        <v>232</v>
      </c>
      <c r="E1745" t="s">
        <v>44</v>
      </c>
      <c r="F1745" t="s">
        <v>206</v>
      </c>
      <c r="G1745">
        <v>1</v>
      </c>
    </row>
    <row r="1746" spans="1:7" x14ac:dyDescent="0.25">
      <c r="A1746">
        <f>IF(Tableau1[[#This Row],[ Résultat]]="incorrect",Tableau1[[#This Row],[occurrence]]&amp;"Cadre général"&amp;Tableau1[[#This Row],[ Résultat]]&amp;COUNTIF($B$2:$B1746,Tableau1[[#This Row],[ Code APE]]&amp;Tableau1[[#This Row],[ Résultat]]&amp;"_*"),0)</f>
        <v>0</v>
      </c>
      <c r="B1746" t="str">
        <f>Tableau1[[#This Row],[ Code APE]]&amp;Tableau1[[#This Row],[ Résultat]]&amp;"_"&amp;COUNTIF($F$2:F1746,F1746)</f>
        <v>46.71ZCorrect_16</v>
      </c>
      <c r="C1746" t="s">
        <v>228</v>
      </c>
      <c r="D1746" t="s">
        <v>232</v>
      </c>
      <c r="E1746" t="s">
        <v>44</v>
      </c>
      <c r="F1746" t="s">
        <v>130</v>
      </c>
      <c r="G1746">
        <v>14</v>
      </c>
    </row>
    <row r="1747" spans="1:7" x14ac:dyDescent="0.25">
      <c r="A1747">
        <f>IF(Tableau1[[#This Row],[ Résultat]]="incorrect",Tableau1[[#This Row],[occurrence]]&amp;"Cadre général"&amp;Tableau1[[#This Row],[ Résultat]]&amp;COUNTIF($B$2:$B1747,Tableau1[[#This Row],[ Code APE]]&amp;Tableau1[[#This Row],[ Résultat]]&amp;"_*"),0)</f>
        <v>0</v>
      </c>
      <c r="B1747" t="str">
        <f>Tableau1[[#This Row],[ Code APE]]&amp;Tableau1[[#This Row],[ Résultat]]&amp;"_"&amp;COUNTIF($F$2:F1747,F1747)</f>
        <v>46.73ACorrect_7</v>
      </c>
      <c r="C1747" t="s">
        <v>228</v>
      </c>
      <c r="D1747" t="s">
        <v>232</v>
      </c>
      <c r="E1747" t="s">
        <v>44</v>
      </c>
      <c r="F1747" t="s">
        <v>194</v>
      </c>
      <c r="G1747">
        <v>1</v>
      </c>
    </row>
    <row r="1748" spans="1:7" x14ac:dyDescent="0.25">
      <c r="A1748">
        <f>IF(Tableau1[[#This Row],[ Résultat]]="incorrect",Tableau1[[#This Row],[occurrence]]&amp;"Cadre général"&amp;Tableau1[[#This Row],[ Résultat]]&amp;COUNTIF($B$2:$B1748,Tableau1[[#This Row],[ Code APE]]&amp;Tableau1[[#This Row],[ Résultat]]&amp;"_*"),0)</f>
        <v>0</v>
      </c>
      <c r="B1748" t="str">
        <f>Tableau1[[#This Row],[ Code APE]]&amp;Tableau1[[#This Row],[ Résultat]]&amp;"_"&amp;COUNTIF($F$2:F1748,F1748)</f>
        <v>46.75ZCorrect_13</v>
      </c>
      <c r="C1748" t="s">
        <v>228</v>
      </c>
      <c r="D1748" t="s">
        <v>232</v>
      </c>
      <c r="E1748" t="s">
        <v>44</v>
      </c>
      <c r="F1748" t="s">
        <v>131</v>
      </c>
      <c r="G1748">
        <v>4</v>
      </c>
    </row>
    <row r="1749" spans="1:7" x14ac:dyDescent="0.25">
      <c r="A1749">
        <f>IF(Tableau1[[#This Row],[ Résultat]]="incorrect",Tableau1[[#This Row],[occurrence]]&amp;"Cadre général"&amp;Tableau1[[#This Row],[ Résultat]]&amp;COUNTIF($B$2:$B1749,Tableau1[[#This Row],[ Code APE]]&amp;Tableau1[[#This Row],[ Résultat]]&amp;"_*"),0)</f>
        <v>0</v>
      </c>
      <c r="B1749" t="str">
        <f>Tableau1[[#This Row],[ Code APE]]&amp;Tableau1[[#This Row],[ Résultat]]&amp;"_"&amp;COUNTIF($F$2:F1749,F1749)</f>
        <v>47.11CCorrect_7</v>
      </c>
      <c r="C1749" t="s">
        <v>228</v>
      </c>
      <c r="D1749" t="s">
        <v>232</v>
      </c>
      <c r="E1749" t="s">
        <v>44</v>
      </c>
      <c r="F1749" t="s">
        <v>132</v>
      </c>
      <c r="G1749">
        <v>1</v>
      </c>
    </row>
    <row r="1750" spans="1:7" x14ac:dyDescent="0.25">
      <c r="A1750">
        <f>IF(Tableau1[[#This Row],[ Résultat]]="incorrect",Tableau1[[#This Row],[occurrence]]&amp;"Cadre général"&amp;Tableau1[[#This Row],[ Résultat]]&amp;COUNTIF($B$2:$B1750,Tableau1[[#This Row],[ Code APE]]&amp;Tableau1[[#This Row],[ Résultat]]&amp;"_*"),0)</f>
        <v>0</v>
      </c>
      <c r="B1750" t="str">
        <f>Tableau1[[#This Row],[ Code APE]]&amp;Tableau1[[#This Row],[ Résultat]]&amp;"_"&amp;COUNTIF($F$2:F1750,F1750)</f>
        <v>47.41ZCorrect_12</v>
      </c>
      <c r="C1750" t="s">
        <v>228</v>
      </c>
      <c r="D1750" t="s">
        <v>232</v>
      </c>
      <c r="E1750" t="s">
        <v>44</v>
      </c>
      <c r="F1750" t="s">
        <v>133</v>
      </c>
      <c r="G1750">
        <v>4</v>
      </c>
    </row>
    <row r="1751" spans="1:7" x14ac:dyDescent="0.25">
      <c r="A1751">
        <f>IF(Tableau1[[#This Row],[ Résultat]]="incorrect",Tableau1[[#This Row],[occurrence]]&amp;"Cadre général"&amp;Tableau1[[#This Row],[ Résultat]]&amp;COUNTIF($B$2:$B1751,Tableau1[[#This Row],[ Code APE]]&amp;Tableau1[[#This Row],[ Résultat]]&amp;"_*"),0)</f>
        <v>0</v>
      </c>
      <c r="B1751" t="str">
        <f>Tableau1[[#This Row],[ Code APE]]&amp;Tableau1[[#This Row],[ Résultat]]&amp;"_"&amp;COUNTIF($F$2:F1751,F1751)</f>
        <v>47.99ACorrect_7</v>
      </c>
      <c r="C1751" t="s">
        <v>228</v>
      </c>
      <c r="D1751" t="s">
        <v>232</v>
      </c>
      <c r="E1751" t="s">
        <v>44</v>
      </c>
      <c r="F1751" t="s">
        <v>136</v>
      </c>
      <c r="G1751">
        <v>1</v>
      </c>
    </row>
    <row r="1752" spans="1:7" x14ac:dyDescent="0.25">
      <c r="A1752">
        <f>IF(Tableau1[[#This Row],[ Résultat]]="incorrect",Tableau1[[#This Row],[occurrence]]&amp;"Cadre général"&amp;Tableau1[[#This Row],[ Résultat]]&amp;COUNTIF($B$2:$B1752,Tableau1[[#This Row],[ Code APE]]&amp;Tableau1[[#This Row],[ Résultat]]&amp;"_*"),0)</f>
        <v>0</v>
      </c>
      <c r="B1752" t="str">
        <f>Tableau1[[#This Row],[ Code APE]]&amp;Tableau1[[#This Row],[ Résultat]]&amp;"_"&amp;COUNTIF($F$2:F1752,F1752)</f>
        <v>47.99BCorrect_10</v>
      </c>
      <c r="C1752" t="s">
        <v>228</v>
      </c>
      <c r="D1752" t="s">
        <v>232</v>
      </c>
      <c r="E1752" t="s">
        <v>44</v>
      </c>
      <c r="F1752" t="s">
        <v>196</v>
      </c>
      <c r="G1752">
        <v>2</v>
      </c>
    </row>
    <row r="1753" spans="1:7" x14ac:dyDescent="0.25">
      <c r="A1753">
        <f>IF(Tableau1[[#This Row],[ Résultat]]="incorrect",Tableau1[[#This Row],[occurrence]]&amp;"Cadre général"&amp;Tableau1[[#This Row],[ Résultat]]&amp;COUNTIF($B$2:$B1753,Tableau1[[#This Row],[ Code APE]]&amp;Tableau1[[#This Row],[ Résultat]]&amp;"_*"),0)</f>
        <v>0</v>
      </c>
      <c r="B1753" t="str">
        <f>Tableau1[[#This Row],[ Code APE]]&amp;Tableau1[[#This Row],[ Résultat]]&amp;"_"&amp;COUNTIF($F$2:F1753,F1753)</f>
        <v>49.31ZCorrect_14</v>
      </c>
      <c r="C1753" t="s">
        <v>228</v>
      </c>
      <c r="D1753" t="s">
        <v>232</v>
      </c>
      <c r="E1753" t="s">
        <v>44</v>
      </c>
      <c r="F1753" t="s">
        <v>137</v>
      </c>
      <c r="G1753">
        <v>9</v>
      </c>
    </row>
    <row r="1754" spans="1:7" x14ac:dyDescent="0.25">
      <c r="A1754">
        <f>IF(Tableau1[[#This Row],[ Résultat]]="incorrect",Tableau1[[#This Row],[occurrence]]&amp;"Cadre général"&amp;Tableau1[[#This Row],[ Résultat]]&amp;COUNTIF($B$2:$B1754,Tableau1[[#This Row],[ Code APE]]&amp;Tableau1[[#This Row],[ Résultat]]&amp;"_*"),0)</f>
        <v>0</v>
      </c>
      <c r="B1754" t="str">
        <f>Tableau1[[#This Row],[ Code APE]]&amp;Tableau1[[#This Row],[ Résultat]]&amp;"_"&amp;COUNTIF($F$2:F1754,F1754)</f>
        <v>49.39ACorrect_15</v>
      </c>
      <c r="C1754" t="s">
        <v>228</v>
      </c>
      <c r="D1754" t="s">
        <v>232</v>
      </c>
      <c r="E1754" t="s">
        <v>44</v>
      </c>
      <c r="F1754" t="s">
        <v>138</v>
      </c>
      <c r="G1754">
        <v>23</v>
      </c>
    </row>
    <row r="1755" spans="1:7" x14ac:dyDescent="0.25">
      <c r="A1755">
        <f>IF(Tableau1[[#This Row],[ Résultat]]="incorrect",Tableau1[[#This Row],[occurrence]]&amp;"Cadre général"&amp;Tableau1[[#This Row],[ Résultat]]&amp;COUNTIF($B$2:$B1755,Tableau1[[#This Row],[ Code APE]]&amp;Tableau1[[#This Row],[ Résultat]]&amp;"_*"),0)</f>
        <v>0</v>
      </c>
      <c r="B1755" t="str">
        <f>Tableau1[[#This Row],[ Code APE]]&amp;Tableau1[[#This Row],[ Résultat]]&amp;"_"&amp;COUNTIF($F$2:F1755,F1755)</f>
        <v>49.39BCorrect_16</v>
      </c>
      <c r="C1755" t="s">
        <v>228</v>
      </c>
      <c r="D1755" t="s">
        <v>232</v>
      </c>
      <c r="E1755" t="s">
        <v>44</v>
      </c>
      <c r="F1755" t="s">
        <v>139</v>
      </c>
      <c r="G1755">
        <v>13</v>
      </c>
    </row>
    <row r="1756" spans="1:7" x14ac:dyDescent="0.25">
      <c r="A1756">
        <f>IF(Tableau1[[#This Row],[ Résultat]]="incorrect",Tableau1[[#This Row],[occurrence]]&amp;"Cadre général"&amp;Tableau1[[#This Row],[ Résultat]]&amp;COUNTIF($B$2:$B1756,Tableau1[[#This Row],[ Code APE]]&amp;Tableau1[[#This Row],[ Résultat]]&amp;"_*"),0)</f>
        <v>0</v>
      </c>
      <c r="B1756" t="str">
        <f>Tableau1[[#This Row],[ Code APE]]&amp;Tableau1[[#This Row],[ Résultat]]&amp;"_"&amp;COUNTIF($F$2:F1756,F1756)</f>
        <v>49.41ACorrect_14</v>
      </c>
      <c r="C1756" t="s">
        <v>228</v>
      </c>
      <c r="D1756" t="s">
        <v>232</v>
      </c>
      <c r="E1756" t="s">
        <v>44</v>
      </c>
      <c r="F1756" t="s">
        <v>140</v>
      </c>
      <c r="G1756">
        <v>72</v>
      </c>
    </row>
    <row r="1757" spans="1:7" x14ac:dyDescent="0.25">
      <c r="A1757">
        <f>IF(Tableau1[[#This Row],[ Résultat]]="incorrect",Tableau1[[#This Row],[occurrence]]&amp;"Cadre général"&amp;Tableau1[[#This Row],[ Résultat]]&amp;COUNTIF($B$2:$B1757,Tableau1[[#This Row],[ Code APE]]&amp;Tableau1[[#This Row],[ Résultat]]&amp;"_*"),0)</f>
        <v>0</v>
      </c>
      <c r="B1757" t="str">
        <f>Tableau1[[#This Row],[ Code APE]]&amp;Tableau1[[#This Row],[ Résultat]]&amp;"_"&amp;COUNTIF($F$2:F1757,F1757)</f>
        <v>49.41BCorrect_13</v>
      </c>
      <c r="C1757" t="s">
        <v>228</v>
      </c>
      <c r="D1757" t="s">
        <v>232</v>
      </c>
      <c r="E1757" t="s">
        <v>44</v>
      </c>
      <c r="F1757" t="s">
        <v>141</v>
      </c>
      <c r="G1757">
        <v>16</v>
      </c>
    </row>
    <row r="1758" spans="1:7" x14ac:dyDescent="0.25">
      <c r="A1758">
        <f>IF(Tableau1[[#This Row],[ Résultat]]="incorrect",Tableau1[[#This Row],[occurrence]]&amp;"Cadre général"&amp;Tableau1[[#This Row],[ Résultat]]&amp;COUNTIF($B$2:$B1758,Tableau1[[#This Row],[ Code APE]]&amp;Tableau1[[#This Row],[ Résultat]]&amp;"_*"),0)</f>
        <v>0</v>
      </c>
      <c r="B1758" t="str">
        <f>Tableau1[[#This Row],[ Code APE]]&amp;Tableau1[[#This Row],[ Résultat]]&amp;"_"&amp;COUNTIF($F$2:F1758,F1758)</f>
        <v>49.91ACorrect_12</v>
      </c>
      <c r="C1758" t="s">
        <v>228</v>
      </c>
      <c r="D1758" t="s">
        <v>232</v>
      </c>
      <c r="E1758" t="s">
        <v>44</v>
      </c>
      <c r="F1758" t="s">
        <v>142</v>
      </c>
      <c r="G1758">
        <v>1</v>
      </c>
    </row>
    <row r="1759" spans="1:7" x14ac:dyDescent="0.25">
      <c r="A1759">
        <f>IF(Tableau1[[#This Row],[ Résultat]]="incorrect",Tableau1[[#This Row],[occurrence]]&amp;"Cadre général"&amp;Tableau1[[#This Row],[ Résultat]]&amp;COUNTIF($B$2:$B1759,Tableau1[[#This Row],[ Code APE]]&amp;Tableau1[[#This Row],[ Résultat]]&amp;"_*"),0)</f>
        <v>0</v>
      </c>
      <c r="B1759" t="str">
        <f>Tableau1[[#This Row],[ Code APE]]&amp;Tableau1[[#This Row],[ Résultat]]&amp;"_"&amp;COUNTIF($F$2:F1759,F1759)</f>
        <v>50.10ZCorrect_14</v>
      </c>
      <c r="C1759" t="s">
        <v>228</v>
      </c>
      <c r="D1759" t="s">
        <v>232</v>
      </c>
      <c r="E1759" t="s">
        <v>44</v>
      </c>
      <c r="F1759" t="s">
        <v>143</v>
      </c>
      <c r="G1759">
        <v>7</v>
      </c>
    </row>
    <row r="1760" spans="1:7" x14ac:dyDescent="0.25">
      <c r="A1760">
        <f>IF(Tableau1[[#This Row],[ Résultat]]="incorrect",Tableau1[[#This Row],[occurrence]]&amp;"Cadre général"&amp;Tableau1[[#This Row],[ Résultat]]&amp;COUNTIF($B$2:$B1760,Tableau1[[#This Row],[ Code APE]]&amp;Tableau1[[#This Row],[ Résultat]]&amp;"_*"),0)</f>
        <v>0</v>
      </c>
      <c r="B1760" t="str">
        <f>Tableau1[[#This Row],[ Code APE]]&amp;Tableau1[[#This Row],[ Résultat]]&amp;"_"&amp;COUNTIF($F$2:F1760,F1760)</f>
        <v>52.22ZCorrect_13</v>
      </c>
      <c r="C1760" t="s">
        <v>228</v>
      </c>
      <c r="D1760" t="s">
        <v>232</v>
      </c>
      <c r="E1760" t="s">
        <v>44</v>
      </c>
      <c r="F1760" t="s">
        <v>145</v>
      </c>
      <c r="G1760">
        <v>6</v>
      </c>
    </row>
    <row r="1761" spans="1:7" x14ac:dyDescent="0.25">
      <c r="A1761">
        <f>IF(Tableau1[[#This Row],[ Résultat]]="incorrect",Tableau1[[#This Row],[occurrence]]&amp;"Cadre général"&amp;Tableau1[[#This Row],[ Résultat]]&amp;COUNTIF($B$2:$B1761,Tableau1[[#This Row],[ Code APE]]&amp;Tableau1[[#This Row],[ Résultat]]&amp;"_*"),0)</f>
        <v>0</v>
      </c>
      <c r="B1761" t="str">
        <f>Tableau1[[#This Row],[ Code APE]]&amp;Tableau1[[#This Row],[ Résultat]]&amp;"_"&amp;COUNTIF($F$2:F1761,F1761)</f>
        <v>56.29BCorrect_14</v>
      </c>
      <c r="C1761" t="s">
        <v>228</v>
      </c>
      <c r="D1761" t="s">
        <v>232</v>
      </c>
      <c r="E1761" t="s">
        <v>44</v>
      </c>
      <c r="F1761" t="s">
        <v>146</v>
      </c>
      <c r="G1761">
        <v>7</v>
      </c>
    </row>
    <row r="1762" spans="1:7" x14ac:dyDescent="0.25">
      <c r="A1762">
        <f>IF(Tableau1[[#This Row],[ Résultat]]="incorrect",Tableau1[[#This Row],[occurrence]]&amp;"Cadre général"&amp;Tableau1[[#This Row],[ Résultat]]&amp;COUNTIF($B$2:$B1762,Tableau1[[#This Row],[ Code APE]]&amp;Tableau1[[#This Row],[ Résultat]]&amp;"_*"),0)</f>
        <v>0</v>
      </c>
      <c r="B1762" t="str">
        <f>Tableau1[[#This Row],[ Code APE]]&amp;Tableau1[[#This Row],[ Résultat]]&amp;"_"&amp;COUNTIF($F$2:F1762,F1762)</f>
        <v>62.01ZCorrect_11</v>
      </c>
      <c r="C1762" t="s">
        <v>228</v>
      </c>
      <c r="D1762" t="s">
        <v>232</v>
      </c>
      <c r="E1762" t="s">
        <v>44</v>
      </c>
      <c r="F1762" t="s">
        <v>198</v>
      </c>
      <c r="G1762">
        <v>5</v>
      </c>
    </row>
    <row r="1763" spans="1:7" x14ac:dyDescent="0.25">
      <c r="A1763">
        <f>IF(Tableau1[[#This Row],[ Résultat]]="incorrect",Tableau1[[#This Row],[occurrence]]&amp;"Cadre général"&amp;Tableau1[[#This Row],[ Résultat]]&amp;COUNTIF($B$2:$B1763,Tableau1[[#This Row],[ Code APE]]&amp;Tableau1[[#This Row],[ Résultat]]&amp;"_*"),0)</f>
        <v>0</v>
      </c>
      <c r="B1763" t="str">
        <f>Tableau1[[#This Row],[ Code APE]]&amp;Tableau1[[#This Row],[ Résultat]]&amp;"_"&amp;COUNTIF($F$2:F1763,F1763)</f>
        <v>62.02ACorrect_12</v>
      </c>
      <c r="C1763" t="s">
        <v>228</v>
      </c>
      <c r="D1763" t="s">
        <v>232</v>
      </c>
      <c r="E1763" t="s">
        <v>44</v>
      </c>
      <c r="F1763" t="s">
        <v>147</v>
      </c>
      <c r="G1763">
        <v>1</v>
      </c>
    </row>
    <row r="1764" spans="1:7" x14ac:dyDescent="0.25">
      <c r="A1764">
        <f>IF(Tableau1[[#This Row],[ Résultat]]="incorrect",Tableau1[[#This Row],[occurrence]]&amp;"Cadre général"&amp;Tableau1[[#This Row],[ Résultat]]&amp;COUNTIF($B$2:$B1764,Tableau1[[#This Row],[ Code APE]]&amp;Tableau1[[#This Row],[ Résultat]]&amp;"_*"),0)</f>
        <v>0</v>
      </c>
      <c r="B1764" t="str">
        <f>Tableau1[[#This Row],[ Code APE]]&amp;Tableau1[[#This Row],[ Résultat]]&amp;"_"&amp;COUNTIF($F$2:F1764,F1764)</f>
        <v>64.20ZCorrect_12</v>
      </c>
      <c r="C1764" t="s">
        <v>228</v>
      </c>
      <c r="D1764" t="s">
        <v>232</v>
      </c>
      <c r="E1764" t="s">
        <v>44</v>
      </c>
      <c r="F1764" t="s">
        <v>149</v>
      </c>
      <c r="G1764">
        <v>2</v>
      </c>
    </row>
    <row r="1765" spans="1:7" x14ac:dyDescent="0.25">
      <c r="A1765">
        <f>IF(Tableau1[[#This Row],[ Résultat]]="incorrect",Tableau1[[#This Row],[occurrence]]&amp;"Cadre général"&amp;Tableau1[[#This Row],[ Résultat]]&amp;COUNTIF($B$2:$B1765,Tableau1[[#This Row],[ Code APE]]&amp;Tableau1[[#This Row],[ Résultat]]&amp;"_*"),0)</f>
        <v>0</v>
      </c>
      <c r="B1765" t="str">
        <f>Tableau1[[#This Row],[ Code APE]]&amp;Tableau1[[#This Row],[ Résultat]]&amp;"_"&amp;COUNTIF($F$2:F1765,F1765)</f>
        <v>69.20ZCorrect_10</v>
      </c>
      <c r="C1765" t="s">
        <v>228</v>
      </c>
      <c r="D1765" t="s">
        <v>232</v>
      </c>
      <c r="E1765" t="s">
        <v>44</v>
      </c>
      <c r="F1765" t="s">
        <v>150</v>
      </c>
      <c r="G1765">
        <v>2</v>
      </c>
    </row>
    <row r="1766" spans="1:7" x14ac:dyDescent="0.25">
      <c r="A1766">
        <f>IF(Tableau1[[#This Row],[ Résultat]]="incorrect",Tableau1[[#This Row],[occurrence]]&amp;"Cadre général"&amp;Tableau1[[#This Row],[ Résultat]]&amp;COUNTIF($B$2:$B1766,Tableau1[[#This Row],[ Code APE]]&amp;Tableau1[[#This Row],[ Résultat]]&amp;"_*"),0)</f>
        <v>0</v>
      </c>
      <c r="B1766" t="str">
        <f>Tableau1[[#This Row],[ Code APE]]&amp;Tableau1[[#This Row],[ Résultat]]&amp;"_"&amp;COUNTIF($F$2:F1766,F1766)</f>
        <v>70.10ZCorrect_9</v>
      </c>
      <c r="C1766" t="s">
        <v>228</v>
      </c>
      <c r="D1766" t="s">
        <v>232</v>
      </c>
      <c r="E1766" t="s">
        <v>44</v>
      </c>
      <c r="F1766" t="s">
        <v>151</v>
      </c>
      <c r="G1766">
        <v>1</v>
      </c>
    </row>
    <row r="1767" spans="1:7" x14ac:dyDescent="0.25">
      <c r="A1767">
        <f>IF(Tableau1[[#This Row],[ Résultat]]="incorrect",Tableau1[[#This Row],[occurrence]]&amp;"Cadre général"&amp;Tableau1[[#This Row],[ Résultat]]&amp;COUNTIF($B$2:$B1767,Tableau1[[#This Row],[ Code APE]]&amp;Tableau1[[#This Row],[ Résultat]]&amp;"_*"),0)</f>
        <v>0</v>
      </c>
      <c r="B1767" t="str">
        <f>Tableau1[[#This Row],[ Code APE]]&amp;Tableau1[[#This Row],[ Résultat]]&amp;"_"&amp;COUNTIF($F$2:F1767,F1767)</f>
        <v>70.22ZCorrect_12</v>
      </c>
      <c r="C1767" t="s">
        <v>228</v>
      </c>
      <c r="D1767" t="s">
        <v>232</v>
      </c>
      <c r="E1767" t="s">
        <v>44</v>
      </c>
      <c r="F1767" t="s">
        <v>200</v>
      </c>
      <c r="G1767">
        <v>2</v>
      </c>
    </row>
    <row r="1768" spans="1:7" x14ac:dyDescent="0.25">
      <c r="A1768">
        <f>IF(Tableau1[[#This Row],[ Résultat]]="incorrect",Tableau1[[#This Row],[occurrence]]&amp;"Cadre général"&amp;Tableau1[[#This Row],[ Résultat]]&amp;COUNTIF($B$2:$B1768,Tableau1[[#This Row],[ Code APE]]&amp;Tableau1[[#This Row],[ Résultat]]&amp;"_*"),0)</f>
        <v>0</v>
      </c>
      <c r="B1768" t="str">
        <f>Tableau1[[#This Row],[ Code APE]]&amp;Tableau1[[#This Row],[ Résultat]]&amp;"_"&amp;COUNTIF($F$2:F1768,F1768)</f>
        <v>71.12ACorrect_12</v>
      </c>
      <c r="C1768" t="s">
        <v>228</v>
      </c>
      <c r="D1768" t="s">
        <v>232</v>
      </c>
      <c r="E1768" t="s">
        <v>44</v>
      </c>
      <c r="F1768" t="s">
        <v>152</v>
      </c>
      <c r="G1768">
        <v>2</v>
      </c>
    </row>
    <row r="1769" spans="1:7" x14ac:dyDescent="0.25">
      <c r="A1769">
        <f>IF(Tableau1[[#This Row],[ Résultat]]="incorrect",Tableau1[[#This Row],[occurrence]]&amp;"Cadre général"&amp;Tableau1[[#This Row],[ Résultat]]&amp;COUNTIF($B$2:$B1769,Tableau1[[#This Row],[ Code APE]]&amp;Tableau1[[#This Row],[ Résultat]]&amp;"_*"),0)</f>
        <v>0</v>
      </c>
      <c r="B1769" t="str">
        <f>Tableau1[[#This Row],[ Code APE]]&amp;Tableau1[[#This Row],[ Résultat]]&amp;"_"&amp;COUNTIF($F$2:F1769,F1769)</f>
        <v>71.12BCorrect_14</v>
      </c>
      <c r="C1769" t="s">
        <v>228</v>
      </c>
      <c r="D1769" t="s">
        <v>232</v>
      </c>
      <c r="E1769" t="s">
        <v>44</v>
      </c>
      <c r="F1769" t="s">
        <v>153</v>
      </c>
      <c r="G1769">
        <v>66</v>
      </c>
    </row>
    <row r="1770" spans="1:7" x14ac:dyDescent="0.25">
      <c r="A1770">
        <f>IF(Tableau1[[#This Row],[ Résultat]]="incorrect",Tableau1[[#This Row],[occurrence]]&amp;"Cadre général"&amp;Tableau1[[#This Row],[ Résultat]]&amp;COUNTIF($B$2:$B1770,Tableau1[[#This Row],[ Code APE]]&amp;Tableau1[[#This Row],[ Résultat]]&amp;"_*"),0)</f>
        <v>0</v>
      </c>
      <c r="B1770" t="str">
        <f>Tableau1[[#This Row],[ Code APE]]&amp;Tableau1[[#This Row],[ Résultat]]&amp;"_"&amp;COUNTIF($F$2:F1770,F1770)</f>
        <v>71.20BCorrect_13</v>
      </c>
      <c r="C1770" t="s">
        <v>228</v>
      </c>
      <c r="D1770" t="s">
        <v>232</v>
      </c>
      <c r="E1770" t="s">
        <v>44</v>
      </c>
      <c r="F1770" t="s">
        <v>155</v>
      </c>
      <c r="G1770">
        <v>10</v>
      </c>
    </row>
    <row r="1771" spans="1:7" x14ac:dyDescent="0.25">
      <c r="A1771">
        <f>IF(Tableau1[[#This Row],[ Résultat]]="incorrect",Tableau1[[#This Row],[occurrence]]&amp;"Cadre général"&amp;Tableau1[[#This Row],[ Résultat]]&amp;COUNTIF($B$2:$B1771,Tableau1[[#This Row],[ Code APE]]&amp;Tableau1[[#This Row],[ Résultat]]&amp;"_*"),0)</f>
        <v>0</v>
      </c>
      <c r="B1771" t="str">
        <f>Tableau1[[#This Row],[ Code APE]]&amp;Tableau1[[#This Row],[ Résultat]]&amp;"_"&amp;COUNTIF($F$2:F1771,F1771)</f>
        <v>72.19ZCorrect_13</v>
      </c>
      <c r="C1771" t="s">
        <v>228</v>
      </c>
      <c r="D1771" t="s">
        <v>232</v>
      </c>
      <c r="E1771" t="s">
        <v>44</v>
      </c>
      <c r="F1771" t="s">
        <v>156</v>
      </c>
      <c r="G1771">
        <v>14</v>
      </c>
    </row>
    <row r="1772" spans="1:7" x14ac:dyDescent="0.25">
      <c r="A1772">
        <f>IF(Tableau1[[#This Row],[ Résultat]]="incorrect",Tableau1[[#This Row],[occurrence]]&amp;"Cadre général"&amp;Tableau1[[#This Row],[ Résultat]]&amp;COUNTIF($B$2:$B1772,Tableau1[[#This Row],[ Code APE]]&amp;Tableau1[[#This Row],[ Résultat]]&amp;"_*"),0)</f>
        <v>0</v>
      </c>
      <c r="B1772" t="str">
        <f>Tableau1[[#This Row],[ Code APE]]&amp;Tableau1[[#This Row],[ Résultat]]&amp;"_"&amp;COUNTIF($F$2:F1772,F1772)</f>
        <v>74.20ZCorrect_12</v>
      </c>
      <c r="C1772" t="s">
        <v>228</v>
      </c>
      <c r="D1772" t="s">
        <v>232</v>
      </c>
      <c r="E1772" t="s">
        <v>44</v>
      </c>
      <c r="F1772" t="s">
        <v>157</v>
      </c>
      <c r="G1772">
        <v>2</v>
      </c>
    </row>
    <row r="1773" spans="1:7" x14ac:dyDescent="0.25">
      <c r="A1773">
        <f>IF(Tableau1[[#This Row],[ Résultat]]="incorrect",Tableau1[[#This Row],[occurrence]]&amp;"Cadre général"&amp;Tableau1[[#This Row],[ Résultat]]&amp;COUNTIF($B$2:$B1773,Tableau1[[#This Row],[ Code APE]]&amp;Tableau1[[#This Row],[ Résultat]]&amp;"_*"),0)</f>
        <v>0</v>
      </c>
      <c r="B1773" t="str">
        <f>Tableau1[[#This Row],[ Code APE]]&amp;Tableau1[[#This Row],[ Résultat]]&amp;"_"&amp;COUNTIF($F$2:F1773,F1773)</f>
        <v>74.30BCorrect_11</v>
      </c>
      <c r="C1773" t="s">
        <v>228</v>
      </c>
      <c r="D1773" t="s">
        <v>232</v>
      </c>
      <c r="E1773" t="s">
        <v>44</v>
      </c>
      <c r="F1773" t="s">
        <v>158</v>
      </c>
      <c r="G1773">
        <v>2</v>
      </c>
    </row>
    <row r="1774" spans="1:7" x14ac:dyDescent="0.25">
      <c r="A1774">
        <f>IF(Tableau1[[#This Row],[ Résultat]]="incorrect",Tableau1[[#This Row],[occurrence]]&amp;"Cadre général"&amp;Tableau1[[#This Row],[ Résultat]]&amp;COUNTIF($B$2:$B1774,Tableau1[[#This Row],[ Code APE]]&amp;Tableau1[[#This Row],[ Résultat]]&amp;"_*"),0)</f>
        <v>0</v>
      </c>
      <c r="B1774" t="str">
        <f>Tableau1[[#This Row],[ Code APE]]&amp;Tableau1[[#This Row],[ Résultat]]&amp;"_"&amp;COUNTIF($F$2:F1774,F1774)</f>
        <v>74.70ZCorrect_12</v>
      </c>
      <c r="C1774" t="s">
        <v>228</v>
      </c>
      <c r="D1774" t="s">
        <v>232</v>
      </c>
      <c r="E1774" t="s">
        <v>44</v>
      </c>
      <c r="F1774" t="s">
        <v>159</v>
      </c>
      <c r="G1774">
        <v>4</v>
      </c>
    </row>
    <row r="1775" spans="1:7" x14ac:dyDescent="0.25">
      <c r="A1775">
        <f>IF(Tableau1[[#This Row],[ Résultat]]="incorrect",Tableau1[[#This Row],[occurrence]]&amp;"Cadre général"&amp;Tableau1[[#This Row],[ Résultat]]&amp;COUNTIF($B$2:$B1775,Tableau1[[#This Row],[ Code APE]]&amp;Tableau1[[#This Row],[ Résultat]]&amp;"_*"),0)</f>
        <v>0</v>
      </c>
      <c r="B1775" t="str">
        <f>Tableau1[[#This Row],[ Code APE]]&amp;Tableau1[[#This Row],[ Résultat]]&amp;"_"&amp;COUNTIF($F$2:F1775,F1775)</f>
        <v>74.90ACorrect_14</v>
      </c>
      <c r="C1775" t="s">
        <v>228</v>
      </c>
      <c r="D1775" t="s">
        <v>232</v>
      </c>
      <c r="E1775" t="s">
        <v>44</v>
      </c>
      <c r="F1775" t="s">
        <v>160</v>
      </c>
      <c r="G1775">
        <v>21</v>
      </c>
    </row>
    <row r="1776" spans="1:7" x14ac:dyDescent="0.25">
      <c r="A1776">
        <f>IF(Tableau1[[#This Row],[ Résultat]]="incorrect",Tableau1[[#This Row],[occurrence]]&amp;"Cadre général"&amp;Tableau1[[#This Row],[ Résultat]]&amp;COUNTIF($B$2:$B1776,Tableau1[[#This Row],[ Code APE]]&amp;Tableau1[[#This Row],[ Résultat]]&amp;"_*"),0)</f>
        <v>0</v>
      </c>
      <c r="B1776" t="str">
        <f>Tableau1[[#This Row],[ Code APE]]&amp;Tableau1[[#This Row],[ Résultat]]&amp;"_"&amp;COUNTIF($F$2:F1776,F1776)</f>
        <v>74.90BCorrect_13</v>
      </c>
      <c r="C1776" t="s">
        <v>228</v>
      </c>
      <c r="D1776" t="s">
        <v>232</v>
      </c>
      <c r="E1776" t="s">
        <v>44</v>
      </c>
      <c r="F1776" t="s">
        <v>161</v>
      </c>
      <c r="G1776">
        <v>14</v>
      </c>
    </row>
    <row r="1777" spans="1:7" x14ac:dyDescent="0.25">
      <c r="A1777">
        <f>IF(Tableau1[[#This Row],[ Résultat]]="incorrect",Tableau1[[#This Row],[occurrence]]&amp;"Cadre général"&amp;Tableau1[[#This Row],[ Résultat]]&amp;COUNTIF($B$2:$B1777,Tableau1[[#This Row],[ Code APE]]&amp;Tableau1[[#This Row],[ Résultat]]&amp;"_*"),0)</f>
        <v>0</v>
      </c>
      <c r="B1777" t="str">
        <f>Tableau1[[#This Row],[ Code APE]]&amp;Tableau1[[#This Row],[ Résultat]]&amp;"_"&amp;COUNTIF($F$2:F1777,F1777)</f>
        <v>74.90ECorrect_7</v>
      </c>
      <c r="C1777" t="s">
        <v>228</v>
      </c>
      <c r="D1777" t="s">
        <v>232</v>
      </c>
      <c r="E1777" t="s">
        <v>44</v>
      </c>
      <c r="F1777" t="s">
        <v>162</v>
      </c>
      <c r="G1777">
        <v>1</v>
      </c>
    </row>
    <row r="1778" spans="1:7" x14ac:dyDescent="0.25">
      <c r="A1778">
        <f>IF(Tableau1[[#This Row],[ Résultat]]="incorrect",Tableau1[[#This Row],[occurrence]]&amp;"Cadre général"&amp;Tableau1[[#This Row],[ Résultat]]&amp;COUNTIF($B$2:$B1778,Tableau1[[#This Row],[ Code APE]]&amp;Tableau1[[#This Row],[ Résultat]]&amp;"_*"),0)</f>
        <v>0</v>
      </c>
      <c r="B1778" t="str">
        <f>Tableau1[[#This Row],[ Code APE]]&amp;Tableau1[[#This Row],[ Résultat]]&amp;"_"&amp;COUNTIF($F$2:F1778,F1778)</f>
        <v>77.32ZCorrect_13</v>
      </c>
      <c r="C1778" t="s">
        <v>228</v>
      </c>
      <c r="D1778" t="s">
        <v>232</v>
      </c>
      <c r="E1778" t="s">
        <v>44</v>
      </c>
      <c r="F1778" t="s">
        <v>164</v>
      </c>
      <c r="G1778">
        <v>3</v>
      </c>
    </row>
    <row r="1779" spans="1:7" x14ac:dyDescent="0.25">
      <c r="A1779">
        <f>IF(Tableau1[[#This Row],[ Résultat]]="incorrect",Tableau1[[#This Row],[occurrence]]&amp;"Cadre général"&amp;Tableau1[[#This Row],[ Résultat]]&amp;COUNTIF($B$2:$B1779,Tableau1[[#This Row],[ Code APE]]&amp;Tableau1[[#This Row],[ Résultat]]&amp;"_*"),0)</f>
        <v>0</v>
      </c>
      <c r="B1779" t="str">
        <f>Tableau1[[#This Row],[ Code APE]]&amp;Tableau1[[#This Row],[ Résultat]]&amp;"_"&amp;COUNTIF($F$2:F1779,F1779)</f>
        <v>77.39ZCorrect_13</v>
      </c>
      <c r="C1779" t="s">
        <v>228</v>
      </c>
      <c r="D1779" t="s">
        <v>232</v>
      </c>
      <c r="E1779" t="s">
        <v>44</v>
      </c>
      <c r="F1779" t="s">
        <v>165</v>
      </c>
      <c r="G1779">
        <v>15</v>
      </c>
    </row>
    <row r="1780" spans="1:7" x14ac:dyDescent="0.25">
      <c r="A1780">
        <f>IF(Tableau1[[#This Row],[ Résultat]]="incorrect",Tableau1[[#This Row],[occurrence]]&amp;"Cadre général"&amp;Tableau1[[#This Row],[ Résultat]]&amp;COUNTIF($B$2:$B1780,Tableau1[[#This Row],[ Code APE]]&amp;Tableau1[[#This Row],[ Résultat]]&amp;"_*"),0)</f>
        <v>0</v>
      </c>
      <c r="B1780" t="str">
        <f>Tableau1[[#This Row],[ Code APE]]&amp;Tableau1[[#This Row],[ Résultat]]&amp;"_"&amp;COUNTIF($F$2:F1780,F1780)</f>
        <v>78.20ZCorrect_17</v>
      </c>
      <c r="C1780" t="s">
        <v>228</v>
      </c>
      <c r="D1780" t="s">
        <v>232</v>
      </c>
      <c r="E1780" t="s">
        <v>44</v>
      </c>
      <c r="F1780" t="s">
        <v>166</v>
      </c>
      <c r="G1780">
        <v>210</v>
      </c>
    </row>
    <row r="1781" spans="1:7" x14ac:dyDescent="0.25">
      <c r="A1781">
        <f>IF(Tableau1[[#This Row],[ Résultat]]="incorrect",Tableau1[[#This Row],[occurrence]]&amp;"Cadre général"&amp;Tableau1[[#This Row],[ Résultat]]&amp;COUNTIF($B$2:$B1781,Tableau1[[#This Row],[ Code APE]]&amp;Tableau1[[#This Row],[ Résultat]]&amp;"_*"),0)</f>
        <v>0</v>
      </c>
      <c r="B1781" t="str">
        <f>Tableau1[[#This Row],[ Code APE]]&amp;Tableau1[[#This Row],[ Résultat]]&amp;"_"&amp;COUNTIF($F$2:F1781,F1781)</f>
        <v>80.10ZCorrect_14</v>
      </c>
      <c r="C1781" t="s">
        <v>228</v>
      </c>
      <c r="D1781" t="s">
        <v>232</v>
      </c>
      <c r="E1781" t="s">
        <v>44</v>
      </c>
      <c r="F1781" t="s">
        <v>167</v>
      </c>
      <c r="G1781">
        <v>26</v>
      </c>
    </row>
    <row r="1782" spans="1:7" x14ac:dyDescent="0.25">
      <c r="A1782">
        <f>IF(Tableau1[[#This Row],[ Résultat]]="incorrect",Tableau1[[#This Row],[occurrence]]&amp;"Cadre général"&amp;Tableau1[[#This Row],[ Résultat]]&amp;COUNTIF($B$2:$B1782,Tableau1[[#This Row],[ Code APE]]&amp;Tableau1[[#This Row],[ Résultat]]&amp;"_*"),0)</f>
        <v>0</v>
      </c>
      <c r="B1782" t="str">
        <f>Tableau1[[#This Row],[ Code APE]]&amp;Tableau1[[#This Row],[ Résultat]]&amp;"_"&amp;COUNTIF($F$2:F1782,F1782)</f>
        <v>80.20ZCorrect_13</v>
      </c>
      <c r="C1782" t="s">
        <v>228</v>
      </c>
      <c r="D1782" t="s">
        <v>232</v>
      </c>
      <c r="E1782" t="s">
        <v>44</v>
      </c>
      <c r="F1782" t="s">
        <v>168</v>
      </c>
      <c r="G1782">
        <v>4</v>
      </c>
    </row>
    <row r="1783" spans="1:7" x14ac:dyDescent="0.25">
      <c r="A1783">
        <f>IF(Tableau1[[#This Row],[ Résultat]]="incorrect",Tableau1[[#This Row],[occurrence]]&amp;"Cadre général"&amp;Tableau1[[#This Row],[ Résultat]]&amp;COUNTIF($B$2:$B1783,Tableau1[[#This Row],[ Code APE]]&amp;Tableau1[[#This Row],[ Résultat]]&amp;"_*"),0)</f>
        <v>0</v>
      </c>
      <c r="B1783" t="str">
        <f>Tableau1[[#This Row],[ Code APE]]&amp;Tableau1[[#This Row],[ Résultat]]&amp;"_"&amp;COUNTIF($F$2:F1783,F1783)</f>
        <v>81.21ZCorrect_13</v>
      </c>
      <c r="C1783" t="s">
        <v>228</v>
      </c>
      <c r="D1783" t="s">
        <v>232</v>
      </c>
      <c r="E1783" t="s">
        <v>44</v>
      </c>
      <c r="F1783" t="s">
        <v>169</v>
      </c>
      <c r="G1783">
        <v>31</v>
      </c>
    </row>
    <row r="1784" spans="1:7" x14ac:dyDescent="0.25">
      <c r="A1784">
        <f>IF(Tableau1[[#This Row],[ Résultat]]="incorrect",Tableau1[[#This Row],[occurrence]]&amp;"Cadre général"&amp;Tableau1[[#This Row],[ Résultat]]&amp;COUNTIF($B$2:$B1784,Tableau1[[#This Row],[ Code APE]]&amp;Tableau1[[#This Row],[ Résultat]]&amp;"_*"),0)</f>
        <v>0</v>
      </c>
      <c r="B1784" t="str">
        <f>Tableau1[[#This Row],[ Code APE]]&amp;Tableau1[[#This Row],[ Résultat]]&amp;"_"&amp;COUNTIF($F$2:F1784,F1784)</f>
        <v>81.22ZCorrect_13</v>
      </c>
      <c r="C1784" t="s">
        <v>228</v>
      </c>
      <c r="D1784" t="s">
        <v>232</v>
      </c>
      <c r="E1784" t="s">
        <v>44</v>
      </c>
      <c r="F1784" t="s">
        <v>170</v>
      </c>
      <c r="G1784">
        <v>20</v>
      </c>
    </row>
    <row r="1785" spans="1:7" x14ac:dyDescent="0.25">
      <c r="A1785">
        <f>IF(Tableau1[[#This Row],[ Résultat]]="incorrect",Tableau1[[#This Row],[occurrence]]&amp;"Cadre général"&amp;Tableau1[[#This Row],[ Résultat]]&amp;COUNTIF($B$2:$B1785,Tableau1[[#This Row],[ Code APE]]&amp;Tableau1[[#This Row],[ Résultat]]&amp;"_*"),0)</f>
        <v>0</v>
      </c>
      <c r="B1785" t="str">
        <f>Tableau1[[#This Row],[ Code APE]]&amp;Tableau1[[#This Row],[ Résultat]]&amp;"_"&amp;COUNTIF($F$2:F1785,F1785)</f>
        <v>81.29ACorrect_12</v>
      </c>
      <c r="C1785" t="s">
        <v>228</v>
      </c>
      <c r="D1785" t="s">
        <v>232</v>
      </c>
      <c r="E1785" t="s">
        <v>44</v>
      </c>
      <c r="F1785" t="s">
        <v>171</v>
      </c>
      <c r="G1785">
        <v>3</v>
      </c>
    </row>
    <row r="1786" spans="1:7" x14ac:dyDescent="0.25">
      <c r="A1786">
        <f>IF(Tableau1[[#This Row],[ Résultat]]="incorrect",Tableau1[[#This Row],[occurrence]]&amp;"Cadre général"&amp;Tableau1[[#This Row],[ Résultat]]&amp;COUNTIF($B$2:$B1786,Tableau1[[#This Row],[ Code APE]]&amp;Tableau1[[#This Row],[ Résultat]]&amp;"_*"),0)</f>
        <v>0</v>
      </c>
      <c r="B1786" t="str">
        <f>Tableau1[[#This Row],[ Code APE]]&amp;Tableau1[[#This Row],[ Résultat]]&amp;"_"&amp;COUNTIF($F$2:F1786,F1786)</f>
        <v>81.30ZCorrect_13</v>
      </c>
      <c r="C1786" t="s">
        <v>228</v>
      </c>
      <c r="D1786" t="s">
        <v>232</v>
      </c>
      <c r="E1786" t="s">
        <v>44</v>
      </c>
      <c r="F1786" t="s">
        <v>173</v>
      </c>
      <c r="G1786">
        <v>3</v>
      </c>
    </row>
    <row r="1787" spans="1:7" x14ac:dyDescent="0.25">
      <c r="A1787">
        <f>IF(Tableau1[[#This Row],[ Résultat]]="incorrect",Tableau1[[#This Row],[occurrence]]&amp;"Cadre général"&amp;Tableau1[[#This Row],[ Résultat]]&amp;COUNTIF($B$2:$B1787,Tableau1[[#This Row],[ Code APE]]&amp;Tableau1[[#This Row],[ Résultat]]&amp;"_*"),0)</f>
        <v>0</v>
      </c>
      <c r="B1787" t="str">
        <f>Tableau1[[#This Row],[ Code APE]]&amp;Tableau1[[#This Row],[ Résultat]]&amp;"_"&amp;COUNTIF($F$2:F1787,F1787)</f>
        <v>82.19ZCorrect_6</v>
      </c>
      <c r="C1787" t="s">
        <v>228</v>
      </c>
      <c r="D1787" t="s">
        <v>232</v>
      </c>
      <c r="E1787" t="s">
        <v>44</v>
      </c>
      <c r="F1787" t="s">
        <v>221</v>
      </c>
      <c r="G1787">
        <v>1</v>
      </c>
    </row>
    <row r="1788" spans="1:7" x14ac:dyDescent="0.25">
      <c r="A1788">
        <f>IF(Tableau1[[#This Row],[ Résultat]]="incorrect",Tableau1[[#This Row],[occurrence]]&amp;"Cadre général"&amp;Tableau1[[#This Row],[ Résultat]]&amp;COUNTIF($B$2:$B1788,Tableau1[[#This Row],[ Code APE]]&amp;Tableau1[[#This Row],[ Résultat]]&amp;"_*"),0)</f>
        <v>0</v>
      </c>
      <c r="B1788" t="str">
        <f>Tableau1[[#This Row],[ Code APE]]&amp;Tableau1[[#This Row],[ Résultat]]&amp;"_"&amp;COUNTIF($F$2:F1788,F1788)</f>
        <v>82.99ZCorrect_13</v>
      </c>
      <c r="C1788" t="s">
        <v>228</v>
      </c>
      <c r="D1788" t="s">
        <v>232</v>
      </c>
      <c r="E1788" t="s">
        <v>44</v>
      </c>
      <c r="F1788" t="s">
        <v>174</v>
      </c>
      <c r="G1788">
        <v>5</v>
      </c>
    </row>
    <row r="1789" spans="1:7" x14ac:dyDescent="0.25">
      <c r="A1789">
        <f>IF(Tableau1[[#This Row],[ Résultat]]="incorrect",Tableau1[[#This Row],[occurrence]]&amp;"Cadre général"&amp;Tableau1[[#This Row],[ Résultat]]&amp;COUNTIF($B$2:$B1789,Tableau1[[#This Row],[ Code APE]]&amp;Tableau1[[#This Row],[ Résultat]]&amp;"_*"),0)</f>
        <v>0</v>
      </c>
      <c r="B1789" t="str">
        <f>Tableau1[[#This Row],[ Code APE]]&amp;Tableau1[[#This Row],[ Résultat]]&amp;"_"&amp;COUNTIF($F$2:F1789,F1789)</f>
        <v>84.30ACorrect_13</v>
      </c>
      <c r="C1789" t="s">
        <v>228</v>
      </c>
      <c r="D1789" t="s">
        <v>232</v>
      </c>
      <c r="E1789" t="s">
        <v>44</v>
      </c>
      <c r="F1789" t="s">
        <v>175</v>
      </c>
      <c r="G1789">
        <v>1</v>
      </c>
    </row>
    <row r="1790" spans="1:7" x14ac:dyDescent="0.25">
      <c r="A1790">
        <f>IF(Tableau1[[#This Row],[ Résultat]]="incorrect",Tableau1[[#This Row],[occurrence]]&amp;"Cadre général"&amp;Tableau1[[#This Row],[ Résultat]]&amp;COUNTIF($B$2:$B1790,Tableau1[[#This Row],[ Code APE]]&amp;Tableau1[[#This Row],[ Résultat]]&amp;"_*"),0)</f>
        <v>0</v>
      </c>
      <c r="B1790" t="str">
        <f>Tableau1[[#This Row],[ Code APE]]&amp;Tableau1[[#This Row],[ Résultat]]&amp;"_"&amp;COUNTIF($F$2:F1790,F1790)</f>
        <v>85.59ACorrect_13</v>
      </c>
      <c r="C1790" t="s">
        <v>228</v>
      </c>
      <c r="D1790" t="s">
        <v>232</v>
      </c>
      <c r="E1790" t="s">
        <v>44</v>
      </c>
      <c r="F1790" t="s">
        <v>176</v>
      </c>
      <c r="G1790">
        <v>7</v>
      </c>
    </row>
    <row r="1791" spans="1:7" x14ac:dyDescent="0.25">
      <c r="A1791">
        <f>IF(Tableau1[[#This Row],[ Résultat]]="incorrect",Tableau1[[#This Row],[occurrence]]&amp;"Cadre général"&amp;Tableau1[[#This Row],[ Résultat]]&amp;COUNTIF($B$2:$B1791,Tableau1[[#This Row],[ Code APE]]&amp;Tableau1[[#This Row],[ Résultat]]&amp;"_*"),0)</f>
        <v>0</v>
      </c>
      <c r="B1791" t="str">
        <f>Tableau1[[#This Row],[ Code APE]]&amp;Tableau1[[#This Row],[ Résultat]]&amp;"_"&amp;COUNTIF($F$2:F1791,F1791)</f>
        <v>85.59BCorrect_9</v>
      </c>
      <c r="C1791" t="s">
        <v>228</v>
      </c>
      <c r="D1791" t="s">
        <v>232</v>
      </c>
      <c r="E1791" t="s">
        <v>44</v>
      </c>
      <c r="F1791" t="s">
        <v>177</v>
      </c>
      <c r="G1791">
        <v>3</v>
      </c>
    </row>
    <row r="1792" spans="1:7" x14ac:dyDescent="0.25">
      <c r="A1792">
        <f>IF(Tableau1[[#This Row],[ Résultat]]="incorrect",Tableau1[[#This Row],[occurrence]]&amp;"Cadre général"&amp;Tableau1[[#This Row],[ Résultat]]&amp;COUNTIF($B$2:$B1792,Tableau1[[#This Row],[ Code APE]]&amp;Tableau1[[#This Row],[ Résultat]]&amp;"_*"),0)</f>
        <v>0</v>
      </c>
      <c r="B1792" t="str">
        <f>Tableau1[[#This Row],[ Code APE]]&amp;Tableau1[[#This Row],[ Résultat]]&amp;"_"&amp;COUNTIF($F$2:F1792,F1792)</f>
        <v>94.99ZCorrect_16</v>
      </c>
      <c r="C1792" t="s">
        <v>228</v>
      </c>
      <c r="D1792" t="s">
        <v>232</v>
      </c>
      <c r="E1792" t="s">
        <v>44</v>
      </c>
      <c r="F1792" t="s">
        <v>178</v>
      </c>
      <c r="G1792">
        <v>2</v>
      </c>
    </row>
    <row r="1793" spans="1:7" x14ac:dyDescent="0.25">
      <c r="A1793">
        <f>IF(Tableau1[[#This Row],[ Résultat]]="incorrect",Tableau1[[#This Row],[occurrence]]&amp;"Cadre général"&amp;Tableau1[[#This Row],[ Résultat]]&amp;COUNTIF($B$2:$B1793,Tableau1[[#This Row],[ Code APE]]&amp;Tableau1[[#This Row],[ Résultat]]&amp;"_*"),0)</f>
        <v>0</v>
      </c>
      <c r="B1793" t="str">
        <f>Tableau1[[#This Row],[ Code APE]]&amp;Tableau1[[#This Row],[ Résultat]]&amp;"_"&amp;COUNTIF($F$2:F1793,F1793)</f>
        <v>95.11ZCorrect_6</v>
      </c>
      <c r="C1793" t="s">
        <v>228</v>
      </c>
      <c r="D1793" t="s">
        <v>232</v>
      </c>
      <c r="E1793" t="s">
        <v>44</v>
      </c>
      <c r="F1793" t="s">
        <v>204</v>
      </c>
      <c r="G1793">
        <v>1</v>
      </c>
    </row>
    <row r="1794" spans="1:7" x14ac:dyDescent="0.25">
      <c r="A1794">
        <f>IF(Tableau1[[#This Row],[ Résultat]]="incorrect",Tableau1[[#This Row],[occurrence]]&amp;"Cadre général"&amp;Tableau1[[#This Row],[ Résultat]]&amp;COUNTIF($B$2:$B1794,Tableau1[[#This Row],[ Code APE]]&amp;Tableau1[[#This Row],[ Résultat]]&amp;"_*"),0)</f>
        <v>0</v>
      </c>
      <c r="B1794" t="str">
        <f>Tableau1[[#This Row],[ Code APE]]&amp;Tableau1[[#This Row],[ Résultat]]&amp;"_"&amp;COUNTIF($F$2:F1794,F1794)</f>
        <v>95.21ZCorrect_9</v>
      </c>
      <c r="C1794" t="s">
        <v>228</v>
      </c>
      <c r="D1794" t="s">
        <v>232</v>
      </c>
      <c r="E1794" t="s">
        <v>44</v>
      </c>
      <c r="F1794" t="s">
        <v>179</v>
      </c>
      <c r="G1794">
        <v>3</v>
      </c>
    </row>
    <row r="1795" spans="1:7" x14ac:dyDescent="0.25">
      <c r="A1795">
        <f>IF(Tableau1[[#This Row],[ Résultat]]="incorrect",Tableau1[[#This Row],[occurrence]]&amp;"Cadre général"&amp;Tableau1[[#This Row],[ Résultat]]&amp;COUNTIF($B$2:$B1795,Tableau1[[#This Row],[ Code APE]]&amp;Tableau1[[#This Row],[ Résultat]]&amp;"_*"),0)</f>
        <v>0</v>
      </c>
      <c r="B1795" t="str">
        <f>Tableau1[[#This Row],[ Code APE]]&amp;Tableau1[[#This Row],[ Résultat]]&amp;"_"&amp;COUNTIF($F$2:F1795,F1795)</f>
        <v>Correct_0</v>
      </c>
      <c r="C1795" t="s">
        <v>233</v>
      </c>
      <c r="D1795" t="s">
        <v>234</v>
      </c>
      <c r="E1795" t="s">
        <v>44</v>
      </c>
      <c r="G1795">
        <v>10</v>
      </c>
    </row>
    <row r="1796" spans="1:7" x14ac:dyDescent="0.25">
      <c r="A1796">
        <f>IF(Tableau1[[#This Row],[ Résultat]]="incorrect",Tableau1[[#This Row],[occurrence]]&amp;"Cadre général"&amp;Tableau1[[#This Row],[ Résultat]]&amp;COUNTIF($B$2:$B1796,Tableau1[[#This Row],[ Code APE]]&amp;Tableau1[[#This Row],[ Résultat]]&amp;"_*"),0)</f>
        <v>0</v>
      </c>
      <c r="B1796" t="str">
        <f>Tableau1[[#This Row],[ Code APE]]&amp;Tableau1[[#This Row],[ Résultat]]&amp;"_"&amp;COUNTIF($F$2:F1796,F1796)</f>
        <v>00.00ACorrect_13</v>
      </c>
      <c r="C1796" t="s">
        <v>233</v>
      </c>
      <c r="D1796" t="s">
        <v>234</v>
      </c>
      <c r="E1796" t="s">
        <v>44</v>
      </c>
      <c r="F1796" t="s">
        <v>45</v>
      </c>
      <c r="G1796">
        <v>3</v>
      </c>
    </row>
    <row r="1797" spans="1:7" x14ac:dyDescent="0.25">
      <c r="A1797">
        <f>IF(Tableau1[[#This Row],[ Résultat]]="incorrect",Tableau1[[#This Row],[occurrence]]&amp;"Cadre général"&amp;Tableau1[[#This Row],[ Résultat]]&amp;COUNTIF($B$2:$B1797,Tableau1[[#This Row],[ Code APE]]&amp;Tableau1[[#This Row],[ Résultat]]&amp;"_*"),0)</f>
        <v>0</v>
      </c>
      <c r="B1797" t="str">
        <f>Tableau1[[#This Row],[ Code APE]]&amp;Tableau1[[#This Row],[ Résultat]]&amp;"_"&amp;COUNTIF($F$2:F1797,F1797)</f>
        <v>00.00ZCorrect_5</v>
      </c>
      <c r="C1797" t="s">
        <v>233</v>
      </c>
      <c r="D1797" t="s">
        <v>234</v>
      </c>
      <c r="E1797" t="s">
        <v>44</v>
      </c>
      <c r="F1797" t="s">
        <v>46</v>
      </c>
      <c r="G1797">
        <v>1</v>
      </c>
    </row>
    <row r="1798" spans="1:7" x14ac:dyDescent="0.25">
      <c r="A1798">
        <f>IF(Tableau1[[#This Row],[ Résultat]]="incorrect",Tableau1[[#This Row],[occurrence]]&amp;"Cadre général"&amp;Tableau1[[#This Row],[ Résultat]]&amp;COUNTIF($B$2:$B1798,Tableau1[[#This Row],[ Code APE]]&amp;Tableau1[[#This Row],[ Résultat]]&amp;"_*"),0)</f>
        <v>0</v>
      </c>
      <c r="B1798" t="str">
        <f>Tableau1[[#This Row],[ Code APE]]&amp;Tableau1[[#This Row],[ Résultat]]&amp;"_"&amp;COUNTIF($F$2:F1798,F1798)</f>
        <v>01.30ZCorrect_13</v>
      </c>
      <c r="C1798" t="s">
        <v>233</v>
      </c>
      <c r="D1798" t="s">
        <v>234</v>
      </c>
      <c r="E1798" t="s">
        <v>44</v>
      </c>
      <c r="F1798" t="s">
        <v>47</v>
      </c>
      <c r="G1798">
        <v>5</v>
      </c>
    </row>
    <row r="1799" spans="1:7" x14ac:dyDescent="0.25">
      <c r="A1799">
        <f>IF(Tableau1[[#This Row],[ Résultat]]="incorrect",Tableau1[[#This Row],[occurrence]]&amp;"Cadre général"&amp;Tableau1[[#This Row],[ Résultat]]&amp;COUNTIF($B$2:$B1799,Tableau1[[#This Row],[ Code APE]]&amp;Tableau1[[#This Row],[ Résultat]]&amp;"_*"),0)</f>
        <v>0</v>
      </c>
      <c r="B1799" t="str">
        <f>Tableau1[[#This Row],[ Code APE]]&amp;Tableau1[[#This Row],[ Résultat]]&amp;"_"&amp;COUNTIF($F$2:F1799,F1799)</f>
        <v>01.50ZCorrect_8</v>
      </c>
      <c r="C1799" t="s">
        <v>233</v>
      </c>
      <c r="D1799" t="s">
        <v>234</v>
      </c>
      <c r="E1799" t="s">
        <v>44</v>
      </c>
      <c r="F1799" t="s">
        <v>49</v>
      </c>
      <c r="G1799">
        <v>1</v>
      </c>
    </row>
    <row r="1800" spans="1:7" x14ac:dyDescent="0.25">
      <c r="A1800">
        <f>IF(Tableau1[[#This Row],[ Résultat]]="incorrect",Tableau1[[#This Row],[occurrence]]&amp;"Cadre général"&amp;Tableau1[[#This Row],[ Résultat]]&amp;COUNTIF($B$2:$B1800,Tableau1[[#This Row],[ Code APE]]&amp;Tableau1[[#This Row],[ Résultat]]&amp;"_*"),0)</f>
        <v>0</v>
      </c>
      <c r="B1800" t="str">
        <f>Tableau1[[#This Row],[ Code APE]]&amp;Tableau1[[#This Row],[ Résultat]]&amp;"_"&amp;COUNTIF($F$2:F1800,F1800)</f>
        <v>02.10ZCorrect_14</v>
      </c>
      <c r="C1800" t="s">
        <v>233</v>
      </c>
      <c r="D1800" t="s">
        <v>234</v>
      </c>
      <c r="E1800" t="s">
        <v>44</v>
      </c>
      <c r="F1800" t="s">
        <v>50</v>
      </c>
      <c r="G1800">
        <v>8</v>
      </c>
    </row>
    <row r="1801" spans="1:7" x14ac:dyDescent="0.25">
      <c r="A1801">
        <f>IF(Tableau1[[#This Row],[ Résultat]]="incorrect",Tableau1[[#This Row],[occurrence]]&amp;"Cadre général"&amp;Tableau1[[#This Row],[ Résultat]]&amp;COUNTIF($B$2:$B1801,Tableau1[[#This Row],[ Code APE]]&amp;Tableau1[[#This Row],[ Résultat]]&amp;"_*"),0)</f>
        <v>0</v>
      </c>
      <c r="B1801" t="str">
        <f>Tableau1[[#This Row],[ Code APE]]&amp;Tableau1[[#This Row],[ Résultat]]&amp;"_"&amp;COUNTIF($F$2:F1801,F1801)</f>
        <v>03.11ZCorrect_12</v>
      </c>
      <c r="C1801" t="s">
        <v>233</v>
      </c>
      <c r="D1801" t="s">
        <v>234</v>
      </c>
      <c r="E1801" t="s">
        <v>44</v>
      </c>
      <c r="F1801" t="s">
        <v>182</v>
      </c>
      <c r="G1801">
        <v>1</v>
      </c>
    </row>
    <row r="1802" spans="1:7" x14ac:dyDescent="0.25">
      <c r="A1802">
        <f>IF(Tableau1[[#This Row],[ Résultat]]="incorrect",Tableau1[[#This Row],[occurrence]]&amp;"Cadre général"&amp;Tableau1[[#This Row],[ Résultat]]&amp;COUNTIF($B$2:$B1802,Tableau1[[#This Row],[ Code APE]]&amp;Tableau1[[#This Row],[ Résultat]]&amp;"_*"),0)</f>
        <v>0</v>
      </c>
      <c r="B1802" t="str">
        <f>Tableau1[[#This Row],[ Code APE]]&amp;Tableau1[[#This Row],[ Résultat]]&amp;"_"&amp;COUNTIF($F$2:F1802,F1802)</f>
        <v>07.29ZCorrect_14</v>
      </c>
      <c r="C1802" t="s">
        <v>233</v>
      </c>
      <c r="D1802" t="s">
        <v>234</v>
      </c>
      <c r="E1802" t="s">
        <v>44</v>
      </c>
      <c r="F1802" t="s">
        <v>52</v>
      </c>
      <c r="G1802">
        <v>5</v>
      </c>
    </row>
    <row r="1803" spans="1:7" x14ac:dyDescent="0.25">
      <c r="A1803">
        <f>IF(Tableau1[[#This Row],[ Résultat]]="incorrect",Tableau1[[#This Row],[occurrence]]&amp;"Cadre général"&amp;Tableau1[[#This Row],[ Résultat]]&amp;COUNTIF($B$2:$B1803,Tableau1[[#This Row],[ Code APE]]&amp;Tableau1[[#This Row],[ Résultat]]&amp;"_*"),0)</f>
        <v>0</v>
      </c>
      <c r="B1803" t="str">
        <f>Tableau1[[#This Row],[ Code APE]]&amp;Tableau1[[#This Row],[ Résultat]]&amp;"_"&amp;COUNTIF($F$2:F1803,F1803)</f>
        <v>07.47ZCorrect_15</v>
      </c>
      <c r="C1803" t="s">
        <v>233</v>
      </c>
      <c r="D1803" t="s">
        <v>234</v>
      </c>
      <c r="E1803" t="s">
        <v>44</v>
      </c>
      <c r="F1803" t="s">
        <v>53</v>
      </c>
      <c r="G1803">
        <v>2</v>
      </c>
    </row>
    <row r="1804" spans="1:7" x14ac:dyDescent="0.25">
      <c r="A1804">
        <f>IF(Tableau1[[#This Row],[ Résultat]]="incorrect",Tableau1[[#This Row],[occurrence]]&amp;"Cadre général"&amp;Tableau1[[#This Row],[ Résultat]]&amp;COUNTIF($B$2:$B1804,Tableau1[[#This Row],[ Code APE]]&amp;Tableau1[[#This Row],[ Résultat]]&amp;"_*"),0)</f>
        <v>0</v>
      </c>
      <c r="B1804" t="str">
        <f>Tableau1[[#This Row],[ Code APE]]&amp;Tableau1[[#This Row],[ Résultat]]&amp;"_"&amp;COUNTIF($F$2:F1804,F1804)</f>
        <v>08.04CCorrect_3</v>
      </c>
      <c r="C1804" t="s">
        <v>233</v>
      </c>
      <c r="D1804" t="s">
        <v>234</v>
      </c>
      <c r="E1804" t="s">
        <v>44</v>
      </c>
      <c r="F1804" t="s">
        <v>54</v>
      </c>
      <c r="G1804">
        <v>1</v>
      </c>
    </row>
    <row r="1805" spans="1:7" x14ac:dyDescent="0.25">
      <c r="A1805">
        <f>IF(Tableau1[[#This Row],[ Résultat]]="incorrect",Tableau1[[#This Row],[occurrence]]&amp;"Cadre général"&amp;Tableau1[[#This Row],[ Résultat]]&amp;COUNTIF($B$2:$B1805,Tableau1[[#This Row],[ Code APE]]&amp;Tableau1[[#This Row],[ Résultat]]&amp;"_*"),0)</f>
        <v>0</v>
      </c>
      <c r="B1805" t="str">
        <f>Tableau1[[#This Row],[ Code APE]]&amp;Tableau1[[#This Row],[ Résultat]]&amp;"_"&amp;COUNTIF($F$2:F1805,F1805)</f>
        <v>08.12ZCorrect_14</v>
      </c>
      <c r="C1805" t="s">
        <v>233</v>
      </c>
      <c r="D1805" t="s">
        <v>234</v>
      </c>
      <c r="E1805" t="s">
        <v>44</v>
      </c>
      <c r="F1805" t="s">
        <v>55</v>
      </c>
      <c r="G1805">
        <v>8</v>
      </c>
    </row>
    <row r="1806" spans="1:7" x14ac:dyDescent="0.25">
      <c r="A1806">
        <f>IF(Tableau1[[#This Row],[ Résultat]]="incorrect",Tableau1[[#This Row],[occurrence]]&amp;"Cadre général"&amp;Tableau1[[#This Row],[ Résultat]]&amp;COUNTIF($B$2:$B1806,Tableau1[[#This Row],[ Code APE]]&amp;Tableau1[[#This Row],[ Résultat]]&amp;"_*"),0)</f>
        <v>0</v>
      </c>
      <c r="B1806" t="str">
        <f>Tableau1[[#This Row],[ Code APE]]&amp;Tableau1[[#This Row],[ Résultat]]&amp;"_"&amp;COUNTIF($F$2:F1806,F1806)</f>
        <v>09.90ZCorrect_16</v>
      </c>
      <c r="C1806" t="s">
        <v>233</v>
      </c>
      <c r="D1806" t="s">
        <v>234</v>
      </c>
      <c r="E1806" t="s">
        <v>44</v>
      </c>
      <c r="F1806" t="s">
        <v>56</v>
      </c>
      <c r="G1806">
        <v>17</v>
      </c>
    </row>
    <row r="1807" spans="1:7" x14ac:dyDescent="0.25">
      <c r="A1807">
        <f>IF(Tableau1[[#This Row],[ Résultat]]="incorrect",Tableau1[[#This Row],[occurrence]]&amp;"Cadre général"&amp;Tableau1[[#This Row],[ Résultat]]&amp;COUNTIF($B$2:$B1807,Tableau1[[#This Row],[ Code APE]]&amp;Tableau1[[#This Row],[ Résultat]]&amp;"_*"),0)</f>
        <v>0</v>
      </c>
      <c r="B1807" t="str">
        <f>Tableau1[[#This Row],[ Code APE]]&amp;Tableau1[[#This Row],[ Résultat]]&amp;"_"&amp;COUNTIF($F$2:F1807,F1807)</f>
        <v>10.41ZCorrect_14</v>
      </c>
      <c r="C1807" t="s">
        <v>233</v>
      </c>
      <c r="D1807" t="s">
        <v>234</v>
      </c>
      <c r="E1807" t="s">
        <v>44</v>
      </c>
      <c r="F1807" t="s">
        <v>57</v>
      </c>
      <c r="G1807">
        <v>4</v>
      </c>
    </row>
    <row r="1808" spans="1:7" x14ac:dyDescent="0.25">
      <c r="A1808">
        <f>IF(Tableau1[[#This Row],[ Résultat]]="incorrect",Tableau1[[#This Row],[occurrence]]&amp;"Cadre général"&amp;Tableau1[[#This Row],[ Résultat]]&amp;COUNTIF($B$2:$B1808,Tableau1[[#This Row],[ Code APE]]&amp;Tableau1[[#This Row],[ Résultat]]&amp;"_*"),0)</f>
        <v>0</v>
      </c>
      <c r="B1808" t="str">
        <f>Tableau1[[#This Row],[ Code APE]]&amp;Tableau1[[#This Row],[ Résultat]]&amp;"_"&amp;COUNTIF($F$2:F1808,F1808)</f>
        <v>20.11ZCorrect_11</v>
      </c>
      <c r="C1808" t="s">
        <v>233</v>
      </c>
      <c r="D1808" t="s">
        <v>234</v>
      </c>
      <c r="E1808" t="s">
        <v>44</v>
      </c>
      <c r="F1808" t="s">
        <v>185</v>
      </c>
      <c r="G1808">
        <v>2</v>
      </c>
    </row>
    <row r="1809" spans="1:7" x14ac:dyDescent="0.25">
      <c r="A1809">
        <f>IF(Tableau1[[#This Row],[ Résultat]]="incorrect",Tableau1[[#This Row],[occurrence]]&amp;"Cadre général"&amp;Tableau1[[#This Row],[ Résultat]]&amp;COUNTIF($B$2:$B1809,Tableau1[[#This Row],[ Code APE]]&amp;Tableau1[[#This Row],[ Résultat]]&amp;"_*"),0)</f>
        <v>0</v>
      </c>
      <c r="B1809" t="str">
        <f>Tableau1[[#This Row],[ Code APE]]&amp;Tableau1[[#This Row],[ Résultat]]&amp;"_"&amp;COUNTIF($F$2:F1809,F1809)</f>
        <v>20.13BCorrect_14</v>
      </c>
      <c r="C1809" t="s">
        <v>233</v>
      </c>
      <c r="D1809" t="s">
        <v>234</v>
      </c>
      <c r="E1809" t="s">
        <v>44</v>
      </c>
      <c r="F1809" t="s">
        <v>60</v>
      </c>
      <c r="G1809">
        <v>2</v>
      </c>
    </row>
    <row r="1810" spans="1:7" x14ac:dyDescent="0.25">
      <c r="A1810">
        <f>IF(Tableau1[[#This Row],[ Résultat]]="incorrect",Tableau1[[#This Row],[occurrence]]&amp;"Cadre général"&amp;Tableau1[[#This Row],[ Résultat]]&amp;COUNTIF($B$2:$B1810,Tableau1[[#This Row],[ Code APE]]&amp;Tableau1[[#This Row],[ Résultat]]&amp;"_*"),0)</f>
        <v>0</v>
      </c>
      <c r="B1810" t="str">
        <f>Tableau1[[#This Row],[ Code APE]]&amp;Tableau1[[#This Row],[ Résultat]]&amp;"_"&amp;COUNTIF($F$2:F1810,F1810)</f>
        <v>21.20ZCorrect_6</v>
      </c>
      <c r="C1810" t="s">
        <v>233</v>
      </c>
      <c r="D1810" t="s">
        <v>234</v>
      </c>
      <c r="E1810" t="s">
        <v>44</v>
      </c>
      <c r="F1810" t="s">
        <v>213</v>
      </c>
      <c r="G1810">
        <v>1</v>
      </c>
    </row>
    <row r="1811" spans="1:7" x14ac:dyDescent="0.25">
      <c r="A1811">
        <f>IF(Tableau1[[#This Row],[ Résultat]]="incorrect",Tableau1[[#This Row],[occurrence]]&amp;"Cadre général"&amp;Tableau1[[#This Row],[ Résultat]]&amp;COUNTIF($B$2:$B1811,Tableau1[[#This Row],[ Code APE]]&amp;Tableau1[[#This Row],[ Résultat]]&amp;"_*"),0)</f>
        <v>0</v>
      </c>
      <c r="B1811" t="str">
        <f>Tableau1[[#This Row],[ Code APE]]&amp;Tableau1[[#This Row],[ Résultat]]&amp;"_"&amp;COUNTIF($F$2:F1811,F1811)</f>
        <v>22.11ZCorrect_15</v>
      </c>
      <c r="C1811" t="s">
        <v>233</v>
      </c>
      <c r="D1811" t="s">
        <v>234</v>
      </c>
      <c r="E1811" t="s">
        <v>44</v>
      </c>
      <c r="F1811" t="s">
        <v>61</v>
      </c>
      <c r="G1811">
        <v>10</v>
      </c>
    </row>
    <row r="1812" spans="1:7" x14ac:dyDescent="0.25">
      <c r="A1812">
        <f>IF(Tableau1[[#This Row],[ Résultat]]="incorrect",Tableau1[[#This Row],[occurrence]]&amp;"Cadre général"&amp;Tableau1[[#This Row],[ Résultat]]&amp;COUNTIF($B$2:$B1812,Tableau1[[#This Row],[ Code APE]]&amp;Tableau1[[#This Row],[ Résultat]]&amp;"_*"),0)</f>
        <v>0</v>
      </c>
      <c r="B1812" t="str">
        <f>Tableau1[[#This Row],[ Code APE]]&amp;Tableau1[[#This Row],[ Résultat]]&amp;"_"&amp;COUNTIF($F$2:F1812,F1812)</f>
        <v>22.21ZCorrect_9</v>
      </c>
      <c r="C1812" t="s">
        <v>233</v>
      </c>
      <c r="D1812" t="s">
        <v>234</v>
      </c>
      <c r="E1812" t="s">
        <v>44</v>
      </c>
      <c r="F1812" t="s">
        <v>186</v>
      </c>
      <c r="G1812">
        <v>1</v>
      </c>
    </row>
    <row r="1813" spans="1:7" x14ac:dyDescent="0.25">
      <c r="A1813">
        <f>IF(Tableau1[[#This Row],[ Résultat]]="incorrect",Tableau1[[#This Row],[occurrence]]&amp;"Cadre général"&amp;Tableau1[[#This Row],[ Résultat]]&amp;COUNTIF($B$2:$B1813,Tableau1[[#This Row],[ Code APE]]&amp;Tableau1[[#This Row],[ Résultat]]&amp;"_*"),0)</f>
        <v>0</v>
      </c>
      <c r="B1813" t="str">
        <f>Tableau1[[#This Row],[ Code APE]]&amp;Tableau1[[#This Row],[ Résultat]]&amp;"_"&amp;COUNTIF($F$2:F1813,F1813)</f>
        <v>22.23ZCorrect_13</v>
      </c>
      <c r="C1813" t="s">
        <v>233</v>
      </c>
      <c r="D1813" t="s">
        <v>234</v>
      </c>
      <c r="E1813" t="s">
        <v>44</v>
      </c>
      <c r="F1813" t="s">
        <v>62</v>
      </c>
      <c r="G1813">
        <v>4</v>
      </c>
    </row>
    <row r="1814" spans="1:7" x14ac:dyDescent="0.25">
      <c r="A1814">
        <f>IF(Tableau1[[#This Row],[ Résultat]]="incorrect",Tableau1[[#This Row],[occurrence]]&amp;"Cadre général"&amp;Tableau1[[#This Row],[ Résultat]]&amp;COUNTIF($B$2:$B1814,Tableau1[[#This Row],[ Code APE]]&amp;Tableau1[[#This Row],[ Résultat]]&amp;"_*"),0)</f>
        <v>0</v>
      </c>
      <c r="B1814" t="str">
        <f>Tableau1[[#This Row],[ Code APE]]&amp;Tableau1[[#This Row],[ Résultat]]&amp;"_"&amp;COUNTIF($F$2:F1814,F1814)</f>
        <v>23.51ZCorrect_12</v>
      </c>
      <c r="C1814" t="s">
        <v>233</v>
      </c>
      <c r="D1814" t="s">
        <v>234</v>
      </c>
      <c r="E1814" t="s">
        <v>44</v>
      </c>
      <c r="F1814" t="s">
        <v>187</v>
      </c>
      <c r="G1814">
        <v>1</v>
      </c>
    </row>
    <row r="1815" spans="1:7" x14ac:dyDescent="0.25">
      <c r="A1815">
        <f>IF(Tableau1[[#This Row],[ Résultat]]="incorrect",Tableau1[[#This Row],[occurrence]]&amp;"Cadre général"&amp;Tableau1[[#This Row],[ Résultat]]&amp;COUNTIF($B$2:$B1815,Tableau1[[#This Row],[ Code APE]]&amp;Tableau1[[#This Row],[ Résultat]]&amp;"_*"),0)</f>
        <v>0</v>
      </c>
      <c r="B1815" t="str">
        <f>Tableau1[[#This Row],[ Code APE]]&amp;Tableau1[[#This Row],[ Résultat]]&amp;"_"&amp;COUNTIF($F$2:F1815,F1815)</f>
        <v>23.63ZCorrect_15</v>
      </c>
      <c r="C1815" t="s">
        <v>233</v>
      </c>
      <c r="D1815" t="s">
        <v>234</v>
      </c>
      <c r="E1815" t="s">
        <v>44</v>
      </c>
      <c r="F1815" t="s">
        <v>63</v>
      </c>
      <c r="G1815">
        <v>5</v>
      </c>
    </row>
    <row r="1816" spans="1:7" x14ac:dyDescent="0.25">
      <c r="A1816">
        <f>IF(Tableau1[[#This Row],[ Résultat]]="incorrect",Tableau1[[#This Row],[occurrence]]&amp;"Cadre général"&amp;Tableau1[[#This Row],[ Résultat]]&amp;COUNTIF($B$2:$B1816,Tableau1[[#This Row],[ Code APE]]&amp;Tableau1[[#This Row],[ Résultat]]&amp;"_*"),0)</f>
        <v>0</v>
      </c>
      <c r="B1816" t="str">
        <f>Tableau1[[#This Row],[ Code APE]]&amp;Tableau1[[#This Row],[ Résultat]]&amp;"_"&amp;COUNTIF($F$2:F1816,F1816)</f>
        <v>24.33ZCorrect_9</v>
      </c>
      <c r="C1816" t="s">
        <v>233</v>
      </c>
      <c r="D1816" t="s">
        <v>234</v>
      </c>
      <c r="E1816" t="s">
        <v>44</v>
      </c>
      <c r="F1816" t="s">
        <v>64</v>
      </c>
      <c r="G1816">
        <v>3</v>
      </c>
    </row>
    <row r="1817" spans="1:7" x14ac:dyDescent="0.25">
      <c r="A1817">
        <f>IF(Tableau1[[#This Row],[ Résultat]]="incorrect",Tableau1[[#This Row],[occurrence]]&amp;"Cadre général"&amp;Tableau1[[#This Row],[ Résultat]]&amp;COUNTIF($B$2:$B1817,Tableau1[[#This Row],[ Code APE]]&amp;Tableau1[[#This Row],[ Résultat]]&amp;"_*"),0)</f>
        <v>0</v>
      </c>
      <c r="B1817" t="str">
        <f>Tableau1[[#This Row],[ Code APE]]&amp;Tableau1[[#This Row],[ Résultat]]&amp;"_"&amp;COUNTIF($F$2:F1817,F1817)</f>
        <v>25.11ZCorrect_16</v>
      </c>
      <c r="C1817" t="s">
        <v>233</v>
      </c>
      <c r="D1817" t="s">
        <v>234</v>
      </c>
      <c r="E1817" t="s">
        <v>44</v>
      </c>
      <c r="F1817" t="s">
        <v>65</v>
      </c>
      <c r="G1817">
        <v>10</v>
      </c>
    </row>
    <row r="1818" spans="1:7" x14ac:dyDescent="0.25">
      <c r="A1818">
        <f>IF(Tableau1[[#This Row],[ Résultat]]="incorrect",Tableau1[[#This Row],[occurrence]]&amp;"Cadre général"&amp;Tableau1[[#This Row],[ Résultat]]&amp;COUNTIF($B$2:$B1818,Tableau1[[#This Row],[ Code APE]]&amp;Tableau1[[#This Row],[ Résultat]]&amp;"_*"),0)</f>
        <v>0</v>
      </c>
      <c r="B1818" t="str">
        <f>Tableau1[[#This Row],[ Code APE]]&amp;Tableau1[[#This Row],[ Résultat]]&amp;"_"&amp;COUNTIF($F$2:F1818,F1818)</f>
        <v>25.12ZCorrect_10</v>
      </c>
      <c r="C1818" t="s">
        <v>233</v>
      </c>
      <c r="D1818" t="s">
        <v>234</v>
      </c>
      <c r="E1818" t="s">
        <v>44</v>
      </c>
      <c r="F1818" t="s">
        <v>66</v>
      </c>
      <c r="G1818">
        <v>1</v>
      </c>
    </row>
    <row r="1819" spans="1:7" x14ac:dyDescent="0.25">
      <c r="A1819">
        <f>IF(Tableau1[[#This Row],[ Résultat]]="incorrect",Tableau1[[#This Row],[occurrence]]&amp;"Cadre général"&amp;Tableau1[[#This Row],[ Résultat]]&amp;COUNTIF($B$2:$B1819,Tableau1[[#This Row],[ Code APE]]&amp;Tableau1[[#This Row],[ Résultat]]&amp;"_*"),0)</f>
        <v>0</v>
      </c>
      <c r="B1819" t="str">
        <f>Tableau1[[#This Row],[ Code APE]]&amp;Tableau1[[#This Row],[ Résultat]]&amp;"_"&amp;COUNTIF($F$2:F1819,F1819)</f>
        <v>25.30ZCorrect_13</v>
      </c>
      <c r="C1819" t="s">
        <v>233</v>
      </c>
      <c r="D1819" t="s">
        <v>234</v>
      </c>
      <c r="E1819" t="s">
        <v>44</v>
      </c>
      <c r="F1819" t="s">
        <v>67</v>
      </c>
      <c r="G1819">
        <v>11</v>
      </c>
    </row>
    <row r="1820" spans="1:7" x14ac:dyDescent="0.25">
      <c r="A1820">
        <f>IF(Tableau1[[#This Row],[ Résultat]]="incorrect",Tableau1[[#This Row],[occurrence]]&amp;"Cadre général"&amp;Tableau1[[#This Row],[ Résultat]]&amp;COUNTIF($B$2:$B1820,Tableau1[[#This Row],[ Code APE]]&amp;Tableau1[[#This Row],[ Résultat]]&amp;"_*"),0)</f>
        <v>0</v>
      </c>
      <c r="B1820" t="str">
        <f>Tableau1[[#This Row],[ Code APE]]&amp;Tableau1[[#This Row],[ Résultat]]&amp;"_"&amp;COUNTIF($F$2:F1820,F1820)</f>
        <v>25.61ZCorrect_14</v>
      </c>
      <c r="C1820" t="s">
        <v>233</v>
      </c>
      <c r="D1820" t="s">
        <v>234</v>
      </c>
      <c r="E1820" t="s">
        <v>44</v>
      </c>
      <c r="F1820" t="s">
        <v>68</v>
      </c>
      <c r="G1820">
        <v>8</v>
      </c>
    </row>
    <row r="1821" spans="1:7" x14ac:dyDescent="0.25">
      <c r="A1821">
        <f>IF(Tableau1[[#This Row],[ Résultat]]="incorrect",Tableau1[[#This Row],[occurrence]]&amp;"Cadre général"&amp;Tableau1[[#This Row],[ Résultat]]&amp;COUNTIF($B$2:$B1821,Tableau1[[#This Row],[ Code APE]]&amp;Tableau1[[#This Row],[ Résultat]]&amp;"_*"),0)</f>
        <v>0</v>
      </c>
      <c r="B1821" t="str">
        <f>Tableau1[[#This Row],[ Code APE]]&amp;Tableau1[[#This Row],[ Résultat]]&amp;"_"&amp;COUNTIF($F$2:F1821,F1821)</f>
        <v>25.62BCorrect_14</v>
      </c>
      <c r="C1821" t="s">
        <v>233</v>
      </c>
      <c r="D1821" t="s">
        <v>234</v>
      </c>
      <c r="E1821" t="s">
        <v>44</v>
      </c>
      <c r="F1821" t="s">
        <v>69</v>
      </c>
      <c r="G1821">
        <v>8</v>
      </c>
    </row>
    <row r="1822" spans="1:7" x14ac:dyDescent="0.25">
      <c r="A1822">
        <f>IF(Tableau1[[#This Row],[ Résultat]]="incorrect",Tableau1[[#This Row],[occurrence]]&amp;"Cadre général"&amp;Tableau1[[#This Row],[ Résultat]]&amp;COUNTIF($B$2:$B1822,Tableau1[[#This Row],[ Code APE]]&amp;Tableau1[[#This Row],[ Résultat]]&amp;"_*"),0)</f>
        <v>0</v>
      </c>
      <c r="B1822" t="str">
        <f>Tableau1[[#This Row],[ Code APE]]&amp;Tableau1[[#This Row],[ Résultat]]&amp;"_"&amp;COUNTIF($F$2:F1822,F1822)</f>
        <v>25.99BCorrect_16</v>
      </c>
      <c r="C1822" t="s">
        <v>233</v>
      </c>
      <c r="D1822" t="s">
        <v>234</v>
      </c>
      <c r="E1822" t="s">
        <v>44</v>
      </c>
      <c r="F1822" t="s">
        <v>71</v>
      </c>
      <c r="G1822">
        <v>11</v>
      </c>
    </row>
    <row r="1823" spans="1:7" x14ac:dyDescent="0.25">
      <c r="A1823">
        <f>IF(Tableau1[[#This Row],[ Résultat]]="incorrect",Tableau1[[#This Row],[occurrence]]&amp;"Cadre général"&amp;Tableau1[[#This Row],[ Résultat]]&amp;COUNTIF($B$2:$B1823,Tableau1[[#This Row],[ Code APE]]&amp;Tableau1[[#This Row],[ Résultat]]&amp;"_*"),0)</f>
        <v>0</v>
      </c>
      <c r="B1823" t="str">
        <f>Tableau1[[#This Row],[ Code APE]]&amp;Tableau1[[#This Row],[ Résultat]]&amp;"_"&amp;COUNTIF($F$2:F1823,F1823)</f>
        <v>28.14ZCorrect_14</v>
      </c>
      <c r="C1823" t="s">
        <v>233</v>
      </c>
      <c r="D1823" t="s">
        <v>234</v>
      </c>
      <c r="E1823" t="s">
        <v>44</v>
      </c>
      <c r="F1823" t="s">
        <v>72</v>
      </c>
      <c r="G1823">
        <v>7</v>
      </c>
    </row>
    <row r="1824" spans="1:7" x14ac:dyDescent="0.25">
      <c r="A1824">
        <f>IF(Tableau1[[#This Row],[ Résultat]]="incorrect",Tableau1[[#This Row],[occurrence]]&amp;"Cadre général"&amp;Tableau1[[#This Row],[ Résultat]]&amp;COUNTIF($B$2:$B1824,Tableau1[[#This Row],[ Code APE]]&amp;Tableau1[[#This Row],[ Résultat]]&amp;"_*"),0)</f>
        <v>0</v>
      </c>
      <c r="B1824" t="str">
        <f>Tableau1[[#This Row],[ Code APE]]&amp;Tableau1[[#This Row],[ Résultat]]&amp;"_"&amp;COUNTIF($F$2:F1824,F1824)</f>
        <v>28.29ACorrect_6</v>
      </c>
      <c r="C1824" t="s">
        <v>233</v>
      </c>
      <c r="D1824" t="s">
        <v>234</v>
      </c>
      <c r="E1824" t="s">
        <v>44</v>
      </c>
      <c r="F1824" t="s">
        <v>214</v>
      </c>
      <c r="G1824">
        <v>1</v>
      </c>
    </row>
    <row r="1825" spans="1:7" x14ac:dyDescent="0.25">
      <c r="A1825">
        <f>IF(Tableau1[[#This Row],[ Résultat]]="incorrect",Tableau1[[#This Row],[occurrence]]&amp;"Cadre général"&amp;Tableau1[[#This Row],[ Résultat]]&amp;COUNTIF($B$2:$B1825,Tableau1[[#This Row],[ Code APE]]&amp;Tableau1[[#This Row],[ Résultat]]&amp;"_*"),0)</f>
        <v>0</v>
      </c>
      <c r="B1825" t="str">
        <f>Tableau1[[#This Row],[ Code APE]]&amp;Tableau1[[#This Row],[ Résultat]]&amp;"_"&amp;COUNTIF($F$2:F1825,F1825)</f>
        <v>28.91ZCorrect_3</v>
      </c>
      <c r="C1825" t="s">
        <v>233</v>
      </c>
      <c r="D1825" t="s">
        <v>234</v>
      </c>
      <c r="E1825" t="s">
        <v>44</v>
      </c>
      <c r="F1825" t="s">
        <v>75</v>
      </c>
      <c r="G1825">
        <v>1</v>
      </c>
    </row>
    <row r="1826" spans="1:7" x14ac:dyDescent="0.25">
      <c r="A1826">
        <f>IF(Tableau1[[#This Row],[ Résultat]]="incorrect",Tableau1[[#This Row],[occurrence]]&amp;"Cadre général"&amp;Tableau1[[#This Row],[ Résultat]]&amp;COUNTIF($B$2:$B1826,Tableau1[[#This Row],[ Code APE]]&amp;Tableau1[[#This Row],[ Résultat]]&amp;"_*"),0)</f>
        <v>0</v>
      </c>
      <c r="B1826" t="str">
        <f>Tableau1[[#This Row],[ Code APE]]&amp;Tableau1[[#This Row],[ Résultat]]&amp;"_"&amp;COUNTIF($F$2:F1826,F1826)</f>
        <v>28.92ZCorrect_13</v>
      </c>
      <c r="C1826" t="s">
        <v>233</v>
      </c>
      <c r="D1826" t="s">
        <v>234</v>
      </c>
      <c r="E1826" t="s">
        <v>44</v>
      </c>
      <c r="F1826" t="s">
        <v>76</v>
      </c>
      <c r="G1826">
        <v>9</v>
      </c>
    </row>
    <row r="1827" spans="1:7" x14ac:dyDescent="0.25">
      <c r="A1827">
        <f>IF(Tableau1[[#This Row],[ Résultat]]="incorrect",Tableau1[[#This Row],[occurrence]]&amp;"Cadre général"&amp;Tableau1[[#This Row],[ Résultat]]&amp;COUNTIF($B$2:$B1827,Tableau1[[#This Row],[ Code APE]]&amp;Tableau1[[#This Row],[ Résultat]]&amp;"_*"),0)</f>
        <v>0</v>
      </c>
      <c r="B1827" t="str">
        <f>Tableau1[[#This Row],[ Code APE]]&amp;Tableau1[[#This Row],[ Résultat]]&amp;"_"&amp;COUNTIF($F$2:F1827,F1827)</f>
        <v>28.99ACorrect_13</v>
      </c>
      <c r="C1827" t="s">
        <v>233</v>
      </c>
      <c r="D1827" t="s">
        <v>234</v>
      </c>
      <c r="E1827" t="s">
        <v>44</v>
      </c>
      <c r="F1827" t="s">
        <v>77</v>
      </c>
      <c r="G1827">
        <v>3</v>
      </c>
    </row>
    <row r="1828" spans="1:7" x14ac:dyDescent="0.25">
      <c r="A1828">
        <f>IF(Tableau1[[#This Row],[ Résultat]]="incorrect",Tableau1[[#This Row],[occurrence]]&amp;"Cadre général"&amp;Tableau1[[#This Row],[ Résultat]]&amp;COUNTIF($B$2:$B1828,Tableau1[[#This Row],[ Code APE]]&amp;Tableau1[[#This Row],[ Résultat]]&amp;"_*"),0)</f>
        <v>0</v>
      </c>
      <c r="B1828" t="str">
        <f>Tableau1[[#This Row],[ Code APE]]&amp;Tableau1[[#This Row],[ Résultat]]&amp;"_"&amp;COUNTIF($F$2:F1828,F1828)</f>
        <v>32.12ZCorrect_15</v>
      </c>
      <c r="C1828" t="s">
        <v>233</v>
      </c>
      <c r="D1828" t="s">
        <v>234</v>
      </c>
      <c r="E1828" t="s">
        <v>44</v>
      </c>
      <c r="F1828" t="s">
        <v>78</v>
      </c>
      <c r="G1828">
        <v>9</v>
      </c>
    </row>
    <row r="1829" spans="1:7" x14ac:dyDescent="0.25">
      <c r="A1829">
        <f>IF(Tableau1[[#This Row],[ Résultat]]="incorrect",Tableau1[[#This Row],[occurrence]]&amp;"Cadre général"&amp;Tableau1[[#This Row],[ Résultat]]&amp;COUNTIF($B$2:$B1829,Tableau1[[#This Row],[ Code APE]]&amp;Tableau1[[#This Row],[ Résultat]]&amp;"_*"),0)</f>
        <v>0</v>
      </c>
      <c r="B1829" t="str">
        <f>Tableau1[[#This Row],[ Code APE]]&amp;Tableau1[[#This Row],[ Résultat]]&amp;"_"&amp;COUNTIF($F$2:F1829,F1829)</f>
        <v>32.20ACorrect_14</v>
      </c>
      <c r="C1829" t="s">
        <v>233</v>
      </c>
      <c r="D1829" t="s">
        <v>234</v>
      </c>
      <c r="E1829" t="s">
        <v>44</v>
      </c>
      <c r="F1829" t="s">
        <v>79</v>
      </c>
      <c r="G1829">
        <v>8</v>
      </c>
    </row>
    <row r="1830" spans="1:7" x14ac:dyDescent="0.25">
      <c r="A1830">
        <f>IF(Tableau1[[#This Row],[ Résultat]]="incorrect",Tableau1[[#This Row],[occurrence]]&amp;"Cadre général"&amp;Tableau1[[#This Row],[ Résultat]]&amp;COUNTIF($B$2:$B1830,Tableau1[[#This Row],[ Code APE]]&amp;Tableau1[[#This Row],[ Résultat]]&amp;"_*"),0)</f>
        <v>0</v>
      </c>
      <c r="B1830" t="str">
        <f>Tableau1[[#This Row],[ Code APE]]&amp;Tableau1[[#This Row],[ Résultat]]&amp;"_"&amp;COUNTIF($F$2:F1830,F1830)</f>
        <v>33.11ZCorrect_6</v>
      </c>
      <c r="C1830" t="s">
        <v>233</v>
      </c>
      <c r="D1830" t="s">
        <v>234</v>
      </c>
      <c r="E1830" t="s">
        <v>44</v>
      </c>
      <c r="F1830" t="s">
        <v>190</v>
      </c>
      <c r="G1830">
        <v>1</v>
      </c>
    </row>
    <row r="1831" spans="1:7" x14ac:dyDescent="0.25">
      <c r="A1831">
        <f>IF(Tableau1[[#This Row],[ Résultat]]="incorrect",Tableau1[[#This Row],[occurrence]]&amp;"Cadre général"&amp;Tableau1[[#This Row],[ Résultat]]&amp;COUNTIF($B$2:$B1831,Tableau1[[#This Row],[ Code APE]]&amp;Tableau1[[#This Row],[ Résultat]]&amp;"_*"),0)</f>
        <v>0</v>
      </c>
      <c r="B1831" t="str">
        <f>Tableau1[[#This Row],[ Code APE]]&amp;Tableau1[[#This Row],[ Résultat]]&amp;"_"&amp;COUNTIF($F$2:F1831,F1831)</f>
        <v>33.12ZCorrect_15</v>
      </c>
      <c r="C1831" t="s">
        <v>233</v>
      </c>
      <c r="D1831" t="s">
        <v>234</v>
      </c>
      <c r="E1831" t="s">
        <v>44</v>
      </c>
      <c r="F1831" t="s">
        <v>1</v>
      </c>
      <c r="G1831">
        <v>99</v>
      </c>
    </row>
    <row r="1832" spans="1:7" x14ac:dyDescent="0.25">
      <c r="A1832">
        <f>IF(Tableau1[[#This Row],[ Résultat]]="incorrect",Tableau1[[#This Row],[occurrence]]&amp;"Cadre général"&amp;Tableau1[[#This Row],[ Résultat]]&amp;COUNTIF($B$2:$B1832,Tableau1[[#This Row],[ Code APE]]&amp;Tableau1[[#This Row],[ Résultat]]&amp;"_*"),0)</f>
        <v>0</v>
      </c>
      <c r="B1832" t="str">
        <f>Tableau1[[#This Row],[ Code APE]]&amp;Tableau1[[#This Row],[ Résultat]]&amp;"_"&amp;COUNTIF($F$2:F1832,F1832)</f>
        <v>33.13ZCorrect_14</v>
      </c>
      <c r="C1832" t="s">
        <v>233</v>
      </c>
      <c r="D1832" t="s">
        <v>234</v>
      </c>
      <c r="E1832" t="s">
        <v>44</v>
      </c>
      <c r="F1832" t="s">
        <v>80</v>
      </c>
      <c r="G1832">
        <v>5</v>
      </c>
    </row>
    <row r="1833" spans="1:7" x14ac:dyDescent="0.25">
      <c r="A1833">
        <f>IF(Tableau1[[#This Row],[ Résultat]]="incorrect",Tableau1[[#This Row],[occurrence]]&amp;"Cadre général"&amp;Tableau1[[#This Row],[ Résultat]]&amp;COUNTIF($B$2:$B1833,Tableau1[[#This Row],[ Code APE]]&amp;Tableau1[[#This Row],[ Résultat]]&amp;"_*"),0)</f>
        <v>0</v>
      </c>
      <c r="B1833" t="str">
        <f>Tableau1[[#This Row],[ Code APE]]&amp;Tableau1[[#This Row],[ Résultat]]&amp;"_"&amp;COUNTIF($F$2:F1833,F1833)</f>
        <v>33.14ZCorrect_15</v>
      </c>
      <c r="C1833" t="s">
        <v>233</v>
      </c>
      <c r="D1833" t="s">
        <v>234</v>
      </c>
      <c r="E1833" t="s">
        <v>44</v>
      </c>
      <c r="F1833" t="s">
        <v>81</v>
      </c>
      <c r="G1833">
        <v>23</v>
      </c>
    </row>
    <row r="1834" spans="1:7" x14ac:dyDescent="0.25">
      <c r="A1834">
        <f>IF(Tableau1[[#This Row],[ Résultat]]="incorrect",Tableau1[[#This Row],[occurrence]]&amp;"Cadre général"&amp;Tableau1[[#This Row],[ Résultat]]&amp;COUNTIF($B$2:$B1834,Tableau1[[#This Row],[ Code APE]]&amp;Tableau1[[#This Row],[ Résultat]]&amp;"_*"),0)</f>
        <v>0</v>
      </c>
      <c r="B1834" t="str">
        <f>Tableau1[[#This Row],[ Code APE]]&amp;Tableau1[[#This Row],[ Résultat]]&amp;"_"&amp;COUNTIF($F$2:F1834,F1834)</f>
        <v>33.20ACorrect_17</v>
      </c>
      <c r="C1834" t="s">
        <v>233</v>
      </c>
      <c r="D1834" t="s">
        <v>234</v>
      </c>
      <c r="E1834" t="s">
        <v>44</v>
      </c>
      <c r="F1834" t="s">
        <v>82</v>
      </c>
      <c r="G1834">
        <v>113</v>
      </c>
    </row>
    <row r="1835" spans="1:7" x14ac:dyDescent="0.25">
      <c r="A1835">
        <f>IF(Tableau1[[#This Row],[ Résultat]]="incorrect",Tableau1[[#This Row],[occurrence]]&amp;"Cadre général"&amp;Tableau1[[#This Row],[ Résultat]]&amp;COUNTIF($B$2:$B1835,Tableau1[[#This Row],[ Code APE]]&amp;Tableau1[[#This Row],[ Résultat]]&amp;"_*"),0)</f>
        <v>0</v>
      </c>
      <c r="B1835" t="str">
        <f>Tableau1[[#This Row],[ Code APE]]&amp;Tableau1[[#This Row],[ Résultat]]&amp;"_"&amp;COUNTIF($F$2:F1835,F1835)</f>
        <v>33.20BCorrect_18</v>
      </c>
      <c r="C1835" t="s">
        <v>233</v>
      </c>
      <c r="D1835" t="s">
        <v>234</v>
      </c>
      <c r="E1835" t="s">
        <v>44</v>
      </c>
      <c r="F1835" t="s">
        <v>83</v>
      </c>
      <c r="G1835">
        <v>68</v>
      </c>
    </row>
    <row r="1836" spans="1:7" x14ac:dyDescent="0.25">
      <c r="A1836">
        <f>IF(Tableau1[[#This Row],[ Résultat]]="incorrect",Tableau1[[#This Row],[occurrence]]&amp;"Cadre général"&amp;Tableau1[[#This Row],[ Résultat]]&amp;COUNTIF($B$2:$B1836,Tableau1[[#This Row],[ Code APE]]&amp;Tableau1[[#This Row],[ Résultat]]&amp;"_*"),0)</f>
        <v>0</v>
      </c>
      <c r="B1836" t="str">
        <f>Tableau1[[#This Row],[ Code APE]]&amp;Tableau1[[#This Row],[ Résultat]]&amp;"_"&amp;COUNTIF($F$2:F1836,F1836)</f>
        <v>33.20CCorrect_14</v>
      </c>
      <c r="C1836" t="s">
        <v>233</v>
      </c>
      <c r="D1836" t="s">
        <v>234</v>
      </c>
      <c r="E1836" t="s">
        <v>44</v>
      </c>
      <c r="F1836" t="s">
        <v>84</v>
      </c>
      <c r="G1836">
        <v>8</v>
      </c>
    </row>
    <row r="1837" spans="1:7" x14ac:dyDescent="0.25">
      <c r="A1837">
        <f>IF(Tableau1[[#This Row],[ Résultat]]="incorrect",Tableau1[[#This Row],[occurrence]]&amp;"Cadre général"&amp;Tableau1[[#This Row],[ Résultat]]&amp;COUNTIF($B$2:$B1837,Tableau1[[#This Row],[ Code APE]]&amp;Tableau1[[#This Row],[ Résultat]]&amp;"_*"),0)</f>
        <v>0</v>
      </c>
      <c r="B1837" t="str">
        <f>Tableau1[[#This Row],[ Code APE]]&amp;Tableau1[[#This Row],[ Résultat]]&amp;"_"&amp;COUNTIF($F$2:F1837,F1837)</f>
        <v>33.20DCorrect_4</v>
      </c>
      <c r="C1837" t="s">
        <v>233</v>
      </c>
      <c r="D1837" t="s">
        <v>234</v>
      </c>
      <c r="E1837" t="s">
        <v>44</v>
      </c>
      <c r="F1837" t="s">
        <v>215</v>
      </c>
      <c r="G1837">
        <v>1</v>
      </c>
    </row>
    <row r="1838" spans="1:7" x14ac:dyDescent="0.25">
      <c r="A1838">
        <f>IF(Tableau1[[#This Row],[ Résultat]]="incorrect",Tableau1[[#This Row],[occurrence]]&amp;"Cadre général"&amp;Tableau1[[#This Row],[ Résultat]]&amp;COUNTIF($B$2:$B1838,Tableau1[[#This Row],[ Code APE]]&amp;Tableau1[[#This Row],[ Résultat]]&amp;"_*"),0)</f>
        <v>0</v>
      </c>
      <c r="B1838" t="str">
        <f>Tableau1[[#This Row],[ Code APE]]&amp;Tableau1[[#This Row],[ Résultat]]&amp;"_"&amp;COUNTIF($F$2:F1838,F1838)</f>
        <v>36.00ZCorrect_14</v>
      </c>
      <c r="C1838" t="s">
        <v>233</v>
      </c>
      <c r="D1838" t="s">
        <v>234</v>
      </c>
      <c r="E1838" t="s">
        <v>44</v>
      </c>
      <c r="F1838" t="s">
        <v>86</v>
      </c>
      <c r="G1838">
        <v>6</v>
      </c>
    </row>
    <row r="1839" spans="1:7" x14ac:dyDescent="0.25">
      <c r="A1839">
        <f>IF(Tableau1[[#This Row],[ Résultat]]="incorrect",Tableau1[[#This Row],[occurrence]]&amp;"Cadre général"&amp;Tableau1[[#This Row],[ Résultat]]&amp;COUNTIF($B$2:$B1839,Tableau1[[#This Row],[ Code APE]]&amp;Tableau1[[#This Row],[ Résultat]]&amp;"_*"),0)</f>
        <v>0</v>
      </c>
      <c r="B1839" t="str">
        <f>Tableau1[[#This Row],[ Code APE]]&amp;Tableau1[[#This Row],[ Résultat]]&amp;"_"&amp;COUNTIF($F$2:F1839,F1839)</f>
        <v>37.00ZCorrect_14</v>
      </c>
      <c r="C1839" t="s">
        <v>233</v>
      </c>
      <c r="D1839" t="s">
        <v>234</v>
      </c>
      <c r="E1839" t="s">
        <v>44</v>
      </c>
      <c r="F1839" t="s">
        <v>87</v>
      </c>
      <c r="G1839">
        <v>2</v>
      </c>
    </row>
    <row r="1840" spans="1:7" x14ac:dyDescent="0.25">
      <c r="A1840">
        <f>IF(Tableau1[[#This Row],[ Résultat]]="incorrect",Tableau1[[#This Row],[occurrence]]&amp;"Cadre général"&amp;Tableau1[[#This Row],[ Résultat]]&amp;COUNTIF($B$2:$B1840,Tableau1[[#This Row],[ Code APE]]&amp;Tableau1[[#This Row],[ Résultat]]&amp;"_*"),0)</f>
        <v>0</v>
      </c>
      <c r="B1840" t="str">
        <f>Tableau1[[#This Row],[ Code APE]]&amp;Tableau1[[#This Row],[ Résultat]]&amp;"_"&amp;COUNTIF($F$2:F1840,F1840)</f>
        <v>37.20ACorrect_15</v>
      </c>
      <c r="C1840" t="s">
        <v>233</v>
      </c>
      <c r="D1840" t="s">
        <v>234</v>
      </c>
      <c r="E1840" t="s">
        <v>44</v>
      </c>
      <c r="F1840" t="s">
        <v>88</v>
      </c>
      <c r="G1840">
        <v>16</v>
      </c>
    </row>
    <row r="1841" spans="1:7" x14ac:dyDescent="0.25">
      <c r="A1841">
        <f>IF(Tableau1[[#This Row],[ Résultat]]="incorrect",Tableau1[[#This Row],[occurrence]]&amp;"Cadre général"&amp;Tableau1[[#This Row],[ Résultat]]&amp;COUNTIF($B$2:$B1841,Tableau1[[#This Row],[ Code APE]]&amp;Tableau1[[#This Row],[ Résultat]]&amp;"_*"),0)</f>
        <v>0</v>
      </c>
      <c r="B1841" t="str">
        <f>Tableau1[[#This Row],[ Code APE]]&amp;Tableau1[[#This Row],[ Résultat]]&amp;"_"&amp;COUNTIF($F$2:F1841,F1841)</f>
        <v>38.11ZCorrect_14</v>
      </c>
      <c r="C1841" t="s">
        <v>233</v>
      </c>
      <c r="D1841" t="s">
        <v>234</v>
      </c>
      <c r="E1841" t="s">
        <v>44</v>
      </c>
      <c r="F1841" t="s">
        <v>89</v>
      </c>
      <c r="G1841">
        <v>5</v>
      </c>
    </row>
    <row r="1842" spans="1:7" x14ac:dyDescent="0.25">
      <c r="A1842">
        <f>IF(Tableau1[[#This Row],[ Résultat]]="incorrect",Tableau1[[#This Row],[occurrence]]&amp;"Cadre général"&amp;Tableau1[[#This Row],[ Résultat]]&amp;COUNTIF($B$2:$B1842,Tableau1[[#This Row],[ Code APE]]&amp;Tableau1[[#This Row],[ Résultat]]&amp;"_*"),0)</f>
        <v>0</v>
      </c>
      <c r="B1842" t="str">
        <f>Tableau1[[#This Row],[ Code APE]]&amp;Tableau1[[#This Row],[ Résultat]]&amp;"_"&amp;COUNTIF($F$2:F1842,F1842)</f>
        <v>38.12ZCorrect_13</v>
      </c>
      <c r="C1842" t="s">
        <v>233</v>
      </c>
      <c r="D1842" t="s">
        <v>234</v>
      </c>
      <c r="E1842" t="s">
        <v>44</v>
      </c>
      <c r="F1842" t="s">
        <v>90</v>
      </c>
      <c r="G1842">
        <v>1</v>
      </c>
    </row>
    <row r="1843" spans="1:7" x14ac:dyDescent="0.25">
      <c r="A1843">
        <f>IF(Tableau1[[#This Row],[ Résultat]]="incorrect",Tableau1[[#This Row],[occurrence]]&amp;"Cadre général"&amp;Tableau1[[#This Row],[ Résultat]]&amp;COUNTIF($B$2:$B1843,Tableau1[[#This Row],[ Code APE]]&amp;Tableau1[[#This Row],[ Résultat]]&amp;"_*"),0)</f>
        <v>0</v>
      </c>
      <c r="B1843" t="str">
        <f>Tableau1[[#This Row],[ Code APE]]&amp;Tableau1[[#This Row],[ Résultat]]&amp;"_"&amp;COUNTIF($F$2:F1843,F1843)</f>
        <v>38.21ZCorrect_13</v>
      </c>
      <c r="C1843" t="s">
        <v>233</v>
      </c>
      <c r="D1843" t="s">
        <v>234</v>
      </c>
      <c r="E1843" t="s">
        <v>44</v>
      </c>
      <c r="F1843" t="s">
        <v>91</v>
      </c>
      <c r="G1843">
        <v>4</v>
      </c>
    </row>
    <row r="1844" spans="1:7" x14ac:dyDescent="0.25">
      <c r="A1844">
        <f>IF(Tableau1[[#This Row],[ Résultat]]="incorrect",Tableau1[[#This Row],[occurrence]]&amp;"Cadre général"&amp;Tableau1[[#This Row],[ Résultat]]&amp;COUNTIF($B$2:$B1844,Tableau1[[#This Row],[ Code APE]]&amp;Tableau1[[#This Row],[ Résultat]]&amp;"_*"),0)</f>
        <v>0</v>
      </c>
      <c r="B1844" t="str">
        <f>Tableau1[[#This Row],[ Code APE]]&amp;Tableau1[[#This Row],[ Résultat]]&amp;"_"&amp;COUNTIF($F$2:F1844,F1844)</f>
        <v>38.32ZCorrect_13</v>
      </c>
      <c r="C1844" t="s">
        <v>233</v>
      </c>
      <c r="D1844" t="s">
        <v>234</v>
      </c>
      <c r="E1844" t="s">
        <v>44</v>
      </c>
      <c r="F1844" t="s">
        <v>92</v>
      </c>
      <c r="G1844">
        <v>13</v>
      </c>
    </row>
    <row r="1845" spans="1:7" x14ac:dyDescent="0.25">
      <c r="A1845">
        <f>IF(Tableau1[[#This Row],[ Résultat]]="incorrect",Tableau1[[#This Row],[occurrence]]&amp;"Cadre général"&amp;Tableau1[[#This Row],[ Résultat]]&amp;COUNTIF($B$2:$B1845,Tableau1[[#This Row],[ Code APE]]&amp;Tableau1[[#This Row],[ Résultat]]&amp;"_*"),0)</f>
        <v>0</v>
      </c>
      <c r="B1845" t="str">
        <f>Tableau1[[#This Row],[ Code APE]]&amp;Tableau1[[#This Row],[ Résultat]]&amp;"_"&amp;COUNTIF($F$2:F1845,F1845)</f>
        <v>39.00ZCorrect_13</v>
      </c>
      <c r="C1845" t="s">
        <v>233</v>
      </c>
      <c r="D1845" t="s">
        <v>234</v>
      </c>
      <c r="E1845" t="s">
        <v>44</v>
      </c>
      <c r="F1845" t="s">
        <v>93</v>
      </c>
      <c r="G1845">
        <v>4</v>
      </c>
    </row>
    <row r="1846" spans="1:7" x14ac:dyDescent="0.25">
      <c r="A1846">
        <f>IF(Tableau1[[#This Row],[ Résultat]]="incorrect",Tableau1[[#This Row],[occurrence]]&amp;"Cadre général"&amp;Tableau1[[#This Row],[ Résultat]]&amp;COUNTIF($B$2:$B1846,Tableau1[[#This Row],[ Code APE]]&amp;Tableau1[[#This Row],[ Résultat]]&amp;"_*"),0)</f>
        <v>0</v>
      </c>
      <c r="B1846" t="str">
        <f>Tableau1[[#This Row],[ Code APE]]&amp;Tableau1[[#This Row],[ Résultat]]&amp;"_"&amp;COUNTIF($F$2:F1846,F1846)</f>
        <v>41.10ACorrect_4</v>
      </c>
      <c r="C1846" t="s">
        <v>233</v>
      </c>
      <c r="D1846" t="s">
        <v>234</v>
      </c>
      <c r="E1846" t="s">
        <v>44</v>
      </c>
      <c r="F1846" t="s">
        <v>208</v>
      </c>
      <c r="G1846">
        <v>1</v>
      </c>
    </row>
    <row r="1847" spans="1:7" x14ac:dyDescent="0.25">
      <c r="A1847">
        <f>IF(Tableau1[[#This Row],[ Résultat]]="incorrect",Tableau1[[#This Row],[occurrence]]&amp;"Cadre général"&amp;Tableau1[[#This Row],[ Résultat]]&amp;COUNTIF($B$2:$B1847,Tableau1[[#This Row],[ Code APE]]&amp;Tableau1[[#This Row],[ Résultat]]&amp;"_*"),0)</f>
        <v>0</v>
      </c>
      <c r="B1847" t="str">
        <f>Tableau1[[#This Row],[ Code APE]]&amp;Tableau1[[#This Row],[ Résultat]]&amp;"_"&amp;COUNTIF($F$2:F1847,F1847)</f>
        <v>41.20BCorrect_17</v>
      </c>
      <c r="C1847" t="s">
        <v>233</v>
      </c>
      <c r="D1847" t="s">
        <v>234</v>
      </c>
      <c r="E1847" t="s">
        <v>44</v>
      </c>
      <c r="F1847" t="s">
        <v>94</v>
      </c>
      <c r="G1847">
        <v>44</v>
      </c>
    </row>
    <row r="1848" spans="1:7" x14ac:dyDescent="0.25">
      <c r="A1848">
        <f>IF(Tableau1[[#This Row],[ Résultat]]="incorrect",Tableau1[[#This Row],[occurrence]]&amp;"Cadre général"&amp;Tableau1[[#This Row],[ Résultat]]&amp;COUNTIF($B$2:$B1848,Tableau1[[#This Row],[ Code APE]]&amp;Tableau1[[#This Row],[ Résultat]]&amp;"_*"),0)</f>
        <v>0</v>
      </c>
      <c r="B1848" t="str">
        <f>Tableau1[[#This Row],[ Code APE]]&amp;Tableau1[[#This Row],[ Résultat]]&amp;"_"&amp;COUNTIF($F$2:F1848,F1848)</f>
        <v>42.11ZCorrect_14</v>
      </c>
      <c r="C1848" t="s">
        <v>233</v>
      </c>
      <c r="D1848" t="s">
        <v>234</v>
      </c>
      <c r="E1848" t="s">
        <v>44</v>
      </c>
      <c r="F1848" t="s">
        <v>95</v>
      </c>
      <c r="G1848">
        <v>23</v>
      </c>
    </row>
    <row r="1849" spans="1:7" x14ac:dyDescent="0.25">
      <c r="A1849">
        <f>IF(Tableau1[[#This Row],[ Résultat]]="incorrect",Tableau1[[#This Row],[occurrence]]&amp;"Cadre général"&amp;Tableau1[[#This Row],[ Résultat]]&amp;COUNTIF($B$2:$B1849,Tableau1[[#This Row],[ Code APE]]&amp;Tableau1[[#This Row],[ Résultat]]&amp;"_*"),0)</f>
        <v>0</v>
      </c>
      <c r="B1849" t="str">
        <f>Tableau1[[#This Row],[ Code APE]]&amp;Tableau1[[#This Row],[ Résultat]]&amp;"_"&amp;COUNTIF($F$2:F1849,F1849)</f>
        <v>42.21ZCorrect_14</v>
      </c>
      <c r="C1849" t="s">
        <v>233</v>
      </c>
      <c r="D1849" t="s">
        <v>234</v>
      </c>
      <c r="E1849" t="s">
        <v>44</v>
      </c>
      <c r="F1849" t="s">
        <v>96</v>
      </c>
      <c r="G1849">
        <v>6</v>
      </c>
    </row>
    <row r="1850" spans="1:7" x14ac:dyDescent="0.25">
      <c r="A1850">
        <f>IF(Tableau1[[#This Row],[ Résultat]]="incorrect",Tableau1[[#This Row],[occurrence]]&amp;"Cadre général"&amp;Tableau1[[#This Row],[ Résultat]]&amp;COUNTIF($B$2:$B1850,Tableau1[[#This Row],[ Code APE]]&amp;Tableau1[[#This Row],[ Résultat]]&amp;"_*"),0)</f>
        <v>0</v>
      </c>
      <c r="B1850" t="str">
        <f>Tableau1[[#This Row],[ Code APE]]&amp;Tableau1[[#This Row],[ Résultat]]&amp;"_"&amp;COUNTIF($F$2:F1850,F1850)</f>
        <v>42.22ZCorrect_9</v>
      </c>
      <c r="C1850" t="s">
        <v>233</v>
      </c>
      <c r="D1850" t="s">
        <v>234</v>
      </c>
      <c r="E1850" t="s">
        <v>44</v>
      </c>
      <c r="F1850" t="s">
        <v>97</v>
      </c>
      <c r="G1850">
        <v>1</v>
      </c>
    </row>
    <row r="1851" spans="1:7" x14ac:dyDescent="0.25">
      <c r="A1851">
        <f>IF(Tableau1[[#This Row],[ Résultat]]="incorrect",Tableau1[[#This Row],[occurrence]]&amp;"Cadre général"&amp;Tableau1[[#This Row],[ Résultat]]&amp;COUNTIF($B$2:$B1851,Tableau1[[#This Row],[ Code APE]]&amp;Tableau1[[#This Row],[ Résultat]]&amp;"_*"),0)</f>
        <v>0</v>
      </c>
      <c r="B1851" t="str">
        <f>Tableau1[[#This Row],[ Code APE]]&amp;Tableau1[[#This Row],[ Résultat]]&amp;"_"&amp;COUNTIF($F$2:F1851,F1851)</f>
        <v>42.31ACorrect_14</v>
      </c>
      <c r="C1851" t="s">
        <v>233</v>
      </c>
      <c r="D1851" t="s">
        <v>234</v>
      </c>
      <c r="E1851" t="s">
        <v>44</v>
      </c>
      <c r="F1851" t="s">
        <v>98</v>
      </c>
      <c r="G1851">
        <v>1</v>
      </c>
    </row>
    <row r="1852" spans="1:7" x14ac:dyDescent="0.25">
      <c r="A1852">
        <f>IF(Tableau1[[#This Row],[ Résultat]]="incorrect",Tableau1[[#This Row],[occurrence]]&amp;"Cadre général"&amp;Tableau1[[#This Row],[ Résultat]]&amp;COUNTIF($B$2:$B1852,Tableau1[[#This Row],[ Code APE]]&amp;Tableau1[[#This Row],[ Résultat]]&amp;"_*"),0)</f>
        <v>0</v>
      </c>
      <c r="B1852" t="str">
        <f>Tableau1[[#This Row],[ Code APE]]&amp;Tableau1[[#This Row],[ Résultat]]&amp;"_"&amp;COUNTIF($F$2:F1852,F1852)</f>
        <v>42.91ZCorrect_15</v>
      </c>
      <c r="C1852" t="s">
        <v>233</v>
      </c>
      <c r="D1852" t="s">
        <v>234</v>
      </c>
      <c r="E1852" t="s">
        <v>44</v>
      </c>
      <c r="F1852" t="s">
        <v>99</v>
      </c>
      <c r="G1852">
        <v>3</v>
      </c>
    </row>
    <row r="1853" spans="1:7" x14ac:dyDescent="0.25">
      <c r="A1853">
        <f>IF(Tableau1[[#This Row],[ Résultat]]="incorrect",Tableau1[[#This Row],[occurrence]]&amp;"Cadre général"&amp;Tableau1[[#This Row],[ Résultat]]&amp;COUNTIF($B$2:$B1853,Tableau1[[#This Row],[ Code APE]]&amp;Tableau1[[#This Row],[ Résultat]]&amp;"_*"),0)</f>
        <v>0</v>
      </c>
      <c r="B1853" t="str">
        <f>Tableau1[[#This Row],[ Code APE]]&amp;Tableau1[[#This Row],[ Résultat]]&amp;"_"&amp;COUNTIF($F$2:F1853,F1853)</f>
        <v>43.11ZCorrect_6</v>
      </c>
      <c r="C1853" t="s">
        <v>233</v>
      </c>
      <c r="D1853" t="s">
        <v>234</v>
      </c>
      <c r="E1853" t="s">
        <v>44</v>
      </c>
      <c r="F1853" t="s">
        <v>100</v>
      </c>
      <c r="G1853">
        <v>3</v>
      </c>
    </row>
    <row r="1854" spans="1:7" x14ac:dyDescent="0.25">
      <c r="A1854">
        <f>IF(Tableau1[[#This Row],[ Résultat]]="incorrect",Tableau1[[#This Row],[occurrence]]&amp;"Cadre général"&amp;Tableau1[[#This Row],[ Résultat]]&amp;COUNTIF($B$2:$B1854,Tableau1[[#This Row],[ Code APE]]&amp;Tableau1[[#This Row],[ Résultat]]&amp;"_*"),0)</f>
        <v>0</v>
      </c>
      <c r="B1854" t="str">
        <f>Tableau1[[#This Row],[ Code APE]]&amp;Tableau1[[#This Row],[ Résultat]]&amp;"_"&amp;COUNTIF($F$2:F1854,F1854)</f>
        <v>43.12ACorrect_16</v>
      </c>
      <c r="C1854" t="s">
        <v>233</v>
      </c>
      <c r="D1854" t="s">
        <v>234</v>
      </c>
      <c r="E1854" t="s">
        <v>44</v>
      </c>
      <c r="F1854" t="s">
        <v>101</v>
      </c>
      <c r="G1854">
        <v>68</v>
      </c>
    </row>
    <row r="1855" spans="1:7" x14ac:dyDescent="0.25">
      <c r="A1855">
        <f>IF(Tableau1[[#This Row],[ Résultat]]="incorrect",Tableau1[[#This Row],[occurrence]]&amp;"Cadre général"&amp;Tableau1[[#This Row],[ Résultat]]&amp;COUNTIF($B$2:$B1855,Tableau1[[#This Row],[ Code APE]]&amp;Tableau1[[#This Row],[ Résultat]]&amp;"_*"),0)</f>
        <v>0</v>
      </c>
      <c r="B1855" t="str">
        <f>Tableau1[[#This Row],[ Code APE]]&amp;Tableau1[[#This Row],[ Résultat]]&amp;"_"&amp;COUNTIF($F$2:F1855,F1855)</f>
        <v>43.12BCorrect_16</v>
      </c>
      <c r="C1855" t="s">
        <v>233</v>
      </c>
      <c r="D1855" t="s">
        <v>234</v>
      </c>
      <c r="E1855" t="s">
        <v>44</v>
      </c>
      <c r="F1855" t="s">
        <v>102</v>
      </c>
      <c r="G1855">
        <v>80</v>
      </c>
    </row>
    <row r="1856" spans="1:7" x14ac:dyDescent="0.25">
      <c r="A1856">
        <f>IF(Tableau1[[#This Row],[ Résultat]]="incorrect",Tableau1[[#This Row],[occurrence]]&amp;"Cadre général"&amp;Tableau1[[#This Row],[ Résultat]]&amp;COUNTIF($B$2:$B1856,Tableau1[[#This Row],[ Code APE]]&amp;Tableau1[[#This Row],[ Résultat]]&amp;"_*"),0)</f>
        <v>0</v>
      </c>
      <c r="B1856" t="str">
        <f>Tableau1[[#This Row],[ Code APE]]&amp;Tableau1[[#This Row],[ Résultat]]&amp;"_"&amp;COUNTIF($F$2:F1856,F1856)</f>
        <v>43.13ZCorrect_16</v>
      </c>
      <c r="C1856" t="s">
        <v>233</v>
      </c>
      <c r="D1856" t="s">
        <v>234</v>
      </c>
      <c r="E1856" t="s">
        <v>44</v>
      </c>
      <c r="F1856" t="s">
        <v>103</v>
      </c>
      <c r="G1856">
        <v>37</v>
      </c>
    </row>
    <row r="1857" spans="1:7" x14ac:dyDescent="0.25">
      <c r="A1857">
        <f>IF(Tableau1[[#This Row],[ Résultat]]="incorrect",Tableau1[[#This Row],[occurrence]]&amp;"Cadre général"&amp;Tableau1[[#This Row],[ Résultat]]&amp;COUNTIF($B$2:$B1857,Tableau1[[#This Row],[ Code APE]]&amp;Tableau1[[#This Row],[ Résultat]]&amp;"_*"),0)</f>
        <v>0</v>
      </c>
      <c r="B1857" t="str">
        <f>Tableau1[[#This Row],[ Code APE]]&amp;Tableau1[[#This Row],[ Résultat]]&amp;"_"&amp;COUNTIF($F$2:F1857,F1857)</f>
        <v>43.21ACorrect_16</v>
      </c>
      <c r="C1857" t="s">
        <v>233</v>
      </c>
      <c r="D1857" t="s">
        <v>234</v>
      </c>
      <c r="E1857" t="s">
        <v>44</v>
      </c>
      <c r="F1857" t="s">
        <v>104</v>
      </c>
      <c r="G1857">
        <v>49</v>
      </c>
    </row>
    <row r="1858" spans="1:7" x14ac:dyDescent="0.25">
      <c r="A1858">
        <f>IF(Tableau1[[#This Row],[ Résultat]]="incorrect",Tableau1[[#This Row],[occurrence]]&amp;"Cadre général"&amp;Tableau1[[#This Row],[ Résultat]]&amp;COUNTIF($B$2:$B1858,Tableau1[[#This Row],[ Code APE]]&amp;Tableau1[[#This Row],[ Résultat]]&amp;"_*"),0)</f>
        <v>0</v>
      </c>
      <c r="B1858" t="str">
        <f>Tableau1[[#This Row],[ Code APE]]&amp;Tableau1[[#This Row],[ Résultat]]&amp;"_"&amp;COUNTIF($F$2:F1858,F1858)</f>
        <v>43.29ACorrect_14</v>
      </c>
      <c r="C1858" t="s">
        <v>233</v>
      </c>
      <c r="D1858" t="s">
        <v>234</v>
      </c>
      <c r="E1858" t="s">
        <v>44</v>
      </c>
      <c r="F1858" t="s">
        <v>106</v>
      </c>
      <c r="G1858">
        <v>13</v>
      </c>
    </row>
    <row r="1859" spans="1:7" x14ac:dyDescent="0.25">
      <c r="A1859">
        <f>IF(Tableau1[[#This Row],[ Résultat]]="incorrect",Tableau1[[#This Row],[occurrence]]&amp;"Cadre général"&amp;Tableau1[[#This Row],[ Résultat]]&amp;COUNTIF($B$2:$B1859,Tableau1[[#This Row],[ Code APE]]&amp;Tableau1[[#This Row],[ Résultat]]&amp;"_*"),0)</f>
        <v>0</v>
      </c>
      <c r="B1859" t="str">
        <f>Tableau1[[#This Row],[ Code APE]]&amp;Tableau1[[#This Row],[ Résultat]]&amp;"_"&amp;COUNTIF($F$2:F1859,F1859)</f>
        <v>43.29BCorrect_10</v>
      </c>
      <c r="C1859" t="s">
        <v>233</v>
      </c>
      <c r="D1859" t="s">
        <v>234</v>
      </c>
      <c r="E1859" t="s">
        <v>44</v>
      </c>
      <c r="F1859" t="s">
        <v>107</v>
      </c>
      <c r="G1859">
        <v>2</v>
      </c>
    </row>
    <row r="1860" spans="1:7" x14ac:dyDescent="0.25">
      <c r="A1860">
        <f>IF(Tableau1[[#This Row],[ Résultat]]="incorrect",Tableau1[[#This Row],[occurrence]]&amp;"Cadre général"&amp;Tableau1[[#This Row],[ Résultat]]&amp;COUNTIF($B$2:$B1860,Tableau1[[#This Row],[ Code APE]]&amp;Tableau1[[#This Row],[ Résultat]]&amp;"_*"),0)</f>
        <v>0</v>
      </c>
      <c r="B1860" t="str">
        <f>Tableau1[[#This Row],[ Code APE]]&amp;Tableau1[[#This Row],[ Résultat]]&amp;"_"&amp;COUNTIF($F$2:F1860,F1860)</f>
        <v>43.31ZCorrect_9</v>
      </c>
      <c r="C1860" t="s">
        <v>233</v>
      </c>
      <c r="D1860" t="s">
        <v>234</v>
      </c>
      <c r="E1860" t="s">
        <v>44</v>
      </c>
      <c r="F1860" t="s">
        <v>191</v>
      </c>
      <c r="G1860">
        <v>1</v>
      </c>
    </row>
    <row r="1861" spans="1:7" x14ac:dyDescent="0.25">
      <c r="A1861">
        <f>IF(Tableau1[[#This Row],[ Résultat]]="incorrect",Tableau1[[#This Row],[occurrence]]&amp;"Cadre général"&amp;Tableau1[[#This Row],[ Résultat]]&amp;COUNTIF($B$2:$B1861,Tableau1[[#This Row],[ Code APE]]&amp;Tableau1[[#This Row],[ Résultat]]&amp;"_*"),0)</f>
        <v>0</v>
      </c>
      <c r="B1861" t="str">
        <f>Tableau1[[#This Row],[ Code APE]]&amp;Tableau1[[#This Row],[ Résultat]]&amp;"_"&amp;COUNTIF($F$2:F1861,F1861)</f>
        <v>43.32ACorrect_12</v>
      </c>
      <c r="C1861" t="s">
        <v>233</v>
      </c>
      <c r="D1861" t="s">
        <v>234</v>
      </c>
      <c r="E1861" t="s">
        <v>44</v>
      </c>
      <c r="F1861" t="s">
        <v>108</v>
      </c>
      <c r="G1861">
        <v>1</v>
      </c>
    </row>
    <row r="1862" spans="1:7" x14ac:dyDescent="0.25">
      <c r="A1862">
        <f>IF(Tableau1[[#This Row],[ Résultat]]="incorrect",Tableau1[[#This Row],[occurrence]]&amp;"Cadre général"&amp;Tableau1[[#This Row],[ Résultat]]&amp;COUNTIF($B$2:$B1862,Tableau1[[#This Row],[ Code APE]]&amp;Tableau1[[#This Row],[ Résultat]]&amp;"_*"),0)</f>
        <v>0</v>
      </c>
      <c r="B1862" t="str">
        <f>Tableau1[[#This Row],[ Code APE]]&amp;Tableau1[[#This Row],[ Résultat]]&amp;"_"&amp;COUNTIF($F$2:F1862,F1862)</f>
        <v>43.32CCorrect_13</v>
      </c>
      <c r="C1862" t="s">
        <v>233</v>
      </c>
      <c r="D1862" t="s">
        <v>234</v>
      </c>
      <c r="E1862" t="s">
        <v>44</v>
      </c>
      <c r="F1862" t="s">
        <v>109</v>
      </c>
      <c r="G1862">
        <v>8</v>
      </c>
    </row>
    <row r="1863" spans="1:7" x14ac:dyDescent="0.25">
      <c r="A1863">
        <f>IF(Tableau1[[#This Row],[ Résultat]]="incorrect",Tableau1[[#This Row],[occurrence]]&amp;"Cadre général"&amp;Tableau1[[#This Row],[ Résultat]]&amp;COUNTIF($B$2:$B1863,Tableau1[[#This Row],[ Code APE]]&amp;Tableau1[[#This Row],[ Résultat]]&amp;"_*"),0)</f>
        <v>0</v>
      </c>
      <c r="B1863" t="str">
        <f>Tableau1[[#This Row],[ Code APE]]&amp;Tableau1[[#This Row],[ Résultat]]&amp;"_"&amp;COUNTIF($F$2:F1863,F1863)</f>
        <v>43.33ZCorrect_13</v>
      </c>
      <c r="C1863" t="s">
        <v>233</v>
      </c>
      <c r="D1863" t="s">
        <v>234</v>
      </c>
      <c r="E1863" t="s">
        <v>44</v>
      </c>
      <c r="F1863" t="s">
        <v>110</v>
      </c>
      <c r="G1863">
        <v>1</v>
      </c>
    </row>
    <row r="1864" spans="1:7" x14ac:dyDescent="0.25">
      <c r="A1864">
        <f>IF(Tableau1[[#This Row],[ Résultat]]="incorrect",Tableau1[[#This Row],[occurrence]]&amp;"Cadre général"&amp;Tableau1[[#This Row],[ Résultat]]&amp;COUNTIF($B$2:$B1864,Tableau1[[#This Row],[ Code APE]]&amp;Tableau1[[#This Row],[ Résultat]]&amp;"_*"),0)</f>
        <v>0</v>
      </c>
      <c r="B1864" t="str">
        <f>Tableau1[[#This Row],[ Code APE]]&amp;Tableau1[[#This Row],[ Résultat]]&amp;"_"&amp;COUNTIF($F$2:F1864,F1864)</f>
        <v>43.34ZCorrect_17</v>
      </c>
      <c r="C1864" t="s">
        <v>233</v>
      </c>
      <c r="D1864" t="s">
        <v>234</v>
      </c>
      <c r="E1864" t="s">
        <v>44</v>
      </c>
      <c r="F1864" t="s">
        <v>111</v>
      </c>
      <c r="G1864">
        <v>31</v>
      </c>
    </row>
    <row r="1865" spans="1:7" x14ac:dyDescent="0.25">
      <c r="A1865">
        <f>IF(Tableau1[[#This Row],[ Résultat]]="incorrect",Tableau1[[#This Row],[occurrence]]&amp;"Cadre général"&amp;Tableau1[[#This Row],[ Résultat]]&amp;COUNTIF($B$2:$B1865,Tableau1[[#This Row],[ Code APE]]&amp;Tableau1[[#This Row],[ Résultat]]&amp;"_*"),0)</f>
        <v>0</v>
      </c>
      <c r="B1865" t="str">
        <f>Tableau1[[#This Row],[ Code APE]]&amp;Tableau1[[#This Row],[ Résultat]]&amp;"_"&amp;COUNTIF($F$2:F1865,F1865)</f>
        <v>43.91ACorrect_14</v>
      </c>
      <c r="C1865" t="s">
        <v>233</v>
      </c>
      <c r="D1865" t="s">
        <v>234</v>
      </c>
      <c r="E1865" t="s">
        <v>44</v>
      </c>
      <c r="F1865" t="s">
        <v>112</v>
      </c>
      <c r="G1865">
        <v>3</v>
      </c>
    </row>
    <row r="1866" spans="1:7" x14ac:dyDescent="0.25">
      <c r="A1866">
        <f>IF(Tableau1[[#This Row],[ Résultat]]="incorrect",Tableau1[[#This Row],[occurrence]]&amp;"Cadre général"&amp;Tableau1[[#This Row],[ Résultat]]&amp;COUNTIF($B$2:$B1866,Tableau1[[#This Row],[ Code APE]]&amp;Tableau1[[#This Row],[ Résultat]]&amp;"_*"),0)</f>
        <v>0</v>
      </c>
      <c r="B1866" t="str">
        <f>Tableau1[[#This Row],[ Code APE]]&amp;Tableau1[[#This Row],[ Résultat]]&amp;"_"&amp;COUNTIF($F$2:F1866,F1866)</f>
        <v>43.91BCorrect_4</v>
      </c>
      <c r="C1866" t="s">
        <v>233</v>
      </c>
      <c r="D1866" t="s">
        <v>234</v>
      </c>
      <c r="E1866" t="s">
        <v>44</v>
      </c>
      <c r="F1866" t="s">
        <v>217</v>
      </c>
      <c r="G1866">
        <v>1</v>
      </c>
    </row>
    <row r="1867" spans="1:7" x14ac:dyDescent="0.25">
      <c r="A1867">
        <f>IF(Tableau1[[#This Row],[ Résultat]]="incorrect",Tableau1[[#This Row],[occurrence]]&amp;"Cadre général"&amp;Tableau1[[#This Row],[ Résultat]]&amp;COUNTIF($B$2:$B1867,Tableau1[[#This Row],[ Code APE]]&amp;Tableau1[[#This Row],[ Résultat]]&amp;"_*"),0)</f>
        <v>0</v>
      </c>
      <c r="B1867" t="str">
        <f>Tableau1[[#This Row],[ Code APE]]&amp;Tableau1[[#This Row],[ Résultat]]&amp;"_"&amp;COUNTIF($F$2:F1867,F1867)</f>
        <v>43.99BCorrect_16</v>
      </c>
      <c r="C1867" t="s">
        <v>233</v>
      </c>
      <c r="D1867" t="s">
        <v>234</v>
      </c>
      <c r="E1867" t="s">
        <v>44</v>
      </c>
      <c r="F1867" t="s">
        <v>114</v>
      </c>
      <c r="G1867">
        <v>38</v>
      </c>
    </row>
    <row r="1868" spans="1:7" x14ac:dyDescent="0.25">
      <c r="A1868">
        <f>IF(Tableau1[[#This Row],[ Résultat]]="incorrect",Tableau1[[#This Row],[occurrence]]&amp;"Cadre général"&amp;Tableau1[[#This Row],[ Résultat]]&amp;COUNTIF($B$2:$B1868,Tableau1[[#This Row],[ Code APE]]&amp;Tableau1[[#This Row],[ Résultat]]&amp;"_*"),0)</f>
        <v>0</v>
      </c>
      <c r="B1868" t="str">
        <f>Tableau1[[#This Row],[ Code APE]]&amp;Tableau1[[#This Row],[ Résultat]]&amp;"_"&amp;COUNTIF($F$2:F1868,F1868)</f>
        <v>43.99CCorrect_16</v>
      </c>
      <c r="C1868" t="s">
        <v>233</v>
      </c>
      <c r="D1868" t="s">
        <v>234</v>
      </c>
      <c r="E1868" t="s">
        <v>44</v>
      </c>
      <c r="F1868" t="s">
        <v>115</v>
      </c>
      <c r="G1868">
        <v>25</v>
      </c>
    </row>
    <row r="1869" spans="1:7" x14ac:dyDescent="0.25">
      <c r="A1869">
        <f>IF(Tableau1[[#This Row],[ Résultat]]="incorrect",Tableau1[[#This Row],[occurrence]]&amp;"Cadre général"&amp;Tableau1[[#This Row],[ Résultat]]&amp;COUNTIF($B$2:$B1869,Tableau1[[#This Row],[ Code APE]]&amp;Tableau1[[#This Row],[ Résultat]]&amp;"_*"),0)</f>
        <v>0</v>
      </c>
      <c r="B1869" t="str">
        <f>Tableau1[[#This Row],[ Code APE]]&amp;Tableau1[[#This Row],[ Résultat]]&amp;"_"&amp;COUNTIF($F$2:F1869,F1869)</f>
        <v>43.99DCorrect_14</v>
      </c>
      <c r="C1869" t="s">
        <v>233</v>
      </c>
      <c r="D1869" t="s">
        <v>234</v>
      </c>
      <c r="E1869" t="s">
        <v>44</v>
      </c>
      <c r="F1869" t="s">
        <v>116</v>
      </c>
      <c r="G1869">
        <v>17</v>
      </c>
    </row>
    <row r="1870" spans="1:7" x14ac:dyDescent="0.25">
      <c r="A1870">
        <f>IF(Tableau1[[#This Row],[ Résultat]]="incorrect",Tableau1[[#This Row],[occurrence]]&amp;"Cadre général"&amp;Tableau1[[#This Row],[ Résultat]]&amp;COUNTIF($B$2:$B1870,Tableau1[[#This Row],[ Code APE]]&amp;Tableau1[[#This Row],[ Résultat]]&amp;"_*"),0)</f>
        <v>0</v>
      </c>
      <c r="B1870" t="str">
        <f>Tableau1[[#This Row],[ Code APE]]&amp;Tableau1[[#This Row],[ Résultat]]&amp;"_"&amp;COUNTIF($F$2:F1870,F1870)</f>
        <v>44.44ECorrect_3</v>
      </c>
      <c r="C1870" t="s">
        <v>233</v>
      </c>
      <c r="D1870" t="s">
        <v>234</v>
      </c>
      <c r="E1870" t="s">
        <v>44</v>
      </c>
      <c r="F1870" t="s">
        <v>118</v>
      </c>
      <c r="G1870">
        <v>1</v>
      </c>
    </row>
    <row r="1871" spans="1:7" x14ac:dyDescent="0.25">
      <c r="A1871">
        <f>IF(Tableau1[[#This Row],[ Résultat]]="incorrect",Tableau1[[#This Row],[occurrence]]&amp;"Cadre général"&amp;Tableau1[[#This Row],[ Résultat]]&amp;COUNTIF($B$2:$B1871,Tableau1[[#This Row],[ Code APE]]&amp;Tableau1[[#This Row],[ Résultat]]&amp;"_*"),0)</f>
        <v>0</v>
      </c>
      <c r="B1871" t="str">
        <f>Tableau1[[#This Row],[ Code APE]]&amp;Tableau1[[#This Row],[ Résultat]]&amp;"_"&amp;COUNTIF($F$2:F1871,F1871)</f>
        <v>45.10ACorrect_11</v>
      </c>
      <c r="C1871" t="s">
        <v>233</v>
      </c>
      <c r="D1871" t="s">
        <v>234</v>
      </c>
      <c r="E1871" t="s">
        <v>44</v>
      </c>
      <c r="F1871" t="s">
        <v>119</v>
      </c>
      <c r="G1871">
        <v>2</v>
      </c>
    </row>
    <row r="1872" spans="1:7" x14ac:dyDescent="0.25">
      <c r="A1872">
        <f>IF(Tableau1[[#This Row],[ Résultat]]="incorrect",Tableau1[[#This Row],[occurrence]]&amp;"Cadre général"&amp;Tableau1[[#This Row],[ Résultat]]&amp;COUNTIF($B$2:$B1872,Tableau1[[#This Row],[ Code APE]]&amp;Tableau1[[#This Row],[ Résultat]]&amp;"_*"),0)</f>
        <v>0</v>
      </c>
      <c r="B1872" t="str">
        <f>Tableau1[[#This Row],[ Code APE]]&amp;Tableau1[[#This Row],[ Résultat]]&amp;"_"&amp;COUNTIF($F$2:F1872,F1872)</f>
        <v>45.11ZCorrect_16</v>
      </c>
      <c r="C1872" t="s">
        <v>233</v>
      </c>
      <c r="D1872" t="s">
        <v>234</v>
      </c>
      <c r="E1872" t="s">
        <v>44</v>
      </c>
      <c r="F1872" t="s">
        <v>120</v>
      </c>
      <c r="G1872">
        <v>5</v>
      </c>
    </row>
    <row r="1873" spans="1:7" x14ac:dyDescent="0.25">
      <c r="A1873">
        <f>IF(Tableau1[[#This Row],[ Résultat]]="incorrect",Tableau1[[#This Row],[occurrence]]&amp;"Cadre général"&amp;Tableau1[[#This Row],[ Résultat]]&amp;COUNTIF($B$2:$B1873,Tableau1[[#This Row],[ Code APE]]&amp;Tableau1[[#This Row],[ Résultat]]&amp;"_*"),0)</f>
        <v>0</v>
      </c>
      <c r="B1873" t="str">
        <f>Tableau1[[#This Row],[ Code APE]]&amp;Tableau1[[#This Row],[ Résultat]]&amp;"_"&amp;COUNTIF($F$2:F1873,F1873)</f>
        <v>45.20ACorrect_15</v>
      </c>
      <c r="C1873" t="s">
        <v>233</v>
      </c>
      <c r="D1873" t="s">
        <v>234</v>
      </c>
      <c r="E1873" t="s">
        <v>44</v>
      </c>
      <c r="F1873" t="s">
        <v>121</v>
      </c>
      <c r="G1873">
        <v>5</v>
      </c>
    </row>
    <row r="1874" spans="1:7" x14ac:dyDescent="0.25">
      <c r="A1874">
        <f>IF(Tableau1[[#This Row],[ Résultat]]="incorrect",Tableau1[[#This Row],[occurrence]]&amp;"Cadre général"&amp;Tableau1[[#This Row],[ Résultat]]&amp;COUNTIF($B$2:$B1874,Tableau1[[#This Row],[ Code APE]]&amp;Tableau1[[#This Row],[ Résultat]]&amp;"_*"),0)</f>
        <v>0</v>
      </c>
      <c r="B1874" t="str">
        <f>Tableau1[[#This Row],[ Code APE]]&amp;Tableau1[[#This Row],[ Résultat]]&amp;"_"&amp;COUNTIF($F$2:F1874,F1874)</f>
        <v>45.20BCorrect_13</v>
      </c>
      <c r="C1874" t="s">
        <v>233</v>
      </c>
      <c r="D1874" t="s">
        <v>234</v>
      </c>
      <c r="E1874" t="s">
        <v>44</v>
      </c>
      <c r="F1874" t="s">
        <v>122</v>
      </c>
      <c r="G1874">
        <v>9</v>
      </c>
    </row>
    <row r="1875" spans="1:7" x14ac:dyDescent="0.25">
      <c r="A1875">
        <f>IF(Tableau1[[#This Row],[ Résultat]]="incorrect",Tableau1[[#This Row],[occurrence]]&amp;"Cadre général"&amp;Tableau1[[#This Row],[ Résultat]]&amp;COUNTIF($B$2:$B1875,Tableau1[[#This Row],[ Code APE]]&amp;Tableau1[[#This Row],[ Résultat]]&amp;"_*"),0)</f>
        <v>0</v>
      </c>
      <c r="B1875" t="str">
        <f>Tableau1[[#This Row],[ Code APE]]&amp;Tableau1[[#This Row],[ Résultat]]&amp;"_"&amp;COUNTIF($F$2:F1875,F1875)</f>
        <v>45.20ZCorrect_14</v>
      </c>
      <c r="C1875" t="s">
        <v>233</v>
      </c>
      <c r="D1875" t="s">
        <v>234</v>
      </c>
      <c r="E1875" t="s">
        <v>44</v>
      </c>
      <c r="F1875" t="s">
        <v>123</v>
      </c>
      <c r="G1875">
        <v>10</v>
      </c>
    </row>
    <row r="1876" spans="1:7" x14ac:dyDescent="0.25">
      <c r="A1876">
        <f>IF(Tableau1[[#This Row],[ Résultat]]="incorrect",Tableau1[[#This Row],[occurrence]]&amp;"Cadre général"&amp;Tableau1[[#This Row],[ Résultat]]&amp;COUNTIF($B$2:$B1876,Tableau1[[#This Row],[ Code APE]]&amp;Tableau1[[#This Row],[ Résultat]]&amp;"_*"),0)</f>
        <v>0</v>
      </c>
      <c r="B1876" t="str">
        <f>Tableau1[[#This Row],[ Code APE]]&amp;Tableau1[[#This Row],[ Résultat]]&amp;"_"&amp;COUNTIF($F$2:F1876,F1876)</f>
        <v>45.32ZCorrect_13</v>
      </c>
      <c r="C1876" t="s">
        <v>233</v>
      </c>
      <c r="D1876" t="s">
        <v>234</v>
      </c>
      <c r="E1876" t="s">
        <v>44</v>
      </c>
      <c r="F1876" t="s">
        <v>124</v>
      </c>
      <c r="G1876">
        <v>3</v>
      </c>
    </row>
    <row r="1877" spans="1:7" x14ac:dyDescent="0.25">
      <c r="A1877">
        <f>IF(Tableau1[[#This Row],[ Résultat]]="incorrect",Tableau1[[#This Row],[occurrence]]&amp;"Cadre général"&amp;Tableau1[[#This Row],[ Résultat]]&amp;COUNTIF($B$2:$B1877,Tableau1[[#This Row],[ Code APE]]&amp;Tableau1[[#This Row],[ Résultat]]&amp;"_*"),0)</f>
        <v>0</v>
      </c>
      <c r="B1877" t="str">
        <f>Tableau1[[#This Row],[ Code APE]]&amp;Tableau1[[#This Row],[ Résultat]]&amp;"_"&amp;COUNTIF($F$2:F1877,F1877)</f>
        <v>46.19BCorrect_9</v>
      </c>
      <c r="C1877" t="s">
        <v>233</v>
      </c>
      <c r="D1877" t="s">
        <v>234</v>
      </c>
      <c r="E1877" t="s">
        <v>44</v>
      </c>
      <c r="F1877" t="s">
        <v>192</v>
      </c>
      <c r="G1877">
        <v>2</v>
      </c>
    </row>
    <row r="1878" spans="1:7" x14ac:dyDescent="0.25">
      <c r="A1878">
        <f>IF(Tableau1[[#This Row],[ Résultat]]="incorrect",Tableau1[[#This Row],[occurrence]]&amp;"Cadre général"&amp;Tableau1[[#This Row],[ Résultat]]&amp;COUNTIF($B$2:$B1878,Tableau1[[#This Row],[ Code APE]]&amp;Tableau1[[#This Row],[ Résultat]]&amp;"_*"),0)</f>
        <v>0</v>
      </c>
      <c r="B1878" t="str">
        <f>Tableau1[[#This Row],[ Code APE]]&amp;Tableau1[[#This Row],[ Résultat]]&amp;"_"&amp;COUNTIF($F$2:F1878,F1878)</f>
        <v>46.61ZCorrect_6</v>
      </c>
      <c r="C1878" t="s">
        <v>233</v>
      </c>
      <c r="D1878" t="s">
        <v>234</v>
      </c>
      <c r="E1878" t="s">
        <v>44</v>
      </c>
      <c r="F1878" t="s">
        <v>193</v>
      </c>
      <c r="G1878">
        <v>1</v>
      </c>
    </row>
    <row r="1879" spans="1:7" x14ac:dyDescent="0.25">
      <c r="A1879">
        <f>IF(Tableau1[[#This Row],[ Résultat]]="incorrect",Tableau1[[#This Row],[occurrence]]&amp;"Cadre général"&amp;Tableau1[[#This Row],[ Résultat]]&amp;COUNTIF($B$2:$B1879,Tableau1[[#This Row],[ Code APE]]&amp;Tableau1[[#This Row],[ Résultat]]&amp;"_*"),0)</f>
        <v>0</v>
      </c>
      <c r="B1879" t="str">
        <f>Tableau1[[#This Row],[ Code APE]]&amp;Tableau1[[#This Row],[ Résultat]]&amp;"_"&amp;COUNTIF($F$2:F1879,F1879)</f>
        <v>46.63ZCorrect_18</v>
      </c>
      <c r="C1879" t="s">
        <v>233</v>
      </c>
      <c r="D1879" t="s">
        <v>234</v>
      </c>
      <c r="E1879" t="s">
        <v>44</v>
      </c>
      <c r="F1879" t="s">
        <v>127</v>
      </c>
      <c r="G1879">
        <v>105</v>
      </c>
    </row>
    <row r="1880" spans="1:7" x14ac:dyDescent="0.25">
      <c r="A1880">
        <f>IF(Tableau1[[#This Row],[ Résultat]]="incorrect",Tableau1[[#This Row],[occurrence]]&amp;"Cadre général"&amp;Tableau1[[#This Row],[ Résultat]]&amp;COUNTIF($B$2:$B1880,Tableau1[[#This Row],[ Code APE]]&amp;Tableau1[[#This Row],[ Résultat]]&amp;"_*"),0)</f>
        <v>0</v>
      </c>
      <c r="B1880" t="str">
        <f>Tableau1[[#This Row],[ Code APE]]&amp;Tableau1[[#This Row],[ Résultat]]&amp;"_"&amp;COUNTIF($F$2:F1880,F1880)</f>
        <v>46.69ACorrect_14</v>
      </c>
      <c r="C1880" t="s">
        <v>233</v>
      </c>
      <c r="D1880" t="s">
        <v>234</v>
      </c>
      <c r="E1880" t="s">
        <v>44</v>
      </c>
      <c r="F1880" t="s">
        <v>128</v>
      </c>
      <c r="G1880">
        <v>5</v>
      </c>
    </row>
    <row r="1881" spans="1:7" x14ac:dyDescent="0.25">
      <c r="A1881">
        <f>IF(Tableau1[[#This Row],[ Résultat]]="incorrect",Tableau1[[#This Row],[occurrence]]&amp;"Cadre général"&amp;Tableau1[[#This Row],[ Résultat]]&amp;COUNTIF($B$2:$B1881,Tableau1[[#This Row],[ Code APE]]&amp;Tableau1[[#This Row],[ Résultat]]&amp;"_*"),0)</f>
        <v>0</v>
      </c>
      <c r="B1881" t="str">
        <f>Tableau1[[#This Row],[ Code APE]]&amp;Tableau1[[#This Row],[ Résultat]]&amp;"_"&amp;COUNTIF($F$2:F1881,F1881)</f>
        <v>46.69BCorrect_14</v>
      </c>
      <c r="C1881" t="s">
        <v>233</v>
      </c>
      <c r="D1881" t="s">
        <v>234</v>
      </c>
      <c r="E1881" t="s">
        <v>44</v>
      </c>
      <c r="F1881" t="s">
        <v>129</v>
      </c>
      <c r="G1881">
        <v>10</v>
      </c>
    </row>
    <row r="1882" spans="1:7" x14ac:dyDescent="0.25">
      <c r="A1882">
        <f>IF(Tableau1[[#This Row],[ Résultat]]="incorrect",Tableau1[[#This Row],[occurrence]]&amp;"Cadre général"&amp;Tableau1[[#This Row],[ Résultat]]&amp;COUNTIF($B$2:$B1882,Tableau1[[#This Row],[ Code APE]]&amp;Tableau1[[#This Row],[ Résultat]]&amp;"_*"),0)</f>
        <v>0</v>
      </c>
      <c r="B1882" t="str">
        <f>Tableau1[[#This Row],[ Code APE]]&amp;Tableau1[[#This Row],[ Résultat]]&amp;"_"&amp;COUNTIF($F$2:F1882,F1882)</f>
        <v>46.71ZCorrect_17</v>
      </c>
      <c r="C1882" t="s">
        <v>233</v>
      </c>
      <c r="D1882" t="s">
        <v>234</v>
      </c>
      <c r="E1882" t="s">
        <v>44</v>
      </c>
      <c r="F1882" t="s">
        <v>130</v>
      </c>
      <c r="G1882">
        <v>10</v>
      </c>
    </row>
    <row r="1883" spans="1:7" x14ac:dyDescent="0.25">
      <c r="A1883">
        <f>IF(Tableau1[[#This Row],[ Résultat]]="incorrect",Tableau1[[#This Row],[occurrence]]&amp;"Cadre général"&amp;Tableau1[[#This Row],[ Résultat]]&amp;COUNTIF($B$2:$B1883,Tableau1[[#This Row],[ Code APE]]&amp;Tableau1[[#This Row],[ Résultat]]&amp;"_*"),0)</f>
        <v>0</v>
      </c>
      <c r="B1883" t="str">
        <f>Tableau1[[#This Row],[ Code APE]]&amp;Tableau1[[#This Row],[ Résultat]]&amp;"_"&amp;COUNTIF($F$2:F1883,F1883)</f>
        <v>46.75ZCorrect_14</v>
      </c>
      <c r="C1883" t="s">
        <v>233</v>
      </c>
      <c r="D1883" t="s">
        <v>234</v>
      </c>
      <c r="E1883" t="s">
        <v>44</v>
      </c>
      <c r="F1883" t="s">
        <v>131</v>
      </c>
      <c r="G1883">
        <v>4</v>
      </c>
    </row>
    <row r="1884" spans="1:7" x14ac:dyDescent="0.25">
      <c r="A1884">
        <f>IF(Tableau1[[#This Row],[ Résultat]]="incorrect",Tableau1[[#This Row],[occurrence]]&amp;"Cadre général"&amp;Tableau1[[#This Row],[ Résultat]]&amp;COUNTIF($B$2:$B1884,Tableau1[[#This Row],[ Code APE]]&amp;Tableau1[[#This Row],[ Résultat]]&amp;"_*"),0)</f>
        <v>0</v>
      </c>
      <c r="B1884" t="str">
        <f>Tableau1[[#This Row],[ Code APE]]&amp;Tableau1[[#This Row],[ Résultat]]&amp;"_"&amp;COUNTIF($F$2:F1884,F1884)</f>
        <v>47.41ZCorrect_13</v>
      </c>
      <c r="C1884" t="s">
        <v>233</v>
      </c>
      <c r="D1884" t="s">
        <v>234</v>
      </c>
      <c r="E1884" t="s">
        <v>44</v>
      </c>
      <c r="F1884" t="s">
        <v>133</v>
      </c>
      <c r="G1884">
        <v>4</v>
      </c>
    </row>
    <row r="1885" spans="1:7" x14ac:dyDescent="0.25">
      <c r="A1885">
        <f>IF(Tableau1[[#This Row],[ Résultat]]="incorrect",Tableau1[[#This Row],[occurrence]]&amp;"Cadre général"&amp;Tableau1[[#This Row],[ Résultat]]&amp;COUNTIF($B$2:$B1885,Tableau1[[#This Row],[ Code APE]]&amp;Tableau1[[#This Row],[ Résultat]]&amp;"_*"),0)</f>
        <v>0</v>
      </c>
      <c r="B1885" t="str">
        <f>Tableau1[[#This Row],[ Code APE]]&amp;Tableau1[[#This Row],[ Résultat]]&amp;"_"&amp;COUNTIF($F$2:F1885,F1885)</f>
        <v>47.99ACorrect_8</v>
      </c>
      <c r="C1885" t="s">
        <v>233</v>
      </c>
      <c r="D1885" t="s">
        <v>234</v>
      </c>
      <c r="E1885" t="s">
        <v>44</v>
      </c>
      <c r="F1885" t="s">
        <v>136</v>
      </c>
      <c r="G1885">
        <v>1</v>
      </c>
    </row>
    <row r="1886" spans="1:7" x14ac:dyDescent="0.25">
      <c r="A1886">
        <f>IF(Tableau1[[#This Row],[ Résultat]]="incorrect",Tableau1[[#This Row],[occurrence]]&amp;"Cadre général"&amp;Tableau1[[#This Row],[ Résultat]]&amp;COUNTIF($B$2:$B1886,Tableau1[[#This Row],[ Code APE]]&amp;Tableau1[[#This Row],[ Résultat]]&amp;"_*"),0)</f>
        <v>0</v>
      </c>
      <c r="B1886" t="str">
        <f>Tableau1[[#This Row],[ Code APE]]&amp;Tableau1[[#This Row],[ Résultat]]&amp;"_"&amp;COUNTIF($F$2:F1886,F1886)</f>
        <v>47.99BCorrect_11</v>
      </c>
      <c r="C1886" t="s">
        <v>233</v>
      </c>
      <c r="D1886" t="s">
        <v>234</v>
      </c>
      <c r="E1886" t="s">
        <v>44</v>
      </c>
      <c r="F1886" t="s">
        <v>196</v>
      </c>
      <c r="G1886">
        <v>3</v>
      </c>
    </row>
    <row r="1887" spans="1:7" x14ac:dyDescent="0.25">
      <c r="A1887">
        <f>IF(Tableau1[[#This Row],[ Résultat]]="incorrect",Tableau1[[#This Row],[occurrence]]&amp;"Cadre général"&amp;Tableau1[[#This Row],[ Résultat]]&amp;COUNTIF($B$2:$B1887,Tableau1[[#This Row],[ Code APE]]&amp;Tableau1[[#This Row],[ Résultat]]&amp;"_*"),0)</f>
        <v>0</v>
      </c>
      <c r="B1887" t="str">
        <f>Tableau1[[#This Row],[ Code APE]]&amp;Tableau1[[#This Row],[ Résultat]]&amp;"_"&amp;COUNTIF($F$2:F1887,F1887)</f>
        <v>49.31ZCorrect_15</v>
      </c>
      <c r="C1887" t="s">
        <v>233</v>
      </c>
      <c r="D1887" t="s">
        <v>234</v>
      </c>
      <c r="E1887" t="s">
        <v>44</v>
      </c>
      <c r="F1887" t="s">
        <v>137</v>
      </c>
      <c r="G1887">
        <v>11</v>
      </c>
    </row>
    <row r="1888" spans="1:7" x14ac:dyDescent="0.25">
      <c r="A1888">
        <f>IF(Tableau1[[#This Row],[ Résultat]]="incorrect",Tableau1[[#This Row],[occurrence]]&amp;"Cadre général"&amp;Tableau1[[#This Row],[ Résultat]]&amp;COUNTIF($B$2:$B1888,Tableau1[[#This Row],[ Code APE]]&amp;Tableau1[[#This Row],[ Résultat]]&amp;"_*"),0)</f>
        <v>0</v>
      </c>
      <c r="B1888" t="str">
        <f>Tableau1[[#This Row],[ Code APE]]&amp;Tableau1[[#This Row],[ Résultat]]&amp;"_"&amp;COUNTIF($F$2:F1888,F1888)</f>
        <v>49.39ACorrect_16</v>
      </c>
      <c r="C1888" t="s">
        <v>233</v>
      </c>
      <c r="D1888" t="s">
        <v>234</v>
      </c>
      <c r="E1888" t="s">
        <v>44</v>
      </c>
      <c r="F1888" t="s">
        <v>138</v>
      </c>
      <c r="G1888">
        <v>22</v>
      </c>
    </row>
    <row r="1889" spans="1:7" x14ac:dyDescent="0.25">
      <c r="A1889">
        <f>IF(Tableau1[[#This Row],[ Résultat]]="incorrect",Tableau1[[#This Row],[occurrence]]&amp;"Cadre général"&amp;Tableau1[[#This Row],[ Résultat]]&amp;COUNTIF($B$2:$B1889,Tableau1[[#This Row],[ Code APE]]&amp;Tableau1[[#This Row],[ Résultat]]&amp;"_*"),0)</f>
        <v>0</v>
      </c>
      <c r="B1889" t="str">
        <f>Tableau1[[#This Row],[ Code APE]]&amp;Tableau1[[#This Row],[ Résultat]]&amp;"_"&amp;COUNTIF($F$2:F1889,F1889)</f>
        <v>49.39BCorrect_17</v>
      </c>
      <c r="C1889" t="s">
        <v>233</v>
      </c>
      <c r="D1889" t="s">
        <v>234</v>
      </c>
      <c r="E1889" t="s">
        <v>44</v>
      </c>
      <c r="F1889" t="s">
        <v>139</v>
      </c>
      <c r="G1889">
        <v>9</v>
      </c>
    </row>
    <row r="1890" spans="1:7" x14ac:dyDescent="0.25">
      <c r="A1890">
        <f>IF(Tableau1[[#This Row],[ Résultat]]="incorrect",Tableau1[[#This Row],[occurrence]]&amp;"Cadre général"&amp;Tableau1[[#This Row],[ Résultat]]&amp;COUNTIF($B$2:$B1890,Tableau1[[#This Row],[ Code APE]]&amp;Tableau1[[#This Row],[ Résultat]]&amp;"_*"),0)</f>
        <v>0</v>
      </c>
      <c r="B1890" t="str">
        <f>Tableau1[[#This Row],[ Code APE]]&amp;Tableau1[[#This Row],[ Résultat]]&amp;"_"&amp;COUNTIF($F$2:F1890,F1890)</f>
        <v>49.41ACorrect_15</v>
      </c>
      <c r="C1890" t="s">
        <v>233</v>
      </c>
      <c r="D1890" t="s">
        <v>234</v>
      </c>
      <c r="E1890" t="s">
        <v>44</v>
      </c>
      <c r="F1890" t="s">
        <v>140</v>
      </c>
      <c r="G1890">
        <v>59</v>
      </c>
    </row>
    <row r="1891" spans="1:7" x14ac:dyDescent="0.25">
      <c r="A1891">
        <f>IF(Tableau1[[#This Row],[ Résultat]]="incorrect",Tableau1[[#This Row],[occurrence]]&amp;"Cadre général"&amp;Tableau1[[#This Row],[ Résultat]]&amp;COUNTIF($B$2:$B1891,Tableau1[[#This Row],[ Code APE]]&amp;Tableau1[[#This Row],[ Résultat]]&amp;"_*"),0)</f>
        <v>0</v>
      </c>
      <c r="B1891" t="str">
        <f>Tableau1[[#This Row],[ Code APE]]&amp;Tableau1[[#This Row],[ Résultat]]&amp;"_"&amp;COUNTIF($F$2:F1891,F1891)</f>
        <v>49.41BCorrect_14</v>
      </c>
      <c r="C1891" t="s">
        <v>233</v>
      </c>
      <c r="D1891" t="s">
        <v>234</v>
      </c>
      <c r="E1891" t="s">
        <v>44</v>
      </c>
      <c r="F1891" t="s">
        <v>141</v>
      </c>
      <c r="G1891">
        <v>21</v>
      </c>
    </row>
    <row r="1892" spans="1:7" x14ac:dyDescent="0.25">
      <c r="A1892">
        <f>IF(Tableau1[[#This Row],[ Résultat]]="incorrect",Tableau1[[#This Row],[occurrence]]&amp;"Cadre général"&amp;Tableau1[[#This Row],[ Résultat]]&amp;COUNTIF($B$2:$B1892,Tableau1[[#This Row],[ Code APE]]&amp;Tableau1[[#This Row],[ Résultat]]&amp;"_*"),0)</f>
        <v>0</v>
      </c>
      <c r="B1892" t="str">
        <f>Tableau1[[#This Row],[ Code APE]]&amp;Tableau1[[#This Row],[ Résultat]]&amp;"_"&amp;COUNTIF($F$2:F1892,F1892)</f>
        <v>49.91ACorrect_13</v>
      </c>
      <c r="C1892" t="s">
        <v>233</v>
      </c>
      <c r="D1892" t="s">
        <v>234</v>
      </c>
      <c r="E1892" t="s">
        <v>44</v>
      </c>
      <c r="F1892" t="s">
        <v>142</v>
      </c>
      <c r="G1892">
        <v>3</v>
      </c>
    </row>
    <row r="1893" spans="1:7" x14ac:dyDescent="0.25">
      <c r="A1893">
        <f>IF(Tableau1[[#This Row],[ Résultat]]="incorrect",Tableau1[[#This Row],[occurrence]]&amp;"Cadre général"&amp;Tableau1[[#This Row],[ Résultat]]&amp;COUNTIF($B$2:$B1893,Tableau1[[#This Row],[ Code APE]]&amp;Tableau1[[#This Row],[ Résultat]]&amp;"_*"),0)</f>
        <v>0</v>
      </c>
      <c r="B1893" t="str">
        <f>Tableau1[[#This Row],[ Code APE]]&amp;Tableau1[[#This Row],[ Résultat]]&amp;"_"&amp;COUNTIF($F$2:F1893,F1893)</f>
        <v>50.10ZCorrect_15</v>
      </c>
      <c r="C1893" t="s">
        <v>233</v>
      </c>
      <c r="D1893" t="s">
        <v>234</v>
      </c>
      <c r="E1893" t="s">
        <v>44</v>
      </c>
      <c r="F1893" t="s">
        <v>143</v>
      </c>
      <c r="G1893">
        <v>7</v>
      </c>
    </row>
    <row r="1894" spans="1:7" x14ac:dyDescent="0.25">
      <c r="A1894">
        <f>IF(Tableau1[[#This Row],[ Résultat]]="incorrect",Tableau1[[#This Row],[occurrence]]&amp;"Cadre général"&amp;Tableau1[[#This Row],[ Résultat]]&amp;COUNTIF($B$2:$B1894,Tableau1[[#This Row],[ Code APE]]&amp;Tableau1[[#This Row],[ Résultat]]&amp;"_*"),0)</f>
        <v>0</v>
      </c>
      <c r="B1894" t="str">
        <f>Tableau1[[#This Row],[ Code APE]]&amp;Tableau1[[#This Row],[ Résultat]]&amp;"_"&amp;COUNTIF($F$2:F1894,F1894)</f>
        <v>50.20ZCorrect_10</v>
      </c>
      <c r="C1894" t="s">
        <v>233</v>
      </c>
      <c r="D1894" t="s">
        <v>234</v>
      </c>
      <c r="E1894" t="s">
        <v>44</v>
      </c>
      <c r="F1894" t="s">
        <v>144</v>
      </c>
      <c r="G1894">
        <v>2</v>
      </c>
    </row>
    <row r="1895" spans="1:7" x14ac:dyDescent="0.25">
      <c r="A1895">
        <f>IF(Tableau1[[#This Row],[ Résultat]]="incorrect",Tableau1[[#This Row],[occurrence]]&amp;"Cadre général"&amp;Tableau1[[#This Row],[ Résultat]]&amp;COUNTIF($B$2:$B1895,Tableau1[[#This Row],[ Code APE]]&amp;Tableau1[[#This Row],[ Résultat]]&amp;"_*"),0)</f>
        <v>0</v>
      </c>
      <c r="B1895" t="str">
        <f>Tableau1[[#This Row],[ Code APE]]&amp;Tableau1[[#This Row],[ Résultat]]&amp;"_"&amp;COUNTIF($F$2:F1895,F1895)</f>
        <v>52.22ZCorrect_14</v>
      </c>
      <c r="C1895" t="s">
        <v>233</v>
      </c>
      <c r="D1895" t="s">
        <v>234</v>
      </c>
      <c r="E1895" t="s">
        <v>44</v>
      </c>
      <c r="F1895" t="s">
        <v>145</v>
      </c>
      <c r="G1895">
        <v>9</v>
      </c>
    </row>
    <row r="1896" spans="1:7" x14ac:dyDescent="0.25">
      <c r="A1896">
        <f>IF(Tableau1[[#This Row],[ Résultat]]="incorrect",Tableau1[[#This Row],[occurrence]]&amp;"Cadre général"&amp;Tableau1[[#This Row],[ Résultat]]&amp;COUNTIF($B$2:$B1896,Tableau1[[#This Row],[ Code APE]]&amp;Tableau1[[#This Row],[ Résultat]]&amp;"_*"),0)</f>
        <v>0</v>
      </c>
      <c r="B1896" t="str">
        <f>Tableau1[[#This Row],[ Code APE]]&amp;Tableau1[[#This Row],[ Résultat]]&amp;"_"&amp;COUNTIF($F$2:F1896,F1896)</f>
        <v>56.29BCorrect_15</v>
      </c>
      <c r="C1896" t="s">
        <v>233</v>
      </c>
      <c r="D1896" t="s">
        <v>234</v>
      </c>
      <c r="E1896" t="s">
        <v>44</v>
      </c>
      <c r="F1896" t="s">
        <v>146</v>
      </c>
      <c r="G1896">
        <v>12</v>
      </c>
    </row>
    <row r="1897" spans="1:7" x14ac:dyDescent="0.25">
      <c r="A1897">
        <f>IF(Tableau1[[#This Row],[ Résultat]]="incorrect",Tableau1[[#This Row],[occurrence]]&amp;"Cadre général"&amp;Tableau1[[#This Row],[ Résultat]]&amp;COUNTIF($B$2:$B1897,Tableau1[[#This Row],[ Code APE]]&amp;Tableau1[[#This Row],[ Résultat]]&amp;"_*"),0)</f>
        <v>0</v>
      </c>
      <c r="B1897" t="str">
        <f>Tableau1[[#This Row],[ Code APE]]&amp;Tableau1[[#This Row],[ Résultat]]&amp;"_"&amp;COUNTIF($F$2:F1897,F1897)</f>
        <v>62.01ZCorrect_12</v>
      </c>
      <c r="C1897" t="s">
        <v>233</v>
      </c>
      <c r="D1897" t="s">
        <v>234</v>
      </c>
      <c r="E1897" t="s">
        <v>44</v>
      </c>
      <c r="F1897" t="s">
        <v>198</v>
      </c>
      <c r="G1897">
        <v>3</v>
      </c>
    </row>
    <row r="1898" spans="1:7" x14ac:dyDescent="0.25">
      <c r="A1898">
        <f>IF(Tableau1[[#This Row],[ Résultat]]="incorrect",Tableau1[[#This Row],[occurrence]]&amp;"Cadre général"&amp;Tableau1[[#This Row],[ Résultat]]&amp;COUNTIF($B$2:$B1898,Tableau1[[#This Row],[ Code APE]]&amp;Tableau1[[#This Row],[ Résultat]]&amp;"_*"),0)</f>
        <v>0</v>
      </c>
      <c r="B1898" t="str">
        <f>Tableau1[[#This Row],[ Code APE]]&amp;Tableau1[[#This Row],[ Résultat]]&amp;"_"&amp;COUNTIF($F$2:F1898,F1898)</f>
        <v>62.02ACorrect_13</v>
      </c>
      <c r="C1898" t="s">
        <v>233</v>
      </c>
      <c r="D1898" t="s">
        <v>234</v>
      </c>
      <c r="E1898" t="s">
        <v>44</v>
      </c>
      <c r="F1898" t="s">
        <v>147</v>
      </c>
      <c r="G1898">
        <v>1</v>
      </c>
    </row>
    <row r="1899" spans="1:7" x14ac:dyDescent="0.25">
      <c r="A1899">
        <f>IF(Tableau1[[#This Row],[ Résultat]]="incorrect",Tableau1[[#This Row],[occurrence]]&amp;"Cadre général"&amp;Tableau1[[#This Row],[ Résultat]]&amp;COUNTIF($B$2:$B1899,Tableau1[[#This Row],[ Code APE]]&amp;Tableau1[[#This Row],[ Résultat]]&amp;"_*"),0)</f>
        <v>0</v>
      </c>
      <c r="B1899" t="str">
        <f>Tableau1[[#This Row],[ Code APE]]&amp;Tableau1[[#This Row],[ Résultat]]&amp;"_"&amp;COUNTIF($F$2:F1899,F1899)</f>
        <v>64.20ZCorrect_13</v>
      </c>
      <c r="C1899" t="s">
        <v>233</v>
      </c>
      <c r="D1899" t="s">
        <v>234</v>
      </c>
      <c r="E1899" t="s">
        <v>44</v>
      </c>
      <c r="F1899" t="s">
        <v>149</v>
      </c>
      <c r="G1899">
        <v>2</v>
      </c>
    </row>
    <row r="1900" spans="1:7" x14ac:dyDescent="0.25">
      <c r="A1900">
        <f>IF(Tableau1[[#This Row],[ Résultat]]="incorrect",Tableau1[[#This Row],[occurrence]]&amp;"Cadre général"&amp;Tableau1[[#This Row],[ Résultat]]&amp;COUNTIF($B$2:$B1900,Tableau1[[#This Row],[ Code APE]]&amp;Tableau1[[#This Row],[ Résultat]]&amp;"_*"),0)</f>
        <v>0</v>
      </c>
      <c r="B1900" t="str">
        <f>Tableau1[[#This Row],[ Code APE]]&amp;Tableau1[[#This Row],[ Résultat]]&amp;"_"&amp;COUNTIF($F$2:F1900,F1900)</f>
        <v>65.11ZCorrect_6</v>
      </c>
      <c r="C1900" t="s">
        <v>233</v>
      </c>
      <c r="D1900" t="s">
        <v>234</v>
      </c>
      <c r="E1900" t="s">
        <v>44</v>
      </c>
      <c r="F1900" t="s">
        <v>199</v>
      </c>
      <c r="G1900">
        <v>1</v>
      </c>
    </row>
    <row r="1901" spans="1:7" x14ac:dyDescent="0.25">
      <c r="A1901">
        <f>IF(Tableau1[[#This Row],[ Résultat]]="incorrect",Tableau1[[#This Row],[occurrence]]&amp;"Cadre général"&amp;Tableau1[[#This Row],[ Résultat]]&amp;COUNTIF($B$2:$B1901,Tableau1[[#This Row],[ Code APE]]&amp;Tableau1[[#This Row],[ Résultat]]&amp;"_*"),0)</f>
        <v>0</v>
      </c>
      <c r="B1901" t="str">
        <f>Tableau1[[#This Row],[ Code APE]]&amp;Tableau1[[#This Row],[ Résultat]]&amp;"_"&amp;COUNTIF($F$2:F1901,F1901)</f>
        <v>70.10ZCorrect_10</v>
      </c>
      <c r="C1901" t="s">
        <v>233</v>
      </c>
      <c r="D1901" t="s">
        <v>234</v>
      </c>
      <c r="E1901" t="s">
        <v>44</v>
      </c>
      <c r="F1901" t="s">
        <v>151</v>
      </c>
      <c r="G1901">
        <v>2</v>
      </c>
    </row>
    <row r="1902" spans="1:7" x14ac:dyDescent="0.25">
      <c r="A1902">
        <f>IF(Tableau1[[#This Row],[ Résultat]]="incorrect",Tableau1[[#This Row],[occurrence]]&amp;"Cadre général"&amp;Tableau1[[#This Row],[ Résultat]]&amp;COUNTIF($B$2:$B1902,Tableau1[[#This Row],[ Code APE]]&amp;Tableau1[[#This Row],[ Résultat]]&amp;"_*"),0)</f>
        <v>0</v>
      </c>
      <c r="B1902" t="str">
        <f>Tableau1[[#This Row],[ Code APE]]&amp;Tableau1[[#This Row],[ Résultat]]&amp;"_"&amp;COUNTIF($F$2:F1902,F1902)</f>
        <v>70.22ZCorrect_13</v>
      </c>
      <c r="C1902" t="s">
        <v>233</v>
      </c>
      <c r="D1902" t="s">
        <v>234</v>
      </c>
      <c r="E1902" t="s">
        <v>44</v>
      </c>
      <c r="F1902" t="s">
        <v>200</v>
      </c>
      <c r="G1902">
        <v>3</v>
      </c>
    </row>
    <row r="1903" spans="1:7" x14ac:dyDescent="0.25">
      <c r="A1903">
        <f>IF(Tableau1[[#This Row],[ Résultat]]="incorrect",Tableau1[[#This Row],[occurrence]]&amp;"Cadre général"&amp;Tableau1[[#This Row],[ Résultat]]&amp;COUNTIF($B$2:$B1903,Tableau1[[#This Row],[ Code APE]]&amp;Tableau1[[#This Row],[ Résultat]]&amp;"_*"),0)</f>
        <v>0</v>
      </c>
      <c r="B1903" t="str">
        <f>Tableau1[[#This Row],[ Code APE]]&amp;Tableau1[[#This Row],[ Résultat]]&amp;"_"&amp;COUNTIF($F$2:F1903,F1903)</f>
        <v>71.12ACorrect_13</v>
      </c>
      <c r="C1903" t="s">
        <v>233</v>
      </c>
      <c r="D1903" t="s">
        <v>234</v>
      </c>
      <c r="E1903" t="s">
        <v>44</v>
      </c>
      <c r="F1903" t="s">
        <v>152</v>
      </c>
      <c r="G1903">
        <v>1</v>
      </c>
    </row>
    <row r="1904" spans="1:7" x14ac:dyDescent="0.25">
      <c r="A1904">
        <f>IF(Tableau1[[#This Row],[ Résultat]]="incorrect",Tableau1[[#This Row],[occurrence]]&amp;"Cadre général"&amp;Tableau1[[#This Row],[ Résultat]]&amp;COUNTIF($B$2:$B1904,Tableau1[[#This Row],[ Code APE]]&amp;Tableau1[[#This Row],[ Résultat]]&amp;"_*"),0)</f>
        <v>0</v>
      </c>
      <c r="B1904" t="str">
        <f>Tableau1[[#This Row],[ Code APE]]&amp;Tableau1[[#This Row],[ Résultat]]&amp;"_"&amp;COUNTIF($F$2:F1904,F1904)</f>
        <v>71.12BCorrect_15</v>
      </c>
      <c r="C1904" t="s">
        <v>233</v>
      </c>
      <c r="D1904" t="s">
        <v>234</v>
      </c>
      <c r="E1904" t="s">
        <v>44</v>
      </c>
      <c r="F1904" t="s">
        <v>153</v>
      </c>
      <c r="G1904">
        <v>65</v>
      </c>
    </row>
    <row r="1905" spans="1:7" x14ac:dyDescent="0.25">
      <c r="A1905">
        <f>IF(Tableau1[[#This Row],[ Résultat]]="incorrect",Tableau1[[#This Row],[occurrence]]&amp;"Cadre général"&amp;Tableau1[[#This Row],[ Résultat]]&amp;COUNTIF($B$2:$B1905,Tableau1[[#This Row],[ Code APE]]&amp;Tableau1[[#This Row],[ Résultat]]&amp;"_*"),0)</f>
        <v>0</v>
      </c>
      <c r="B1905" t="str">
        <f>Tableau1[[#This Row],[ Code APE]]&amp;Tableau1[[#This Row],[ Résultat]]&amp;"_"&amp;COUNTIF($F$2:F1905,F1905)</f>
        <v>71.20BCorrect_14</v>
      </c>
      <c r="C1905" t="s">
        <v>233</v>
      </c>
      <c r="D1905" t="s">
        <v>234</v>
      </c>
      <c r="E1905" t="s">
        <v>44</v>
      </c>
      <c r="F1905" t="s">
        <v>155</v>
      </c>
      <c r="G1905">
        <v>10</v>
      </c>
    </row>
    <row r="1906" spans="1:7" x14ac:dyDescent="0.25">
      <c r="A1906">
        <f>IF(Tableau1[[#This Row],[ Résultat]]="incorrect",Tableau1[[#This Row],[occurrence]]&amp;"Cadre général"&amp;Tableau1[[#This Row],[ Résultat]]&amp;COUNTIF($B$2:$B1906,Tableau1[[#This Row],[ Code APE]]&amp;Tableau1[[#This Row],[ Résultat]]&amp;"_*"),0)</f>
        <v>0</v>
      </c>
      <c r="B1906" t="str">
        <f>Tableau1[[#This Row],[ Code APE]]&amp;Tableau1[[#This Row],[ Résultat]]&amp;"_"&amp;COUNTIF($F$2:F1906,F1906)</f>
        <v>72.19ZCorrect_14</v>
      </c>
      <c r="C1906" t="s">
        <v>233</v>
      </c>
      <c r="D1906" t="s">
        <v>234</v>
      </c>
      <c r="E1906" t="s">
        <v>44</v>
      </c>
      <c r="F1906" t="s">
        <v>156</v>
      </c>
      <c r="G1906">
        <v>11</v>
      </c>
    </row>
    <row r="1907" spans="1:7" x14ac:dyDescent="0.25">
      <c r="A1907">
        <f>IF(Tableau1[[#This Row],[ Résultat]]="incorrect",Tableau1[[#This Row],[occurrence]]&amp;"Cadre général"&amp;Tableau1[[#This Row],[ Résultat]]&amp;COUNTIF($B$2:$B1907,Tableau1[[#This Row],[ Code APE]]&amp;Tableau1[[#This Row],[ Résultat]]&amp;"_*"),0)</f>
        <v>0</v>
      </c>
      <c r="B1907" t="str">
        <f>Tableau1[[#This Row],[ Code APE]]&amp;Tableau1[[#This Row],[ Résultat]]&amp;"_"&amp;COUNTIF($F$2:F1907,F1907)</f>
        <v>74.20ZCorrect_13</v>
      </c>
      <c r="C1907" t="s">
        <v>233</v>
      </c>
      <c r="D1907" t="s">
        <v>234</v>
      </c>
      <c r="E1907" t="s">
        <v>44</v>
      </c>
      <c r="F1907" t="s">
        <v>157</v>
      </c>
      <c r="G1907">
        <v>1</v>
      </c>
    </row>
    <row r="1908" spans="1:7" x14ac:dyDescent="0.25">
      <c r="A1908">
        <f>IF(Tableau1[[#This Row],[ Résultat]]="incorrect",Tableau1[[#This Row],[occurrence]]&amp;"Cadre général"&amp;Tableau1[[#This Row],[ Résultat]]&amp;COUNTIF($B$2:$B1908,Tableau1[[#This Row],[ Code APE]]&amp;Tableau1[[#This Row],[ Résultat]]&amp;"_*"),0)</f>
        <v>0</v>
      </c>
      <c r="B1908" t="str">
        <f>Tableau1[[#This Row],[ Code APE]]&amp;Tableau1[[#This Row],[ Résultat]]&amp;"_"&amp;COUNTIF($F$2:F1908,F1908)</f>
        <v>74.30BCorrect_12</v>
      </c>
      <c r="C1908" t="s">
        <v>233</v>
      </c>
      <c r="D1908" t="s">
        <v>234</v>
      </c>
      <c r="E1908" t="s">
        <v>44</v>
      </c>
      <c r="F1908" t="s">
        <v>158</v>
      </c>
      <c r="G1908">
        <v>4</v>
      </c>
    </row>
    <row r="1909" spans="1:7" x14ac:dyDescent="0.25">
      <c r="A1909">
        <f>IF(Tableau1[[#This Row],[ Résultat]]="incorrect",Tableau1[[#This Row],[occurrence]]&amp;"Cadre général"&amp;Tableau1[[#This Row],[ Résultat]]&amp;COUNTIF($B$2:$B1909,Tableau1[[#This Row],[ Code APE]]&amp;Tableau1[[#This Row],[ Résultat]]&amp;"_*"),0)</f>
        <v>0</v>
      </c>
      <c r="B1909" t="str">
        <f>Tableau1[[#This Row],[ Code APE]]&amp;Tableau1[[#This Row],[ Résultat]]&amp;"_"&amp;COUNTIF($F$2:F1909,F1909)</f>
        <v>74.70ZCorrect_13</v>
      </c>
      <c r="C1909" t="s">
        <v>233</v>
      </c>
      <c r="D1909" t="s">
        <v>234</v>
      </c>
      <c r="E1909" t="s">
        <v>44</v>
      </c>
      <c r="F1909" t="s">
        <v>159</v>
      </c>
      <c r="G1909">
        <v>8</v>
      </c>
    </row>
    <row r="1910" spans="1:7" x14ac:dyDescent="0.25">
      <c r="A1910">
        <f>IF(Tableau1[[#This Row],[ Résultat]]="incorrect",Tableau1[[#This Row],[occurrence]]&amp;"Cadre général"&amp;Tableau1[[#This Row],[ Résultat]]&amp;COUNTIF($B$2:$B1910,Tableau1[[#This Row],[ Code APE]]&amp;Tableau1[[#This Row],[ Résultat]]&amp;"_*"),0)</f>
        <v>0</v>
      </c>
      <c r="B1910" t="str">
        <f>Tableau1[[#This Row],[ Code APE]]&amp;Tableau1[[#This Row],[ Résultat]]&amp;"_"&amp;COUNTIF($F$2:F1910,F1910)</f>
        <v>74.90ACorrect_15</v>
      </c>
      <c r="C1910" t="s">
        <v>233</v>
      </c>
      <c r="D1910" t="s">
        <v>234</v>
      </c>
      <c r="E1910" t="s">
        <v>44</v>
      </c>
      <c r="F1910" t="s">
        <v>160</v>
      </c>
      <c r="G1910">
        <v>27</v>
      </c>
    </row>
    <row r="1911" spans="1:7" x14ac:dyDescent="0.25">
      <c r="A1911">
        <f>IF(Tableau1[[#This Row],[ Résultat]]="incorrect",Tableau1[[#This Row],[occurrence]]&amp;"Cadre général"&amp;Tableau1[[#This Row],[ Résultat]]&amp;COUNTIF($B$2:$B1911,Tableau1[[#This Row],[ Code APE]]&amp;Tableau1[[#This Row],[ Résultat]]&amp;"_*"),0)</f>
        <v>0</v>
      </c>
      <c r="B1911" t="str">
        <f>Tableau1[[#This Row],[ Code APE]]&amp;Tableau1[[#This Row],[ Résultat]]&amp;"_"&amp;COUNTIF($F$2:F1911,F1911)</f>
        <v>74.90BCorrect_14</v>
      </c>
      <c r="C1911" t="s">
        <v>233</v>
      </c>
      <c r="D1911" t="s">
        <v>234</v>
      </c>
      <c r="E1911" t="s">
        <v>44</v>
      </c>
      <c r="F1911" t="s">
        <v>161</v>
      </c>
      <c r="G1911">
        <v>14</v>
      </c>
    </row>
    <row r="1912" spans="1:7" x14ac:dyDescent="0.25">
      <c r="A1912">
        <f>IF(Tableau1[[#This Row],[ Résultat]]="incorrect",Tableau1[[#This Row],[occurrence]]&amp;"Cadre général"&amp;Tableau1[[#This Row],[ Résultat]]&amp;COUNTIF($B$2:$B1912,Tableau1[[#This Row],[ Code APE]]&amp;Tableau1[[#This Row],[ Résultat]]&amp;"_*"),0)</f>
        <v>0</v>
      </c>
      <c r="B1912" t="str">
        <f>Tableau1[[#This Row],[ Code APE]]&amp;Tableau1[[#This Row],[ Résultat]]&amp;"_"&amp;COUNTIF($F$2:F1912,F1912)</f>
        <v>74.90ECorrect_8</v>
      </c>
      <c r="C1912" t="s">
        <v>233</v>
      </c>
      <c r="D1912" t="s">
        <v>234</v>
      </c>
      <c r="E1912" t="s">
        <v>44</v>
      </c>
      <c r="F1912" t="s">
        <v>162</v>
      </c>
      <c r="G1912">
        <v>2</v>
      </c>
    </row>
    <row r="1913" spans="1:7" x14ac:dyDescent="0.25">
      <c r="A1913">
        <f>IF(Tableau1[[#This Row],[ Résultat]]="incorrect",Tableau1[[#This Row],[occurrence]]&amp;"Cadre général"&amp;Tableau1[[#This Row],[ Résultat]]&amp;COUNTIF($B$2:$B1913,Tableau1[[#This Row],[ Code APE]]&amp;Tableau1[[#This Row],[ Résultat]]&amp;"_*"),0)</f>
        <v>0</v>
      </c>
      <c r="B1913" t="str">
        <f>Tableau1[[#This Row],[ Code APE]]&amp;Tableau1[[#This Row],[ Résultat]]&amp;"_"&amp;COUNTIF($F$2:F1913,F1913)</f>
        <v>75.00ZCorrect_6</v>
      </c>
      <c r="C1913" t="s">
        <v>233</v>
      </c>
      <c r="D1913" t="s">
        <v>234</v>
      </c>
      <c r="E1913" t="s">
        <v>44</v>
      </c>
      <c r="F1913" t="s">
        <v>202</v>
      </c>
      <c r="G1913">
        <v>1</v>
      </c>
    </row>
    <row r="1914" spans="1:7" x14ac:dyDescent="0.25">
      <c r="A1914">
        <f>IF(Tableau1[[#This Row],[ Résultat]]="incorrect",Tableau1[[#This Row],[occurrence]]&amp;"Cadre général"&amp;Tableau1[[#This Row],[ Résultat]]&amp;COUNTIF($B$2:$B1914,Tableau1[[#This Row],[ Code APE]]&amp;Tableau1[[#This Row],[ Résultat]]&amp;"_*"),0)</f>
        <v>0</v>
      </c>
      <c r="B1914" t="str">
        <f>Tableau1[[#This Row],[ Code APE]]&amp;Tableau1[[#This Row],[ Résultat]]&amp;"_"&amp;COUNTIF($F$2:F1914,F1914)</f>
        <v>77.39ZCorrect_14</v>
      </c>
      <c r="C1914" t="s">
        <v>233</v>
      </c>
      <c r="D1914" t="s">
        <v>234</v>
      </c>
      <c r="E1914" t="s">
        <v>44</v>
      </c>
      <c r="F1914" t="s">
        <v>165</v>
      </c>
      <c r="G1914">
        <v>15</v>
      </c>
    </row>
    <row r="1915" spans="1:7" x14ac:dyDescent="0.25">
      <c r="A1915">
        <f>IF(Tableau1[[#This Row],[ Résultat]]="incorrect",Tableau1[[#This Row],[occurrence]]&amp;"Cadre général"&amp;Tableau1[[#This Row],[ Résultat]]&amp;COUNTIF($B$2:$B1915,Tableau1[[#This Row],[ Code APE]]&amp;Tableau1[[#This Row],[ Résultat]]&amp;"_*"),0)</f>
        <v>0</v>
      </c>
      <c r="B1915" t="str">
        <f>Tableau1[[#This Row],[ Code APE]]&amp;Tableau1[[#This Row],[ Résultat]]&amp;"_"&amp;COUNTIF($F$2:F1915,F1915)</f>
        <v>78.20ZCorrect_18</v>
      </c>
      <c r="C1915" t="s">
        <v>233</v>
      </c>
      <c r="D1915" t="s">
        <v>234</v>
      </c>
      <c r="E1915" t="s">
        <v>44</v>
      </c>
      <c r="F1915" t="s">
        <v>166</v>
      </c>
      <c r="G1915">
        <v>202</v>
      </c>
    </row>
    <row r="1916" spans="1:7" x14ac:dyDescent="0.25">
      <c r="A1916">
        <f>IF(Tableau1[[#This Row],[ Résultat]]="incorrect",Tableau1[[#This Row],[occurrence]]&amp;"Cadre général"&amp;Tableau1[[#This Row],[ Résultat]]&amp;COUNTIF($B$2:$B1916,Tableau1[[#This Row],[ Code APE]]&amp;Tableau1[[#This Row],[ Résultat]]&amp;"_*"),0)</f>
        <v>0</v>
      </c>
      <c r="B1916" t="str">
        <f>Tableau1[[#This Row],[ Code APE]]&amp;Tableau1[[#This Row],[ Résultat]]&amp;"_"&amp;COUNTIF($F$2:F1916,F1916)</f>
        <v>80.10ZCorrect_15</v>
      </c>
      <c r="C1916" t="s">
        <v>233</v>
      </c>
      <c r="D1916" t="s">
        <v>234</v>
      </c>
      <c r="E1916" t="s">
        <v>44</v>
      </c>
      <c r="F1916" t="s">
        <v>167</v>
      </c>
      <c r="G1916">
        <v>24</v>
      </c>
    </row>
    <row r="1917" spans="1:7" x14ac:dyDescent="0.25">
      <c r="A1917">
        <f>IF(Tableau1[[#This Row],[ Résultat]]="incorrect",Tableau1[[#This Row],[occurrence]]&amp;"Cadre général"&amp;Tableau1[[#This Row],[ Résultat]]&amp;COUNTIF($B$2:$B1917,Tableau1[[#This Row],[ Code APE]]&amp;Tableau1[[#This Row],[ Résultat]]&amp;"_*"),0)</f>
        <v>0</v>
      </c>
      <c r="B1917" t="str">
        <f>Tableau1[[#This Row],[ Code APE]]&amp;Tableau1[[#This Row],[ Résultat]]&amp;"_"&amp;COUNTIF($F$2:F1917,F1917)</f>
        <v>80.20ZCorrect_14</v>
      </c>
      <c r="C1917" t="s">
        <v>233</v>
      </c>
      <c r="D1917" t="s">
        <v>234</v>
      </c>
      <c r="E1917" t="s">
        <v>44</v>
      </c>
      <c r="F1917" t="s">
        <v>168</v>
      </c>
      <c r="G1917">
        <v>2</v>
      </c>
    </row>
    <row r="1918" spans="1:7" x14ac:dyDescent="0.25">
      <c r="A1918">
        <f>IF(Tableau1[[#This Row],[ Résultat]]="incorrect",Tableau1[[#This Row],[occurrence]]&amp;"Cadre général"&amp;Tableau1[[#This Row],[ Résultat]]&amp;COUNTIF($B$2:$B1918,Tableau1[[#This Row],[ Code APE]]&amp;Tableau1[[#This Row],[ Résultat]]&amp;"_*"),0)</f>
        <v>0</v>
      </c>
      <c r="B1918" t="str">
        <f>Tableau1[[#This Row],[ Code APE]]&amp;Tableau1[[#This Row],[ Résultat]]&amp;"_"&amp;COUNTIF($F$2:F1918,F1918)</f>
        <v>81.21ZCorrect_14</v>
      </c>
      <c r="C1918" t="s">
        <v>233</v>
      </c>
      <c r="D1918" t="s">
        <v>234</v>
      </c>
      <c r="E1918" t="s">
        <v>44</v>
      </c>
      <c r="F1918" t="s">
        <v>169</v>
      </c>
      <c r="G1918">
        <v>32</v>
      </c>
    </row>
    <row r="1919" spans="1:7" x14ac:dyDescent="0.25">
      <c r="A1919">
        <f>IF(Tableau1[[#This Row],[ Résultat]]="incorrect",Tableau1[[#This Row],[occurrence]]&amp;"Cadre général"&amp;Tableau1[[#This Row],[ Résultat]]&amp;COUNTIF($B$2:$B1919,Tableau1[[#This Row],[ Code APE]]&amp;Tableau1[[#This Row],[ Résultat]]&amp;"_*"),0)</f>
        <v>0</v>
      </c>
      <c r="B1919" t="str">
        <f>Tableau1[[#This Row],[ Code APE]]&amp;Tableau1[[#This Row],[ Résultat]]&amp;"_"&amp;COUNTIF($F$2:F1919,F1919)</f>
        <v>81.22ZCorrect_14</v>
      </c>
      <c r="C1919" t="s">
        <v>233</v>
      </c>
      <c r="D1919" t="s">
        <v>234</v>
      </c>
      <c r="E1919" t="s">
        <v>44</v>
      </c>
      <c r="F1919" t="s">
        <v>170</v>
      </c>
      <c r="G1919">
        <v>15</v>
      </c>
    </row>
    <row r="1920" spans="1:7" x14ac:dyDescent="0.25">
      <c r="A1920">
        <f>IF(Tableau1[[#This Row],[ Résultat]]="incorrect",Tableau1[[#This Row],[occurrence]]&amp;"Cadre général"&amp;Tableau1[[#This Row],[ Résultat]]&amp;COUNTIF($B$2:$B1920,Tableau1[[#This Row],[ Code APE]]&amp;Tableau1[[#This Row],[ Résultat]]&amp;"_*"),0)</f>
        <v>0</v>
      </c>
      <c r="B1920" t="str">
        <f>Tableau1[[#This Row],[ Code APE]]&amp;Tableau1[[#This Row],[ Résultat]]&amp;"_"&amp;COUNTIF($F$2:F1920,F1920)</f>
        <v>81.30ZCorrect_14</v>
      </c>
      <c r="C1920" t="s">
        <v>233</v>
      </c>
      <c r="D1920" t="s">
        <v>234</v>
      </c>
      <c r="E1920" t="s">
        <v>44</v>
      </c>
      <c r="F1920" t="s">
        <v>173</v>
      </c>
      <c r="G1920">
        <v>4</v>
      </c>
    </row>
    <row r="1921" spans="1:7" x14ac:dyDescent="0.25">
      <c r="A1921">
        <f>IF(Tableau1[[#This Row],[ Résultat]]="incorrect",Tableau1[[#This Row],[occurrence]]&amp;"Cadre général"&amp;Tableau1[[#This Row],[ Résultat]]&amp;COUNTIF($B$2:$B1921,Tableau1[[#This Row],[ Code APE]]&amp;Tableau1[[#This Row],[ Résultat]]&amp;"_*"),0)</f>
        <v>0</v>
      </c>
      <c r="B1921" t="str">
        <f>Tableau1[[#This Row],[ Code APE]]&amp;Tableau1[[#This Row],[ Résultat]]&amp;"_"&amp;COUNTIF($F$2:F1921,F1921)</f>
        <v>82.99ZCorrect_14</v>
      </c>
      <c r="C1921" t="s">
        <v>233</v>
      </c>
      <c r="D1921" t="s">
        <v>234</v>
      </c>
      <c r="E1921" t="s">
        <v>44</v>
      </c>
      <c r="F1921" t="s">
        <v>174</v>
      </c>
      <c r="G1921">
        <v>7</v>
      </c>
    </row>
    <row r="1922" spans="1:7" x14ac:dyDescent="0.25">
      <c r="A1922">
        <f>IF(Tableau1[[#This Row],[ Résultat]]="incorrect",Tableau1[[#This Row],[occurrence]]&amp;"Cadre général"&amp;Tableau1[[#This Row],[ Résultat]]&amp;COUNTIF($B$2:$B1922,Tableau1[[#This Row],[ Code APE]]&amp;Tableau1[[#This Row],[ Résultat]]&amp;"_*"),0)</f>
        <v>0</v>
      </c>
      <c r="B1922" t="str">
        <f>Tableau1[[#This Row],[ Code APE]]&amp;Tableau1[[#This Row],[ Résultat]]&amp;"_"&amp;COUNTIF($F$2:F1922,F1922)</f>
        <v>84.30ACorrect_14</v>
      </c>
      <c r="C1922" t="s">
        <v>233</v>
      </c>
      <c r="D1922" t="s">
        <v>234</v>
      </c>
      <c r="E1922" t="s">
        <v>44</v>
      </c>
      <c r="F1922" t="s">
        <v>175</v>
      </c>
      <c r="G1922">
        <v>1</v>
      </c>
    </row>
    <row r="1923" spans="1:7" x14ac:dyDescent="0.25">
      <c r="A1923">
        <f>IF(Tableau1[[#This Row],[ Résultat]]="incorrect",Tableau1[[#This Row],[occurrence]]&amp;"Cadre général"&amp;Tableau1[[#This Row],[ Résultat]]&amp;COUNTIF($B$2:$B1923,Tableau1[[#This Row],[ Code APE]]&amp;Tableau1[[#This Row],[ Résultat]]&amp;"_*"),0)</f>
        <v>0</v>
      </c>
      <c r="B1923" t="str">
        <f>Tableau1[[#This Row],[ Code APE]]&amp;Tableau1[[#This Row],[ Résultat]]&amp;"_"&amp;COUNTIF($F$2:F1923,F1923)</f>
        <v>85.59ACorrect_14</v>
      </c>
      <c r="C1923" t="s">
        <v>233</v>
      </c>
      <c r="D1923" t="s">
        <v>234</v>
      </c>
      <c r="E1923" t="s">
        <v>44</v>
      </c>
      <c r="F1923" t="s">
        <v>176</v>
      </c>
      <c r="G1923">
        <v>9</v>
      </c>
    </row>
    <row r="1924" spans="1:7" x14ac:dyDescent="0.25">
      <c r="A1924">
        <f>IF(Tableau1[[#This Row],[ Résultat]]="incorrect",Tableau1[[#This Row],[occurrence]]&amp;"Cadre général"&amp;Tableau1[[#This Row],[ Résultat]]&amp;COUNTIF($B$2:$B1924,Tableau1[[#This Row],[ Code APE]]&amp;Tableau1[[#This Row],[ Résultat]]&amp;"_*"),0)</f>
        <v>0</v>
      </c>
      <c r="B1924" t="str">
        <f>Tableau1[[#This Row],[ Code APE]]&amp;Tableau1[[#This Row],[ Résultat]]&amp;"_"&amp;COUNTIF($F$2:F1924,F1924)</f>
        <v>85.59BCorrect_10</v>
      </c>
      <c r="C1924" t="s">
        <v>233</v>
      </c>
      <c r="D1924" t="s">
        <v>234</v>
      </c>
      <c r="E1924" t="s">
        <v>44</v>
      </c>
      <c r="F1924" t="s">
        <v>177</v>
      </c>
      <c r="G1924">
        <v>2</v>
      </c>
    </row>
    <row r="1925" spans="1:7" x14ac:dyDescent="0.25">
      <c r="A1925">
        <f>IF(Tableau1[[#This Row],[ Résultat]]="incorrect",Tableau1[[#This Row],[occurrence]]&amp;"Cadre général"&amp;Tableau1[[#This Row],[ Résultat]]&amp;COUNTIF($B$2:$B1925,Tableau1[[#This Row],[ Code APE]]&amp;Tableau1[[#This Row],[ Résultat]]&amp;"_*"),0)</f>
        <v>0</v>
      </c>
      <c r="B1925" t="str">
        <f>Tableau1[[#This Row],[ Code APE]]&amp;Tableau1[[#This Row],[ Résultat]]&amp;"_"&amp;COUNTIF($F$2:F1925,F1925)</f>
        <v>85.89BCorrect_9</v>
      </c>
      <c r="C1925" t="s">
        <v>233</v>
      </c>
      <c r="D1925" t="s">
        <v>234</v>
      </c>
      <c r="E1925" t="s">
        <v>44</v>
      </c>
      <c r="F1925" t="s">
        <v>203</v>
      </c>
      <c r="G1925">
        <v>1</v>
      </c>
    </row>
    <row r="1926" spans="1:7" x14ac:dyDescent="0.25">
      <c r="A1926">
        <f>IF(Tableau1[[#This Row],[ Résultat]]="incorrect",Tableau1[[#This Row],[occurrence]]&amp;"Cadre général"&amp;Tableau1[[#This Row],[ Résultat]]&amp;COUNTIF($B$2:$B1926,Tableau1[[#This Row],[ Code APE]]&amp;Tableau1[[#This Row],[ Résultat]]&amp;"_*"),0)</f>
        <v>0</v>
      </c>
      <c r="B1926" t="str">
        <f>Tableau1[[#This Row],[ Code APE]]&amp;Tableau1[[#This Row],[ Résultat]]&amp;"_"&amp;COUNTIF($F$2:F1926,F1926)</f>
        <v>94.99ZCorrect_17</v>
      </c>
      <c r="C1926" t="s">
        <v>233</v>
      </c>
      <c r="D1926" t="s">
        <v>234</v>
      </c>
      <c r="E1926" t="s">
        <v>44</v>
      </c>
      <c r="F1926" t="s">
        <v>178</v>
      </c>
      <c r="G1926">
        <v>5</v>
      </c>
    </row>
    <row r="1927" spans="1:7" x14ac:dyDescent="0.25">
      <c r="A1927">
        <f>IF(Tableau1[[#This Row],[ Résultat]]="incorrect",Tableau1[[#This Row],[occurrence]]&amp;"Cadre général"&amp;Tableau1[[#This Row],[ Résultat]]&amp;COUNTIF($B$2:$B1927,Tableau1[[#This Row],[ Code APE]]&amp;Tableau1[[#This Row],[ Résultat]]&amp;"_*"),0)</f>
        <v>0</v>
      </c>
      <c r="B1927" t="str">
        <f>Tableau1[[#This Row],[ Code APE]]&amp;Tableau1[[#This Row],[ Résultat]]&amp;"_"&amp;COUNTIF($F$2:F1927,F1927)</f>
        <v>95.21ZCorrect_10</v>
      </c>
      <c r="C1927" t="s">
        <v>233</v>
      </c>
      <c r="D1927" t="s">
        <v>234</v>
      </c>
      <c r="E1927" t="s">
        <v>44</v>
      </c>
      <c r="F1927" t="s">
        <v>179</v>
      </c>
      <c r="G1927">
        <v>1</v>
      </c>
    </row>
    <row r="1928" spans="1:7" x14ac:dyDescent="0.25">
      <c r="A1928" t="str">
        <f>IF(Tableau1[[#This Row],[ Résultat]]="incorrect",Tableau1[[#This Row],[occurrence]]&amp;"Cadre général"&amp;Tableau1[[#This Row],[ Résultat]]&amp;COUNTIF($B$2:$B1928,Tableau1[[#This Row],[ Code APE]]&amp;Tableau1[[#This Row],[ Résultat]]&amp;"_*"),0)</f>
        <v>Incorrect_0Cadre généralIncorrect2</v>
      </c>
      <c r="B1928" t="str">
        <f>Tableau1[[#This Row],[ Code APE]]&amp;Tableau1[[#This Row],[ Résultat]]&amp;"_"&amp;COUNTIF($F$2:F1928,F1928)</f>
        <v>Incorrect_0</v>
      </c>
      <c r="C1928" t="s">
        <v>233</v>
      </c>
      <c r="D1928" t="s">
        <v>235</v>
      </c>
      <c r="E1928" t="s">
        <v>31</v>
      </c>
      <c r="G1928">
        <v>6</v>
      </c>
    </row>
    <row r="1929" spans="1:7" x14ac:dyDescent="0.25">
      <c r="A1929" t="str">
        <f>IF(Tableau1[[#This Row],[ Résultat]]="incorrect",Tableau1[[#This Row],[occurrence]]&amp;"Cadre général"&amp;Tableau1[[#This Row],[ Résultat]]&amp;COUNTIF($B$2:$B1929,Tableau1[[#This Row],[ Code APE]]&amp;Tableau1[[#This Row],[ Résultat]]&amp;"_*"),0)</f>
        <v>01.30ZIncorrect_14Cadre généralIncorrect1</v>
      </c>
      <c r="B1929" t="str">
        <f>Tableau1[[#This Row],[ Code APE]]&amp;Tableau1[[#This Row],[ Résultat]]&amp;"_"&amp;COUNTIF($F$2:F1929,F1929)</f>
        <v>01.30ZIncorrect_14</v>
      </c>
      <c r="C1929" t="s">
        <v>233</v>
      </c>
      <c r="D1929" t="s">
        <v>235</v>
      </c>
      <c r="E1929" t="s">
        <v>31</v>
      </c>
      <c r="F1929" t="s">
        <v>47</v>
      </c>
      <c r="G1929">
        <v>1</v>
      </c>
    </row>
    <row r="1930" spans="1:7" x14ac:dyDescent="0.25">
      <c r="A1930" t="str">
        <f>IF(Tableau1[[#This Row],[ Résultat]]="incorrect",Tableau1[[#This Row],[occurrence]]&amp;"Cadre général"&amp;Tableau1[[#This Row],[ Résultat]]&amp;COUNTIF($B$2:$B1930,Tableau1[[#This Row],[ Code APE]]&amp;Tableau1[[#This Row],[ Résultat]]&amp;"_*"),0)</f>
        <v>07.29ZIncorrect_15Cadre généralIncorrect2</v>
      </c>
      <c r="B1930" t="str">
        <f>Tableau1[[#This Row],[ Code APE]]&amp;Tableau1[[#This Row],[ Résultat]]&amp;"_"&amp;COUNTIF($F$2:F1930,F1930)</f>
        <v>07.29ZIncorrect_15</v>
      </c>
      <c r="C1930" t="s">
        <v>233</v>
      </c>
      <c r="D1930" t="s">
        <v>235</v>
      </c>
      <c r="E1930" t="s">
        <v>31</v>
      </c>
      <c r="F1930" t="s">
        <v>52</v>
      </c>
      <c r="G1930">
        <v>2</v>
      </c>
    </row>
    <row r="1931" spans="1:7" x14ac:dyDescent="0.25">
      <c r="A1931" t="str">
        <f>IF(Tableau1[[#This Row],[ Résultat]]="incorrect",Tableau1[[#This Row],[occurrence]]&amp;"Cadre général"&amp;Tableau1[[#This Row],[ Résultat]]&amp;COUNTIF($B$2:$B1931,Tableau1[[#This Row],[ Code APE]]&amp;Tableau1[[#This Row],[ Résultat]]&amp;"_*"),0)</f>
        <v>08.12ZIncorrect_15Cadre généralIncorrect2</v>
      </c>
      <c r="B1931" t="str">
        <f>Tableau1[[#This Row],[ Code APE]]&amp;Tableau1[[#This Row],[ Résultat]]&amp;"_"&amp;COUNTIF($F$2:F1931,F1931)</f>
        <v>08.12ZIncorrect_15</v>
      </c>
      <c r="C1931" t="s">
        <v>233</v>
      </c>
      <c r="D1931" t="s">
        <v>235</v>
      </c>
      <c r="E1931" t="s">
        <v>31</v>
      </c>
      <c r="F1931" t="s">
        <v>55</v>
      </c>
      <c r="G1931">
        <v>3</v>
      </c>
    </row>
    <row r="1932" spans="1:7" x14ac:dyDescent="0.25">
      <c r="A1932" t="str">
        <f>IF(Tableau1[[#This Row],[ Résultat]]="incorrect",Tableau1[[#This Row],[occurrence]]&amp;"Cadre général"&amp;Tableau1[[#This Row],[ Résultat]]&amp;COUNTIF($B$2:$B1932,Tableau1[[#This Row],[ Code APE]]&amp;Tableau1[[#This Row],[ Résultat]]&amp;"_*"),0)</f>
        <v>09.90ZIncorrect_17Cadre généralIncorrect4</v>
      </c>
      <c r="B1932" t="str">
        <f>Tableau1[[#This Row],[ Code APE]]&amp;Tableau1[[#This Row],[ Résultat]]&amp;"_"&amp;COUNTIF($F$2:F1932,F1932)</f>
        <v>09.90ZIncorrect_17</v>
      </c>
      <c r="C1932" t="s">
        <v>233</v>
      </c>
      <c r="D1932" t="s">
        <v>235</v>
      </c>
      <c r="E1932" t="s">
        <v>31</v>
      </c>
      <c r="F1932" t="s">
        <v>56</v>
      </c>
      <c r="G1932">
        <v>1</v>
      </c>
    </row>
    <row r="1933" spans="1:7" x14ac:dyDescent="0.25">
      <c r="A1933" t="str">
        <f>IF(Tableau1[[#This Row],[ Résultat]]="incorrect",Tableau1[[#This Row],[occurrence]]&amp;"Cadre général"&amp;Tableau1[[#This Row],[ Résultat]]&amp;COUNTIF($B$2:$B1933,Tableau1[[#This Row],[ Code APE]]&amp;Tableau1[[#This Row],[ Résultat]]&amp;"_*"),0)</f>
        <v>22.11ZIncorrect_16Cadre généralIncorrect3</v>
      </c>
      <c r="B1933" t="str">
        <f>Tableau1[[#This Row],[ Code APE]]&amp;Tableau1[[#This Row],[ Résultat]]&amp;"_"&amp;COUNTIF($F$2:F1933,F1933)</f>
        <v>22.11ZIncorrect_16</v>
      </c>
      <c r="C1933" t="s">
        <v>233</v>
      </c>
      <c r="D1933" t="s">
        <v>235</v>
      </c>
      <c r="E1933" t="s">
        <v>31</v>
      </c>
      <c r="F1933" t="s">
        <v>61</v>
      </c>
      <c r="G1933">
        <v>1</v>
      </c>
    </row>
    <row r="1934" spans="1:7" x14ac:dyDescent="0.25">
      <c r="A1934" t="str">
        <f>IF(Tableau1[[#This Row],[ Résultat]]="incorrect",Tableau1[[#This Row],[occurrence]]&amp;"Cadre général"&amp;Tableau1[[#This Row],[ Résultat]]&amp;COUNTIF($B$2:$B1934,Tableau1[[#This Row],[ Code APE]]&amp;Tableau1[[#This Row],[ Résultat]]&amp;"_*"),0)</f>
        <v>25.12ZIncorrect_11Cadre généralIncorrect1</v>
      </c>
      <c r="B1934" t="str">
        <f>Tableau1[[#This Row],[ Code APE]]&amp;Tableau1[[#This Row],[ Résultat]]&amp;"_"&amp;COUNTIF($F$2:F1934,F1934)</f>
        <v>25.12ZIncorrect_11</v>
      </c>
      <c r="C1934" t="s">
        <v>233</v>
      </c>
      <c r="D1934" t="s">
        <v>235</v>
      </c>
      <c r="E1934" t="s">
        <v>31</v>
      </c>
      <c r="F1934" t="s">
        <v>66</v>
      </c>
      <c r="G1934">
        <v>1</v>
      </c>
    </row>
    <row r="1935" spans="1:7" x14ac:dyDescent="0.25">
      <c r="A1935" t="str">
        <f>IF(Tableau1[[#This Row],[ Résultat]]="incorrect",Tableau1[[#This Row],[occurrence]]&amp;"Cadre général"&amp;Tableau1[[#This Row],[ Résultat]]&amp;COUNTIF($B$2:$B1935,Tableau1[[#This Row],[ Code APE]]&amp;Tableau1[[#This Row],[ Résultat]]&amp;"_*"),0)</f>
        <v>25.61ZIncorrect_15Cadre généralIncorrect2</v>
      </c>
      <c r="B1935" t="str">
        <f>Tableau1[[#This Row],[ Code APE]]&amp;Tableau1[[#This Row],[ Résultat]]&amp;"_"&amp;COUNTIF($F$2:F1935,F1935)</f>
        <v>25.61ZIncorrect_15</v>
      </c>
      <c r="C1935" t="s">
        <v>233</v>
      </c>
      <c r="D1935" t="s">
        <v>235</v>
      </c>
      <c r="E1935" t="s">
        <v>31</v>
      </c>
      <c r="F1935" t="s">
        <v>68</v>
      </c>
      <c r="G1935">
        <v>3</v>
      </c>
    </row>
    <row r="1936" spans="1:7" x14ac:dyDescent="0.25">
      <c r="A1936" t="str">
        <f>IF(Tableau1[[#This Row],[ Résultat]]="incorrect",Tableau1[[#This Row],[occurrence]]&amp;"Cadre général"&amp;Tableau1[[#This Row],[ Résultat]]&amp;COUNTIF($B$2:$B1936,Tableau1[[#This Row],[ Code APE]]&amp;Tableau1[[#This Row],[ Résultat]]&amp;"_*"),0)</f>
        <v>25.62BIncorrect_15Cadre généralIncorrect2</v>
      </c>
      <c r="B1936" t="str">
        <f>Tableau1[[#This Row],[ Code APE]]&amp;Tableau1[[#This Row],[ Résultat]]&amp;"_"&amp;COUNTIF($F$2:F1936,F1936)</f>
        <v>25.62BIncorrect_15</v>
      </c>
      <c r="C1936" t="s">
        <v>233</v>
      </c>
      <c r="D1936" t="s">
        <v>235</v>
      </c>
      <c r="E1936" t="s">
        <v>31</v>
      </c>
      <c r="F1936" t="s">
        <v>69</v>
      </c>
      <c r="G1936">
        <v>2</v>
      </c>
    </row>
    <row r="1937" spans="1:7" x14ac:dyDescent="0.25">
      <c r="A1937" t="str">
        <f>IF(Tableau1[[#This Row],[ Résultat]]="incorrect",Tableau1[[#This Row],[occurrence]]&amp;"Cadre général"&amp;Tableau1[[#This Row],[ Résultat]]&amp;COUNTIF($B$2:$B1937,Tableau1[[#This Row],[ Code APE]]&amp;Tableau1[[#This Row],[ Résultat]]&amp;"_*"),0)</f>
        <v>25.93ZIncorrect_15Cadre généralIncorrect3</v>
      </c>
      <c r="B1937" t="str">
        <f>Tableau1[[#This Row],[ Code APE]]&amp;Tableau1[[#This Row],[ Résultat]]&amp;"_"&amp;COUNTIF($F$2:F1937,F1937)</f>
        <v>25.93ZIncorrect_15</v>
      </c>
      <c r="C1937" t="s">
        <v>233</v>
      </c>
      <c r="D1937" t="s">
        <v>235</v>
      </c>
      <c r="E1937" t="s">
        <v>31</v>
      </c>
      <c r="F1937" t="s">
        <v>70</v>
      </c>
      <c r="G1937">
        <v>3</v>
      </c>
    </row>
    <row r="1938" spans="1:7" x14ac:dyDescent="0.25">
      <c r="A1938" t="str">
        <f>IF(Tableau1[[#This Row],[ Résultat]]="incorrect",Tableau1[[#This Row],[occurrence]]&amp;"Cadre général"&amp;Tableau1[[#This Row],[ Résultat]]&amp;COUNTIF($B$2:$B1938,Tableau1[[#This Row],[ Code APE]]&amp;Tableau1[[#This Row],[ Résultat]]&amp;"_*"),0)</f>
        <v>28.14ZIncorrect_15Cadre généralIncorrect2</v>
      </c>
      <c r="B1938" t="str">
        <f>Tableau1[[#This Row],[ Code APE]]&amp;Tableau1[[#This Row],[ Résultat]]&amp;"_"&amp;COUNTIF($F$2:F1938,F1938)</f>
        <v>28.14ZIncorrect_15</v>
      </c>
      <c r="C1938" t="s">
        <v>233</v>
      </c>
      <c r="D1938" t="s">
        <v>235</v>
      </c>
      <c r="E1938" t="s">
        <v>31</v>
      </c>
      <c r="F1938" t="s">
        <v>72</v>
      </c>
      <c r="G1938">
        <v>1</v>
      </c>
    </row>
    <row r="1939" spans="1:7" x14ac:dyDescent="0.25">
      <c r="A1939" t="str">
        <f>IF(Tableau1[[#This Row],[ Résultat]]="incorrect",Tableau1[[#This Row],[occurrence]]&amp;"Cadre général"&amp;Tableau1[[#This Row],[ Résultat]]&amp;COUNTIF($B$2:$B1939,Tableau1[[#This Row],[ Code APE]]&amp;Tableau1[[#This Row],[ Résultat]]&amp;"_*"),0)</f>
        <v>28.92ZIncorrect_14Cadre généralIncorrect1</v>
      </c>
      <c r="B1939" t="str">
        <f>Tableau1[[#This Row],[ Code APE]]&amp;Tableau1[[#This Row],[ Résultat]]&amp;"_"&amp;COUNTIF($F$2:F1939,F1939)</f>
        <v>28.92ZIncorrect_14</v>
      </c>
      <c r="C1939" t="s">
        <v>233</v>
      </c>
      <c r="D1939" t="s">
        <v>235</v>
      </c>
      <c r="E1939" t="s">
        <v>31</v>
      </c>
      <c r="F1939" t="s">
        <v>76</v>
      </c>
      <c r="G1939">
        <v>1</v>
      </c>
    </row>
    <row r="1940" spans="1:7" x14ac:dyDescent="0.25">
      <c r="A1940" t="str">
        <f>IF(Tableau1[[#This Row],[ Résultat]]="incorrect",Tableau1[[#This Row],[occurrence]]&amp;"Cadre général"&amp;Tableau1[[#This Row],[ Résultat]]&amp;COUNTIF($B$2:$B1940,Tableau1[[#This Row],[ Code APE]]&amp;Tableau1[[#This Row],[ Résultat]]&amp;"_*"),0)</f>
        <v>28.99AIncorrect_14Cadre généralIncorrect1</v>
      </c>
      <c r="B1940" t="str">
        <f>Tableau1[[#This Row],[ Code APE]]&amp;Tableau1[[#This Row],[ Résultat]]&amp;"_"&amp;COUNTIF($F$2:F1940,F1940)</f>
        <v>28.99AIncorrect_14</v>
      </c>
      <c r="C1940" t="s">
        <v>233</v>
      </c>
      <c r="D1940" t="s">
        <v>235</v>
      </c>
      <c r="E1940" t="s">
        <v>31</v>
      </c>
      <c r="F1940" t="s">
        <v>77</v>
      </c>
      <c r="G1940">
        <v>1</v>
      </c>
    </row>
    <row r="1941" spans="1:7" x14ac:dyDescent="0.25">
      <c r="A1941" t="str">
        <f>IF(Tableau1[[#This Row],[ Résultat]]="incorrect",Tableau1[[#This Row],[occurrence]]&amp;"Cadre général"&amp;Tableau1[[#This Row],[ Résultat]]&amp;COUNTIF($B$2:$B1941,Tableau1[[#This Row],[ Code APE]]&amp;Tableau1[[#This Row],[ Résultat]]&amp;"_*"),0)</f>
        <v>32.12ZIncorrect_16Cadre généralIncorrect3</v>
      </c>
      <c r="B1941" t="str">
        <f>Tableau1[[#This Row],[ Code APE]]&amp;Tableau1[[#This Row],[ Résultat]]&amp;"_"&amp;COUNTIF($F$2:F1941,F1941)</f>
        <v>32.12ZIncorrect_16</v>
      </c>
      <c r="C1941" t="s">
        <v>233</v>
      </c>
      <c r="D1941" t="s">
        <v>235</v>
      </c>
      <c r="E1941" t="s">
        <v>31</v>
      </c>
      <c r="F1941" t="s">
        <v>78</v>
      </c>
      <c r="G1941">
        <v>2</v>
      </c>
    </row>
    <row r="1942" spans="1:7" x14ac:dyDescent="0.25">
      <c r="A1942" t="str">
        <f>IF(Tableau1[[#This Row],[ Résultat]]="incorrect",Tableau1[[#This Row],[occurrence]]&amp;"Cadre général"&amp;Tableau1[[#This Row],[ Résultat]]&amp;COUNTIF($B$2:$B1942,Tableau1[[#This Row],[ Code APE]]&amp;Tableau1[[#This Row],[ Résultat]]&amp;"_*"),0)</f>
        <v>33.12ZIncorrect_16Cadre généralIncorrect3</v>
      </c>
      <c r="B1942" t="str">
        <f>Tableau1[[#This Row],[ Code APE]]&amp;Tableau1[[#This Row],[ Résultat]]&amp;"_"&amp;COUNTIF($F$2:F1942,F1942)</f>
        <v>33.12ZIncorrect_16</v>
      </c>
      <c r="C1942" t="s">
        <v>233</v>
      </c>
      <c r="D1942" t="s">
        <v>235</v>
      </c>
      <c r="E1942" t="s">
        <v>31</v>
      </c>
      <c r="F1942" t="s">
        <v>1</v>
      </c>
      <c r="G1942">
        <v>19</v>
      </c>
    </row>
    <row r="1943" spans="1:7" x14ac:dyDescent="0.25">
      <c r="A1943" t="str">
        <f>IF(Tableau1[[#This Row],[ Résultat]]="incorrect",Tableau1[[#This Row],[occurrence]]&amp;"Cadre général"&amp;Tableau1[[#This Row],[ Résultat]]&amp;COUNTIF($B$2:$B1943,Tableau1[[#This Row],[ Code APE]]&amp;Tableau1[[#This Row],[ Résultat]]&amp;"_*"),0)</f>
        <v>33.13ZIncorrect_15Cadre généralIncorrect2</v>
      </c>
      <c r="B1943" t="str">
        <f>Tableau1[[#This Row],[ Code APE]]&amp;Tableau1[[#This Row],[ Résultat]]&amp;"_"&amp;COUNTIF($F$2:F1943,F1943)</f>
        <v>33.13ZIncorrect_15</v>
      </c>
      <c r="C1943" t="s">
        <v>233</v>
      </c>
      <c r="D1943" t="s">
        <v>235</v>
      </c>
      <c r="E1943" t="s">
        <v>31</v>
      </c>
      <c r="F1943" t="s">
        <v>80</v>
      </c>
      <c r="G1943">
        <v>2</v>
      </c>
    </row>
    <row r="1944" spans="1:7" x14ac:dyDescent="0.25">
      <c r="A1944" t="str">
        <f>IF(Tableau1[[#This Row],[ Résultat]]="incorrect",Tableau1[[#This Row],[occurrence]]&amp;"Cadre général"&amp;Tableau1[[#This Row],[ Résultat]]&amp;COUNTIF($B$2:$B1944,Tableau1[[#This Row],[ Code APE]]&amp;Tableau1[[#This Row],[ Résultat]]&amp;"_*"),0)</f>
        <v>33.14ZIncorrect_16Cadre généralIncorrect3</v>
      </c>
      <c r="B1944" t="str">
        <f>Tableau1[[#This Row],[ Code APE]]&amp;Tableau1[[#This Row],[ Résultat]]&amp;"_"&amp;COUNTIF($F$2:F1944,F1944)</f>
        <v>33.14ZIncorrect_16</v>
      </c>
      <c r="C1944" t="s">
        <v>233</v>
      </c>
      <c r="D1944" t="s">
        <v>235</v>
      </c>
      <c r="E1944" t="s">
        <v>31</v>
      </c>
      <c r="F1944" t="s">
        <v>81</v>
      </c>
      <c r="G1944">
        <v>5</v>
      </c>
    </row>
    <row r="1945" spans="1:7" x14ac:dyDescent="0.25">
      <c r="A1945" t="str">
        <f>IF(Tableau1[[#This Row],[ Résultat]]="incorrect",Tableau1[[#This Row],[occurrence]]&amp;"Cadre général"&amp;Tableau1[[#This Row],[ Résultat]]&amp;COUNTIF($B$2:$B1945,Tableau1[[#This Row],[ Code APE]]&amp;Tableau1[[#This Row],[ Résultat]]&amp;"_*"),0)</f>
        <v>33.20AIncorrect_18Cadre généralIncorrect5</v>
      </c>
      <c r="B1945" t="str">
        <f>Tableau1[[#This Row],[ Code APE]]&amp;Tableau1[[#This Row],[ Résultat]]&amp;"_"&amp;COUNTIF($F$2:F1945,F1945)</f>
        <v>33.20AIncorrect_18</v>
      </c>
      <c r="C1945" t="s">
        <v>233</v>
      </c>
      <c r="D1945" t="s">
        <v>235</v>
      </c>
      <c r="E1945" t="s">
        <v>31</v>
      </c>
      <c r="F1945" t="s">
        <v>82</v>
      </c>
      <c r="G1945">
        <v>9</v>
      </c>
    </row>
    <row r="1946" spans="1:7" x14ac:dyDescent="0.25">
      <c r="A1946" t="str">
        <f>IF(Tableau1[[#This Row],[ Résultat]]="incorrect",Tableau1[[#This Row],[occurrence]]&amp;"Cadre général"&amp;Tableau1[[#This Row],[ Résultat]]&amp;COUNTIF($B$2:$B1946,Tableau1[[#This Row],[ Code APE]]&amp;Tableau1[[#This Row],[ Résultat]]&amp;"_*"),0)</f>
        <v>33.20BIncorrect_19Cadre généralIncorrect6</v>
      </c>
      <c r="B1946" t="str">
        <f>Tableau1[[#This Row],[ Code APE]]&amp;Tableau1[[#This Row],[ Résultat]]&amp;"_"&amp;COUNTIF($F$2:F1946,F1946)</f>
        <v>33.20BIncorrect_19</v>
      </c>
      <c r="C1946" t="s">
        <v>233</v>
      </c>
      <c r="D1946" t="s">
        <v>235</v>
      </c>
      <c r="E1946" t="s">
        <v>31</v>
      </c>
      <c r="F1946" t="s">
        <v>83</v>
      </c>
      <c r="G1946">
        <v>10</v>
      </c>
    </row>
    <row r="1947" spans="1:7" x14ac:dyDescent="0.25">
      <c r="A1947" t="str">
        <f>IF(Tableau1[[#This Row],[ Résultat]]="incorrect",Tableau1[[#This Row],[occurrence]]&amp;"Cadre général"&amp;Tableau1[[#This Row],[ Résultat]]&amp;COUNTIF($B$2:$B1947,Tableau1[[#This Row],[ Code APE]]&amp;Tableau1[[#This Row],[ Résultat]]&amp;"_*"),0)</f>
        <v>36.00ZIncorrect_15Cadre généralIncorrect2</v>
      </c>
      <c r="B1947" t="str">
        <f>Tableau1[[#This Row],[ Code APE]]&amp;Tableau1[[#This Row],[ Résultat]]&amp;"_"&amp;COUNTIF($F$2:F1947,F1947)</f>
        <v>36.00ZIncorrect_15</v>
      </c>
      <c r="C1947" t="s">
        <v>233</v>
      </c>
      <c r="D1947" t="s">
        <v>235</v>
      </c>
      <c r="E1947" t="s">
        <v>31</v>
      </c>
      <c r="F1947" t="s">
        <v>86</v>
      </c>
      <c r="G1947">
        <v>1</v>
      </c>
    </row>
    <row r="1948" spans="1:7" x14ac:dyDescent="0.25">
      <c r="A1948" t="str">
        <f>IF(Tableau1[[#This Row],[ Résultat]]="incorrect",Tableau1[[#This Row],[occurrence]]&amp;"Cadre général"&amp;Tableau1[[#This Row],[ Résultat]]&amp;COUNTIF($B$2:$B1948,Tableau1[[#This Row],[ Code APE]]&amp;Tableau1[[#This Row],[ Résultat]]&amp;"_*"),0)</f>
        <v>37.20AIncorrect_16Cadre généralIncorrect3</v>
      </c>
      <c r="B1948" t="str">
        <f>Tableau1[[#This Row],[ Code APE]]&amp;Tableau1[[#This Row],[ Résultat]]&amp;"_"&amp;COUNTIF($F$2:F1948,F1948)</f>
        <v>37.20AIncorrect_16</v>
      </c>
      <c r="C1948" t="s">
        <v>233</v>
      </c>
      <c r="D1948" t="s">
        <v>235</v>
      </c>
      <c r="E1948" t="s">
        <v>31</v>
      </c>
      <c r="F1948" t="s">
        <v>88</v>
      </c>
      <c r="G1948">
        <v>1</v>
      </c>
    </row>
    <row r="1949" spans="1:7" x14ac:dyDescent="0.25">
      <c r="A1949" t="str">
        <f>IF(Tableau1[[#This Row],[ Résultat]]="incorrect",Tableau1[[#This Row],[occurrence]]&amp;"Cadre général"&amp;Tableau1[[#This Row],[ Résultat]]&amp;COUNTIF($B$2:$B1949,Tableau1[[#This Row],[ Code APE]]&amp;Tableau1[[#This Row],[ Résultat]]&amp;"_*"),0)</f>
        <v>38.21ZIncorrect_14Cadre généralIncorrect1</v>
      </c>
      <c r="B1949" t="str">
        <f>Tableau1[[#This Row],[ Code APE]]&amp;Tableau1[[#This Row],[ Résultat]]&amp;"_"&amp;COUNTIF($F$2:F1949,F1949)</f>
        <v>38.21ZIncorrect_14</v>
      </c>
      <c r="C1949" t="s">
        <v>233</v>
      </c>
      <c r="D1949" t="s">
        <v>235</v>
      </c>
      <c r="E1949" t="s">
        <v>31</v>
      </c>
      <c r="F1949" t="s">
        <v>91</v>
      </c>
      <c r="G1949">
        <v>3</v>
      </c>
    </row>
    <row r="1950" spans="1:7" x14ac:dyDescent="0.25">
      <c r="A1950" t="str">
        <f>IF(Tableau1[[#This Row],[ Résultat]]="incorrect",Tableau1[[#This Row],[occurrence]]&amp;"Cadre général"&amp;Tableau1[[#This Row],[ Résultat]]&amp;COUNTIF($B$2:$B1950,Tableau1[[#This Row],[ Code APE]]&amp;Tableau1[[#This Row],[ Résultat]]&amp;"_*"),0)</f>
        <v>38.32ZIncorrect_14Cadre généralIncorrect1</v>
      </c>
      <c r="B1950" t="str">
        <f>Tableau1[[#This Row],[ Code APE]]&amp;Tableau1[[#This Row],[ Résultat]]&amp;"_"&amp;COUNTIF($F$2:F1950,F1950)</f>
        <v>38.32ZIncorrect_14</v>
      </c>
      <c r="C1950" t="s">
        <v>233</v>
      </c>
      <c r="D1950" t="s">
        <v>235</v>
      </c>
      <c r="E1950" t="s">
        <v>31</v>
      </c>
      <c r="F1950" t="s">
        <v>92</v>
      </c>
      <c r="G1950">
        <v>6</v>
      </c>
    </row>
    <row r="1951" spans="1:7" x14ac:dyDescent="0.25">
      <c r="A1951" t="str">
        <f>IF(Tableau1[[#This Row],[ Résultat]]="incorrect",Tableau1[[#This Row],[occurrence]]&amp;"Cadre général"&amp;Tableau1[[#This Row],[ Résultat]]&amp;COUNTIF($B$2:$B1951,Tableau1[[#This Row],[ Code APE]]&amp;Tableau1[[#This Row],[ Résultat]]&amp;"_*"),0)</f>
        <v>41.20BIncorrect_18Cadre généralIncorrect5</v>
      </c>
      <c r="B1951" t="str">
        <f>Tableau1[[#This Row],[ Code APE]]&amp;Tableau1[[#This Row],[ Résultat]]&amp;"_"&amp;COUNTIF($F$2:F1951,F1951)</f>
        <v>41.20BIncorrect_18</v>
      </c>
      <c r="C1951" t="s">
        <v>233</v>
      </c>
      <c r="D1951" t="s">
        <v>235</v>
      </c>
      <c r="E1951" t="s">
        <v>31</v>
      </c>
      <c r="F1951" t="s">
        <v>94</v>
      </c>
      <c r="G1951">
        <v>3</v>
      </c>
    </row>
    <row r="1952" spans="1:7" x14ac:dyDescent="0.25">
      <c r="A1952" t="str">
        <f>IF(Tableau1[[#This Row],[ Résultat]]="incorrect",Tableau1[[#This Row],[occurrence]]&amp;"Cadre général"&amp;Tableau1[[#This Row],[ Résultat]]&amp;COUNTIF($B$2:$B1952,Tableau1[[#This Row],[ Code APE]]&amp;Tableau1[[#This Row],[ Résultat]]&amp;"_*"),0)</f>
        <v>42.11ZIncorrect_15Cadre généralIncorrect2</v>
      </c>
      <c r="B1952" t="str">
        <f>Tableau1[[#This Row],[ Code APE]]&amp;Tableau1[[#This Row],[ Résultat]]&amp;"_"&amp;COUNTIF($F$2:F1952,F1952)</f>
        <v>42.11ZIncorrect_15</v>
      </c>
      <c r="C1952" t="s">
        <v>233</v>
      </c>
      <c r="D1952" t="s">
        <v>235</v>
      </c>
      <c r="E1952" t="s">
        <v>31</v>
      </c>
      <c r="F1952" t="s">
        <v>95</v>
      </c>
      <c r="G1952">
        <v>1</v>
      </c>
    </row>
    <row r="1953" spans="1:7" x14ac:dyDescent="0.25">
      <c r="A1953" t="str">
        <f>IF(Tableau1[[#This Row],[ Résultat]]="incorrect",Tableau1[[#This Row],[occurrence]]&amp;"Cadre général"&amp;Tableau1[[#This Row],[ Résultat]]&amp;COUNTIF($B$2:$B1953,Tableau1[[#This Row],[ Code APE]]&amp;Tableau1[[#This Row],[ Résultat]]&amp;"_*"),0)</f>
        <v>43.12AIncorrect_17Cadre généralIncorrect4</v>
      </c>
      <c r="B1953" t="str">
        <f>Tableau1[[#This Row],[ Code APE]]&amp;Tableau1[[#This Row],[ Résultat]]&amp;"_"&amp;COUNTIF($F$2:F1953,F1953)</f>
        <v>43.12AIncorrect_17</v>
      </c>
      <c r="C1953" t="s">
        <v>233</v>
      </c>
      <c r="D1953" t="s">
        <v>235</v>
      </c>
      <c r="E1953" t="s">
        <v>31</v>
      </c>
      <c r="F1953" t="s">
        <v>101</v>
      </c>
      <c r="G1953">
        <v>19</v>
      </c>
    </row>
    <row r="1954" spans="1:7" x14ac:dyDescent="0.25">
      <c r="A1954" t="str">
        <f>IF(Tableau1[[#This Row],[ Résultat]]="incorrect",Tableau1[[#This Row],[occurrence]]&amp;"Cadre général"&amp;Tableau1[[#This Row],[ Résultat]]&amp;COUNTIF($B$2:$B1954,Tableau1[[#This Row],[ Code APE]]&amp;Tableau1[[#This Row],[ Résultat]]&amp;"_*"),0)</f>
        <v>43.12BIncorrect_17Cadre généralIncorrect4</v>
      </c>
      <c r="B1954" t="str">
        <f>Tableau1[[#This Row],[ Code APE]]&amp;Tableau1[[#This Row],[ Résultat]]&amp;"_"&amp;COUNTIF($F$2:F1954,F1954)</f>
        <v>43.12BIncorrect_17</v>
      </c>
      <c r="C1954" t="s">
        <v>233</v>
      </c>
      <c r="D1954" t="s">
        <v>235</v>
      </c>
      <c r="E1954" t="s">
        <v>31</v>
      </c>
      <c r="F1954" t="s">
        <v>102</v>
      </c>
      <c r="G1954">
        <v>10</v>
      </c>
    </row>
    <row r="1955" spans="1:7" x14ac:dyDescent="0.25">
      <c r="A1955" t="str">
        <f>IF(Tableau1[[#This Row],[ Résultat]]="incorrect",Tableau1[[#This Row],[occurrence]]&amp;"Cadre général"&amp;Tableau1[[#This Row],[ Résultat]]&amp;COUNTIF($B$2:$B1955,Tableau1[[#This Row],[ Code APE]]&amp;Tableau1[[#This Row],[ Résultat]]&amp;"_*"),0)</f>
        <v>43.13ZIncorrect_17Cadre généralIncorrect4</v>
      </c>
      <c r="B1955" t="str">
        <f>Tableau1[[#This Row],[ Code APE]]&amp;Tableau1[[#This Row],[ Résultat]]&amp;"_"&amp;COUNTIF($F$2:F1955,F1955)</f>
        <v>43.13ZIncorrect_17</v>
      </c>
      <c r="C1955" t="s">
        <v>233</v>
      </c>
      <c r="D1955" t="s">
        <v>235</v>
      </c>
      <c r="E1955" t="s">
        <v>31</v>
      </c>
      <c r="F1955" t="s">
        <v>103</v>
      </c>
      <c r="G1955">
        <v>11</v>
      </c>
    </row>
    <row r="1956" spans="1:7" x14ac:dyDescent="0.25">
      <c r="A1956" t="str">
        <f>IF(Tableau1[[#This Row],[ Résultat]]="incorrect",Tableau1[[#This Row],[occurrence]]&amp;"Cadre général"&amp;Tableau1[[#This Row],[ Résultat]]&amp;COUNTIF($B$2:$B1956,Tableau1[[#This Row],[ Code APE]]&amp;Tableau1[[#This Row],[ Résultat]]&amp;"_*"),0)</f>
        <v>43.21AIncorrect_17Cadre généralIncorrect4</v>
      </c>
      <c r="B1956" t="str">
        <f>Tableau1[[#This Row],[ Code APE]]&amp;Tableau1[[#This Row],[ Résultat]]&amp;"_"&amp;COUNTIF($F$2:F1956,F1956)</f>
        <v>43.21AIncorrect_17</v>
      </c>
      <c r="C1956" t="s">
        <v>233</v>
      </c>
      <c r="D1956" t="s">
        <v>235</v>
      </c>
      <c r="E1956" t="s">
        <v>31</v>
      </c>
      <c r="F1956" t="s">
        <v>104</v>
      </c>
      <c r="G1956">
        <v>10</v>
      </c>
    </row>
    <row r="1957" spans="1:7" x14ac:dyDescent="0.25">
      <c r="A1957" t="str">
        <f>IF(Tableau1[[#This Row],[ Résultat]]="incorrect",Tableau1[[#This Row],[occurrence]]&amp;"Cadre général"&amp;Tableau1[[#This Row],[ Résultat]]&amp;COUNTIF($B$2:$B1957,Tableau1[[#This Row],[ Code APE]]&amp;Tableau1[[#This Row],[ Résultat]]&amp;"_*"),0)</f>
        <v>43.32AIncorrect_13Cadre généralIncorrect1</v>
      </c>
      <c r="B1957" t="str">
        <f>Tableau1[[#This Row],[ Code APE]]&amp;Tableau1[[#This Row],[ Résultat]]&amp;"_"&amp;COUNTIF($F$2:F1957,F1957)</f>
        <v>43.32AIncorrect_13</v>
      </c>
      <c r="C1957" t="s">
        <v>233</v>
      </c>
      <c r="D1957" t="s">
        <v>235</v>
      </c>
      <c r="E1957" t="s">
        <v>31</v>
      </c>
      <c r="F1957" t="s">
        <v>108</v>
      </c>
      <c r="G1957">
        <v>1</v>
      </c>
    </row>
    <row r="1958" spans="1:7" x14ac:dyDescent="0.25">
      <c r="A1958" t="str">
        <f>IF(Tableau1[[#This Row],[ Résultat]]="incorrect",Tableau1[[#This Row],[occurrence]]&amp;"Cadre général"&amp;Tableau1[[#This Row],[ Résultat]]&amp;COUNTIF($B$2:$B1958,Tableau1[[#This Row],[ Code APE]]&amp;Tableau1[[#This Row],[ Résultat]]&amp;"_*"),0)</f>
        <v>43.33ZIncorrect_14Cadre généralIncorrect1</v>
      </c>
      <c r="B1958" t="str">
        <f>Tableau1[[#This Row],[ Code APE]]&amp;Tableau1[[#This Row],[ Résultat]]&amp;"_"&amp;COUNTIF($F$2:F1958,F1958)</f>
        <v>43.33ZIncorrect_14</v>
      </c>
      <c r="C1958" t="s">
        <v>233</v>
      </c>
      <c r="D1958" t="s">
        <v>235</v>
      </c>
      <c r="E1958" t="s">
        <v>31</v>
      </c>
      <c r="F1958" t="s">
        <v>110</v>
      </c>
      <c r="G1958">
        <v>1</v>
      </c>
    </row>
    <row r="1959" spans="1:7" x14ac:dyDescent="0.25">
      <c r="A1959" t="str">
        <f>IF(Tableau1[[#This Row],[ Résultat]]="incorrect",Tableau1[[#This Row],[occurrence]]&amp;"Cadre général"&amp;Tableau1[[#This Row],[ Résultat]]&amp;COUNTIF($B$2:$B1959,Tableau1[[#This Row],[ Code APE]]&amp;Tableau1[[#This Row],[ Résultat]]&amp;"_*"),0)</f>
        <v>43.34ZIncorrect_18Cadre généralIncorrect5</v>
      </c>
      <c r="B1959" t="str">
        <f>Tableau1[[#This Row],[ Code APE]]&amp;Tableau1[[#This Row],[ Résultat]]&amp;"_"&amp;COUNTIF($F$2:F1959,F1959)</f>
        <v>43.34ZIncorrect_18</v>
      </c>
      <c r="C1959" t="s">
        <v>233</v>
      </c>
      <c r="D1959" t="s">
        <v>235</v>
      </c>
      <c r="E1959" t="s">
        <v>31</v>
      </c>
      <c r="F1959" t="s">
        <v>111</v>
      </c>
      <c r="G1959">
        <v>9</v>
      </c>
    </row>
    <row r="1960" spans="1:7" x14ac:dyDescent="0.25">
      <c r="A1960" t="str">
        <f>IF(Tableau1[[#This Row],[ Résultat]]="incorrect",Tableau1[[#This Row],[occurrence]]&amp;"Cadre général"&amp;Tableau1[[#This Row],[ Résultat]]&amp;COUNTIF($B$2:$B1960,Tableau1[[#This Row],[ Code APE]]&amp;Tableau1[[#This Row],[ Résultat]]&amp;"_*"),0)</f>
        <v>43.91AIncorrect_15Cadre généralIncorrect2</v>
      </c>
      <c r="B1960" t="str">
        <f>Tableau1[[#This Row],[ Code APE]]&amp;Tableau1[[#This Row],[ Résultat]]&amp;"_"&amp;COUNTIF($F$2:F1960,F1960)</f>
        <v>43.91AIncorrect_15</v>
      </c>
      <c r="C1960" t="s">
        <v>233</v>
      </c>
      <c r="D1960" t="s">
        <v>235</v>
      </c>
      <c r="E1960" t="s">
        <v>31</v>
      </c>
      <c r="F1960" t="s">
        <v>112</v>
      </c>
      <c r="G1960">
        <v>1</v>
      </c>
    </row>
    <row r="1961" spans="1:7" x14ac:dyDescent="0.25">
      <c r="A1961" t="str">
        <f>IF(Tableau1[[#This Row],[ Résultat]]="incorrect",Tableau1[[#This Row],[occurrence]]&amp;"Cadre général"&amp;Tableau1[[#This Row],[ Résultat]]&amp;COUNTIF($B$2:$B1961,Tableau1[[#This Row],[ Code APE]]&amp;Tableau1[[#This Row],[ Résultat]]&amp;"_*"),0)</f>
        <v>43.99BIncorrect_17Cadre généralIncorrect4</v>
      </c>
      <c r="B1961" t="str">
        <f>Tableau1[[#This Row],[ Code APE]]&amp;Tableau1[[#This Row],[ Résultat]]&amp;"_"&amp;COUNTIF($F$2:F1961,F1961)</f>
        <v>43.99BIncorrect_17</v>
      </c>
      <c r="C1961" t="s">
        <v>233</v>
      </c>
      <c r="D1961" t="s">
        <v>235</v>
      </c>
      <c r="E1961" t="s">
        <v>31</v>
      </c>
      <c r="F1961" t="s">
        <v>114</v>
      </c>
      <c r="G1961">
        <v>11</v>
      </c>
    </row>
    <row r="1962" spans="1:7" x14ac:dyDescent="0.25">
      <c r="A1962" t="str">
        <f>IF(Tableau1[[#This Row],[ Résultat]]="incorrect",Tableau1[[#This Row],[occurrence]]&amp;"Cadre général"&amp;Tableau1[[#This Row],[ Résultat]]&amp;COUNTIF($B$2:$B1962,Tableau1[[#This Row],[ Code APE]]&amp;Tableau1[[#This Row],[ Résultat]]&amp;"_*"),0)</f>
        <v>43.99CIncorrect_17Cadre généralIncorrect4</v>
      </c>
      <c r="B1962" t="str">
        <f>Tableau1[[#This Row],[ Code APE]]&amp;Tableau1[[#This Row],[ Résultat]]&amp;"_"&amp;COUNTIF($F$2:F1962,F1962)</f>
        <v>43.99CIncorrect_17</v>
      </c>
      <c r="C1962" t="s">
        <v>233</v>
      </c>
      <c r="D1962" t="s">
        <v>235</v>
      </c>
      <c r="E1962" t="s">
        <v>31</v>
      </c>
      <c r="F1962" t="s">
        <v>115</v>
      </c>
      <c r="G1962">
        <v>5</v>
      </c>
    </row>
    <row r="1963" spans="1:7" x14ac:dyDescent="0.25">
      <c r="A1963" t="str">
        <f>IF(Tableau1[[#This Row],[ Résultat]]="incorrect",Tableau1[[#This Row],[occurrence]]&amp;"Cadre général"&amp;Tableau1[[#This Row],[ Résultat]]&amp;COUNTIF($B$2:$B1963,Tableau1[[#This Row],[ Code APE]]&amp;Tableau1[[#This Row],[ Résultat]]&amp;"_*"),0)</f>
        <v>43.99DIncorrect_15Cadre généralIncorrect2</v>
      </c>
      <c r="B1963" t="str">
        <f>Tableau1[[#This Row],[ Code APE]]&amp;Tableau1[[#This Row],[ Résultat]]&amp;"_"&amp;COUNTIF($F$2:F1963,F1963)</f>
        <v>43.99DIncorrect_15</v>
      </c>
      <c r="C1963" t="s">
        <v>233</v>
      </c>
      <c r="D1963" t="s">
        <v>235</v>
      </c>
      <c r="E1963" t="s">
        <v>31</v>
      </c>
      <c r="F1963" t="s">
        <v>116</v>
      </c>
      <c r="G1963">
        <v>7</v>
      </c>
    </row>
    <row r="1964" spans="1:7" x14ac:dyDescent="0.25">
      <c r="A1964" t="str">
        <f>IF(Tableau1[[#This Row],[ Résultat]]="incorrect",Tableau1[[#This Row],[occurrence]]&amp;"Cadre général"&amp;Tableau1[[#This Row],[ Résultat]]&amp;COUNTIF($B$2:$B1964,Tableau1[[#This Row],[ Code APE]]&amp;Tableau1[[#This Row],[ Résultat]]&amp;"_*"),0)</f>
        <v>45.11ZIncorrect_17Cadre généralIncorrect4</v>
      </c>
      <c r="B1964" t="str">
        <f>Tableau1[[#This Row],[ Code APE]]&amp;Tableau1[[#This Row],[ Résultat]]&amp;"_"&amp;COUNTIF($F$2:F1964,F1964)</f>
        <v>45.11ZIncorrect_17</v>
      </c>
      <c r="C1964" t="s">
        <v>233</v>
      </c>
      <c r="D1964" t="s">
        <v>235</v>
      </c>
      <c r="E1964" t="s">
        <v>31</v>
      </c>
      <c r="F1964" t="s">
        <v>120</v>
      </c>
      <c r="G1964">
        <v>2</v>
      </c>
    </row>
    <row r="1965" spans="1:7" x14ac:dyDescent="0.25">
      <c r="A1965" t="str">
        <f>IF(Tableau1[[#This Row],[ Résultat]]="incorrect",Tableau1[[#This Row],[occurrence]]&amp;"Cadre général"&amp;Tableau1[[#This Row],[ Résultat]]&amp;COUNTIF($B$2:$B1965,Tableau1[[#This Row],[ Code APE]]&amp;Tableau1[[#This Row],[ Résultat]]&amp;"_*"),0)</f>
        <v>45.20ZIncorrect_15Cadre généralIncorrect2</v>
      </c>
      <c r="B1965" t="str">
        <f>Tableau1[[#This Row],[ Code APE]]&amp;Tableau1[[#This Row],[ Résultat]]&amp;"_"&amp;COUNTIF($F$2:F1965,F1965)</f>
        <v>45.20ZIncorrect_15</v>
      </c>
      <c r="C1965" t="s">
        <v>233</v>
      </c>
      <c r="D1965" t="s">
        <v>235</v>
      </c>
      <c r="E1965" t="s">
        <v>31</v>
      </c>
      <c r="F1965" t="s">
        <v>123</v>
      </c>
      <c r="G1965">
        <v>1</v>
      </c>
    </row>
    <row r="1966" spans="1:7" x14ac:dyDescent="0.25">
      <c r="A1966" t="str">
        <f>IF(Tableau1[[#This Row],[ Résultat]]="incorrect",Tableau1[[#This Row],[occurrence]]&amp;"Cadre général"&amp;Tableau1[[#This Row],[ Résultat]]&amp;COUNTIF($B$2:$B1966,Tableau1[[#This Row],[ Code APE]]&amp;Tableau1[[#This Row],[ Résultat]]&amp;"_*"),0)</f>
        <v>45.32ZIncorrect_14Cadre généralIncorrect1</v>
      </c>
      <c r="B1966" t="str">
        <f>Tableau1[[#This Row],[ Code APE]]&amp;Tableau1[[#This Row],[ Résultat]]&amp;"_"&amp;COUNTIF($F$2:F1966,F1966)</f>
        <v>45.32ZIncorrect_14</v>
      </c>
      <c r="C1966" t="s">
        <v>233</v>
      </c>
      <c r="D1966" t="s">
        <v>235</v>
      </c>
      <c r="E1966" t="s">
        <v>31</v>
      </c>
      <c r="F1966" t="s">
        <v>124</v>
      </c>
      <c r="G1966">
        <v>1</v>
      </c>
    </row>
    <row r="1967" spans="1:7" x14ac:dyDescent="0.25">
      <c r="A1967" t="str">
        <f>IF(Tableau1[[#This Row],[ Résultat]]="incorrect",Tableau1[[#This Row],[occurrence]]&amp;"Cadre général"&amp;Tableau1[[#This Row],[ Résultat]]&amp;COUNTIF($B$2:$B1967,Tableau1[[#This Row],[ Code APE]]&amp;Tableau1[[#This Row],[ Résultat]]&amp;"_*"),0)</f>
        <v>46.51ZIncorrect_13Cadre généralIncorrect1</v>
      </c>
      <c r="B1967" t="str">
        <f>Tableau1[[#This Row],[ Code APE]]&amp;Tableau1[[#This Row],[ Résultat]]&amp;"_"&amp;COUNTIF($F$2:F1967,F1967)</f>
        <v>46.51ZIncorrect_13</v>
      </c>
      <c r="C1967" t="s">
        <v>233</v>
      </c>
      <c r="D1967" t="s">
        <v>235</v>
      </c>
      <c r="E1967" t="s">
        <v>31</v>
      </c>
      <c r="F1967" t="s">
        <v>125</v>
      </c>
      <c r="G1967">
        <v>1</v>
      </c>
    </row>
    <row r="1968" spans="1:7" x14ac:dyDescent="0.25">
      <c r="A1968" t="str">
        <f>IF(Tableau1[[#This Row],[ Résultat]]="incorrect",Tableau1[[#This Row],[occurrence]]&amp;"Cadre général"&amp;Tableau1[[#This Row],[ Résultat]]&amp;COUNTIF($B$2:$B1968,Tableau1[[#This Row],[ Code APE]]&amp;Tableau1[[#This Row],[ Résultat]]&amp;"_*"),0)</f>
        <v>46.63ZIncorrect_19Cadre généralIncorrect6</v>
      </c>
      <c r="B1968" t="str">
        <f>Tableau1[[#This Row],[ Code APE]]&amp;Tableau1[[#This Row],[ Résultat]]&amp;"_"&amp;COUNTIF($F$2:F1968,F1968)</f>
        <v>46.63ZIncorrect_19</v>
      </c>
      <c r="C1968" t="s">
        <v>233</v>
      </c>
      <c r="D1968" t="s">
        <v>235</v>
      </c>
      <c r="E1968" t="s">
        <v>31</v>
      </c>
      <c r="F1968" t="s">
        <v>127</v>
      </c>
      <c r="G1968">
        <v>14</v>
      </c>
    </row>
    <row r="1969" spans="1:7" x14ac:dyDescent="0.25">
      <c r="A1969" t="str">
        <f>IF(Tableau1[[#This Row],[ Résultat]]="incorrect",Tableau1[[#This Row],[occurrence]]&amp;"Cadre général"&amp;Tableau1[[#This Row],[ Résultat]]&amp;COUNTIF($B$2:$B1969,Tableau1[[#This Row],[ Code APE]]&amp;Tableau1[[#This Row],[ Résultat]]&amp;"_*"),0)</f>
        <v>46.69BIncorrect_15Cadre généralIncorrect2</v>
      </c>
      <c r="B1969" t="str">
        <f>Tableau1[[#This Row],[ Code APE]]&amp;Tableau1[[#This Row],[ Résultat]]&amp;"_"&amp;COUNTIF($F$2:F1969,F1969)</f>
        <v>46.69BIncorrect_15</v>
      </c>
      <c r="C1969" t="s">
        <v>233</v>
      </c>
      <c r="D1969" t="s">
        <v>235</v>
      </c>
      <c r="E1969" t="s">
        <v>31</v>
      </c>
      <c r="F1969" t="s">
        <v>129</v>
      </c>
      <c r="G1969">
        <v>1</v>
      </c>
    </row>
    <row r="1970" spans="1:7" x14ac:dyDescent="0.25">
      <c r="A1970" t="str">
        <f>IF(Tableau1[[#This Row],[ Résultat]]="incorrect",Tableau1[[#This Row],[occurrence]]&amp;"Cadre général"&amp;Tableau1[[#This Row],[ Résultat]]&amp;COUNTIF($B$2:$B1970,Tableau1[[#This Row],[ Code APE]]&amp;Tableau1[[#This Row],[ Résultat]]&amp;"_*"),0)</f>
        <v>46.75ZIncorrect_15Cadre généralIncorrect2</v>
      </c>
      <c r="B1970" t="str">
        <f>Tableau1[[#This Row],[ Code APE]]&amp;Tableau1[[#This Row],[ Résultat]]&amp;"_"&amp;COUNTIF($F$2:F1970,F1970)</f>
        <v>46.75ZIncorrect_15</v>
      </c>
      <c r="C1970" t="s">
        <v>233</v>
      </c>
      <c r="D1970" t="s">
        <v>235</v>
      </c>
      <c r="E1970" t="s">
        <v>31</v>
      </c>
      <c r="F1970" t="s">
        <v>131</v>
      </c>
      <c r="G1970">
        <v>1</v>
      </c>
    </row>
    <row r="1971" spans="1:7" x14ac:dyDescent="0.25">
      <c r="A1971" t="str">
        <f>IF(Tableau1[[#This Row],[ Résultat]]="incorrect",Tableau1[[#This Row],[occurrence]]&amp;"Cadre général"&amp;Tableau1[[#This Row],[ Résultat]]&amp;COUNTIF($B$2:$B1971,Tableau1[[#This Row],[ Code APE]]&amp;Tableau1[[#This Row],[ Résultat]]&amp;"_*"),0)</f>
        <v>49.31ZIncorrect_16Cadre généralIncorrect3</v>
      </c>
      <c r="B1971" t="str">
        <f>Tableau1[[#This Row],[ Code APE]]&amp;Tableau1[[#This Row],[ Résultat]]&amp;"_"&amp;COUNTIF($F$2:F1971,F1971)</f>
        <v>49.31ZIncorrect_16</v>
      </c>
      <c r="C1971" t="s">
        <v>233</v>
      </c>
      <c r="D1971" t="s">
        <v>235</v>
      </c>
      <c r="E1971" t="s">
        <v>31</v>
      </c>
      <c r="F1971" t="s">
        <v>137</v>
      </c>
      <c r="G1971">
        <v>1</v>
      </c>
    </row>
    <row r="1972" spans="1:7" x14ac:dyDescent="0.25">
      <c r="A1972" t="str">
        <f>IF(Tableau1[[#This Row],[ Résultat]]="incorrect",Tableau1[[#This Row],[occurrence]]&amp;"Cadre général"&amp;Tableau1[[#This Row],[ Résultat]]&amp;COUNTIF($B$2:$B1972,Tableau1[[#This Row],[ Code APE]]&amp;Tableau1[[#This Row],[ Résultat]]&amp;"_*"),0)</f>
        <v>49.39AIncorrect_17Cadre généralIncorrect4</v>
      </c>
      <c r="B1972" t="str">
        <f>Tableau1[[#This Row],[ Code APE]]&amp;Tableau1[[#This Row],[ Résultat]]&amp;"_"&amp;COUNTIF($F$2:F1972,F1972)</f>
        <v>49.39AIncorrect_17</v>
      </c>
      <c r="C1972" t="s">
        <v>233</v>
      </c>
      <c r="D1972" t="s">
        <v>235</v>
      </c>
      <c r="E1972" t="s">
        <v>31</v>
      </c>
      <c r="F1972" t="s">
        <v>138</v>
      </c>
      <c r="G1972">
        <v>1</v>
      </c>
    </row>
    <row r="1973" spans="1:7" x14ac:dyDescent="0.25">
      <c r="A1973" t="str">
        <f>IF(Tableau1[[#This Row],[ Résultat]]="incorrect",Tableau1[[#This Row],[occurrence]]&amp;"Cadre général"&amp;Tableau1[[#This Row],[ Résultat]]&amp;COUNTIF($B$2:$B1973,Tableau1[[#This Row],[ Code APE]]&amp;Tableau1[[#This Row],[ Résultat]]&amp;"_*"),0)</f>
        <v>49.39BIncorrect_18Cadre généralIncorrect5</v>
      </c>
      <c r="B1973" t="str">
        <f>Tableau1[[#This Row],[ Code APE]]&amp;Tableau1[[#This Row],[ Résultat]]&amp;"_"&amp;COUNTIF($F$2:F1973,F1973)</f>
        <v>49.39BIncorrect_18</v>
      </c>
      <c r="C1973" t="s">
        <v>233</v>
      </c>
      <c r="D1973" t="s">
        <v>235</v>
      </c>
      <c r="E1973" t="s">
        <v>31</v>
      </c>
      <c r="F1973" t="s">
        <v>139</v>
      </c>
      <c r="G1973">
        <v>4</v>
      </c>
    </row>
    <row r="1974" spans="1:7" x14ac:dyDescent="0.25">
      <c r="A1974" t="str">
        <f>IF(Tableau1[[#This Row],[ Résultat]]="incorrect",Tableau1[[#This Row],[occurrence]]&amp;"Cadre général"&amp;Tableau1[[#This Row],[ Résultat]]&amp;COUNTIF($B$2:$B1974,Tableau1[[#This Row],[ Code APE]]&amp;Tableau1[[#This Row],[ Résultat]]&amp;"_*"),0)</f>
        <v>49.41AIncorrect_16Cadre généralIncorrect3</v>
      </c>
      <c r="B1974" t="str">
        <f>Tableau1[[#This Row],[ Code APE]]&amp;Tableau1[[#This Row],[ Résultat]]&amp;"_"&amp;COUNTIF($F$2:F1974,F1974)</f>
        <v>49.41AIncorrect_16</v>
      </c>
      <c r="C1974" t="s">
        <v>233</v>
      </c>
      <c r="D1974" t="s">
        <v>235</v>
      </c>
      <c r="E1974" t="s">
        <v>31</v>
      </c>
      <c r="F1974" t="s">
        <v>140</v>
      </c>
      <c r="G1974">
        <v>8</v>
      </c>
    </row>
    <row r="1975" spans="1:7" x14ac:dyDescent="0.25">
      <c r="A1975" t="str">
        <f>IF(Tableau1[[#This Row],[ Résultat]]="incorrect",Tableau1[[#This Row],[occurrence]]&amp;"Cadre général"&amp;Tableau1[[#This Row],[ Résultat]]&amp;COUNTIF($B$2:$B1975,Tableau1[[#This Row],[ Code APE]]&amp;Tableau1[[#This Row],[ Résultat]]&amp;"_*"),0)</f>
        <v>49.91AIncorrect_14Cadre généralIncorrect1</v>
      </c>
      <c r="B1975" t="str">
        <f>Tableau1[[#This Row],[ Code APE]]&amp;Tableau1[[#This Row],[ Résultat]]&amp;"_"&amp;COUNTIF($F$2:F1975,F1975)</f>
        <v>49.91AIncorrect_14</v>
      </c>
      <c r="C1975" t="s">
        <v>233</v>
      </c>
      <c r="D1975" t="s">
        <v>235</v>
      </c>
      <c r="E1975" t="s">
        <v>31</v>
      </c>
      <c r="F1975" t="s">
        <v>142</v>
      </c>
      <c r="G1975">
        <v>1</v>
      </c>
    </row>
    <row r="1976" spans="1:7" x14ac:dyDescent="0.25">
      <c r="A1976" t="str">
        <f>IF(Tableau1[[#This Row],[ Résultat]]="incorrect",Tableau1[[#This Row],[occurrence]]&amp;"Cadre général"&amp;Tableau1[[#This Row],[ Résultat]]&amp;COUNTIF($B$2:$B1976,Tableau1[[#This Row],[ Code APE]]&amp;Tableau1[[#This Row],[ Résultat]]&amp;"_*"),0)</f>
        <v>50.10ZIncorrect_16Cadre généralIncorrect3</v>
      </c>
      <c r="B1976" t="str">
        <f>Tableau1[[#This Row],[ Code APE]]&amp;Tableau1[[#This Row],[ Résultat]]&amp;"_"&amp;COUNTIF($F$2:F1976,F1976)</f>
        <v>50.10ZIncorrect_16</v>
      </c>
      <c r="C1976" t="s">
        <v>233</v>
      </c>
      <c r="D1976" t="s">
        <v>235</v>
      </c>
      <c r="E1976" t="s">
        <v>31</v>
      </c>
      <c r="F1976" t="s">
        <v>143</v>
      </c>
      <c r="G1976">
        <v>2</v>
      </c>
    </row>
    <row r="1977" spans="1:7" x14ac:dyDescent="0.25">
      <c r="A1977" t="str">
        <f>IF(Tableau1[[#This Row],[ Résultat]]="incorrect",Tableau1[[#This Row],[occurrence]]&amp;"Cadre général"&amp;Tableau1[[#This Row],[ Résultat]]&amp;COUNTIF($B$2:$B1977,Tableau1[[#This Row],[ Code APE]]&amp;Tableau1[[#This Row],[ Résultat]]&amp;"_*"),0)</f>
        <v>70.22ZIncorrect_14Cadre généralIncorrect2</v>
      </c>
      <c r="B1977" t="str">
        <f>Tableau1[[#This Row],[ Code APE]]&amp;Tableau1[[#This Row],[ Résultat]]&amp;"_"&amp;COUNTIF($F$2:F1977,F1977)</f>
        <v>70.22ZIncorrect_14</v>
      </c>
      <c r="C1977" t="s">
        <v>233</v>
      </c>
      <c r="D1977" t="s">
        <v>235</v>
      </c>
      <c r="E1977" t="s">
        <v>31</v>
      </c>
      <c r="F1977" t="s">
        <v>200</v>
      </c>
      <c r="G1977">
        <v>1</v>
      </c>
    </row>
    <row r="1978" spans="1:7" x14ac:dyDescent="0.25">
      <c r="A1978" t="str">
        <f>IF(Tableau1[[#This Row],[ Résultat]]="incorrect",Tableau1[[#This Row],[occurrence]]&amp;"Cadre général"&amp;Tableau1[[#This Row],[ Résultat]]&amp;COUNTIF($B$2:$B1978,Tableau1[[#This Row],[ Code APE]]&amp;Tableau1[[#This Row],[ Résultat]]&amp;"_*"),0)</f>
        <v>71.12AIncorrect_14Cadre généralIncorrect1</v>
      </c>
      <c r="B1978" t="str">
        <f>Tableau1[[#This Row],[ Code APE]]&amp;Tableau1[[#This Row],[ Résultat]]&amp;"_"&amp;COUNTIF($F$2:F1978,F1978)</f>
        <v>71.12AIncorrect_14</v>
      </c>
      <c r="C1978" t="s">
        <v>233</v>
      </c>
      <c r="D1978" t="s">
        <v>235</v>
      </c>
      <c r="E1978" t="s">
        <v>31</v>
      </c>
      <c r="F1978" t="s">
        <v>152</v>
      </c>
      <c r="G1978">
        <v>1</v>
      </c>
    </row>
    <row r="1979" spans="1:7" x14ac:dyDescent="0.25">
      <c r="A1979" t="str">
        <f>IF(Tableau1[[#This Row],[ Résultat]]="incorrect",Tableau1[[#This Row],[occurrence]]&amp;"Cadre général"&amp;Tableau1[[#This Row],[ Résultat]]&amp;COUNTIF($B$2:$B1979,Tableau1[[#This Row],[ Code APE]]&amp;Tableau1[[#This Row],[ Résultat]]&amp;"_*"),0)</f>
        <v>71.12BIncorrect_16Cadre généralIncorrect3</v>
      </c>
      <c r="B1979" t="str">
        <f>Tableau1[[#This Row],[ Code APE]]&amp;Tableau1[[#This Row],[ Résultat]]&amp;"_"&amp;COUNTIF($F$2:F1979,F1979)</f>
        <v>71.12BIncorrect_16</v>
      </c>
      <c r="C1979" t="s">
        <v>233</v>
      </c>
      <c r="D1979" t="s">
        <v>235</v>
      </c>
      <c r="E1979" t="s">
        <v>31</v>
      </c>
      <c r="F1979" t="s">
        <v>153</v>
      </c>
      <c r="G1979">
        <v>4</v>
      </c>
    </row>
    <row r="1980" spans="1:7" x14ac:dyDescent="0.25">
      <c r="A1980" t="str">
        <f>IF(Tableau1[[#This Row],[ Résultat]]="incorrect",Tableau1[[#This Row],[occurrence]]&amp;"Cadre général"&amp;Tableau1[[#This Row],[ Résultat]]&amp;COUNTIF($B$2:$B1980,Tableau1[[#This Row],[ Code APE]]&amp;Tableau1[[#This Row],[ Résultat]]&amp;"_*"),0)</f>
        <v>72.19ZIncorrect_15Cadre généralIncorrect2</v>
      </c>
      <c r="B1980" t="str">
        <f>Tableau1[[#This Row],[ Code APE]]&amp;Tableau1[[#This Row],[ Résultat]]&amp;"_"&amp;COUNTIF($F$2:F1980,F1980)</f>
        <v>72.19ZIncorrect_15</v>
      </c>
      <c r="C1980" t="s">
        <v>233</v>
      </c>
      <c r="D1980" t="s">
        <v>235</v>
      </c>
      <c r="E1980" t="s">
        <v>31</v>
      </c>
      <c r="F1980" t="s">
        <v>156</v>
      </c>
      <c r="G1980">
        <v>1</v>
      </c>
    </row>
    <row r="1981" spans="1:7" x14ac:dyDescent="0.25">
      <c r="A1981" t="str">
        <f>IF(Tableau1[[#This Row],[ Résultat]]="incorrect",Tableau1[[#This Row],[occurrence]]&amp;"Cadre général"&amp;Tableau1[[#This Row],[ Résultat]]&amp;COUNTIF($B$2:$B1981,Tableau1[[#This Row],[ Code APE]]&amp;Tableau1[[#This Row],[ Résultat]]&amp;"_*"),0)</f>
        <v>74.90AIncorrect_16Cadre généralIncorrect3</v>
      </c>
      <c r="B1981" t="str">
        <f>Tableau1[[#This Row],[ Code APE]]&amp;Tableau1[[#This Row],[ Résultat]]&amp;"_"&amp;COUNTIF($F$2:F1981,F1981)</f>
        <v>74.90AIncorrect_16</v>
      </c>
      <c r="C1981" t="s">
        <v>233</v>
      </c>
      <c r="D1981" t="s">
        <v>235</v>
      </c>
      <c r="E1981" t="s">
        <v>31</v>
      </c>
      <c r="F1981" t="s">
        <v>160</v>
      </c>
      <c r="G1981">
        <v>4</v>
      </c>
    </row>
    <row r="1982" spans="1:7" x14ac:dyDescent="0.25">
      <c r="A1982" t="str">
        <f>IF(Tableau1[[#This Row],[ Résultat]]="incorrect",Tableau1[[#This Row],[occurrence]]&amp;"Cadre général"&amp;Tableau1[[#This Row],[ Résultat]]&amp;COUNTIF($B$2:$B1982,Tableau1[[#This Row],[ Code APE]]&amp;Tableau1[[#This Row],[ Résultat]]&amp;"_*"),0)</f>
        <v>74.90BIncorrect_15Cadre généralIncorrect2</v>
      </c>
      <c r="B1982" t="str">
        <f>Tableau1[[#This Row],[ Code APE]]&amp;Tableau1[[#This Row],[ Résultat]]&amp;"_"&amp;COUNTIF($F$2:F1982,F1982)</f>
        <v>74.90BIncorrect_15</v>
      </c>
      <c r="C1982" t="s">
        <v>233</v>
      </c>
      <c r="D1982" t="s">
        <v>235</v>
      </c>
      <c r="E1982" t="s">
        <v>31</v>
      </c>
      <c r="F1982" t="s">
        <v>161</v>
      </c>
      <c r="G1982">
        <v>2</v>
      </c>
    </row>
    <row r="1983" spans="1:7" x14ac:dyDescent="0.25">
      <c r="A1983" t="str">
        <f>IF(Tableau1[[#This Row],[ Résultat]]="incorrect",Tableau1[[#This Row],[occurrence]]&amp;"Cadre général"&amp;Tableau1[[#This Row],[ Résultat]]&amp;COUNTIF($B$2:$B1983,Tableau1[[#This Row],[ Code APE]]&amp;Tableau1[[#This Row],[ Résultat]]&amp;"_*"),0)</f>
        <v>77.32ZIncorrect_14Cadre généralIncorrect2</v>
      </c>
      <c r="B1983" t="str">
        <f>Tableau1[[#This Row],[ Code APE]]&amp;Tableau1[[#This Row],[ Résultat]]&amp;"_"&amp;COUNTIF($F$2:F1983,F1983)</f>
        <v>77.32ZIncorrect_14</v>
      </c>
      <c r="C1983" t="s">
        <v>233</v>
      </c>
      <c r="D1983" t="s">
        <v>235</v>
      </c>
      <c r="E1983" t="s">
        <v>31</v>
      </c>
      <c r="F1983" t="s">
        <v>164</v>
      </c>
      <c r="G1983">
        <v>1</v>
      </c>
    </row>
    <row r="1984" spans="1:7" x14ac:dyDescent="0.25">
      <c r="A1984" t="str">
        <f>IF(Tableau1[[#This Row],[ Résultat]]="incorrect",Tableau1[[#This Row],[occurrence]]&amp;"Cadre général"&amp;Tableau1[[#This Row],[ Résultat]]&amp;COUNTIF($B$2:$B1984,Tableau1[[#This Row],[ Code APE]]&amp;Tableau1[[#This Row],[ Résultat]]&amp;"_*"),0)</f>
        <v>78.20ZIncorrect_19Cadre généralIncorrect6</v>
      </c>
      <c r="B1984" t="str">
        <f>Tableau1[[#This Row],[ Code APE]]&amp;Tableau1[[#This Row],[ Résultat]]&amp;"_"&amp;COUNTIF($F$2:F1984,F1984)</f>
        <v>78.20ZIncorrect_19</v>
      </c>
      <c r="C1984" t="s">
        <v>233</v>
      </c>
      <c r="D1984" t="s">
        <v>235</v>
      </c>
      <c r="E1984" t="s">
        <v>31</v>
      </c>
      <c r="F1984" t="s">
        <v>166</v>
      </c>
      <c r="G1984">
        <v>23</v>
      </c>
    </row>
    <row r="1985" spans="1:7" x14ac:dyDescent="0.25">
      <c r="A1985" t="str">
        <f>IF(Tableau1[[#This Row],[ Résultat]]="incorrect",Tableau1[[#This Row],[occurrence]]&amp;"Cadre général"&amp;Tableau1[[#This Row],[ Résultat]]&amp;COUNTIF($B$2:$B1985,Tableau1[[#This Row],[ Code APE]]&amp;Tableau1[[#This Row],[ Résultat]]&amp;"_*"),0)</f>
        <v>80.10ZIncorrect_16Cadre généralIncorrect3</v>
      </c>
      <c r="B1985" t="str">
        <f>Tableau1[[#This Row],[ Code APE]]&amp;Tableau1[[#This Row],[ Résultat]]&amp;"_"&amp;COUNTIF($F$2:F1985,F1985)</f>
        <v>80.10ZIncorrect_16</v>
      </c>
      <c r="C1985" t="s">
        <v>233</v>
      </c>
      <c r="D1985" t="s">
        <v>235</v>
      </c>
      <c r="E1985" t="s">
        <v>31</v>
      </c>
      <c r="F1985" t="s">
        <v>167</v>
      </c>
      <c r="G1985">
        <v>4</v>
      </c>
    </row>
    <row r="1986" spans="1:7" x14ac:dyDescent="0.25">
      <c r="A1986" t="str">
        <f>IF(Tableau1[[#This Row],[ Résultat]]="incorrect",Tableau1[[#This Row],[occurrence]]&amp;"Cadre général"&amp;Tableau1[[#This Row],[ Résultat]]&amp;COUNTIF($B$2:$B1986,Tableau1[[#This Row],[ Code APE]]&amp;Tableau1[[#This Row],[ Résultat]]&amp;"_*"),0)</f>
        <v>81.21ZIncorrect_15Cadre généralIncorrect2</v>
      </c>
      <c r="B1986" t="str">
        <f>Tableau1[[#This Row],[ Code APE]]&amp;Tableau1[[#This Row],[ Résultat]]&amp;"_"&amp;COUNTIF($F$2:F1986,F1986)</f>
        <v>81.21ZIncorrect_15</v>
      </c>
      <c r="C1986" t="s">
        <v>233</v>
      </c>
      <c r="D1986" t="s">
        <v>235</v>
      </c>
      <c r="E1986" t="s">
        <v>31</v>
      </c>
      <c r="F1986" t="s">
        <v>169</v>
      </c>
      <c r="G1986">
        <v>2</v>
      </c>
    </row>
    <row r="1987" spans="1:7" x14ac:dyDescent="0.25">
      <c r="A1987" t="str">
        <f>IF(Tableau1[[#This Row],[ Résultat]]="incorrect",Tableau1[[#This Row],[occurrence]]&amp;"Cadre général"&amp;Tableau1[[#This Row],[ Résultat]]&amp;COUNTIF($B$2:$B1987,Tableau1[[#This Row],[ Code APE]]&amp;Tableau1[[#This Row],[ Résultat]]&amp;"_*"),0)</f>
        <v>81.22ZIncorrect_15Cadre généralIncorrect2</v>
      </c>
      <c r="B1987" t="str">
        <f>Tableau1[[#This Row],[ Code APE]]&amp;Tableau1[[#This Row],[ Résultat]]&amp;"_"&amp;COUNTIF($F$2:F1987,F1987)</f>
        <v>81.22ZIncorrect_15</v>
      </c>
      <c r="C1987" t="s">
        <v>233</v>
      </c>
      <c r="D1987" t="s">
        <v>235</v>
      </c>
      <c r="E1987" t="s">
        <v>31</v>
      </c>
      <c r="F1987" t="s">
        <v>170</v>
      </c>
      <c r="G1987">
        <v>1</v>
      </c>
    </row>
    <row r="1988" spans="1:7" x14ac:dyDescent="0.25">
      <c r="A1988" t="str">
        <f>IF(Tableau1[[#This Row],[ Résultat]]="incorrect",Tableau1[[#This Row],[occurrence]]&amp;"Cadre général"&amp;Tableau1[[#This Row],[ Résultat]]&amp;COUNTIF($B$2:$B1988,Tableau1[[#This Row],[ Code APE]]&amp;Tableau1[[#This Row],[ Résultat]]&amp;"_*"),0)</f>
        <v>81.29AIncorrect_13Cadre généralIncorrect1</v>
      </c>
      <c r="B1988" t="str">
        <f>Tableau1[[#This Row],[ Code APE]]&amp;Tableau1[[#This Row],[ Résultat]]&amp;"_"&amp;COUNTIF($F$2:F1988,F1988)</f>
        <v>81.29AIncorrect_13</v>
      </c>
      <c r="C1988" t="s">
        <v>233</v>
      </c>
      <c r="D1988" t="s">
        <v>235</v>
      </c>
      <c r="E1988" t="s">
        <v>31</v>
      </c>
      <c r="F1988" t="s">
        <v>171</v>
      </c>
      <c r="G1988">
        <v>1</v>
      </c>
    </row>
    <row r="1989" spans="1:7" x14ac:dyDescent="0.25">
      <c r="A1989" t="str">
        <f>IF(Tableau1[[#This Row],[ Résultat]]="incorrect",Tableau1[[#This Row],[occurrence]]&amp;"Cadre général"&amp;Tableau1[[#This Row],[ Résultat]]&amp;COUNTIF($B$2:$B1989,Tableau1[[#This Row],[ Code APE]]&amp;Tableau1[[#This Row],[ Résultat]]&amp;"_*"),0)</f>
        <v>84.30AIncorrect_15Cadre généralIncorrect2</v>
      </c>
      <c r="B1989" t="str">
        <f>Tableau1[[#This Row],[ Code APE]]&amp;Tableau1[[#This Row],[ Résultat]]&amp;"_"&amp;COUNTIF($F$2:F1989,F1989)</f>
        <v>84.30AIncorrect_15</v>
      </c>
      <c r="C1989" t="s">
        <v>233</v>
      </c>
      <c r="D1989" t="s">
        <v>235</v>
      </c>
      <c r="E1989" t="s">
        <v>31</v>
      </c>
      <c r="F1989" t="s">
        <v>175</v>
      </c>
      <c r="G1989">
        <v>1</v>
      </c>
    </row>
    <row r="1990" spans="1:7" x14ac:dyDescent="0.25">
      <c r="A1990" t="str">
        <f>IF(Tableau1[[#This Row],[ Résultat]]="incorrect",Tableau1[[#This Row],[occurrence]]&amp;"Cadre général"&amp;Tableau1[[#This Row],[ Résultat]]&amp;COUNTIF($B$2:$B1990,Tableau1[[#This Row],[ Code APE]]&amp;Tableau1[[#This Row],[ Résultat]]&amp;"_*"),0)</f>
        <v>85.59BIncorrect_11Cadre généralIncorrect1</v>
      </c>
      <c r="B1990" t="str">
        <f>Tableau1[[#This Row],[ Code APE]]&amp;Tableau1[[#This Row],[ Résultat]]&amp;"_"&amp;COUNTIF($F$2:F1990,F1990)</f>
        <v>85.59BIncorrect_11</v>
      </c>
      <c r="C1990" t="s">
        <v>233</v>
      </c>
      <c r="D1990" t="s">
        <v>235</v>
      </c>
      <c r="E1990" t="s">
        <v>31</v>
      </c>
      <c r="F1990" t="s">
        <v>177</v>
      </c>
      <c r="G1990">
        <v>1</v>
      </c>
    </row>
    <row r="1991" spans="1:7" x14ac:dyDescent="0.25">
      <c r="A1991" t="str">
        <f>IF(Tableau1[[#This Row],[ Résultat]]="incorrect",Tableau1[[#This Row],[occurrence]]&amp;"Cadre général"&amp;Tableau1[[#This Row],[ Résultat]]&amp;COUNTIF($B$2:$B1991,Tableau1[[#This Row],[ Code APE]]&amp;Tableau1[[#This Row],[ Résultat]]&amp;"_*"),0)</f>
        <v>94.99ZIncorrect_18Cadre généralIncorrect5</v>
      </c>
      <c r="B1991" t="str">
        <f>Tableau1[[#This Row],[ Code APE]]&amp;Tableau1[[#This Row],[ Résultat]]&amp;"_"&amp;COUNTIF($F$2:F1991,F1991)</f>
        <v>94.99ZIncorrect_18</v>
      </c>
      <c r="C1991" t="s">
        <v>233</v>
      </c>
      <c r="D1991" t="s">
        <v>235</v>
      </c>
      <c r="E1991" t="s">
        <v>31</v>
      </c>
      <c r="F1991" t="s">
        <v>178</v>
      </c>
      <c r="G1991">
        <v>1</v>
      </c>
    </row>
    <row r="1992" spans="1:7" x14ac:dyDescent="0.25">
      <c r="A1992">
        <f>IF(Tableau1[[#This Row],[ Résultat]]="incorrect",Tableau1[[#This Row],[occurrence]]&amp;"Cadre général"&amp;Tableau1[[#This Row],[ Résultat]]&amp;COUNTIF($B$2:$B1992,Tableau1[[#This Row],[ Code APE]]&amp;Tableau1[[#This Row],[ Résultat]]&amp;"_*"),0)</f>
        <v>0</v>
      </c>
      <c r="B1992" t="str">
        <f>Tableau1[[#This Row],[ Code APE]]&amp;Tableau1[[#This Row],[ Résultat]]&amp;"_"&amp;COUNTIF($F$2:F1992,F1992)</f>
        <v>Correct_0</v>
      </c>
      <c r="C1992" t="s">
        <v>236</v>
      </c>
      <c r="D1992" t="s">
        <v>237</v>
      </c>
      <c r="E1992" t="s">
        <v>44</v>
      </c>
      <c r="G1992">
        <v>13</v>
      </c>
    </row>
    <row r="1993" spans="1:7" x14ac:dyDescent="0.25">
      <c r="A1993">
        <f>IF(Tableau1[[#This Row],[ Résultat]]="incorrect",Tableau1[[#This Row],[occurrence]]&amp;"Cadre général"&amp;Tableau1[[#This Row],[ Résultat]]&amp;COUNTIF($B$2:$B1993,Tableau1[[#This Row],[ Code APE]]&amp;Tableau1[[#This Row],[ Résultat]]&amp;"_*"),0)</f>
        <v>0</v>
      </c>
      <c r="B1993" t="str">
        <f>Tableau1[[#This Row],[ Code APE]]&amp;Tableau1[[#This Row],[ Résultat]]&amp;"_"&amp;COUNTIF($F$2:F1993,F1993)</f>
        <v>00.00ACorrect_14</v>
      </c>
      <c r="C1993" t="s">
        <v>236</v>
      </c>
      <c r="D1993" t="s">
        <v>237</v>
      </c>
      <c r="E1993" t="s">
        <v>44</v>
      </c>
      <c r="F1993" t="s">
        <v>45</v>
      </c>
      <c r="G1993">
        <v>4</v>
      </c>
    </row>
    <row r="1994" spans="1:7" x14ac:dyDescent="0.25">
      <c r="A1994">
        <f>IF(Tableau1[[#This Row],[ Résultat]]="incorrect",Tableau1[[#This Row],[occurrence]]&amp;"Cadre général"&amp;Tableau1[[#This Row],[ Résultat]]&amp;COUNTIF($B$2:$B1994,Tableau1[[#This Row],[ Code APE]]&amp;Tableau1[[#This Row],[ Résultat]]&amp;"_*"),0)</f>
        <v>0</v>
      </c>
      <c r="B1994" t="str">
        <f>Tableau1[[#This Row],[ Code APE]]&amp;Tableau1[[#This Row],[ Résultat]]&amp;"_"&amp;COUNTIF($F$2:F1994,F1994)</f>
        <v>01.30ZCorrect_15</v>
      </c>
      <c r="C1994" t="s">
        <v>236</v>
      </c>
      <c r="D1994" t="s">
        <v>237</v>
      </c>
      <c r="E1994" t="s">
        <v>44</v>
      </c>
      <c r="F1994" t="s">
        <v>47</v>
      </c>
      <c r="G1994">
        <v>5</v>
      </c>
    </row>
    <row r="1995" spans="1:7" x14ac:dyDescent="0.25">
      <c r="A1995">
        <f>IF(Tableau1[[#This Row],[ Résultat]]="incorrect",Tableau1[[#This Row],[occurrence]]&amp;"Cadre général"&amp;Tableau1[[#This Row],[ Résultat]]&amp;COUNTIF($B$2:$B1995,Tableau1[[#This Row],[ Code APE]]&amp;Tableau1[[#This Row],[ Résultat]]&amp;"_*"),0)</f>
        <v>0</v>
      </c>
      <c r="B1995" t="str">
        <f>Tableau1[[#This Row],[ Code APE]]&amp;Tableau1[[#This Row],[ Résultat]]&amp;"_"&amp;COUNTIF($F$2:F1995,F1995)</f>
        <v>01.42ZCorrect_10</v>
      </c>
      <c r="C1995" t="s">
        <v>236</v>
      </c>
      <c r="D1995" t="s">
        <v>237</v>
      </c>
      <c r="E1995" t="s">
        <v>44</v>
      </c>
      <c r="F1995" t="s">
        <v>48</v>
      </c>
      <c r="G1995">
        <v>1</v>
      </c>
    </row>
    <row r="1996" spans="1:7" x14ac:dyDescent="0.25">
      <c r="A1996">
        <f>IF(Tableau1[[#This Row],[ Résultat]]="incorrect",Tableau1[[#This Row],[occurrence]]&amp;"Cadre général"&amp;Tableau1[[#This Row],[ Résultat]]&amp;COUNTIF($B$2:$B1996,Tableau1[[#This Row],[ Code APE]]&amp;Tableau1[[#This Row],[ Résultat]]&amp;"_*"),0)</f>
        <v>0</v>
      </c>
      <c r="B1996" t="str">
        <f>Tableau1[[#This Row],[ Code APE]]&amp;Tableau1[[#This Row],[ Résultat]]&amp;"_"&amp;COUNTIF($F$2:F1996,F1996)</f>
        <v>01.50ZCorrect_9</v>
      </c>
      <c r="C1996" t="s">
        <v>236</v>
      </c>
      <c r="D1996" t="s">
        <v>237</v>
      </c>
      <c r="E1996" t="s">
        <v>44</v>
      </c>
      <c r="F1996" t="s">
        <v>49</v>
      </c>
      <c r="G1996">
        <v>1</v>
      </c>
    </row>
    <row r="1997" spans="1:7" x14ac:dyDescent="0.25">
      <c r="A1997">
        <f>IF(Tableau1[[#This Row],[ Résultat]]="incorrect",Tableau1[[#This Row],[occurrence]]&amp;"Cadre général"&amp;Tableau1[[#This Row],[ Résultat]]&amp;COUNTIF($B$2:$B1997,Tableau1[[#This Row],[ Code APE]]&amp;Tableau1[[#This Row],[ Résultat]]&amp;"_*"),0)</f>
        <v>0</v>
      </c>
      <c r="B1997" t="str">
        <f>Tableau1[[#This Row],[ Code APE]]&amp;Tableau1[[#This Row],[ Résultat]]&amp;"_"&amp;COUNTIF($F$2:F1997,F1997)</f>
        <v>02.10ZCorrect_15</v>
      </c>
      <c r="C1997" t="s">
        <v>236</v>
      </c>
      <c r="D1997" t="s">
        <v>237</v>
      </c>
      <c r="E1997" t="s">
        <v>44</v>
      </c>
      <c r="F1997" t="s">
        <v>50</v>
      </c>
      <c r="G1997">
        <v>12</v>
      </c>
    </row>
    <row r="1998" spans="1:7" x14ac:dyDescent="0.25">
      <c r="A1998">
        <f>IF(Tableau1[[#This Row],[ Résultat]]="incorrect",Tableau1[[#This Row],[occurrence]]&amp;"Cadre général"&amp;Tableau1[[#This Row],[ Résultat]]&amp;COUNTIF($B$2:$B1998,Tableau1[[#This Row],[ Code APE]]&amp;Tableau1[[#This Row],[ Résultat]]&amp;"_*"),0)</f>
        <v>0</v>
      </c>
      <c r="B1998" t="str">
        <f>Tableau1[[#This Row],[ Code APE]]&amp;Tableau1[[#This Row],[ Résultat]]&amp;"_"&amp;COUNTIF($F$2:F1998,F1998)</f>
        <v>03.11ZCorrect_13</v>
      </c>
      <c r="C1998" t="s">
        <v>236</v>
      </c>
      <c r="D1998" t="s">
        <v>237</v>
      </c>
      <c r="E1998" t="s">
        <v>44</v>
      </c>
      <c r="F1998" t="s">
        <v>182</v>
      </c>
      <c r="G1998">
        <v>1</v>
      </c>
    </row>
    <row r="1999" spans="1:7" x14ac:dyDescent="0.25">
      <c r="A1999">
        <f>IF(Tableau1[[#This Row],[ Résultat]]="incorrect",Tableau1[[#This Row],[occurrence]]&amp;"Cadre général"&amp;Tableau1[[#This Row],[ Résultat]]&amp;COUNTIF($B$2:$B1999,Tableau1[[#This Row],[ Code APE]]&amp;Tableau1[[#This Row],[ Résultat]]&amp;"_*"),0)</f>
        <v>0</v>
      </c>
      <c r="B1999" t="str">
        <f>Tableau1[[#This Row],[ Code APE]]&amp;Tableau1[[#This Row],[ Résultat]]&amp;"_"&amp;COUNTIF($F$2:F1999,F1999)</f>
        <v>07.29ZCorrect_16</v>
      </c>
      <c r="C1999" t="s">
        <v>236</v>
      </c>
      <c r="D1999" t="s">
        <v>237</v>
      </c>
      <c r="E1999" t="s">
        <v>44</v>
      </c>
      <c r="F1999" t="s">
        <v>52</v>
      </c>
      <c r="G1999">
        <v>7</v>
      </c>
    </row>
    <row r="2000" spans="1:7" x14ac:dyDescent="0.25">
      <c r="A2000">
        <f>IF(Tableau1[[#This Row],[ Résultat]]="incorrect",Tableau1[[#This Row],[occurrence]]&amp;"Cadre général"&amp;Tableau1[[#This Row],[ Résultat]]&amp;COUNTIF($B$2:$B2000,Tableau1[[#This Row],[ Code APE]]&amp;Tableau1[[#This Row],[ Résultat]]&amp;"_*"),0)</f>
        <v>0</v>
      </c>
      <c r="B2000" t="str">
        <f>Tableau1[[#This Row],[ Code APE]]&amp;Tableau1[[#This Row],[ Résultat]]&amp;"_"&amp;COUNTIF($F$2:F2000,F2000)</f>
        <v>07.47ZCorrect_16</v>
      </c>
      <c r="C2000" t="s">
        <v>236</v>
      </c>
      <c r="D2000" t="s">
        <v>237</v>
      </c>
      <c r="E2000" t="s">
        <v>44</v>
      </c>
      <c r="F2000" t="s">
        <v>53</v>
      </c>
      <c r="G2000">
        <v>3</v>
      </c>
    </row>
    <row r="2001" spans="1:7" x14ac:dyDescent="0.25">
      <c r="A2001">
        <f>IF(Tableau1[[#This Row],[ Résultat]]="incorrect",Tableau1[[#This Row],[occurrence]]&amp;"Cadre général"&amp;Tableau1[[#This Row],[ Résultat]]&amp;COUNTIF($B$2:$B2001,Tableau1[[#This Row],[ Code APE]]&amp;Tableau1[[#This Row],[ Résultat]]&amp;"_*"),0)</f>
        <v>0</v>
      </c>
      <c r="B2001" t="str">
        <f>Tableau1[[#This Row],[ Code APE]]&amp;Tableau1[[#This Row],[ Résultat]]&amp;"_"&amp;COUNTIF($F$2:F2001,F2001)</f>
        <v>08.12ZCorrect_16</v>
      </c>
      <c r="C2001" t="s">
        <v>236</v>
      </c>
      <c r="D2001" t="s">
        <v>237</v>
      </c>
      <c r="E2001" t="s">
        <v>44</v>
      </c>
      <c r="F2001" t="s">
        <v>55</v>
      </c>
      <c r="G2001">
        <v>7</v>
      </c>
    </row>
    <row r="2002" spans="1:7" x14ac:dyDescent="0.25">
      <c r="A2002">
        <f>IF(Tableau1[[#This Row],[ Résultat]]="incorrect",Tableau1[[#This Row],[occurrence]]&amp;"Cadre général"&amp;Tableau1[[#This Row],[ Résultat]]&amp;COUNTIF($B$2:$B2002,Tableau1[[#This Row],[ Code APE]]&amp;Tableau1[[#This Row],[ Résultat]]&amp;"_*"),0)</f>
        <v>0</v>
      </c>
      <c r="B2002" t="str">
        <f>Tableau1[[#This Row],[ Code APE]]&amp;Tableau1[[#This Row],[ Résultat]]&amp;"_"&amp;COUNTIF($F$2:F2002,F2002)</f>
        <v>09.90ZCorrect_18</v>
      </c>
      <c r="C2002" t="s">
        <v>236</v>
      </c>
      <c r="D2002" t="s">
        <v>237</v>
      </c>
      <c r="E2002" t="s">
        <v>44</v>
      </c>
      <c r="F2002" t="s">
        <v>56</v>
      </c>
      <c r="G2002">
        <v>25</v>
      </c>
    </row>
    <row r="2003" spans="1:7" x14ac:dyDescent="0.25">
      <c r="A2003">
        <f>IF(Tableau1[[#This Row],[ Résultat]]="incorrect",Tableau1[[#This Row],[occurrence]]&amp;"Cadre général"&amp;Tableau1[[#This Row],[ Résultat]]&amp;COUNTIF($B$2:$B2003,Tableau1[[#This Row],[ Code APE]]&amp;Tableau1[[#This Row],[ Résultat]]&amp;"_*"),0)</f>
        <v>0</v>
      </c>
      <c r="B2003" t="str">
        <f>Tableau1[[#This Row],[ Code APE]]&amp;Tableau1[[#This Row],[ Résultat]]&amp;"_"&amp;COUNTIF($F$2:F2003,F2003)</f>
        <v>10.41ZCorrect_15</v>
      </c>
      <c r="C2003" t="s">
        <v>236</v>
      </c>
      <c r="D2003" t="s">
        <v>237</v>
      </c>
      <c r="E2003" t="s">
        <v>44</v>
      </c>
      <c r="F2003" t="s">
        <v>57</v>
      </c>
      <c r="G2003">
        <v>6</v>
      </c>
    </row>
    <row r="2004" spans="1:7" x14ac:dyDescent="0.25">
      <c r="A2004">
        <f>IF(Tableau1[[#This Row],[ Résultat]]="incorrect",Tableau1[[#This Row],[occurrence]]&amp;"Cadre général"&amp;Tableau1[[#This Row],[ Résultat]]&amp;COUNTIF($B$2:$B2004,Tableau1[[#This Row],[ Code APE]]&amp;Tableau1[[#This Row],[ Résultat]]&amp;"_*"),0)</f>
        <v>0</v>
      </c>
      <c r="B2004" t="str">
        <f>Tableau1[[#This Row],[ Code APE]]&amp;Tableau1[[#This Row],[ Résultat]]&amp;"_"&amp;COUNTIF($F$2:F2004,F2004)</f>
        <v>11.07BCorrect_3</v>
      </c>
      <c r="C2004" t="s">
        <v>236</v>
      </c>
      <c r="D2004" t="s">
        <v>237</v>
      </c>
      <c r="E2004" t="s">
        <v>44</v>
      </c>
      <c r="F2004" t="s">
        <v>58</v>
      </c>
      <c r="G2004">
        <v>1</v>
      </c>
    </row>
    <row r="2005" spans="1:7" x14ac:dyDescent="0.25">
      <c r="A2005">
        <f>IF(Tableau1[[#This Row],[ Résultat]]="incorrect",Tableau1[[#This Row],[occurrence]]&amp;"Cadre général"&amp;Tableau1[[#This Row],[ Résultat]]&amp;COUNTIF($B$2:$B2005,Tableau1[[#This Row],[ Code APE]]&amp;Tableau1[[#This Row],[ Résultat]]&amp;"_*"),0)</f>
        <v>0</v>
      </c>
      <c r="B2005" t="str">
        <f>Tableau1[[#This Row],[ Code APE]]&amp;Tableau1[[#This Row],[ Résultat]]&amp;"_"&amp;COUNTIF($F$2:F2005,F2005)</f>
        <v>16.24ZCorrect_6</v>
      </c>
      <c r="C2005" t="s">
        <v>236</v>
      </c>
      <c r="D2005" t="s">
        <v>237</v>
      </c>
      <c r="E2005" t="s">
        <v>44</v>
      </c>
      <c r="F2005" t="s">
        <v>212</v>
      </c>
      <c r="G2005">
        <v>1</v>
      </c>
    </row>
    <row r="2006" spans="1:7" x14ac:dyDescent="0.25">
      <c r="A2006">
        <f>IF(Tableau1[[#This Row],[ Résultat]]="incorrect",Tableau1[[#This Row],[occurrence]]&amp;"Cadre général"&amp;Tableau1[[#This Row],[ Résultat]]&amp;COUNTIF($B$2:$B2006,Tableau1[[#This Row],[ Code APE]]&amp;Tableau1[[#This Row],[ Résultat]]&amp;"_*"),0)</f>
        <v>0</v>
      </c>
      <c r="B2006" t="str">
        <f>Tableau1[[#This Row],[ Code APE]]&amp;Tableau1[[#This Row],[ Résultat]]&amp;"_"&amp;COUNTIF($F$2:F2006,F2006)</f>
        <v>20.13BCorrect_15</v>
      </c>
      <c r="C2006" t="s">
        <v>236</v>
      </c>
      <c r="D2006" t="s">
        <v>237</v>
      </c>
      <c r="E2006" t="s">
        <v>44</v>
      </c>
      <c r="F2006" t="s">
        <v>60</v>
      </c>
      <c r="G2006">
        <v>4</v>
      </c>
    </row>
    <row r="2007" spans="1:7" x14ac:dyDescent="0.25">
      <c r="A2007">
        <f>IF(Tableau1[[#This Row],[ Résultat]]="incorrect",Tableau1[[#This Row],[occurrence]]&amp;"Cadre général"&amp;Tableau1[[#This Row],[ Résultat]]&amp;COUNTIF($B$2:$B2007,Tableau1[[#This Row],[ Code APE]]&amp;Tableau1[[#This Row],[ Résultat]]&amp;"_*"),0)</f>
        <v>0</v>
      </c>
      <c r="B2007" t="str">
        <f>Tableau1[[#This Row],[ Code APE]]&amp;Tableau1[[#This Row],[ Résultat]]&amp;"_"&amp;COUNTIF($F$2:F2007,F2007)</f>
        <v>22.11ZCorrect_17</v>
      </c>
      <c r="C2007" t="s">
        <v>236</v>
      </c>
      <c r="D2007" t="s">
        <v>237</v>
      </c>
      <c r="E2007" t="s">
        <v>44</v>
      </c>
      <c r="F2007" t="s">
        <v>61</v>
      </c>
      <c r="G2007">
        <v>9</v>
      </c>
    </row>
    <row r="2008" spans="1:7" x14ac:dyDescent="0.25">
      <c r="A2008">
        <f>IF(Tableau1[[#This Row],[ Résultat]]="incorrect",Tableau1[[#This Row],[occurrence]]&amp;"Cadre général"&amp;Tableau1[[#This Row],[ Résultat]]&amp;COUNTIF($B$2:$B2008,Tableau1[[#This Row],[ Code APE]]&amp;Tableau1[[#This Row],[ Résultat]]&amp;"_*"),0)</f>
        <v>0</v>
      </c>
      <c r="B2008" t="str">
        <f>Tableau1[[#This Row],[ Code APE]]&amp;Tableau1[[#This Row],[ Résultat]]&amp;"_"&amp;COUNTIF($F$2:F2008,F2008)</f>
        <v>22.21ZCorrect_10</v>
      </c>
      <c r="C2008" t="s">
        <v>236</v>
      </c>
      <c r="D2008" t="s">
        <v>237</v>
      </c>
      <c r="E2008" t="s">
        <v>44</v>
      </c>
      <c r="F2008" t="s">
        <v>186</v>
      </c>
      <c r="G2008">
        <v>2</v>
      </c>
    </row>
    <row r="2009" spans="1:7" x14ac:dyDescent="0.25">
      <c r="A2009">
        <f>IF(Tableau1[[#This Row],[ Résultat]]="incorrect",Tableau1[[#This Row],[occurrence]]&amp;"Cadre général"&amp;Tableau1[[#This Row],[ Résultat]]&amp;COUNTIF($B$2:$B2009,Tableau1[[#This Row],[ Code APE]]&amp;Tableau1[[#This Row],[ Résultat]]&amp;"_*"),0)</f>
        <v>0</v>
      </c>
      <c r="B2009" t="str">
        <f>Tableau1[[#This Row],[ Code APE]]&amp;Tableau1[[#This Row],[ Résultat]]&amp;"_"&amp;COUNTIF($F$2:F2009,F2009)</f>
        <v>22.23ZCorrect_14</v>
      </c>
      <c r="C2009" t="s">
        <v>236</v>
      </c>
      <c r="D2009" t="s">
        <v>237</v>
      </c>
      <c r="E2009" t="s">
        <v>44</v>
      </c>
      <c r="F2009" t="s">
        <v>62</v>
      </c>
      <c r="G2009">
        <v>2</v>
      </c>
    </row>
    <row r="2010" spans="1:7" x14ac:dyDescent="0.25">
      <c r="A2010">
        <f>IF(Tableau1[[#This Row],[ Résultat]]="incorrect",Tableau1[[#This Row],[occurrence]]&amp;"Cadre général"&amp;Tableau1[[#This Row],[ Résultat]]&amp;COUNTIF($B$2:$B2010,Tableau1[[#This Row],[ Code APE]]&amp;Tableau1[[#This Row],[ Résultat]]&amp;"_*"),0)</f>
        <v>0</v>
      </c>
      <c r="B2010" t="str">
        <f>Tableau1[[#This Row],[ Code APE]]&amp;Tableau1[[#This Row],[ Résultat]]&amp;"_"&amp;COUNTIF($F$2:F2010,F2010)</f>
        <v>23.51ZCorrect_13</v>
      </c>
      <c r="C2010" t="s">
        <v>236</v>
      </c>
      <c r="D2010" t="s">
        <v>237</v>
      </c>
      <c r="E2010" t="s">
        <v>44</v>
      </c>
      <c r="F2010" t="s">
        <v>187</v>
      </c>
      <c r="G2010">
        <v>3</v>
      </c>
    </row>
    <row r="2011" spans="1:7" x14ac:dyDescent="0.25">
      <c r="A2011">
        <f>IF(Tableau1[[#This Row],[ Résultat]]="incorrect",Tableau1[[#This Row],[occurrence]]&amp;"Cadre général"&amp;Tableau1[[#This Row],[ Résultat]]&amp;COUNTIF($B$2:$B2011,Tableau1[[#This Row],[ Code APE]]&amp;Tableau1[[#This Row],[ Résultat]]&amp;"_*"),0)</f>
        <v>0</v>
      </c>
      <c r="B2011" t="str">
        <f>Tableau1[[#This Row],[ Code APE]]&amp;Tableau1[[#This Row],[ Résultat]]&amp;"_"&amp;COUNTIF($F$2:F2011,F2011)</f>
        <v>23.63ZCorrect_16</v>
      </c>
      <c r="C2011" t="s">
        <v>236</v>
      </c>
      <c r="D2011" t="s">
        <v>237</v>
      </c>
      <c r="E2011" t="s">
        <v>44</v>
      </c>
      <c r="F2011" t="s">
        <v>63</v>
      </c>
      <c r="G2011">
        <v>5</v>
      </c>
    </row>
    <row r="2012" spans="1:7" x14ac:dyDescent="0.25">
      <c r="A2012">
        <f>IF(Tableau1[[#This Row],[ Résultat]]="incorrect",Tableau1[[#This Row],[occurrence]]&amp;"Cadre général"&amp;Tableau1[[#This Row],[ Résultat]]&amp;COUNTIF($B$2:$B2012,Tableau1[[#This Row],[ Code APE]]&amp;Tableau1[[#This Row],[ Résultat]]&amp;"_*"),0)</f>
        <v>0</v>
      </c>
      <c r="B2012" t="str">
        <f>Tableau1[[#This Row],[ Code APE]]&amp;Tableau1[[#This Row],[ Résultat]]&amp;"_"&amp;COUNTIF($F$2:F2012,F2012)</f>
        <v>24.33ZCorrect_10</v>
      </c>
      <c r="C2012" t="s">
        <v>236</v>
      </c>
      <c r="D2012" t="s">
        <v>237</v>
      </c>
      <c r="E2012" t="s">
        <v>44</v>
      </c>
      <c r="F2012" t="s">
        <v>64</v>
      </c>
      <c r="G2012">
        <v>2</v>
      </c>
    </row>
    <row r="2013" spans="1:7" x14ac:dyDescent="0.25">
      <c r="A2013">
        <f>IF(Tableau1[[#This Row],[ Résultat]]="incorrect",Tableau1[[#This Row],[occurrence]]&amp;"Cadre général"&amp;Tableau1[[#This Row],[ Résultat]]&amp;COUNTIF($B$2:$B2013,Tableau1[[#This Row],[ Code APE]]&amp;Tableau1[[#This Row],[ Résultat]]&amp;"_*"),0)</f>
        <v>0</v>
      </c>
      <c r="B2013" t="str">
        <f>Tableau1[[#This Row],[ Code APE]]&amp;Tableau1[[#This Row],[ Résultat]]&amp;"_"&amp;COUNTIF($F$2:F2013,F2013)</f>
        <v>25.11ZCorrect_17</v>
      </c>
      <c r="C2013" t="s">
        <v>236</v>
      </c>
      <c r="D2013" t="s">
        <v>237</v>
      </c>
      <c r="E2013" t="s">
        <v>44</v>
      </c>
      <c r="F2013" t="s">
        <v>65</v>
      </c>
      <c r="G2013">
        <v>15</v>
      </c>
    </row>
    <row r="2014" spans="1:7" x14ac:dyDescent="0.25">
      <c r="A2014">
        <f>IF(Tableau1[[#This Row],[ Résultat]]="incorrect",Tableau1[[#This Row],[occurrence]]&amp;"Cadre général"&amp;Tableau1[[#This Row],[ Résultat]]&amp;COUNTIF($B$2:$B2014,Tableau1[[#This Row],[ Code APE]]&amp;Tableau1[[#This Row],[ Résultat]]&amp;"_*"),0)</f>
        <v>0</v>
      </c>
      <c r="B2014" t="str">
        <f>Tableau1[[#This Row],[ Code APE]]&amp;Tableau1[[#This Row],[ Résultat]]&amp;"_"&amp;COUNTIF($F$2:F2014,F2014)</f>
        <v>25.12ZCorrect_12</v>
      </c>
      <c r="C2014" t="s">
        <v>236</v>
      </c>
      <c r="D2014" t="s">
        <v>237</v>
      </c>
      <c r="E2014" t="s">
        <v>44</v>
      </c>
      <c r="F2014" t="s">
        <v>66</v>
      </c>
      <c r="G2014">
        <v>2</v>
      </c>
    </row>
    <row r="2015" spans="1:7" x14ac:dyDescent="0.25">
      <c r="A2015">
        <f>IF(Tableau1[[#This Row],[ Résultat]]="incorrect",Tableau1[[#This Row],[occurrence]]&amp;"Cadre général"&amp;Tableau1[[#This Row],[ Résultat]]&amp;COUNTIF($B$2:$B2015,Tableau1[[#This Row],[ Code APE]]&amp;Tableau1[[#This Row],[ Résultat]]&amp;"_*"),0)</f>
        <v>0</v>
      </c>
      <c r="B2015" t="str">
        <f>Tableau1[[#This Row],[ Code APE]]&amp;Tableau1[[#This Row],[ Résultat]]&amp;"_"&amp;COUNTIF($F$2:F2015,F2015)</f>
        <v>25.30ZCorrect_14</v>
      </c>
      <c r="C2015" t="s">
        <v>236</v>
      </c>
      <c r="D2015" t="s">
        <v>237</v>
      </c>
      <c r="E2015" t="s">
        <v>44</v>
      </c>
      <c r="F2015" t="s">
        <v>67</v>
      </c>
      <c r="G2015">
        <v>8</v>
      </c>
    </row>
    <row r="2016" spans="1:7" x14ac:dyDescent="0.25">
      <c r="A2016">
        <f>IF(Tableau1[[#This Row],[ Résultat]]="incorrect",Tableau1[[#This Row],[occurrence]]&amp;"Cadre général"&amp;Tableau1[[#This Row],[ Résultat]]&amp;COUNTIF($B$2:$B2016,Tableau1[[#This Row],[ Code APE]]&amp;Tableau1[[#This Row],[ Résultat]]&amp;"_*"),0)</f>
        <v>0</v>
      </c>
      <c r="B2016" t="str">
        <f>Tableau1[[#This Row],[ Code APE]]&amp;Tableau1[[#This Row],[ Résultat]]&amp;"_"&amp;COUNTIF($F$2:F2016,F2016)</f>
        <v>25.61ZCorrect_16</v>
      </c>
      <c r="C2016" t="s">
        <v>236</v>
      </c>
      <c r="D2016" t="s">
        <v>237</v>
      </c>
      <c r="E2016" t="s">
        <v>44</v>
      </c>
      <c r="F2016" t="s">
        <v>68</v>
      </c>
      <c r="G2016">
        <v>14</v>
      </c>
    </row>
    <row r="2017" spans="1:7" x14ac:dyDescent="0.25">
      <c r="A2017">
        <f>IF(Tableau1[[#This Row],[ Résultat]]="incorrect",Tableau1[[#This Row],[occurrence]]&amp;"Cadre général"&amp;Tableau1[[#This Row],[ Résultat]]&amp;COUNTIF($B$2:$B2017,Tableau1[[#This Row],[ Code APE]]&amp;Tableau1[[#This Row],[ Résultat]]&amp;"_*"),0)</f>
        <v>0</v>
      </c>
      <c r="B2017" t="str">
        <f>Tableau1[[#This Row],[ Code APE]]&amp;Tableau1[[#This Row],[ Résultat]]&amp;"_"&amp;COUNTIF($F$2:F2017,F2017)</f>
        <v>25.62BCorrect_16</v>
      </c>
      <c r="C2017" t="s">
        <v>236</v>
      </c>
      <c r="D2017" t="s">
        <v>237</v>
      </c>
      <c r="E2017" t="s">
        <v>44</v>
      </c>
      <c r="F2017" t="s">
        <v>69</v>
      </c>
      <c r="G2017">
        <v>4</v>
      </c>
    </row>
    <row r="2018" spans="1:7" x14ac:dyDescent="0.25">
      <c r="A2018">
        <f>IF(Tableau1[[#This Row],[ Résultat]]="incorrect",Tableau1[[#This Row],[occurrence]]&amp;"Cadre général"&amp;Tableau1[[#This Row],[ Résultat]]&amp;COUNTIF($B$2:$B2018,Tableau1[[#This Row],[ Code APE]]&amp;Tableau1[[#This Row],[ Résultat]]&amp;"_*"),0)</f>
        <v>0</v>
      </c>
      <c r="B2018" t="str">
        <f>Tableau1[[#This Row],[ Code APE]]&amp;Tableau1[[#This Row],[ Résultat]]&amp;"_"&amp;COUNTIF($F$2:F2018,F2018)</f>
        <v>25.93ZCorrect_16</v>
      </c>
      <c r="C2018" t="s">
        <v>236</v>
      </c>
      <c r="D2018" t="s">
        <v>237</v>
      </c>
      <c r="E2018" t="s">
        <v>44</v>
      </c>
      <c r="F2018" t="s">
        <v>70</v>
      </c>
      <c r="G2018">
        <v>4</v>
      </c>
    </row>
    <row r="2019" spans="1:7" x14ac:dyDescent="0.25">
      <c r="A2019">
        <f>IF(Tableau1[[#This Row],[ Résultat]]="incorrect",Tableau1[[#This Row],[occurrence]]&amp;"Cadre général"&amp;Tableau1[[#This Row],[ Résultat]]&amp;COUNTIF($B$2:$B2019,Tableau1[[#This Row],[ Code APE]]&amp;Tableau1[[#This Row],[ Résultat]]&amp;"_*"),0)</f>
        <v>0</v>
      </c>
      <c r="B2019" t="str">
        <f>Tableau1[[#This Row],[ Code APE]]&amp;Tableau1[[#This Row],[ Résultat]]&amp;"_"&amp;COUNTIF($F$2:F2019,F2019)</f>
        <v>25.99BCorrect_17</v>
      </c>
      <c r="C2019" t="s">
        <v>236</v>
      </c>
      <c r="D2019" t="s">
        <v>237</v>
      </c>
      <c r="E2019" t="s">
        <v>44</v>
      </c>
      <c r="F2019" t="s">
        <v>71</v>
      </c>
      <c r="G2019">
        <v>17</v>
      </c>
    </row>
    <row r="2020" spans="1:7" x14ac:dyDescent="0.25">
      <c r="A2020">
        <f>IF(Tableau1[[#This Row],[ Résultat]]="incorrect",Tableau1[[#This Row],[occurrence]]&amp;"Cadre général"&amp;Tableau1[[#This Row],[ Résultat]]&amp;COUNTIF($B$2:$B2020,Tableau1[[#This Row],[ Code APE]]&amp;Tableau1[[#This Row],[ Résultat]]&amp;"_*"),0)</f>
        <v>0</v>
      </c>
      <c r="B2020" t="str">
        <f>Tableau1[[#This Row],[ Code APE]]&amp;Tableau1[[#This Row],[ Résultat]]&amp;"_"&amp;COUNTIF($F$2:F2020,F2020)</f>
        <v>27.90ZCorrect_8</v>
      </c>
      <c r="C2020" t="s">
        <v>236</v>
      </c>
      <c r="D2020" t="s">
        <v>237</v>
      </c>
      <c r="E2020" t="s">
        <v>44</v>
      </c>
      <c r="F2020" t="s">
        <v>188</v>
      </c>
      <c r="G2020">
        <v>1</v>
      </c>
    </row>
    <row r="2021" spans="1:7" x14ac:dyDescent="0.25">
      <c r="A2021">
        <f>IF(Tableau1[[#This Row],[ Résultat]]="incorrect",Tableau1[[#This Row],[occurrence]]&amp;"Cadre général"&amp;Tableau1[[#This Row],[ Résultat]]&amp;COUNTIF($B$2:$B2021,Tableau1[[#This Row],[ Code APE]]&amp;Tableau1[[#This Row],[ Résultat]]&amp;"_*"),0)</f>
        <v>0</v>
      </c>
      <c r="B2021" t="str">
        <f>Tableau1[[#This Row],[ Code APE]]&amp;Tableau1[[#This Row],[ Résultat]]&amp;"_"&amp;COUNTIF($F$2:F2021,F2021)</f>
        <v>28.14ZCorrect_16</v>
      </c>
      <c r="C2021" t="s">
        <v>236</v>
      </c>
      <c r="D2021" t="s">
        <v>237</v>
      </c>
      <c r="E2021" t="s">
        <v>44</v>
      </c>
      <c r="F2021" t="s">
        <v>72</v>
      </c>
      <c r="G2021">
        <v>18</v>
      </c>
    </row>
    <row r="2022" spans="1:7" x14ac:dyDescent="0.25">
      <c r="A2022">
        <f>IF(Tableau1[[#This Row],[ Résultat]]="incorrect",Tableau1[[#This Row],[occurrence]]&amp;"Cadre général"&amp;Tableau1[[#This Row],[ Résultat]]&amp;COUNTIF($B$2:$B2022,Tableau1[[#This Row],[ Code APE]]&amp;Tableau1[[#This Row],[ Résultat]]&amp;"_*"),0)</f>
        <v>0</v>
      </c>
      <c r="B2022" t="str">
        <f>Tableau1[[#This Row],[ Code APE]]&amp;Tableau1[[#This Row],[ Résultat]]&amp;"_"&amp;COUNTIF($F$2:F2022,F2022)</f>
        <v>28.15ZCorrect_8</v>
      </c>
      <c r="C2022" t="s">
        <v>236</v>
      </c>
      <c r="D2022" t="s">
        <v>237</v>
      </c>
      <c r="E2022" t="s">
        <v>44</v>
      </c>
      <c r="F2022" t="s">
        <v>73</v>
      </c>
      <c r="G2022">
        <v>1</v>
      </c>
    </row>
    <row r="2023" spans="1:7" x14ac:dyDescent="0.25">
      <c r="A2023">
        <f>IF(Tableau1[[#This Row],[ Résultat]]="incorrect",Tableau1[[#This Row],[occurrence]]&amp;"Cadre général"&amp;Tableau1[[#This Row],[ Résultat]]&amp;COUNTIF($B$2:$B2023,Tableau1[[#This Row],[ Code APE]]&amp;Tableau1[[#This Row],[ Résultat]]&amp;"_*"),0)</f>
        <v>0</v>
      </c>
      <c r="B2023" t="str">
        <f>Tableau1[[#This Row],[ Code APE]]&amp;Tableau1[[#This Row],[ Résultat]]&amp;"_"&amp;COUNTIF($F$2:F2023,F2023)</f>
        <v>28.92ZCorrect_15</v>
      </c>
      <c r="C2023" t="s">
        <v>236</v>
      </c>
      <c r="D2023" t="s">
        <v>237</v>
      </c>
      <c r="E2023" t="s">
        <v>44</v>
      </c>
      <c r="F2023" t="s">
        <v>76</v>
      </c>
      <c r="G2023">
        <v>7</v>
      </c>
    </row>
    <row r="2024" spans="1:7" x14ac:dyDescent="0.25">
      <c r="A2024">
        <f>IF(Tableau1[[#This Row],[ Résultat]]="incorrect",Tableau1[[#This Row],[occurrence]]&amp;"Cadre général"&amp;Tableau1[[#This Row],[ Résultat]]&amp;COUNTIF($B$2:$B2024,Tableau1[[#This Row],[ Code APE]]&amp;Tableau1[[#This Row],[ Résultat]]&amp;"_*"),0)</f>
        <v>0</v>
      </c>
      <c r="B2024" t="str">
        <f>Tableau1[[#This Row],[ Code APE]]&amp;Tableau1[[#This Row],[ Résultat]]&amp;"_"&amp;COUNTIF($F$2:F2024,F2024)</f>
        <v>32.12ZCorrect_17</v>
      </c>
      <c r="C2024" t="s">
        <v>236</v>
      </c>
      <c r="D2024" t="s">
        <v>237</v>
      </c>
      <c r="E2024" t="s">
        <v>44</v>
      </c>
      <c r="F2024" t="s">
        <v>78</v>
      </c>
      <c r="G2024">
        <v>9</v>
      </c>
    </row>
    <row r="2025" spans="1:7" x14ac:dyDescent="0.25">
      <c r="A2025">
        <f>IF(Tableau1[[#This Row],[ Résultat]]="incorrect",Tableau1[[#This Row],[occurrence]]&amp;"Cadre général"&amp;Tableau1[[#This Row],[ Résultat]]&amp;COUNTIF($B$2:$B2025,Tableau1[[#This Row],[ Code APE]]&amp;Tableau1[[#This Row],[ Résultat]]&amp;"_*"),0)</f>
        <v>0</v>
      </c>
      <c r="B2025" t="str">
        <f>Tableau1[[#This Row],[ Code APE]]&amp;Tableau1[[#This Row],[ Résultat]]&amp;"_"&amp;COUNTIF($F$2:F2025,F2025)</f>
        <v>32.20ACorrect_15</v>
      </c>
      <c r="C2025" t="s">
        <v>236</v>
      </c>
      <c r="D2025" t="s">
        <v>237</v>
      </c>
      <c r="E2025" t="s">
        <v>44</v>
      </c>
      <c r="F2025" t="s">
        <v>79</v>
      </c>
      <c r="G2025">
        <v>5</v>
      </c>
    </row>
    <row r="2026" spans="1:7" x14ac:dyDescent="0.25">
      <c r="A2026">
        <f>IF(Tableau1[[#This Row],[ Résultat]]="incorrect",Tableau1[[#This Row],[occurrence]]&amp;"Cadre général"&amp;Tableau1[[#This Row],[ Résultat]]&amp;COUNTIF($B$2:$B2026,Tableau1[[#This Row],[ Code APE]]&amp;Tableau1[[#This Row],[ Résultat]]&amp;"_*"),0)</f>
        <v>0</v>
      </c>
      <c r="B2026" t="str">
        <f>Tableau1[[#This Row],[ Code APE]]&amp;Tableau1[[#This Row],[ Résultat]]&amp;"_"&amp;COUNTIF($F$2:F2026,F2026)</f>
        <v>32.21BCorrect_9</v>
      </c>
      <c r="C2026" t="s">
        <v>236</v>
      </c>
      <c r="D2026" t="s">
        <v>237</v>
      </c>
      <c r="E2026" t="s">
        <v>44</v>
      </c>
      <c r="F2026" t="s">
        <v>189</v>
      </c>
      <c r="G2026">
        <v>1</v>
      </c>
    </row>
    <row r="2027" spans="1:7" x14ac:dyDescent="0.25">
      <c r="A2027">
        <f>IF(Tableau1[[#This Row],[ Résultat]]="incorrect",Tableau1[[#This Row],[occurrence]]&amp;"Cadre général"&amp;Tableau1[[#This Row],[ Résultat]]&amp;COUNTIF($B$2:$B2027,Tableau1[[#This Row],[ Code APE]]&amp;Tableau1[[#This Row],[ Résultat]]&amp;"_*"),0)</f>
        <v>0</v>
      </c>
      <c r="B2027" t="str">
        <f>Tableau1[[#This Row],[ Code APE]]&amp;Tableau1[[#This Row],[ Résultat]]&amp;"_"&amp;COUNTIF($F$2:F2027,F2027)</f>
        <v>33.12ZCorrect_17</v>
      </c>
      <c r="C2027" t="s">
        <v>236</v>
      </c>
      <c r="D2027" t="s">
        <v>237</v>
      </c>
      <c r="E2027" t="s">
        <v>44</v>
      </c>
      <c r="F2027" t="s">
        <v>1</v>
      </c>
      <c r="G2027">
        <v>128</v>
      </c>
    </row>
    <row r="2028" spans="1:7" x14ac:dyDescent="0.25">
      <c r="A2028">
        <f>IF(Tableau1[[#This Row],[ Résultat]]="incorrect",Tableau1[[#This Row],[occurrence]]&amp;"Cadre général"&amp;Tableau1[[#This Row],[ Résultat]]&amp;COUNTIF($B$2:$B2028,Tableau1[[#This Row],[ Code APE]]&amp;Tableau1[[#This Row],[ Résultat]]&amp;"_*"),0)</f>
        <v>0</v>
      </c>
      <c r="B2028" t="str">
        <f>Tableau1[[#This Row],[ Code APE]]&amp;Tableau1[[#This Row],[ Résultat]]&amp;"_"&amp;COUNTIF($F$2:F2028,F2028)</f>
        <v>33.13ZCorrect_16</v>
      </c>
      <c r="C2028" t="s">
        <v>236</v>
      </c>
      <c r="D2028" t="s">
        <v>237</v>
      </c>
      <c r="E2028" t="s">
        <v>44</v>
      </c>
      <c r="F2028" t="s">
        <v>80</v>
      </c>
      <c r="G2028">
        <v>2</v>
      </c>
    </row>
    <row r="2029" spans="1:7" x14ac:dyDescent="0.25">
      <c r="A2029">
        <f>IF(Tableau1[[#This Row],[ Résultat]]="incorrect",Tableau1[[#This Row],[occurrence]]&amp;"Cadre général"&amp;Tableau1[[#This Row],[ Résultat]]&amp;COUNTIF($B$2:$B2029,Tableau1[[#This Row],[ Code APE]]&amp;Tableau1[[#This Row],[ Résultat]]&amp;"_*"),0)</f>
        <v>0</v>
      </c>
      <c r="B2029" t="str">
        <f>Tableau1[[#This Row],[ Code APE]]&amp;Tableau1[[#This Row],[ Résultat]]&amp;"_"&amp;COUNTIF($F$2:F2029,F2029)</f>
        <v>33.14ZCorrect_17</v>
      </c>
      <c r="C2029" t="s">
        <v>236</v>
      </c>
      <c r="D2029" t="s">
        <v>237</v>
      </c>
      <c r="E2029" t="s">
        <v>44</v>
      </c>
      <c r="F2029" t="s">
        <v>81</v>
      </c>
      <c r="G2029">
        <v>17</v>
      </c>
    </row>
    <row r="2030" spans="1:7" x14ac:dyDescent="0.25">
      <c r="A2030">
        <f>IF(Tableau1[[#This Row],[ Résultat]]="incorrect",Tableau1[[#This Row],[occurrence]]&amp;"Cadre général"&amp;Tableau1[[#This Row],[ Résultat]]&amp;COUNTIF($B$2:$B2030,Tableau1[[#This Row],[ Code APE]]&amp;Tableau1[[#This Row],[ Résultat]]&amp;"_*"),0)</f>
        <v>0</v>
      </c>
      <c r="B2030" t="str">
        <f>Tableau1[[#This Row],[ Code APE]]&amp;Tableau1[[#This Row],[ Résultat]]&amp;"_"&amp;COUNTIF($F$2:F2030,F2030)</f>
        <v>33.20ACorrect_19</v>
      </c>
      <c r="C2030" t="s">
        <v>236</v>
      </c>
      <c r="D2030" t="s">
        <v>237</v>
      </c>
      <c r="E2030" t="s">
        <v>44</v>
      </c>
      <c r="F2030" t="s">
        <v>82</v>
      </c>
      <c r="G2030">
        <v>121</v>
      </c>
    </row>
    <row r="2031" spans="1:7" x14ac:dyDescent="0.25">
      <c r="A2031">
        <f>IF(Tableau1[[#This Row],[ Résultat]]="incorrect",Tableau1[[#This Row],[occurrence]]&amp;"Cadre général"&amp;Tableau1[[#This Row],[ Résultat]]&amp;COUNTIF($B$2:$B2031,Tableau1[[#This Row],[ Code APE]]&amp;Tableau1[[#This Row],[ Résultat]]&amp;"_*"),0)</f>
        <v>0</v>
      </c>
      <c r="B2031" t="str">
        <f>Tableau1[[#This Row],[ Code APE]]&amp;Tableau1[[#This Row],[ Résultat]]&amp;"_"&amp;COUNTIF($F$2:F2031,F2031)</f>
        <v>33.20BCorrect_20</v>
      </c>
      <c r="C2031" t="s">
        <v>236</v>
      </c>
      <c r="D2031" t="s">
        <v>237</v>
      </c>
      <c r="E2031" t="s">
        <v>44</v>
      </c>
      <c r="F2031" t="s">
        <v>83</v>
      </c>
      <c r="G2031">
        <v>100</v>
      </c>
    </row>
    <row r="2032" spans="1:7" x14ac:dyDescent="0.25">
      <c r="A2032">
        <f>IF(Tableau1[[#This Row],[ Résultat]]="incorrect",Tableau1[[#This Row],[occurrence]]&amp;"Cadre général"&amp;Tableau1[[#This Row],[ Résultat]]&amp;COUNTIF($B$2:$B2032,Tableau1[[#This Row],[ Code APE]]&amp;Tableau1[[#This Row],[ Résultat]]&amp;"_*"),0)</f>
        <v>0</v>
      </c>
      <c r="B2032" t="str">
        <f>Tableau1[[#This Row],[ Code APE]]&amp;Tableau1[[#This Row],[ Résultat]]&amp;"_"&amp;COUNTIF($F$2:F2032,F2032)</f>
        <v>33.20CCorrect_15</v>
      </c>
      <c r="C2032" t="s">
        <v>236</v>
      </c>
      <c r="D2032" t="s">
        <v>237</v>
      </c>
      <c r="E2032" t="s">
        <v>44</v>
      </c>
      <c r="F2032" t="s">
        <v>84</v>
      </c>
      <c r="G2032">
        <v>16</v>
      </c>
    </row>
    <row r="2033" spans="1:7" x14ac:dyDescent="0.25">
      <c r="A2033">
        <f>IF(Tableau1[[#This Row],[ Résultat]]="incorrect",Tableau1[[#This Row],[occurrence]]&amp;"Cadre général"&amp;Tableau1[[#This Row],[ Résultat]]&amp;COUNTIF($B$2:$B2033,Tableau1[[#This Row],[ Code APE]]&amp;Tableau1[[#This Row],[ Résultat]]&amp;"_*"),0)</f>
        <v>0</v>
      </c>
      <c r="B2033" t="str">
        <f>Tableau1[[#This Row],[ Code APE]]&amp;Tableau1[[#This Row],[ Résultat]]&amp;"_"&amp;COUNTIF($F$2:F2033,F2033)</f>
        <v>33.22ACorrect_3</v>
      </c>
      <c r="C2033" t="s">
        <v>236</v>
      </c>
      <c r="D2033" t="s">
        <v>237</v>
      </c>
      <c r="E2033" t="s">
        <v>44</v>
      </c>
      <c r="F2033" t="s">
        <v>85</v>
      </c>
      <c r="G2033">
        <v>1</v>
      </c>
    </row>
    <row r="2034" spans="1:7" x14ac:dyDescent="0.25">
      <c r="A2034">
        <f>IF(Tableau1[[#This Row],[ Résultat]]="incorrect",Tableau1[[#This Row],[occurrence]]&amp;"Cadre général"&amp;Tableau1[[#This Row],[ Résultat]]&amp;COUNTIF($B$2:$B2034,Tableau1[[#This Row],[ Code APE]]&amp;Tableau1[[#This Row],[ Résultat]]&amp;"_*"),0)</f>
        <v>0</v>
      </c>
      <c r="B2034" t="str">
        <f>Tableau1[[#This Row],[ Code APE]]&amp;Tableau1[[#This Row],[ Résultat]]&amp;"_"&amp;COUNTIF($F$2:F2034,F2034)</f>
        <v>35.11ZCorrect_6</v>
      </c>
      <c r="C2034" t="s">
        <v>236</v>
      </c>
      <c r="D2034" t="s">
        <v>237</v>
      </c>
      <c r="E2034" t="s">
        <v>44</v>
      </c>
      <c r="F2034" t="s">
        <v>216</v>
      </c>
      <c r="G2034">
        <v>1</v>
      </c>
    </row>
    <row r="2035" spans="1:7" x14ac:dyDescent="0.25">
      <c r="A2035">
        <f>IF(Tableau1[[#This Row],[ Résultat]]="incorrect",Tableau1[[#This Row],[occurrence]]&amp;"Cadre général"&amp;Tableau1[[#This Row],[ Résultat]]&amp;COUNTIF($B$2:$B2035,Tableau1[[#This Row],[ Code APE]]&amp;Tableau1[[#This Row],[ Résultat]]&amp;"_*"),0)</f>
        <v>0</v>
      </c>
      <c r="B2035" t="str">
        <f>Tableau1[[#This Row],[ Code APE]]&amp;Tableau1[[#This Row],[ Résultat]]&amp;"_"&amp;COUNTIF($F$2:F2035,F2035)</f>
        <v>36.00ZCorrect_16</v>
      </c>
      <c r="C2035" t="s">
        <v>236</v>
      </c>
      <c r="D2035" t="s">
        <v>237</v>
      </c>
      <c r="E2035" t="s">
        <v>44</v>
      </c>
      <c r="F2035" t="s">
        <v>86</v>
      </c>
      <c r="G2035">
        <v>6</v>
      </c>
    </row>
    <row r="2036" spans="1:7" x14ac:dyDescent="0.25">
      <c r="A2036">
        <f>IF(Tableau1[[#This Row],[ Résultat]]="incorrect",Tableau1[[#This Row],[occurrence]]&amp;"Cadre général"&amp;Tableau1[[#This Row],[ Résultat]]&amp;COUNTIF($B$2:$B2036,Tableau1[[#This Row],[ Code APE]]&amp;Tableau1[[#This Row],[ Résultat]]&amp;"_*"),0)</f>
        <v>0</v>
      </c>
      <c r="B2036" t="str">
        <f>Tableau1[[#This Row],[ Code APE]]&amp;Tableau1[[#This Row],[ Résultat]]&amp;"_"&amp;COUNTIF($F$2:F2036,F2036)</f>
        <v>37.00ZCorrect_15</v>
      </c>
      <c r="C2036" t="s">
        <v>236</v>
      </c>
      <c r="D2036" t="s">
        <v>237</v>
      </c>
      <c r="E2036" t="s">
        <v>44</v>
      </c>
      <c r="F2036" t="s">
        <v>87</v>
      </c>
      <c r="G2036">
        <v>5</v>
      </c>
    </row>
    <row r="2037" spans="1:7" x14ac:dyDescent="0.25">
      <c r="A2037">
        <f>IF(Tableau1[[#This Row],[ Résultat]]="incorrect",Tableau1[[#This Row],[occurrence]]&amp;"Cadre général"&amp;Tableau1[[#This Row],[ Résultat]]&amp;COUNTIF($B$2:$B2037,Tableau1[[#This Row],[ Code APE]]&amp;Tableau1[[#This Row],[ Résultat]]&amp;"_*"),0)</f>
        <v>0</v>
      </c>
      <c r="B2037" t="str">
        <f>Tableau1[[#This Row],[ Code APE]]&amp;Tableau1[[#This Row],[ Résultat]]&amp;"_"&amp;COUNTIF($F$2:F2037,F2037)</f>
        <v>37.20ACorrect_17</v>
      </c>
      <c r="C2037" t="s">
        <v>236</v>
      </c>
      <c r="D2037" t="s">
        <v>237</v>
      </c>
      <c r="E2037" t="s">
        <v>44</v>
      </c>
      <c r="F2037" t="s">
        <v>88</v>
      </c>
      <c r="G2037">
        <v>13</v>
      </c>
    </row>
    <row r="2038" spans="1:7" x14ac:dyDescent="0.25">
      <c r="A2038">
        <f>IF(Tableau1[[#This Row],[ Résultat]]="incorrect",Tableau1[[#This Row],[occurrence]]&amp;"Cadre général"&amp;Tableau1[[#This Row],[ Résultat]]&amp;COUNTIF($B$2:$B2038,Tableau1[[#This Row],[ Code APE]]&amp;Tableau1[[#This Row],[ Résultat]]&amp;"_*"),0)</f>
        <v>0</v>
      </c>
      <c r="B2038" t="str">
        <f>Tableau1[[#This Row],[ Code APE]]&amp;Tableau1[[#This Row],[ Résultat]]&amp;"_"&amp;COUNTIF($F$2:F2038,F2038)</f>
        <v>38.11ZCorrect_15</v>
      </c>
      <c r="C2038" t="s">
        <v>236</v>
      </c>
      <c r="D2038" t="s">
        <v>237</v>
      </c>
      <c r="E2038" t="s">
        <v>44</v>
      </c>
      <c r="F2038" t="s">
        <v>89</v>
      </c>
      <c r="G2038">
        <v>4</v>
      </c>
    </row>
    <row r="2039" spans="1:7" x14ac:dyDescent="0.25">
      <c r="A2039">
        <f>IF(Tableau1[[#This Row],[ Résultat]]="incorrect",Tableau1[[#This Row],[occurrence]]&amp;"Cadre général"&amp;Tableau1[[#This Row],[ Résultat]]&amp;COUNTIF($B$2:$B2039,Tableau1[[#This Row],[ Code APE]]&amp;Tableau1[[#This Row],[ Résultat]]&amp;"_*"),0)</f>
        <v>0</v>
      </c>
      <c r="B2039" t="str">
        <f>Tableau1[[#This Row],[ Code APE]]&amp;Tableau1[[#This Row],[ Résultat]]&amp;"_"&amp;COUNTIF($F$2:F2039,F2039)</f>
        <v>38.12ZCorrect_14</v>
      </c>
      <c r="C2039" t="s">
        <v>236</v>
      </c>
      <c r="D2039" t="s">
        <v>237</v>
      </c>
      <c r="E2039" t="s">
        <v>44</v>
      </c>
      <c r="F2039" t="s">
        <v>90</v>
      </c>
      <c r="G2039">
        <v>6</v>
      </c>
    </row>
    <row r="2040" spans="1:7" x14ac:dyDescent="0.25">
      <c r="A2040">
        <f>IF(Tableau1[[#This Row],[ Résultat]]="incorrect",Tableau1[[#This Row],[occurrence]]&amp;"Cadre général"&amp;Tableau1[[#This Row],[ Résultat]]&amp;COUNTIF($B$2:$B2040,Tableau1[[#This Row],[ Code APE]]&amp;Tableau1[[#This Row],[ Résultat]]&amp;"_*"),0)</f>
        <v>0</v>
      </c>
      <c r="B2040" t="str">
        <f>Tableau1[[#This Row],[ Code APE]]&amp;Tableau1[[#This Row],[ Résultat]]&amp;"_"&amp;COUNTIF($F$2:F2040,F2040)</f>
        <v>38.21ZCorrect_15</v>
      </c>
      <c r="C2040" t="s">
        <v>236</v>
      </c>
      <c r="D2040" t="s">
        <v>237</v>
      </c>
      <c r="E2040" t="s">
        <v>44</v>
      </c>
      <c r="F2040" t="s">
        <v>91</v>
      </c>
      <c r="G2040">
        <v>4</v>
      </c>
    </row>
    <row r="2041" spans="1:7" x14ac:dyDescent="0.25">
      <c r="A2041">
        <f>IF(Tableau1[[#This Row],[ Résultat]]="incorrect",Tableau1[[#This Row],[occurrence]]&amp;"Cadre général"&amp;Tableau1[[#This Row],[ Résultat]]&amp;COUNTIF($B$2:$B2041,Tableau1[[#This Row],[ Code APE]]&amp;Tableau1[[#This Row],[ Résultat]]&amp;"_*"),0)</f>
        <v>0</v>
      </c>
      <c r="B2041" t="str">
        <f>Tableau1[[#This Row],[ Code APE]]&amp;Tableau1[[#This Row],[ Résultat]]&amp;"_"&amp;COUNTIF($F$2:F2041,F2041)</f>
        <v>38.32ZCorrect_15</v>
      </c>
      <c r="C2041" t="s">
        <v>236</v>
      </c>
      <c r="D2041" t="s">
        <v>237</v>
      </c>
      <c r="E2041" t="s">
        <v>44</v>
      </c>
      <c r="F2041" t="s">
        <v>92</v>
      </c>
      <c r="G2041">
        <v>15</v>
      </c>
    </row>
    <row r="2042" spans="1:7" x14ac:dyDescent="0.25">
      <c r="A2042">
        <f>IF(Tableau1[[#This Row],[ Résultat]]="incorrect",Tableau1[[#This Row],[occurrence]]&amp;"Cadre général"&amp;Tableau1[[#This Row],[ Résultat]]&amp;COUNTIF($B$2:$B2042,Tableau1[[#This Row],[ Code APE]]&amp;Tableau1[[#This Row],[ Résultat]]&amp;"_*"),0)</f>
        <v>0</v>
      </c>
      <c r="B2042" t="str">
        <f>Tableau1[[#This Row],[ Code APE]]&amp;Tableau1[[#This Row],[ Résultat]]&amp;"_"&amp;COUNTIF($F$2:F2042,F2042)</f>
        <v>39.00ZCorrect_14</v>
      </c>
      <c r="C2042" t="s">
        <v>236</v>
      </c>
      <c r="D2042" t="s">
        <v>237</v>
      </c>
      <c r="E2042" t="s">
        <v>44</v>
      </c>
      <c r="F2042" t="s">
        <v>93</v>
      </c>
      <c r="G2042">
        <v>5</v>
      </c>
    </row>
    <row r="2043" spans="1:7" x14ac:dyDescent="0.25">
      <c r="A2043">
        <f>IF(Tableau1[[#This Row],[ Résultat]]="incorrect",Tableau1[[#This Row],[occurrence]]&amp;"Cadre général"&amp;Tableau1[[#This Row],[ Résultat]]&amp;COUNTIF($B$2:$B2043,Tableau1[[#This Row],[ Code APE]]&amp;Tableau1[[#This Row],[ Résultat]]&amp;"_*"),0)</f>
        <v>0</v>
      </c>
      <c r="B2043" t="str">
        <f>Tableau1[[#This Row],[ Code APE]]&amp;Tableau1[[#This Row],[ Résultat]]&amp;"_"&amp;COUNTIF($F$2:F2043,F2043)</f>
        <v>41.20BCorrect_19</v>
      </c>
      <c r="C2043" t="s">
        <v>236</v>
      </c>
      <c r="D2043" t="s">
        <v>237</v>
      </c>
      <c r="E2043" t="s">
        <v>44</v>
      </c>
      <c r="F2043" t="s">
        <v>94</v>
      </c>
      <c r="G2043">
        <v>23</v>
      </c>
    </row>
    <row r="2044" spans="1:7" x14ac:dyDescent="0.25">
      <c r="A2044">
        <f>IF(Tableau1[[#This Row],[ Résultat]]="incorrect",Tableau1[[#This Row],[occurrence]]&amp;"Cadre général"&amp;Tableau1[[#This Row],[ Résultat]]&amp;COUNTIF($B$2:$B2044,Tableau1[[#This Row],[ Code APE]]&amp;Tableau1[[#This Row],[ Résultat]]&amp;"_*"),0)</f>
        <v>0</v>
      </c>
      <c r="B2044" t="str">
        <f>Tableau1[[#This Row],[ Code APE]]&amp;Tableau1[[#This Row],[ Résultat]]&amp;"_"&amp;COUNTIF($F$2:F2044,F2044)</f>
        <v>42.11ZCorrect_16</v>
      </c>
      <c r="C2044" t="s">
        <v>236</v>
      </c>
      <c r="D2044" t="s">
        <v>237</v>
      </c>
      <c r="E2044" t="s">
        <v>44</v>
      </c>
      <c r="F2044" t="s">
        <v>95</v>
      </c>
      <c r="G2044">
        <v>25</v>
      </c>
    </row>
    <row r="2045" spans="1:7" x14ac:dyDescent="0.25">
      <c r="A2045">
        <f>IF(Tableau1[[#This Row],[ Résultat]]="incorrect",Tableau1[[#This Row],[occurrence]]&amp;"Cadre général"&amp;Tableau1[[#This Row],[ Résultat]]&amp;COUNTIF($B$2:$B2045,Tableau1[[#This Row],[ Code APE]]&amp;Tableau1[[#This Row],[ Résultat]]&amp;"_*"),0)</f>
        <v>0</v>
      </c>
      <c r="B2045" t="str">
        <f>Tableau1[[#This Row],[ Code APE]]&amp;Tableau1[[#This Row],[ Résultat]]&amp;"_"&amp;COUNTIF($F$2:F2045,F2045)</f>
        <v>42.21ZCorrect_15</v>
      </c>
      <c r="C2045" t="s">
        <v>236</v>
      </c>
      <c r="D2045" t="s">
        <v>237</v>
      </c>
      <c r="E2045" t="s">
        <v>44</v>
      </c>
      <c r="F2045" t="s">
        <v>96</v>
      </c>
      <c r="G2045">
        <v>6</v>
      </c>
    </row>
    <row r="2046" spans="1:7" x14ac:dyDescent="0.25">
      <c r="A2046">
        <f>IF(Tableau1[[#This Row],[ Résultat]]="incorrect",Tableau1[[#This Row],[occurrence]]&amp;"Cadre général"&amp;Tableau1[[#This Row],[ Résultat]]&amp;COUNTIF($B$2:$B2046,Tableau1[[#This Row],[ Code APE]]&amp;Tableau1[[#This Row],[ Résultat]]&amp;"_*"),0)</f>
        <v>0</v>
      </c>
      <c r="B2046" t="str">
        <f>Tableau1[[#This Row],[ Code APE]]&amp;Tableau1[[#This Row],[ Résultat]]&amp;"_"&amp;COUNTIF($F$2:F2046,F2046)</f>
        <v>42.22ZCorrect_10</v>
      </c>
      <c r="C2046" t="s">
        <v>236</v>
      </c>
      <c r="D2046" t="s">
        <v>237</v>
      </c>
      <c r="E2046" t="s">
        <v>44</v>
      </c>
      <c r="F2046" t="s">
        <v>97</v>
      </c>
      <c r="G2046">
        <v>3</v>
      </c>
    </row>
    <row r="2047" spans="1:7" x14ac:dyDescent="0.25">
      <c r="A2047">
        <f>IF(Tableau1[[#This Row],[ Résultat]]="incorrect",Tableau1[[#This Row],[occurrence]]&amp;"Cadre général"&amp;Tableau1[[#This Row],[ Résultat]]&amp;COUNTIF($B$2:$B2047,Tableau1[[#This Row],[ Code APE]]&amp;Tableau1[[#This Row],[ Résultat]]&amp;"_*"),0)</f>
        <v>0</v>
      </c>
      <c r="B2047" t="str">
        <f>Tableau1[[#This Row],[ Code APE]]&amp;Tableau1[[#This Row],[ Résultat]]&amp;"_"&amp;COUNTIF($F$2:F2047,F2047)</f>
        <v>42.31ACorrect_15</v>
      </c>
      <c r="C2047" t="s">
        <v>236</v>
      </c>
      <c r="D2047" t="s">
        <v>237</v>
      </c>
      <c r="E2047" t="s">
        <v>44</v>
      </c>
      <c r="F2047" t="s">
        <v>98</v>
      </c>
      <c r="G2047">
        <v>3</v>
      </c>
    </row>
    <row r="2048" spans="1:7" x14ac:dyDescent="0.25">
      <c r="A2048">
        <f>IF(Tableau1[[#This Row],[ Résultat]]="incorrect",Tableau1[[#This Row],[occurrence]]&amp;"Cadre général"&amp;Tableau1[[#This Row],[ Résultat]]&amp;COUNTIF($B$2:$B2048,Tableau1[[#This Row],[ Code APE]]&amp;Tableau1[[#This Row],[ Résultat]]&amp;"_*"),0)</f>
        <v>0</v>
      </c>
      <c r="B2048" t="str">
        <f>Tableau1[[#This Row],[ Code APE]]&amp;Tableau1[[#This Row],[ Résultat]]&amp;"_"&amp;COUNTIF($F$2:F2048,F2048)</f>
        <v>42.91ZCorrect_16</v>
      </c>
      <c r="C2048" t="s">
        <v>236</v>
      </c>
      <c r="D2048" t="s">
        <v>237</v>
      </c>
      <c r="E2048" t="s">
        <v>44</v>
      </c>
      <c r="F2048" t="s">
        <v>99</v>
      </c>
      <c r="G2048">
        <v>3</v>
      </c>
    </row>
    <row r="2049" spans="1:7" x14ac:dyDescent="0.25">
      <c r="A2049">
        <f>IF(Tableau1[[#This Row],[ Résultat]]="incorrect",Tableau1[[#This Row],[occurrence]]&amp;"Cadre général"&amp;Tableau1[[#This Row],[ Résultat]]&amp;COUNTIF($B$2:$B2049,Tableau1[[#This Row],[ Code APE]]&amp;Tableau1[[#This Row],[ Résultat]]&amp;"_*"),0)</f>
        <v>0</v>
      </c>
      <c r="B2049" t="str">
        <f>Tableau1[[#This Row],[ Code APE]]&amp;Tableau1[[#This Row],[ Résultat]]&amp;"_"&amp;COUNTIF($F$2:F2049,F2049)</f>
        <v>43.11ZCorrect_7</v>
      </c>
      <c r="C2049" t="s">
        <v>236</v>
      </c>
      <c r="D2049" t="s">
        <v>237</v>
      </c>
      <c r="E2049" t="s">
        <v>44</v>
      </c>
      <c r="F2049" t="s">
        <v>100</v>
      </c>
      <c r="G2049">
        <v>1</v>
      </c>
    </row>
    <row r="2050" spans="1:7" x14ac:dyDescent="0.25">
      <c r="A2050">
        <f>IF(Tableau1[[#This Row],[ Résultat]]="incorrect",Tableau1[[#This Row],[occurrence]]&amp;"Cadre général"&amp;Tableau1[[#This Row],[ Résultat]]&amp;COUNTIF($B$2:$B2050,Tableau1[[#This Row],[ Code APE]]&amp;Tableau1[[#This Row],[ Résultat]]&amp;"_*"),0)</f>
        <v>0</v>
      </c>
      <c r="B2050" t="str">
        <f>Tableau1[[#This Row],[ Code APE]]&amp;Tableau1[[#This Row],[ Résultat]]&amp;"_"&amp;COUNTIF($F$2:F2050,F2050)</f>
        <v>43.12ACorrect_18</v>
      </c>
      <c r="C2050" t="s">
        <v>236</v>
      </c>
      <c r="D2050" t="s">
        <v>237</v>
      </c>
      <c r="E2050" t="s">
        <v>44</v>
      </c>
      <c r="F2050" t="s">
        <v>101</v>
      </c>
      <c r="G2050">
        <v>99</v>
      </c>
    </row>
    <row r="2051" spans="1:7" x14ac:dyDescent="0.25">
      <c r="A2051">
        <f>IF(Tableau1[[#This Row],[ Résultat]]="incorrect",Tableau1[[#This Row],[occurrence]]&amp;"Cadre général"&amp;Tableau1[[#This Row],[ Résultat]]&amp;COUNTIF($B$2:$B2051,Tableau1[[#This Row],[ Code APE]]&amp;Tableau1[[#This Row],[ Résultat]]&amp;"_*"),0)</f>
        <v>0</v>
      </c>
      <c r="B2051" t="str">
        <f>Tableau1[[#This Row],[ Code APE]]&amp;Tableau1[[#This Row],[ Résultat]]&amp;"_"&amp;COUNTIF($F$2:F2051,F2051)</f>
        <v>43.12BCorrect_18</v>
      </c>
      <c r="C2051" t="s">
        <v>236</v>
      </c>
      <c r="D2051" t="s">
        <v>237</v>
      </c>
      <c r="E2051" t="s">
        <v>44</v>
      </c>
      <c r="F2051" t="s">
        <v>102</v>
      </c>
      <c r="G2051">
        <v>92</v>
      </c>
    </row>
    <row r="2052" spans="1:7" x14ac:dyDescent="0.25">
      <c r="A2052">
        <f>IF(Tableau1[[#This Row],[ Résultat]]="incorrect",Tableau1[[#This Row],[occurrence]]&amp;"Cadre général"&amp;Tableau1[[#This Row],[ Résultat]]&amp;COUNTIF($B$2:$B2052,Tableau1[[#This Row],[ Code APE]]&amp;Tableau1[[#This Row],[ Résultat]]&amp;"_*"),0)</f>
        <v>0</v>
      </c>
      <c r="B2052" t="str">
        <f>Tableau1[[#This Row],[ Code APE]]&amp;Tableau1[[#This Row],[ Résultat]]&amp;"_"&amp;COUNTIF($F$2:F2052,F2052)</f>
        <v>43.13ZCorrect_18</v>
      </c>
      <c r="C2052" t="s">
        <v>236</v>
      </c>
      <c r="D2052" t="s">
        <v>237</v>
      </c>
      <c r="E2052" t="s">
        <v>44</v>
      </c>
      <c r="F2052" t="s">
        <v>103</v>
      </c>
      <c r="G2052">
        <v>49</v>
      </c>
    </row>
    <row r="2053" spans="1:7" x14ac:dyDescent="0.25">
      <c r="A2053">
        <f>IF(Tableau1[[#This Row],[ Résultat]]="incorrect",Tableau1[[#This Row],[occurrence]]&amp;"Cadre général"&amp;Tableau1[[#This Row],[ Résultat]]&amp;COUNTIF($B$2:$B2053,Tableau1[[#This Row],[ Code APE]]&amp;Tableau1[[#This Row],[ Résultat]]&amp;"_*"),0)</f>
        <v>0</v>
      </c>
      <c r="B2053" t="str">
        <f>Tableau1[[#This Row],[ Code APE]]&amp;Tableau1[[#This Row],[ Résultat]]&amp;"_"&amp;COUNTIF($F$2:F2053,F2053)</f>
        <v>43.21ACorrect_18</v>
      </c>
      <c r="C2053" t="s">
        <v>236</v>
      </c>
      <c r="D2053" t="s">
        <v>237</v>
      </c>
      <c r="E2053" t="s">
        <v>44</v>
      </c>
      <c r="F2053" t="s">
        <v>104</v>
      </c>
      <c r="G2053">
        <v>64</v>
      </c>
    </row>
    <row r="2054" spans="1:7" x14ac:dyDescent="0.25">
      <c r="A2054">
        <f>IF(Tableau1[[#This Row],[ Résultat]]="incorrect",Tableau1[[#This Row],[occurrence]]&amp;"Cadre général"&amp;Tableau1[[#This Row],[ Résultat]]&amp;COUNTIF($B$2:$B2054,Tableau1[[#This Row],[ Code APE]]&amp;Tableau1[[#This Row],[ Résultat]]&amp;"_*"),0)</f>
        <v>0</v>
      </c>
      <c r="B2054" t="str">
        <f>Tableau1[[#This Row],[ Code APE]]&amp;Tableau1[[#This Row],[ Résultat]]&amp;"_"&amp;COUNTIF($F$2:F2054,F2054)</f>
        <v>43.29ACorrect_15</v>
      </c>
      <c r="C2054" t="s">
        <v>236</v>
      </c>
      <c r="D2054" t="s">
        <v>237</v>
      </c>
      <c r="E2054" t="s">
        <v>44</v>
      </c>
      <c r="F2054" t="s">
        <v>106</v>
      </c>
      <c r="G2054">
        <v>16</v>
      </c>
    </row>
    <row r="2055" spans="1:7" x14ac:dyDescent="0.25">
      <c r="A2055">
        <f>IF(Tableau1[[#This Row],[ Résultat]]="incorrect",Tableau1[[#This Row],[occurrence]]&amp;"Cadre général"&amp;Tableau1[[#This Row],[ Résultat]]&amp;COUNTIF($B$2:$B2055,Tableau1[[#This Row],[ Code APE]]&amp;Tableau1[[#This Row],[ Résultat]]&amp;"_*"),0)</f>
        <v>0</v>
      </c>
      <c r="B2055" t="str">
        <f>Tableau1[[#This Row],[ Code APE]]&amp;Tableau1[[#This Row],[ Résultat]]&amp;"_"&amp;COUNTIF($F$2:F2055,F2055)</f>
        <v>43.29BCorrect_11</v>
      </c>
      <c r="C2055" t="s">
        <v>236</v>
      </c>
      <c r="D2055" t="s">
        <v>237</v>
      </c>
      <c r="E2055" t="s">
        <v>44</v>
      </c>
      <c r="F2055" t="s">
        <v>107</v>
      </c>
      <c r="G2055">
        <v>1</v>
      </c>
    </row>
    <row r="2056" spans="1:7" x14ac:dyDescent="0.25">
      <c r="A2056">
        <f>IF(Tableau1[[#This Row],[ Résultat]]="incorrect",Tableau1[[#This Row],[occurrence]]&amp;"Cadre général"&amp;Tableau1[[#This Row],[ Résultat]]&amp;COUNTIF($B$2:$B2056,Tableau1[[#This Row],[ Code APE]]&amp;Tableau1[[#This Row],[ Résultat]]&amp;"_*"),0)</f>
        <v>0</v>
      </c>
      <c r="B2056" t="str">
        <f>Tableau1[[#This Row],[ Code APE]]&amp;Tableau1[[#This Row],[ Résultat]]&amp;"_"&amp;COUNTIF($F$2:F2056,F2056)</f>
        <v>43.32ACorrect_14</v>
      </c>
      <c r="C2056" t="s">
        <v>236</v>
      </c>
      <c r="D2056" t="s">
        <v>237</v>
      </c>
      <c r="E2056" t="s">
        <v>44</v>
      </c>
      <c r="F2056" t="s">
        <v>108</v>
      </c>
      <c r="G2056">
        <v>1</v>
      </c>
    </row>
    <row r="2057" spans="1:7" x14ac:dyDescent="0.25">
      <c r="A2057">
        <f>IF(Tableau1[[#This Row],[ Résultat]]="incorrect",Tableau1[[#This Row],[occurrence]]&amp;"Cadre général"&amp;Tableau1[[#This Row],[ Résultat]]&amp;COUNTIF($B$2:$B2057,Tableau1[[#This Row],[ Code APE]]&amp;Tableau1[[#This Row],[ Résultat]]&amp;"_*"),0)</f>
        <v>0</v>
      </c>
      <c r="B2057" t="str">
        <f>Tableau1[[#This Row],[ Code APE]]&amp;Tableau1[[#This Row],[ Résultat]]&amp;"_"&amp;COUNTIF($F$2:F2057,F2057)</f>
        <v>43.32CCorrect_14</v>
      </c>
      <c r="C2057" t="s">
        <v>236</v>
      </c>
      <c r="D2057" t="s">
        <v>237</v>
      </c>
      <c r="E2057" t="s">
        <v>44</v>
      </c>
      <c r="F2057" t="s">
        <v>109</v>
      </c>
      <c r="G2057">
        <v>5</v>
      </c>
    </row>
    <row r="2058" spans="1:7" x14ac:dyDescent="0.25">
      <c r="A2058">
        <f>IF(Tableau1[[#This Row],[ Résultat]]="incorrect",Tableau1[[#This Row],[occurrence]]&amp;"Cadre général"&amp;Tableau1[[#This Row],[ Résultat]]&amp;COUNTIF($B$2:$B2058,Tableau1[[#This Row],[ Code APE]]&amp;Tableau1[[#This Row],[ Résultat]]&amp;"_*"),0)</f>
        <v>0</v>
      </c>
      <c r="B2058" t="str">
        <f>Tableau1[[#This Row],[ Code APE]]&amp;Tableau1[[#This Row],[ Résultat]]&amp;"_"&amp;COUNTIF($F$2:F2058,F2058)</f>
        <v>43.33ZCorrect_15</v>
      </c>
      <c r="C2058" t="s">
        <v>236</v>
      </c>
      <c r="D2058" t="s">
        <v>237</v>
      </c>
      <c r="E2058" t="s">
        <v>44</v>
      </c>
      <c r="F2058" t="s">
        <v>110</v>
      </c>
      <c r="G2058">
        <v>3</v>
      </c>
    </row>
    <row r="2059" spans="1:7" x14ac:dyDescent="0.25">
      <c r="A2059">
        <f>IF(Tableau1[[#This Row],[ Résultat]]="incorrect",Tableau1[[#This Row],[occurrence]]&amp;"Cadre général"&amp;Tableau1[[#This Row],[ Résultat]]&amp;COUNTIF($B$2:$B2059,Tableau1[[#This Row],[ Code APE]]&amp;Tableau1[[#This Row],[ Résultat]]&amp;"_*"),0)</f>
        <v>0</v>
      </c>
      <c r="B2059" t="str">
        <f>Tableau1[[#This Row],[ Code APE]]&amp;Tableau1[[#This Row],[ Résultat]]&amp;"_"&amp;COUNTIF($F$2:F2059,F2059)</f>
        <v>43.34ZCorrect_19</v>
      </c>
      <c r="C2059" t="s">
        <v>236</v>
      </c>
      <c r="D2059" t="s">
        <v>237</v>
      </c>
      <c r="E2059" t="s">
        <v>44</v>
      </c>
      <c r="F2059" t="s">
        <v>111</v>
      </c>
      <c r="G2059">
        <v>44</v>
      </c>
    </row>
    <row r="2060" spans="1:7" x14ac:dyDescent="0.25">
      <c r="A2060">
        <f>IF(Tableau1[[#This Row],[ Résultat]]="incorrect",Tableau1[[#This Row],[occurrence]]&amp;"Cadre général"&amp;Tableau1[[#This Row],[ Résultat]]&amp;COUNTIF($B$2:$B2060,Tableau1[[#This Row],[ Code APE]]&amp;Tableau1[[#This Row],[ Résultat]]&amp;"_*"),0)</f>
        <v>0</v>
      </c>
      <c r="B2060" t="str">
        <f>Tableau1[[#This Row],[ Code APE]]&amp;Tableau1[[#This Row],[ Résultat]]&amp;"_"&amp;COUNTIF($F$2:F2060,F2060)</f>
        <v>43.91ACorrect_16</v>
      </c>
      <c r="C2060" t="s">
        <v>236</v>
      </c>
      <c r="D2060" t="s">
        <v>237</v>
      </c>
      <c r="E2060" t="s">
        <v>44</v>
      </c>
      <c r="F2060" t="s">
        <v>112</v>
      </c>
      <c r="G2060">
        <v>8</v>
      </c>
    </row>
    <row r="2061" spans="1:7" x14ac:dyDescent="0.25">
      <c r="A2061">
        <f>IF(Tableau1[[#This Row],[ Résultat]]="incorrect",Tableau1[[#This Row],[occurrence]]&amp;"Cadre général"&amp;Tableau1[[#This Row],[ Résultat]]&amp;COUNTIF($B$2:$B2061,Tableau1[[#This Row],[ Code APE]]&amp;Tableau1[[#This Row],[ Résultat]]&amp;"_*"),0)</f>
        <v>0</v>
      </c>
      <c r="B2061" t="str">
        <f>Tableau1[[#This Row],[ Code APE]]&amp;Tableau1[[#This Row],[ Résultat]]&amp;"_"&amp;COUNTIF($F$2:F2061,F2061)</f>
        <v>43.99ACorrect_11</v>
      </c>
      <c r="C2061" t="s">
        <v>236</v>
      </c>
      <c r="D2061" t="s">
        <v>237</v>
      </c>
      <c r="E2061" t="s">
        <v>44</v>
      </c>
      <c r="F2061" t="s">
        <v>113</v>
      </c>
      <c r="G2061">
        <v>3</v>
      </c>
    </row>
    <row r="2062" spans="1:7" x14ac:dyDescent="0.25">
      <c r="A2062">
        <f>IF(Tableau1[[#This Row],[ Résultat]]="incorrect",Tableau1[[#This Row],[occurrence]]&amp;"Cadre général"&amp;Tableau1[[#This Row],[ Résultat]]&amp;COUNTIF($B$2:$B2062,Tableau1[[#This Row],[ Code APE]]&amp;Tableau1[[#This Row],[ Résultat]]&amp;"_*"),0)</f>
        <v>0</v>
      </c>
      <c r="B2062" t="str">
        <f>Tableau1[[#This Row],[ Code APE]]&amp;Tableau1[[#This Row],[ Résultat]]&amp;"_"&amp;COUNTIF($F$2:F2062,F2062)</f>
        <v>43.99BCorrect_18</v>
      </c>
      <c r="C2062" t="s">
        <v>236</v>
      </c>
      <c r="D2062" t="s">
        <v>237</v>
      </c>
      <c r="E2062" t="s">
        <v>44</v>
      </c>
      <c r="F2062" t="s">
        <v>114</v>
      </c>
      <c r="G2062">
        <v>38</v>
      </c>
    </row>
    <row r="2063" spans="1:7" x14ac:dyDescent="0.25">
      <c r="A2063">
        <f>IF(Tableau1[[#This Row],[ Résultat]]="incorrect",Tableau1[[#This Row],[occurrence]]&amp;"Cadre général"&amp;Tableau1[[#This Row],[ Résultat]]&amp;COUNTIF($B$2:$B2063,Tableau1[[#This Row],[ Code APE]]&amp;Tableau1[[#This Row],[ Résultat]]&amp;"_*"),0)</f>
        <v>0</v>
      </c>
      <c r="B2063" t="str">
        <f>Tableau1[[#This Row],[ Code APE]]&amp;Tableau1[[#This Row],[ Résultat]]&amp;"_"&amp;COUNTIF($F$2:F2063,F2063)</f>
        <v>43.99CCorrect_18</v>
      </c>
      <c r="C2063" t="s">
        <v>236</v>
      </c>
      <c r="D2063" t="s">
        <v>237</v>
      </c>
      <c r="E2063" t="s">
        <v>44</v>
      </c>
      <c r="F2063" t="s">
        <v>115</v>
      </c>
      <c r="G2063">
        <v>24</v>
      </c>
    </row>
    <row r="2064" spans="1:7" x14ac:dyDescent="0.25">
      <c r="A2064">
        <f>IF(Tableau1[[#This Row],[ Résultat]]="incorrect",Tableau1[[#This Row],[occurrence]]&amp;"Cadre général"&amp;Tableau1[[#This Row],[ Résultat]]&amp;COUNTIF($B$2:$B2064,Tableau1[[#This Row],[ Code APE]]&amp;Tableau1[[#This Row],[ Résultat]]&amp;"_*"),0)</f>
        <v>0</v>
      </c>
      <c r="B2064" t="str">
        <f>Tableau1[[#This Row],[ Code APE]]&amp;Tableau1[[#This Row],[ Résultat]]&amp;"_"&amp;COUNTIF($F$2:F2064,F2064)</f>
        <v>43.99DCorrect_16</v>
      </c>
      <c r="C2064" t="s">
        <v>236</v>
      </c>
      <c r="D2064" t="s">
        <v>237</v>
      </c>
      <c r="E2064" t="s">
        <v>44</v>
      </c>
      <c r="F2064" t="s">
        <v>116</v>
      </c>
      <c r="G2064">
        <v>17</v>
      </c>
    </row>
    <row r="2065" spans="1:7" x14ac:dyDescent="0.25">
      <c r="A2065">
        <f>IF(Tableau1[[#This Row],[ Résultat]]="incorrect",Tableau1[[#This Row],[occurrence]]&amp;"Cadre général"&amp;Tableau1[[#This Row],[ Résultat]]&amp;COUNTIF($B$2:$B2065,Tableau1[[#This Row],[ Code APE]]&amp;Tableau1[[#This Row],[ Résultat]]&amp;"_*"),0)</f>
        <v>0</v>
      </c>
      <c r="B2065" t="str">
        <f>Tableau1[[#This Row],[ Code APE]]&amp;Tableau1[[#This Row],[ Résultat]]&amp;"_"&amp;COUNTIF($F$2:F2065,F2065)</f>
        <v>43.99ECorrect_8</v>
      </c>
      <c r="C2065" t="s">
        <v>236</v>
      </c>
      <c r="D2065" t="s">
        <v>237</v>
      </c>
      <c r="E2065" t="s">
        <v>44</v>
      </c>
      <c r="F2065" t="s">
        <v>117</v>
      </c>
      <c r="G2065">
        <v>2</v>
      </c>
    </row>
    <row r="2066" spans="1:7" x14ac:dyDescent="0.25">
      <c r="A2066">
        <f>IF(Tableau1[[#This Row],[ Résultat]]="incorrect",Tableau1[[#This Row],[occurrence]]&amp;"Cadre général"&amp;Tableau1[[#This Row],[ Résultat]]&amp;COUNTIF($B$2:$B2066,Tableau1[[#This Row],[ Code APE]]&amp;Tableau1[[#This Row],[ Résultat]]&amp;"_*"),0)</f>
        <v>0</v>
      </c>
      <c r="B2066" t="str">
        <f>Tableau1[[#This Row],[ Code APE]]&amp;Tableau1[[#This Row],[ Résultat]]&amp;"_"&amp;COUNTIF($F$2:F2066,F2066)</f>
        <v>45.10ACorrect_12</v>
      </c>
      <c r="C2066" t="s">
        <v>236</v>
      </c>
      <c r="D2066" t="s">
        <v>237</v>
      </c>
      <c r="E2066" t="s">
        <v>44</v>
      </c>
      <c r="F2066" t="s">
        <v>119</v>
      </c>
      <c r="G2066">
        <v>1</v>
      </c>
    </row>
    <row r="2067" spans="1:7" x14ac:dyDescent="0.25">
      <c r="A2067">
        <f>IF(Tableau1[[#This Row],[ Résultat]]="incorrect",Tableau1[[#This Row],[occurrence]]&amp;"Cadre général"&amp;Tableau1[[#This Row],[ Résultat]]&amp;COUNTIF($B$2:$B2067,Tableau1[[#This Row],[ Code APE]]&amp;Tableau1[[#This Row],[ Résultat]]&amp;"_*"),0)</f>
        <v>0</v>
      </c>
      <c r="B2067" t="str">
        <f>Tableau1[[#This Row],[ Code APE]]&amp;Tableau1[[#This Row],[ Résultat]]&amp;"_"&amp;COUNTIF($F$2:F2067,F2067)</f>
        <v>45.11ZCorrect_18</v>
      </c>
      <c r="C2067" t="s">
        <v>236</v>
      </c>
      <c r="D2067" t="s">
        <v>237</v>
      </c>
      <c r="E2067" t="s">
        <v>44</v>
      </c>
      <c r="F2067" t="s">
        <v>120</v>
      </c>
      <c r="G2067">
        <v>7</v>
      </c>
    </row>
    <row r="2068" spans="1:7" x14ac:dyDescent="0.25">
      <c r="A2068">
        <f>IF(Tableau1[[#This Row],[ Résultat]]="incorrect",Tableau1[[#This Row],[occurrence]]&amp;"Cadre général"&amp;Tableau1[[#This Row],[ Résultat]]&amp;COUNTIF($B$2:$B2068,Tableau1[[#This Row],[ Code APE]]&amp;Tableau1[[#This Row],[ Résultat]]&amp;"_*"),0)</f>
        <v>0</v>
      </c>
      <c r="B2068" t="str">
        <f>Tableau1[[#This Row],[ Code APE]]&amp;Tableau1[[#This Row],[ Résultat]]&amp;"_"&amp;COUNTIF($F$2:F2068,F2068)</f>
        <v>45.20ACorrect_16</v>
      </c>
      <c r="C2068" t="s">
        <v>236</v>
      </c>
      <c r="D2068" t="s">
        <v>237</v>
      </c>
      <c r="E2068" t="s">
        <v>44</v>
      </c>
      <c r="F2068" t="s">
        <v>121</v>
      </c>
      <c r="G2068">
        <v>10</v>
      </c>
    </row>
    <row r="2069" spans="1:7" x14ac:dyDescent="0.25">
      <c r="A2069">
        <f>IF(Tableau1[[#This Row],[ Résultat]]="incorrect",Tableau1[[#This Row],[occurrence]]&amp;"Cadre général"&amp;Tableau1[[#This Row],[ Résultat]]&amp;COUNTIF($B$2:$B2069,Tableau1[[#This Row],[ Code APE]]&amp;Tableau1[[#This Row],[ Résultat]]&amp;"_*"),0)</f>
        <v>0</v>
      </c>
      <c r="B2069" t="str">
        <f>Tableau1[[#This Row],[ Code APE]]&amp;Tableau1[[#This Row],[ Résultat]]&amp;"_"&amp;COUNTIF($F$2:F2069,F2069)</f>
        <v>45.20BCorrect_14</v>
      </c>
      <c r="C2069" t="s">
        <v>236</v>
      </c>
      <c r="D2069" t="s">
        <v>237</v>
      </c>
      <c r="E2069" t="s">
        <v>44</v>
      </c>
      <c r="F2069" t="s">
        <v>122</v>
      </c>
      <c r="G2069">
        <v>11</v>
      </c>
    </row>
    <row r="2070" spans="1:7" x14ac:dyDescent="0.25">
      <c r="A2070">
        <f>IF(Tableau1[[#This Row],[ Résultat]]="incorrect",Tableau1[[#This Row],[occurrence]]&amp;"Cadre général"&amp;Tableau1[[#This Row],[ Résultat]]&amp;COUNTIF($B$2:$B2070,Tableau1[[#This Row],[ Code APE]]&amp;Tableau1[[#This Row],[ Résultat]]&amp;"_*"),0)</f>
        <v>0</v>
      </c>
      <c r="B2070" t="str">
        <f>Tableau1[[#This Row],[ Code APE]]&amp;Tableau1[[#This Row],[ Résultat]]&amp;"_"&amp;COUNTIF($F$2:F2070,F2070)</f>
        <v>45.20ZCorrect_16</v>
      </c>
      <c r="C2070" t="s">
        <v>236</v>
      </c>
      <c r="D2070" t="s">
        <v>237</v>
      </c>
      <c r="E2070" t="s">
        <v>44</v>
      </c>
      <c r="F2070" t="s">
        <v>123</v>
      </c>
      <c r="G2070">
        <v>8</v>
      </c>
    </row>
    <row r="2071" spans="1:7" x14ac:dyDescent="0.25">
      <c r="A2071">
        <f>IF(Tableau1[[#This Row],[ Résultat]]="incorrect",Tableau1[[#This Row],[occurrence]]&amp;"Cadre général"&amp;Tableau1[[#This Row],[ Résultat]]&amp;COUNTIF($B$2:$B2071,Tableau1[[#This Row],[ Code APE]]&amp;Tableau1[[#This Row],[ Résultat]]&amp;"_*"),0)</f>
        <v>0</v>
      </c>
      <c r="B2071" t="str">
        <f>Tableau1[[#This Row],[ Code APE]]&amp;Tableau1[[#This Row],[ Résultat]]&amp;"_"&amp;COUNTIF($F$2:F2071,F2071)</f>
        <v>45.32ZCorrect_15</v>
      </c>
      <c r="C2071" t="s">
        <v>236</v>
      </c>
      <c r="D2071" t="s">
        <v>237</v>
      </c>
      <c r="E2071" t="s">
        <v>44</v>
      </c>
      <c r="F2071" t="s">
        <v>124</v>
      </c>
      <c r="G2071">
        <v>1</v>
      </c>
    </row>
    <row r="2072" spans="1:7" x14ac:dyDescent="0.25">
      <c r="A2072">
        <f>IF(Tableau1[[#This Row],[ Résultat]]="incorrect",Tableau1[[#This Row],[occurrence]]&amp;"Cadre général"&amp;Tableau1[[#This Row],[ Résultat]]&amp;COUNTIF($B$2:$B2072,Tableau1[[#This Row],[ Code APE]]&amp;Tableau1[[#This Row],[ Résultat]]&amp;"_*"),0)</f>
        <v>0</v>
      </c>
      <c r="B2072" t="str">
        <f>Tableau1[[#This Row],[ Code APE]]&amp;Tableau1[[#This Row],[ Résultat]]&amp;"_"&amp;COUNTIF($F$2:F2072,F2072)</f>
        <v>45.40ZCorrect_4</v>
      </c>
      <c r="C2072" t="s">
        <v>236</v>
      </c>
      <c r="D2072" t="s">
        <v>237</v>
      </c>
      <c r="E2072" t="s">
        <v>44</v>
      </c>
      <c r="F2072" t="s">
        <v>218</v>
      </c>
      <c r="G2072">
        <v>1</v>
      </c>
    </row>
    <row r="2073" spans="1:7" x14ac:dyDescent="0.25">
      <c r="A2073">
        <f>IF(Tableau1[[#This Row],[ Résultat]]="incorrect",Tableau1[[#This Row],[occurrence]]&amp;"Cadre général"&amp;Tableau1[[#This Row],[ Résultat]]&amp;COUNTIF($B$2:$B2073,Tableau1[[#This Row],[ Code APE]]&amp;Tableau1[[#This Row],[ Résultat]]&amp;"_*"),0)</f>
        <v>0</v>
      </c>
      <c r="B2073" t="str">
        <f>Tableau1[[#This Row],[ Code APE]]&amp;Tableau1[[#This Row],[ Résultat]]&amp;"_"&amp;COUNTIF($F$2:F2073,F2073)</f>
        <v>46.51ZCorrect_14</v>
      </c>
      <c r="C2073" t="s">
        <v>236</v>
      </c>
      <c r="D2073" t="s">
        <v>237</v>
      </c>
      <c r="E2073" t="s">
        <v>44</v>
      </c>
      <c r="F2073" t="s">
        <v>125</v>
      </c>
      <c r="G2073">
        <v>2</v>
      </c>
    </row>
    <row r="2074" spans="1:7" x14ac:dyDescent="0.25">
      <c r="A2074">
        <f>IF(Tableau1[[#This Row],[ Résultat]]="incorrect",Tableau1[[#This Row],[occurrence]]&amp;"Cadre général"&amp;Tableau1[[#This Row],[ Résultat]]&amp;COUNTIF($B$2:$B2074,Tableau1[[#This Row],[ Code APE]]&amp;Tableau1[[#This Row],[ Résultat]]&amp;"_*"),0)</f>
        <v>0</v>
      </c>
      <c r="B2074" t="str">
        <f>Tableau1[[#This Row],[ Code APE]]&amp;Tableau1[[#This Row],[ Résultat]]&amp;"_"&amp;COUNTIF($F$2:F2074,F2074)</f>
        <v>46.63ZCorrect_20</v>
      </c>
      <c r="C2074" t="s">
        <v>236</v>
      </c>
      <c r="D2074" t="s">
        <v>237</v>
      </c>
      <c r="E2074" t="s">
        <v>44</v>
      </c>
      <c r="F2074" t="s">
        <v>127</v>
      </c>
      <c r="G2074">
        <v>143</v>
      </c>
    </row>
    <row r="2075" spans="1:7" x14ac:dyDescent="0.25">
      <c r="A2075">
        <f>IF(Tableau1[[#This Row],[ Résultat]]="incorrect",Tableau1[[#This Row],[occurrence]]&amp;"Cadre général"&amp;Tableau1[[#This Row],[ Résultat]]&amp;COUNTIF($B$2:$B2075,Tableau1[[#This Row],[ Code APE]]&amp;Tableau1[[#This Row],[ Résultat]]&amp;"_*"),0)</f>
        <v>0</v>
      </c>
      <c r="B2075" t="str">
        <f>Tableau1[[#This Row],[ Code APE]]&amp;Tableau1[[#This Row],[ Résultat]]&amp;"_"&amp;COUNTIF($F$2:F2075,F2075)</f>
        <v>46.69ACorrect_15</v>
      </c>
      <c r="C2075" t="s">
        <v>236</v>
      </c>
      <c r="D2075" t="s">
        <v>237</v>
      </c>
      <c r="E2075" t="s">
        <v>44</v>
      </c>
      <c r="F2075" t="s">
        <v>128</v>
      </c>
      <c r="G2075">
        <v>4</v>
      </c>
    </row>
    <row r="2076" spans="1:7" x14ac:dyDescent="0.25">
      <c r="A2076">
        <f>IF(Tableau1[[#This Row],[ Résultat]]="incorrect",Tableau1[[#This Row],[occurrence]]&amp;"Cadre général"&amp;Tableau1[[#This Row],[ Résultat]]&amp;COUNTIF($B$2:$B2076,Tableau1[[#This Row],[ Code APE]]&amp;Tableau1[[#This Row],[ Résultat]]&amp;"_*"),0)</f>
        <v>0</v>
      </c>
      <c r="B2076" t="str">
        <f>Tableau1[[#This Row],[ Code APE]]&amp;Tableau1[[#This Row],[ Résultat]]&amp;"_"&amp;COUNTIF($F$2:F2076,F2076)</f>
        <v>46.69BCorrect_16</v>
      </c>
      <c r="C2076" t="s">
        <v>236</v>
      </c>
      <c r="D2076" t="s">
        <v>237</v>
      </c>
      <c r="E2076" t="s">
        <v>44</v>
      </c>
      <c r="F2076" t="s">
        <v>129</v>
      </c>
      <c r="G2076">
        <v>2</v>
      </c>
    </row>
    <row r="2077" spans="1:7" x14ac:dyDescent="0.25">
      <c r="A2077">
        <f>IF(Tableau1[[#This Row],[ Résultat]]="incorrect",Tableau1[[#This Row],[occurrence]]&amp;"Cadre général"&amp;Tableau1[[#This Row],[ Résultat]]&amp;COUNTIF($B$2:$B2077,Tableau1[[#This Row],[ Code APE]]&amp;Tableau1[[#This Row],[ Résultat]]&amp;"_*"),0)</f>
        <v>0</v>
      </c>
      <c r="B2077" t="str">
        <f>Tableau1[[#This Row],[ Code APE]]&amp;Tableau1[[#This Row],[ Résultat]]&amp;"_"&amp;COUNTIF($F$2:F2077,F2077)</f>
        <v>46.71BCorrect_7</v>
      </c>
      <c r="C2077" t="s">
        <v>236</v>
      </c>
      <c r="D2077" t="s">
        <v>237</v>
      </c>
      <c r="E2077" t="s">
        <v>44</v>
      </c>
      <c r="F2077" t="s">
        <v>206</v>
      </c>
      <c r="G2077">
        <v>1</v>
      </c>
    </row>
    <row r="2078" spans="1:7" x14ac:dyDescent="0.25">
      <c r="A2078">
        <f>IF(Tableau1[[#This Row],[ Résultat]]="incorrect",Tableau1[[#This Row],[occurrence]]&amp;"Cadre général"&amp;Tableau1[[#This Row],[ Résultat]]&amp;COUNTIF($B$2:$B2078,Tableau1[[#This Row],[ Code APE]]&amp;Tableau1[[#This Row],[ Résultat]]&amp;"_*"),0)</f>
        <v>0</v>
      </c>
      <c r="B2078" t="str">
        <f>Tableau1[[#This Row],[ Code APE]]&amp;Tableau1[[#This Row],[ Résultat]]&amp;"_"&amp;COUNTIF($F$2:F2078,F2078)</f>
        <v>46.71ZCorrect_18</v>
      </c>
      <c r="C2078" t="s">
        <v>236</v>
      </c>
      <c r="D2078" t="s">
        <v>237</v>
      </c>
      <c r="E2078" t="s">
        <v>44</v>
      </c>
      <c r="F2078" t="s">
        <v>130</v>
      </c>
      <c r="G2078">
        <v>11</v>
      </c>
    </row>
    <row r="2079" spans="1:7" x14ac:dyDescent="0.25">
      <c r="A2079">
        <f>IF(Tableau1[[#This Row],[ Résultat]]="incorrect",Tableau1[[#This Row],[occurrence]]&amp;"Cadre général"&amp;Tableau1[[#This Row],[ Résultat]]&amp;COUNTIF($B$2:$B2079,Tableau1[[#This Row],[ Code APE]]&amp;Tableau1[[#This Row],[ Résultat]]&amp;"_*"),0)</f>
        <v>0</v>
      </c>
      <c r="B2079" t="str">
        <f>Tableau1[[#This Row],[ Code APE]]&amp;Tableau1[[#This Row],[ Résultat]]&amp;"_"&amp;COUNTIF($F$2:F2079,F2079)</f>
        <v>46.73ACorrect_8</v>
      </c>
      <c r="C2079" t="s">
        <v>236</v>
      </c>
      <c r="D2079" t="s">
        <v>237</v>
      </c>
      <c r="E2079" t="s">
        <v>44</v>
      </c>
      <c r="F2079" t="s">
        <v>194</v>
      </c>
      <c r="G2079">
        <v>1</v>
      </c>
    </row>
    <row r="2080" spans="1:7" x14ac:dyDescent="0.25">
      <c r="A2080">
        <f>IF(Tableau1[[#This Row],[ Résultat]]="incorrect",Tableau1[[#This Row],[occurrence]]&amp;"Cadre général"&amp;Tableau1[[#This Row],[ Résultat]]&amp;COUNTIF($B$2:$B2080,Tableau1[[#This Row],[ Code APE]]&amp;Tableau1[[#This Row],[ Résultat]]&amp;"_*"),0)</f>
        <v>0</v>
      </c>
      <c r="B2080" t="str">
        <f>Tableau1[[#This Row],[ Code APE]]&amp;Tableau1[[#This Row],[ Résultat]]&amp;"_"&amp;COUNTIF($F$2:F2080,F2080)</f>
        <v>46.74ACorrect_4</v>
      </c>
      <c r="C2080" t="s">
        <v>236</v>
      </c>
      <c r="D2080" t="s">
        <v>237</v>
      </c>
      <c r="E2080" t="s">
        <v>44</v>
      </c>
      <c r="F2080" t="s">
        <v>219</v>
      </c>
      <c r="G2080">
        <v>1</v>
      </c>
    </row>
    <row r="2081" spans="1:7" x14ac:dyDescent="0.25">
      <c r="A2081">
        <f>IF(Tableau1[[#This Row],[ Résultat]]="incorrect",Tableau1[[#This Row],[occurrence]]&amp;"Cadre général"&amp;Tableau1[[#This Row],[ Résultat]]&amp;COUNTIF($B$2:$B2081,Tableau1[[#This Row],[ Code APE]]&amp;Tableau1[[#This Row],[ Résultat]]&amp;"_*"),0)</f>
        <v>0</v>
      </c>
      <c r="B2081" t="str">
        <f>Tableau1[[#This Row],[ Code APE]]&amp;Tableau1[[#This Row],[ Résultat]]&amp;"_"&amp;COUNTIF($F$2:F2081,F2081)</f>
        <v>46.75ZCorrect_16</v>
      </c>
      <c r="C2081" t="s">
        <v>236</v>
      </c>
      <c r="D2081" t="s">
        <v>237</v>
      </c>
      <c r="E2081" t="s">
        <v>44</v>
      </c>
      <c r="F2081" t="s">
        <v>131</v>
      </c>
      <c r="G2081">
        <v>2</v>
      </c>
    </row>
    <row r="2082" spans="1:7" x14ac:dyDescent="0.25">
      <c r="A2082">
        <f>IF(Tableau1[[#This Row],[ Résultat]]="incorrect",Tableau1[[#This Row],[occurrence]]&amp;"Cadre général"&amp;Tableau1[[#This Row],[ Résultat]]&amp;COUNTIF($B$2:$B2082,Tableau1[[#This Row],[ Code APE]]&amp;Tableau1[[#This Row],[ Résultat]]&amp;"_*"),0)</f>
        <v>0</v>
      </c>
      <c r="B2082" t="str">
        <f>Tableau1[[#This Row],[ Code APE]]&amp;Tableau1[[#This Row],[ Résultat]]&amp;"_"&amp;COUNTIF($F$2:F2082,F2082)</f>
        <v>47.11CCorrect_8</v>
      </c>
      <c r="C2082" t="s">
        <v>236</v>
      </c>
      <c r="D2082" t="s">
        <v>237</v>
      </c>
      <c r="E2082" t="s">
        <v>44</v>
      </c>
      <c r="F2082" t="s">
        <v>132</v>
      </c>
      <c r="G2082">
        <v>2</v>
      </c>
    </row>
    <row r="2083" spans="1:7" x14ac:dyDescent="0.25">
      <c r="A2083">
        <f>IF(Tableau1[[#This Row],[ Résultat]]="incorrect",Tableau1[[#This Row],[occurrence]]&amp;"Cadre général"&amp;Tableau1[[#This Row],[ Résultat]]&amp;COUNTIF($B$2:$B2083,Tableau1[[#This Row],[ Code APE]]&amp;Tableau1[[#This Row],[ Résultat]]&amp;"_*"),0)</f>
        <v>0</v>
      </c>
      <c r="B2083" t="str">
        <f>Tableau1[[#This Row],[ Code APE]]&amp;Tableau1[[#This Row],[ Résultat]]&amp;"_"&amp;COUNTIF($F$2:F2083,F2083)</f>
        <v>47.41ZCorrect_14</v>
      </c>
      <c r="C2083" t="s">
        <v>236</v>
      </c>
      <c r="D2083" t="s">
        <v>237</v>
      </c>
      <c r="E2083" t="s">
        <v>44</v>
      </c>
      <c r="F2083" t="s">
        <v>133</v>
      </c>
      <c r="G2083">
        <v>5</v>
      </c>
    </row>
    <row r="2084" spans="1:7" x14ac:dyDescent="0.25">
      <c r="A2084">
        <f>IF(Tableau1[[#This Row],[ Résultat]]="incorrect",Tableau1[[#This Row],[occurrence]]&amp;"Cadre général"&amp;Tableau1[[#This Row],[ Résultat]]&amp;COUNTIF($B$2:$B2084,Tableau1[[#This Row],[ Code APE]]&amp;Tableau1[[#This Row],[ Résultat]]&amp;"_*"),0)</f>
        <v>0</v>
      </c>
      <c r="B2084" t="str">
        <f>Tableau1[[#This Row],[ Code APE]]&amp;Tableau1[[#This Row],[ Résultat]]&amp;"_"&amp;COUNTIF($F$2:F2084,F2084)</f>
        <v>47.42BCorrect_3</v>
      </c>
      <c r="C2084" t="s">
        <v>236</v>
      </c>
      <c r="D2084" t="s">
        <v>237</v>
      </c>
      <c r="E2084" t="s">
        <v>44</v>
      </c>
      <c r="F2084" t="s">
        <v>134</v>
      </c>
      <c r="G2084">
        <v>1</v>
      </c>
    </row>
    <row r="2085" spans="1:7" x14ac:dyDescent="0.25">
      <c r="A2085">
        <f>IF(Tableau1[[#This Row],[ Résultat]]="incorrect",Tableau1[[#This Row],[occurrence]]&amp;"Cadre général"&amp;Tableau1[[#This Row],[ Résultat]]&amp;COUNTIF($B$2:$B2085,Tableau1[[#This Row],[ Code APE]]&amp;Tableau1[[#This Row],[ Résultat]]&amp;"_*"),0)</f>
        <v>0</v>
      </c>
      <c r="B2085" t="str">
        <f>Tableau1[[#This Row],[ Code APE]]&amp;Tableau1[[#This Row],[ Résultat]]&amp;"_"&amp;COUNTIF($F$2:F2085,F2085)</f>
        <v>47.61ZCorrect_3</v>
      </c>
      <c r="C2085" t="s">
        <v>236</v>
      </c>
      <c r="D2085" t="s">
        <v>237</v>
      </c>
      <c r="E2085" t="s">
        <v>44</v>
      </c>
      <c r="F2085" t="s">
        <v>135</v>
      </c>
      <c r="G2085">
        <v>1</v>
      </c>
    </row>
    <row r="2086" spans="1:7" x14ac:dyDescent="0.25">
      <c r="A2086">
        <f>IF(Tableau1[[#This Row],[ Résultat]]="incorrect",Tableau1[[#This Row],[occurrence]]&amp;"Cadre général"&amp;Tableau1[[#This Row],[ Résultat]]&amp;COUNTIF($B$2:$B2086,Tableau1[[#This Row],[ Code APE]]&amp;Tableau1[[#This Row],[ Résultat]]&amp;"_*"),0)</f>
        <v>0</v>
      </c>
      <c r="B2086" t="str">
        <f>Tableau1[[#This Row],[ Code APE]]&amp;Tableau1[[#This Row],[ Résultat]]&amp;"_"&amp;COUNTIF($F$2:F2086,F2086)</f>
        <v>47.99ACorrect_9</v>
      </c>
      <c r="C2086" t="s">
        <v>236</v>
      </c>
      <c r="D2086" t="s">
        <v>237</v>
      </c>
      <c r="E2086" t="s">
        <v>44</v>
      </c>
      <c r="F2086" t="s">
        <v>136</v>
      </c>
      <c r="G2086">
        <v>1</v>
      </c>
    </row>
    <row r="2087" spans="1:7" x14ac:dyDescent="0.25">
      <c r="A2087">
        <f>IF(Tableau1[[#This Row],[ Résultat]]="incorrect",Tableau1[[#This Row],[occurrence]]&amp;"Cadre général"&amp;Tableau1[[#This Row],[ Résultat]]&amp;COUNTIF($B$2:$B2087,Tableau1[[#This Row],[ Code APE]]&amp;Tableau1[[#This Row],[ Résultat]]&amp;"_*"),0)</f>
        <v>0</v>
      </c>
      <c r="B2087" t="str">
        <f>Tableau1[[#This Row],[ Code APE]]&amp;Tableau1[[#This Row],[ Résultat]]&amp;"_"&amp;COUNTIF($F$2:F2087,F2087)</f>
        <v>47.99BCorrect_12</v>
      </c>
      <c r="C2087" t="s">
        <v>236</v>
      </c>
      <c r="D2087" t="s">
        <v>237</v>
      </c>
      <c r="E2087" t="s">
        <v>44</v>
      </c>
      <c r="F2087" t="s">
        <v>196</v>
      </c>
      <c r="G2087">
        <v>1</v>
      </c>
    </row>
    <row r="2088" spans="1:7" x14ac:dyDescent="0.25">
      <c r="A2088">
        <f>IF(Tableau1[[#This Row],[ Résultat]]="incorrect",Tableau1[[#This Row],[occurrence]]&amp;"Cadre général"&amp;Tableau1[[#This Row],[ Résultat]]&amp;COUNTIF($B$2:$B2088,Tableau1[[#This Row],[ Code APE]]&amp;Tableau1[[#This Row],[ Résultat]]&amp;"_*"),0)</f>
        <v>0</v>
      </c>
      <c r="B2088" t="str">
        <f>Tableau1[[#This Row],[ Code APE]]&amp;Tableau1[[#This Row],[ Résultat]]&amp;"_"&amp;COUNTIF($F$2:F2088,F2088)</f>
        <v>49.31ZCorrect_17</v>
      </c>
      <c r="C2088" t="s">
        <v>236</v>
      </c>
      <c r="D2088" t="s">
        <v>237</v>
      </c>
      <c r="E2088" t="s">
        <v>44</v>
      </c>
      <c r="F2088" t="s">
        <v>137</v>
      </c>
      <c r="G2088">
        <v>10</v>
      </c>
    </row>
    <row r="2089" spans="1:7" x14ac:dyDescent="0.25">
      <c r="A2089">
        <f>IF(Tableau1[[#This Row],[ Résultat]]="incorrect",Tableau1[[#This Row],[occurrence]]&amp;"Cadre général"&amp;Tableau1[[#This Row],[ Résultat]]&amp;COUNTIF($B$2:$B2089,Tableau1[[#This Row],[ Code APE]]&amp;Tableau1[[#This Row],[ Résultat]]&amp;"_*"),0)</f>
        <v>0</v>
      </c>
      <c r="B2089" t="str">
        <f>Tableau1[[#This Row],[ Code APE]]&amp;Tableau1[[#This Row],[ Résultat]]&amp;"_"&amp;COUNTIF($F$2:F2089,F2089)</f>
        <v>49.32ZCorrect_3</v>
      </c>
      <c r="C2089" t="s">
        <v>236</v>
      </c>
      <c r="D2089" t="s">
        <v>237</v>
      </c>
      <c r="E2089" t="s">
        <v>44</v>
      </c>
      <c r="F2089" t="s">
        <v>224</v>
      </c>
      <c r="G2089">
        <v>1</v>
      </c>
    </row>
    <row r="2090" spans="1:7" x14ac:dyDescent="0.25">
      <c r="A2090">
        <f>IF(Tableau1[[#This Row],[ Résultat]]="incorrect",Tableau1[[#This Row],[occurrence]]&amp;"Cadre général"&amp;Tableau1[[#This Row],[ Résultat]]&amp;COUNTIF($B$2:$B2090,Tableau1[[#This Row],[ Code APE]]&amp;Tableau1[[#This Row],[ Résultat]]&amp;"_*"),0)</f>
        <v>0</v>
      </c>
      <c r="B2090" t="str">
        <f>Tableau1[[#This Row],[ Code APE]]&amp;Tableau1[[#This Row],[ Résultat]]&amp;"_"&amp;COUNTIF($F$2:F2090,F2090)</f>
        <v>49.39ACorrect_18</v>
      </c>
      <c r="C2090" t="s">
        <v>236</v>
      </c>
      <c r="D2090" t="s">
        <v>237</v>
      </c>
      <c r="E2090" t="s">
        <v>44</v>
      </c>
      <c r="F2090" t="s">
        <v>138</v>
      </c>
      <c r="G2090">
        <v>22</v>
      </c>
    </row>
    <row r="2091" spans="1:7" x14ac:dyDescent="0.25">
      <c r="A2091">
        <f>IF(Tableau1[[#This Row],[ Résultat]]="incorrect",Tableau1[[#This Row],[occurrence]]&amp;"Cadre général"&amp;Tableau1[[#This Row],[ Résultat]]&amp;COUNTIF($B$2:$B2091,Tableau1[[#This Row],[ Code APE]]&amp;Tableau1[[#This Row],[ Résultat]]&amp;"_*"),0)</f>
        <v>0</v>
      </c>
      <c r="B2091" t="str">
        <f>Tableau1[[#This Row],[ Code APE]]&amp;Tableau1[[#This Row],[ Résultat]]&amp;"_"&amp;COUNTIF($F$2:F2091,F2091)</f>
        <v>49.39BCorrect_19</v>
      </c>
      <c r="C2091" t="s">
        <v>236</v>
      </c>
      <c r="D2091" t="s">
        <v>237</v>
      </c>
      <c r="E2091" t="s">
        <v>44</v>
      </c>
      <c r="F2091" t="s">
        <v>139</v>
      </c>
      <c r="G2091">
        <v>10</v>
      </c>
    </row>
    <row r="2092" spans="1:7" x14ac:dyDescent="0.25">
      <c r="A2092">
        <f>IF(Tableau1[[#This Row],[ Résultat]]="incorrect",Tableau1[[#This Row],[occurrence]]&amp;"Cadre général"&amp;Tableau1[[#This Row],[ Résultat]]&amp;COUNTIF($B$2:$B2092,Tableau1[[#This Row],[ Code APE]]&amp;Tableau1[[#This Row],[ Résultat]]&amp;"_*"),0)</f>
        <v>0</v>
      </c>
      <c r="B2092" t="str">
        <f>Tableau1[[#This Row],[ Code APE]]&amp;Tableau1[[#This Row],[ Résultat]]&amp;"_"&amp;COUNTIF($F$2:F2092,F2092)</f>
        <v>49.41ACorrect_17</v>
      </c>
      <c r="C2092" t="s">
        <v>236</v>
      </c>
      <c r="D2092" t="s">
        <v>237</v>
      </c>
      <c r="E2092" t="s">
        <v>44</v>
      </c>
      <c r="F2092" t="s">
        <v>140</v>
      </c>
      <c r="G2092">
        <v>74</v>
      </c>
    </row>
    <row r="2093" spans="1:7" x14ac:dyDescent="0.25">
      <c r="A2093">
        <f>IF(Tableau1[[#This Row],[ Résultat]]="incorrect",Tableau1[[#This Row],[occurrence]]&amp;"Cadre général"&amp;Tableau1[[#This Row],[ Résultat]]&amp;COUNTIF($B$2:$B2093,Tableau1[[#This Row],[ Code APE]]&amp;Tableau1[[#This Row],[ Résultat]]&amp;"_*"),0)</f>
        <v>0</v>
      </c>
      <c r="B2093" t="str">
        <f>Tableau1[[#This Row],[ Code APE]]&amp;Tableau1[[#This Row],[ Résultat]]&amp;"_"&amp;COUNTIF($F$2:F2093,F2093)</f>
        <v>49.41BCorrect_15</v>
      </c>
      <c r="C2093" t="s">
        <v>236</v>
      </c>
      <c r="D2093" t="s">
        <v>237</v>
      </c>
      <c r="E2093" t="s">
        <v>44</v>
      </c>
      <c r="F2093" t="s">
        <v>141</v>
      </c>
      <c r="G2093">
        <v>20</v>
      </c>
    </row>
    <row r="2094" spans="1:7" x14ac:dyDescent="0.25">
      <c r="A2094">
        <f>IF(Tableau1[[#This Row],[ Résultat]]="incorrect",Tableau1[[#This Row],[occurrence]]&amp;"Cadre général"&amp;Tableau1[[#This Row],[ Résultat]]&amp;COUNTIF($B$2:$B2094,Tableau1[[#This Row],[ Code APE]]&amp;Tableau1[[#This Row],[ Résultat]]&amp;"_*"),0)</f>
        <v>0</v>
      </c>
      <c r="B2094" t="str">
        <f>Tableau1[[#This Row],[ Code APE]]&amp;Tableau1[[#This Row],[ Résultat]]&amp;"_"&amp;COUNTIF($F$2:F2094,F2094)</f>
        <v>49.91ACorrect_15</v>
      </c>
      <c r="C2094" t="s">
        <v>236</v>
      </c>
      <c r="D2094" t="s">
        <v>237</v>
      </c>
      <c r="E2094" t="s">
        <v>44</v>
      </c>
      <c r="F2094" t="s">
        <v>142</v>
      </c>
      <c r="G2094">
        <v>2</v>
      </c>
    </row>
    <row r="2095" spans="1:7" x14ac:dyDescent="0.25">
      <c r="A2095">
        <f>IF(Tableau1[[#This Row],[ Résultat]]="incorrect",Tableau1[[#This Row],[occurrence]]&amp;"Cadre général"&amp;Tableau1[[#This Row],[ Résultat]]&amp;COUNTIF($B$2:$B2095,Tableau1[[#This Row],[ Code APE]]&amp;Tableau1[[#This Row],[ Résultat]]&amp;"_*"),0)</f>
        <v>0</v>
      </c>
      <c r="B2095" t="str">
        <f>Tableau1[[#This Row],[ Code APE]]&amp;Tableau1[[#This Row],[ Résultat]]&amp;"_"&amp;COUNTIF($F$2:F2095,F2095)</f>
        <v>50.10ZCorrect_17</v>
      </c>
      <c r="C2095" t="s">
        <v>236</v>
      </c>
      <c r="D2095" t="s">
        <v>237</v>
      </c>
      <c r="E2095" t="s">
        <v>44</v>
      </c>
      <c r="F2095" t="s">
        <v>143</v>
      </c>
      <c r="G2095">
        <v>4</v>
      </c>
    </row>
    <row r="2096" spans="1:7" x14ac:dyDescent="0.25">
      <c r="A2096">
        <f>IF(Tableau1[[#This Row],[ Résultat]]="incorrect",Tableau1[[#This Row],[occurrence]]&amp;"Cadre général"&amp;Tableau1[[#This Row],[ Résultat]]&amp;COUNTIF($B$2:$B2096,Tableau1[[#This Row],[ Code APE]]&amp;Tableau1[[#This Row],[ Résultat]]&amp;"_*"),0)</f>
        <v>0</v>
      </c>
      <c r="B2096" t="str">
        <f>Tableau1[[#This Row],[ Code APE]]&amp;Tableau1[[#This Row],[ Résultat]]&amp;"_"&amp;COUNTIF($F$2:F2096,F2096)</f>
        <v>52.22ZCorrect_15</v>
      </c>
      <c r="C2096" t="s">
        <v>236</v>
      </c>
      <c r="D2096" t="s">
        <v>237</v>
      </c>
      <c r="E2096" t="s">
        <v>44</v>
      </c>
      <c r="F2096" t="s">
        <v>145</v>
      </c>
      <c r="G2096">
        <v>3</v>
      </c>
    </row>
    <row r="2097" spans="1:7" x14ac:dyDescent="0.25">
      <c r="A2097">
        <f>IF(Tableau1[[#This Row],[ Résultat]]="incorrect",Tableau1[[#This Row],[occurrence]]&amp;"Cadre général"&amp;Tableau1[[#This Row],[ Résultat]]&amp;COUNTIF($B$2:$B2097,Tableau1[[#This Row],[ Code APE]]&amp;Tableau1[[#This Row],[ Résultat]]&amp;"_*"),0)</f>
        <v>0</v>
      </c>
      <c r="B2097" t="str">
        <f>Tableau1[[#This Row],[ Code APE]]&amp;Tableau1[[#This Row],[ Résultat]]&amp;"_"&amp;COUNTIF($F$2:F2097,F2097)</f>
        <v>56.29BCorrect_16</v>
      </c>
      <c r="C2097" t="s">
        <v>236</v>
      </c>
      <c r="D2097" t="s">
        <v>237</v>
      </c>
      <c r="E2097" t="s">
        <v>44</v>
      </c>
      <c r="F2097" t="s">
        <v>146</v>
      </c>
      <c r="G2097">
        <v>7</v>
      </c>
    </row>
    <row r="2098" spans="1:7" x14ac:dyDescent="0.25">
      <c r="A2098">
        <f>IF(Tableau1[[#This Row],[ Résultat]]="incorrect",Tableau1[[#This Row],[occurrence]]&amp;"Cadre général"&amp;Tableau1[[#This Row],[ Résultat]]&amp;COUNTIF($B$2:$B2098,Tableau1[[#This Row],[ Code APE]]&amp;Tableau1[[#This Row],[ Résultat]]&amp;"_*"),0)</f>
        <v>0</v>
      </c>
      <c r="B2098" t="str">
        <f>Tableau1[[#This Row],[ Code APE]]&amp;Tableau1[[#This Row],[ Résultat]]&amp;"_"&amp;COUNTIF($F$2:F2098,F2098)</f>
        <v>62.01ZCorrect_13</v>
      </c>
      <c r="C2098" t="s">
        <v>236</v>
      </c>
      <c r="D2098" t="s">
        <v>237</v>
      </c>
      <c r="E2098" t="s">
        <v>44</v>
      </c>
      <c r="F2098" t="s">
        <v>198</v>
      </c>
      <c r="G2098">
        <v>5</v>
      </c>
    </row>
    <row r="2099" spans="1:7" x14ac:dyDescent="0.25">
      <c r="A2099">
        <f>IF(Tableau1[[#This Row],[ Résultat]]="incorrect",Tableau1[[#This Row],[occurrence]]&amp;"Cadre général"&amp;Tableau1[[#This Row],[ Résultat]]&amp;COUNTIF($B$2:$B2099,Tableau1[[#This Row],[ Code APE]]&amp;Tableau1[[#This Row],[ Résultat]]&amp;"_*"),0)</f>
        <v>0</v>
      </c>
      <c r="B2099" t="str">
        <f>Tableau1[[#This Row],[ Code APE]]&amp;Tableau1[[#This Row],[ Résultat]]&amp;"_"&amp;COUNTIF($F$2:F2099,F2099)</f>
        <v>62.02ACorrect_14</v>
      </c>
      <c r="C2099" t="s">
        <v>236</v>
      </c>
      <c r="D2099" t="s">
        <v>237</v>
      </c>
      <c r="E2099" t="s">
        <v>44</v>
      </c>
      <c r="F2099" t="s">
        <v>147</v>
      </c>
      <c r="G2099">
        <v>2</v>
      </c>
    </row>
    <row r="2100" spans="1:7" x14ac:dyDescent="0.25">
      <c r="A2100">
        <f>IF(Tableau1[[#This Row],[ Résultat]]="incorrect",Tableau1[[#This Row],[occurrence]]&amp;"Cadre général"&amp;Tableau1[[#This Row],[ Résultat]]&amp;COUNTIF($B$2:$B2100,Tableau1[[#This Row],[ Code APE]]&amp;Tableau1[[#This Row],[ Résultat]]&amp;"_*"),0)</f>
        <v>0</v>
      </c>
      <c r="B2100" t="str">
        <f>Tableau1[[#This Row],[ Code APE]]&amp;Tableau1[[#This Row],[ Résultat]]&amp;"_"&amp;COUNTIF($F$2:F2100,F2100)</f>
        <v>64.20ZCorrect_14</v>
      </c>
      <c r="C2100" t="s">
        <v>236</v>
      </c>
      <c r="D2100" t="s">
        <v>237</v>
      </c>
      <c r="E2100" t="s">
        <v>44</v>
      </c>
      <c r="F2100" t="s">
        <v>149</v>
      </c>
      <c r="G2100">
        <v>3</v>
      </c>
    </row>
    <row r="2101" spans="1:7" x14ac:dyDescent="0.25">
      <c r="A2101">
        <f>IF(Tableau1[[#This Row],[ Résultat]]="incorrect",Tableau1[[#This Row],[occurrence]]&amp;"Cadre général"&amp;Tableau1[[#This Row],[ Résultat]]&amp;COUNTIF($B$2:$B2101,Tableau1[[#This Row],[ Code APE]]&amp;Tableau1[[#This Row],[ Résultat]]&amp;"_*"),0)</f>
        <v>0</v>
      </c>
      <c r="B2101" t="str">
        <f>Tableau1[[#This Row],[ Code APE]]&amp;Tableau1[[#This Row],[ Résultat]]&amp;"_"&amp;COUNTIF($F$2:F2101,F2101)</f>
        <v>69.20ZCorrect_11</v>
      </c>
      <c r="C2101" t="s">
        <v>236</v>
      </c>
      <c r="D2101" t="s">
        <v>237</v>
      </c>
      <c r="E2101" t="s">
        <v>44</v>
      </c>
      <c r="F2101" t="s">
        <v>150</v>
      </c>
      <c r="G2101">
        <v>1</v>
      </c>
    </row>
    <row r="2102" spans="1:7" x14ac:dyDescent="0.25">
      <c r="A2102">
        <f>IF(Tableau1[[#This Row],[ Résultat]]="incorrect",Tableau1[[#This Row],[occurrence]]&amp;"Cadre général"&amp;Tableau1[[#This Row],[ Résultat]]&amp;COUNTIF($B$2:$B2102,Tableau1[[#This Row],[ Code APE]]&amp;Tableau1[[#This Row],[ Résultat]]&amp;"_*"),0)</f>
        <v>0</v>
      </c>
      <c r="B2102" t="str">
        <f>Tableau1[[#This Row],[ Code APE]]&amp;Tableau1[[#This Row],[ Résultat]]&amp;"_"&amp;COUNTIF($F$2:F2102,F2102)</f>
        <v>70.22ZCorrect_15</v>
      </c>
      <c r="C2102" t="s">
        <v>236</v>
      </c>
      <c r="D2102" t="s">
        <v>237</v>
      </c>
      <c r="E2102" t="s">
        <v>44</v>
      </c>
      <c r="F2102" t="s">
        <v>200</v>
      </c>
      <c r="G2102">
        <v>2</v>
      </c>
    </row>
    <row r="2103" spans="1:7" x14ac:dyDescent="0.25">
      <c r="A2103">
        <f>IF(Tableau1[[#This Row],[ Résultat]]="incorrect",Tableau1[[#This Row],[occurrence]]&amp;"Cadre général"&amp;Tableau1[[#This Row],[ Résultat]]&amp;COUNTIF($B$2:$B2103,Tableau1[[#This Row],[ Code APE]]&amp;Tableau1[[#This Row],[ Résultat]]&amp;"_*"),0)</f>
        <v>0</v>
      </c>
      <c r="B2103" t="str">
        <f>Tableau1[[#This Row],[ Code APE]]&amp;Tableau1[[#This Row],[ Résultat]]&amp;"_"&amp;COUNTIF($F$2:F2103,F2103)</f>
        <v>70.90BCorrect_6</v>
      </c>
      <c r="C2103" t="s">
        <v>236</v>
      </c>
      <c r="D2103" t="s">
        <v>237</v>
      </c>
      <c r="E2103" t="s">
        <v>44</v>
      </c>
      <c r="F2103" t="s">
        <v>201</v>
      </c>
      <c r="G2103">
        <v>1</v>
      </c>
    </row>
    <row r="2104" spans="1:7" x14ac:dyDescent="0.25">
      <c r="A2104">
        <f>IF(Tableau1[[#This Row],[ Résultat]]="incorrect",Tableau1[[#This Row],[occurrence]]&amp;"Cadre général"&amp;Tableau1[[#This Row],[ Résultat]]&amp;COUNTIF($B$2:$B2104,Tableau1[[#This Row],[ Code APE]]&amp;Tableau1[[#This Row],[ Résultat]]&amp;"_*"),0)</f>
        <v>0</v>
      </c>
      <c r="B2104" t="str">
        <f>Tableau1[[#This Row],[ Code APE]]&amp;Tableau1[[#This Row],[ Résultat]]&amp;"_"&amp;COUNTIF($F$2:F2104,F2104)</f>
        <v>71.12ACorrect_15</v>
      </c>
      <c r="C2104" t="s">
        <v>236</v>
      </c>
      <c r="D2104" t="s">
        <v>237</v>
      </c>
      <c r="E2104" t="s">
        <v>44</v>
      </c>
      <c r="F2104" t="s">
        <v>152</v>
      </c>
      <c r="G2104">
        <v>1</v>
      </c>
    </row>
    <row r="2105" spans="1:7" x14ac:dyDescent="0.25">
      <c r="A2105">
        <f>IF(Tableau1[[#This Row],[ Résultat]]="incorrect",Tableau1[[#This Row],[occurrence]]&amp;"Cadre général"&amp;Tableau1[[#This Row],[ Résultat]]&amp;COUNTIF($B$2:$B2105,Tableau1[[#This Row],[ Code APE]]&amp;Tableau1[[#This Row],[ Résultat]]&amp;"_*"),0)</f>
        <v>0</v>
      </c>
      <c r="B2105" t="str">
        <f>Tableau1[[#This Row],[ Code APE]]&amp;Tableau1[[#This Row],[ Résultat]]&amp;"_"&amp;COUNTIF($F$2:F2105,F2105)</f>
        <v>71.12BCorrect_17</v>
      </c>
      <c r="C2105" t="s">
        <v>236</v>
      </c>
      <c r="D2105" t="s">
        <v>237</v>
      </c>
      <c r="E2105" t="s">
        <v>44</v>
      </c>
      <c r="F2105" t="s">
        <v>153</v>
      </c>
      <c r="G2105">
        <v>72</v>
      </c>
    </row>
    <row r="2106" spans="1:7" x14ac:dyDescent="0.25">
      <c r="A2106">
        <f>IF(Tableau1[[#This Row],[ Résultat]]="incorrect",Tableau1[[#This Row],[occurrence]]&amp;"Cadre général"&amp;Tableau1[[#This Row],[ Résultat]]&amp;COUNTIF($B$2:$B2106,Tableau1[[#This Row],[ Code APE]]&amp;Tableau1[[#This Row],[ Résultat]]&amp;"_*"),0)</f>
        <v>0</v>
      </c>
      <c r="B2106" t="str">
        <f>Tableau1[[#This Row],[ Code APE]]&amp;Tableau1[[#This Row],[ Résultat]]&amp;"_"&amp;COUNTIF($F$2:F2106,F2106)</f>
        <v>71.20ACorrect_6</v>
      </c>
      <c r="C2106" t="s">
        <v>236</v>
      </c>
      <c r="D2106" t="s">
        <v>237</v>
      </c>
      <c r="E2106" t="s">
        <v>44</v>
      </c>
      <c r="F2106" t="s">
        <v>154</v>
      </c>
      <c r="G2106">
        <v>1</v>
      </c>
    </row>
    <row r="2107" spans="1:7" x14ac:dyDescent="0.25">
      <c r="A2107">
        <f>IF(Tableau1[[#This Row],[ Résultat]]="incorrect",Tableau1[[#This Row],[occurrence]]&amp;"Cadre général"&amp;Tableau1[[#This Row],[ Résultat]]&amp;COUNTIF($B$2:$B2107,Tableau1[[#This Row],[ Code APE]]&amp;Tableau1[[#This Row],[ Résultat]]&amp;"_*"),0)</f>
        <v>0</v>
      </c>
      <c r="B2107" t="str">
        <f>Tableau1[[#This Row],[ Code APE]]&amp;Tableau1[[#This Row],[ Résultat]]&amp;"_"&amp;COUNTIF($F$2:F2107,F2107)</f>
        <v>71.20BCorrect_15</v>
      </c>
      <c r="C2107" t="s">
        <v>236</v>
      </c>
      <c r="D2107" t="s">
        <v>237</v>
      </c>
      <c r="E2107" t="s">
        <v>44</v>
      </c>
      <c r="F2107" t="s">
        <v>155</v>
      </c>
      <c r="G2107">
        <v>20</v>
      </c>
    </row>
    <row r="2108" spans="1:7" x14ac:dyDescent="0.25">
      <c r="A2108">
        <f>IF(Tableau1[[#This Row],[ Résultat]]="incorrect",Tableau1[[#This Row],[occurrence]]&amp;"Cadre général"&amp;Tableau1[[#This Row],[ Résultat]]&amp;COUNTIF($B$2:$B2108,Tableau1[[#This Row],[ Code APE]]&amp;Tableau1[[#This Row],[ Résultat]]&amp;"_*"),0)</f>
        <v>0</v>
      </c>
      <c r="B2108" t="str">
        <f>Tableau1[[#This Row],[ Code APE]]&amp;Tableau1[[#This Row],[ Résultat]]&amp;"_"&amp;COUNTIF($F$2:F2108,F2108)</f>
        <v>72.19ZCorrect_16</v>
      </c>
      <c r="C2108" t="s">
        <v>236</v>
      </c>
      <c r="D2108" t="s">
        <v>237</v>
      </c>
      <c r="E2108" t="s">
        <v>44</v>
      </c>
      <c r="F2108" t="s">
        <v>156</v>
      </c>
      <c r="G2108">
        <v>9</v>
      </c>
    </row>
    <row r="2109" spans="1:7" x14ac:dyDescent="0.25">
      <c r="A2109">
        <f>IF(Tableau1[[#This Row],[ Résultat]]="incorrect",Tableau1[[#This Row],[occurrence]]&amp;"Cadre général"&amp;Tableau1[[#This Row],[ Résultat]]&amp;COUNTIF($B$2:$B2109,Tableau1[[#This Row],[ Code APE]]&amp;Tableau1[[#This Row],[ Résultat]]&amp;"_*"),0)</f>
        <v>0</v>
      </c>
      <c r="B2109" t="str">
        <f>Tableau1[[#This Row],[ Code APE]]&amp;Tableau1[[#This Row],[ Résultat]]&amp;"_"&amp;COUNTIF($F$2:F2109,F2109)</f>
        <v>74.20ZCorrect_14</v>
      </c>
      <c r="C2109" t="s">
        <v>236</v>
      </c>
      <c r="D2109" t="s">
        <v>237</v>
      </c>
      <c r="E2109" t="s">
        <v>44</v>
      </c>
      <c r="F2109" t="s">
        <v>157</v>
      </c>
      <c r="G2109">
        <v>3</v>
      </c>
    </row>
    <row r="2110" spans="1:7" x14ac:dyDescent="0.25">
      <c r="A2110">
        <f>IF(Tableau1[[#This Row],[ Résultat]]="incorrect",Tableau1[[#This Row],[occurrence]]&amp;"Cadre général"&amp;Tableau1[[#This Row],[ Résultat]]&amp;COUNTIF($B$2:$B2110,Tableau1[[#This Row],[ Code APE]]&amp;Tableau1[[#This Row],[ Résultat]]&amp;"_*"),0)</f>
        <v>0</v>
      </c>
      <c r="B2110" t="str">
        <f>Tableau1[[#This Row],[ Code APE]]&amp;Tableau1[[#This Row],[ Résultat]]&amp;"_"&amp;COUNTIF($F$2:F2110,F2110)</f>
        <v>74.30BCorrect_13</v>
      </c>
      <c r="C2110" t="s">
        <v>236</v>
      </c>
      <c r="D2110" t="s">
        <v>237</v>
      </c>
      <c r="E2110" t="s">
        <v>44</v>
      </c>
      <c r="F2110" t="s">
        <v>158</v>
      </c>
      <c r="G2110">
        <v>3</v>
      </c>
    </row>
    <row r="2111" spans="1:7" x14ac:dyDescent="0.25">
      <c r="A2111">
        <f>IF(Tableau1[[#This Row],[ Résultat]]="incorrect",Tableau1[[#This Row],[occurrence]]&amp;"Cadre général"&amp;Tableau1[[#This Row],[ Résultat]]&amp;COUNTIF($B$2:$B2111,Tableau1[[#This Row],[ Code APE]]&amp;Tableau1[[#This Row],[ Résultat]]&amp;"_*"),0)</f>
        <v>0</v>
      </c>
      <c r="B2111" t="str">
        <f>Tableau1[[#This Row],[ Code APE]]&amp;Tableau1[[#This Row],[ Résultat]]&amp;"_"&amp;COUNTIF($F$2:F2111,F2111)</f>
        <v>74.70ZCorrect_14</v>
      </c>
      <c r="C2111" t="s">
        <v>236</v>
      </c>
      <c r="D2111" t="s">
        <v>237</v>
      </c>
      <c r="E2111" t="s">
        <v>44</v>
      </c>
      <c r="F2111" t="s">
        <v>159</v>
      </c>
      <c r="G2111">
        <v>6</v>
      </c>
    </row>
    <row r="2112" spans="1:7" x14ac:dyDescent="0.25">
      <c r="A2112">
        <f>IF(Tableau1[[#This Row],[ Résultat]]="incorrect",Tableau1[[#This Row],[occurrence]]&amp;"Cadre général"&amp;Tableau1[[#This Row],[ Résultat]]&amp;COUNTIF($B$2:$B2112,Tableau1[[#This Row],[ Code APE]]&amp;Tableau1[[#This Row],[ Résultat]]&amp;"_*"),0)</f>
        <v>0</v>
      </c>
      <c r="B2112" t="str">
        <f>Tableau1[[#This Row],[ Code APE]]&amp;Tableau1[[#This Row],[ Résultat]]&amp;"_"&amp;COUNTIF($F$2:F2112,F2112)</f>
        <v>74.90ACorrect_17</v>
      </c>
      <c r="C2112" t="s">
        <v>236</v>
      </c>
      <c r="D2112" t="s">
        <v>237</v>
      </c>
      <c r="E2112" t="s">
        <v>44</v>
      </c>
      <c r="F2112" t="s">
        <v>160</v>
      </c>
      <c r="G2112">
        <v>27</v>
      </c>
    </row>
    <row r="2113" spans="1:7" x14ac:dyDescent="0.25">
      <c r="A2113">
        <f>IF(Tableau1[[#This Row],[ Résultat]]="incorrect",Tableau1[[#This Row],[occurrence]]&amp;"Cadre général"&amp;Tableau1[[#This Row],[ Résultat]]&amp;COUNTIF($B$2:$B2113,Tableau1[[#This Row],[ Code APE]]&amp;Tableau1[[#This Row],[ Résultat]]&amp;"_*"),0)</f>
        <v>0</v>
      </c>
      <c r="B2113" t="str">
        <f>Tableau1[[#This Row],[ Code APE]]&amp;Tableau1[[#This Row],[ Résultat]]&amp;"_"&amp;COUNTIF($F$2:F2113,F2113)</f>
        <v>74.90BCorrect_16</v>
      </c>
      <c r="C2113" t="s">
        <v>236</v>
      </c>
      <c r="D2113" t="s">
        <v>237</v>
      </c>
      <c r="E2113" t="s">
        <v>44</v>
      </c>
      <c r="F2113" t="s">
        <v>161</v>
      </c>
      <c r="G2113">
        <v>23</v>
      </c>
    </row>
    <row r="2114" spans="1:7" x14ac:dyDescent="0.25">
      <c r="A2114">
        <f>IF(Tableau1[[#This Row],[ Résultat]]="incorrect",Tableau1[[#This Row],[occurrence]]&amp;"Cadre général"&amp;Tableau1[[#This Row],[ Résultat]]&amp;COUNTIF($B$2:$B2114,Tableau1[[#This Row],[ Code APE]]&amp;Tableau1[[#This Row],[ Résultat]]&amp;"_*"),0)</f>
        <v>0</v>
      </c>
      <c r="B2114" t="str">
        <f>Tableau1[[#This Row],[ Code APE]]&amp;Tableau1[[#This Row],[ Résultat]]&amp;"_"&amp;COUNTIF($F$2:F2114,F2114)</f>
        <v>77.32ZCorrect_15</v>
      </c>
      <c r="C2114" t="s">
        <v>236</v>
      </c>
      <c r="D2114" t="s">
        <v>237</v>
      </c>
      <c r="E2114" t="s">
        <v>44</v>
      </c>
      <c r="F2114" t="s">
        <v>164</v>
      </c>
      <c r="G2114">
        <v>9</v>
      </c>
    </row>
    <row r="2115" spans="1:7" x14ac:dyDescent="0.25">
      <c r="A2115">
        <f>IF(Tableau1[[#This Row],[ Résultat]]="incorrect",Tableau1[[#This Row],[occurrence]]&amp;"Cadre général"&amp;Tableau1[[#This Row],[ Résultat]]&amp;COUNTIF($B$2:$B2115,Tableau1[[#This Row],[ Code APE]]&amp;Tableau1[[#This Row],[ Résultat]]&amp;"_*"),0)</f>
        <v>0</v>
      </c>
      <c r="B2115" t="str">
        <f>Tableau1[[#This Row],[ Code APE]]&amp;Tableau1[[#This Row],[ Résultat]]&amp;"_"&amp;COUNTIF($F$2:F2115,F2115)</f>
        <v>77.39ZCorrect_15</v>
      </c>
      <c r="C2115" t="s">
        <v>236</v>
      </c>
      <c r="D2115" t="s">
        <v>237</v>
      </c>
      <c r="E2115" t="s">
        <v>44</v>
      </c>
      <c r="F2115" t="s">
        <v>165</v>
      </c>
      <c r="G2115">
        <v>7</v>
      </c>
    </row>
    <row r="2116" spans="1:7" x14ac:dyDescent="0.25">
      <c r="A2116">
        <f>IF(Tableau1[[#This Row],[ Résultat]]="incorrect",Tableau1[[#This Row],[occurrence]]&amp;"Cadre général"&amp;Tableau1[[#This Row],[ Résultat]]&amp;COUNTIF($B$2:$B2116,Tableau1[[#This Row],[ Code APE]]&amp;Tableau1[[#This Row],[ Résultat]]&amp;"_*"),0)</f>
        <v>0</v>
      </c>
      <c r="B2116" t="str">
        <f>Tableau1[[#This Row],[ Code APE]]&amp;Tableau1[[#This Row],[ Résultat]]&amp;"_"&amp;COUNTIF($F$2:F2116,F2116)</f>
        <v>78.20ZCorrect_20</v>
      </c>
      <c r="C2116" t="s">
        <v>236</v>
      </c>
      <c r="D2116" t="s">
        <v>237</v>
      </c>
      <c r="E2116" t="s">
        <v>44</v>
      </c>
      <c r="F2116" t="s">
        <v>166</v>
      </c>
      <c r="G2116">
        <v>225</v>
      </c>
    </row>
    <row r="2117" spans="1:7" x14ac:dyDescent="0.25">
      <c r="A2117">
        <f>IF(Tableau1[[#This Row],[ Résultat]]="incorrect",Tableau1[[#This Row],[occurrence]]&amp;"Cadre général"&amp;Tableau1[[#This Row],[ Résultat]]&amp;COUNTIF($B$2:$B2117,Tableau1[[#This Row],[ Code APE]]&amp;Tableau1[[#This Row],[ Résultat]]&amp;"_*"),0)</f>
        <v>0</v>
      </c>
      <c r="B2117" t="str">
        <f>Tableau1[[#This Row],[ Code APE]]&amp;Tableau1[[#This Row],[ Résultat]]&amp;"_"&amp;COUNTIF($F$2:F2117,F2117)</f>
        <v>80.10ZCorrect_17</v>
      </c>
      <c r="C2117" t="s">
        <v>236</v>
      </c>
      <c r="D2117" t="s">
        <v>237</v>
      </c>
      <c r="E2117" t="s">
        <v>44</v>
      </c>
      <c r="F2117" t="s">
        <v>167</v>
      </c>
      <c r="G2117">
        <v>37</v>
      </c>
    </row>
    <row r="2118" spans="1:7" x14ac:dyDescent="0.25">
      <c r="A2118">
        <f>IF(Tableau1[[#This Row],[ Résultat]]="incorrect",Tableau1[[#This Row],[occurrence]]&amp;"Cadre général"&amp;Tableau1[[#This Row],[ Résultat]]&amp;COUNTIF($B$2:$B2118,Tableau1[[#This Row],[ Code APE]]&amp;Tableau1[[#This Row],[ Résultat]]&amp;"_*"),0)</f>
        <v>0</v>
      </c>
      <c r="B2118" t="str">
        <f>Tableau1[[#This Row],[ Code APE]]&amp;Tableau1[[#This Row],[ Résultat]]&amp;"_"&amp;COUNTIF($F$2:F2118,F2118)</f>
        <v>80.20ZCorrect_15</v>
      </c>
      <c r="C2118" t="s">
        <v>236</v>
      </c>
      <c r="D2118" t="s">
        <v>237</v>
      </c>
      <c r="E2118" t="s">
        <v>44</v>
      </c>
      <c r="F2118" t="s">
        <v>168</v>
      </c>
      <c r="G2118">
        <v>4</v>
      </c>
    </row>
    <row r="2119" spans="1:7" x14ac:dyDescent="0.25">
      <c r="A2119">
        <f>IF(Tableau1[[#This Row],[ Résultat]]="incorrect",Tableau1[[#This Row],[occurrence]]&amp;"Cadre général"&amp;Tableau1[[#This Row],[ Résultat]]&amp;COUNTIF($B$2:$B2119,Tableau1[[#This Row],[ Code APE]]&amp;Tableau1[[#This Row],[ Résultat]]&amp;"_*"),0)</f>
        <v>0</v>
      </c>
      <c r="B2119" t="str">
        <f>Tableau1[[#This Row],[ Code APE]]&amp;Tableau1[[#This Row],[ Résultat]]&amp;"_"&amp;COUNTIF($F$2:F2119,F2119)</f>
        <v>81.21ZCorrect_16</v>
      </c>
      <c r="C2119" t="s">
        <v>236</v>
      </c>
      <c r="D2119" t="s">
        <v>237</v>
      </c>
      <c r="E2119" t="s">
        <v>44</v>
      </c>
      <c r="F2119" t="s">
        <v>169</v>
      </c>
      <c r="G2119">
        <v>32</v>
      </c>
    </row>
    <row r="2120" spans="1:7" x14ac:dyDescent="0.25">
      <c r="A2120">
        <f>IF(Tableau1[[#This Row],[ Résultat]]="incorrect",Tableau1[[#This Row],[occurrence]]&amp;"Cadre général"&amp;Tableau1[[#This Row],[ Résultat]]&amp;COUNTIF($B$2:$B2120,Tableau1[[#This Row],[ Code APE]]&amp;Tableau1[[#This Row],[ Résultat]]&amp;"_*"),0)</f>
        <v>0</v>
      </c>
      <c r="B2120" t="str">
        <f>Tableau1[[#This Row],[ Code APE]]&amp;Tableau1[[#This Row],[ Résultat]]&amp;"_"&amp;COUNTIF($F$2:F2120,F2120)</f>
        <v>81.22ZCorrect_16</v>
      </c>
      <c r="C2120" t="s">
        <v>236</v>
      </c>
      <c r="D2120" t="s">
        <v>237</v>
      </c>
      <c r="E2120" t="s">
        <v>44</v>
      </c>
      <c r="F2120" t="s">
        <v>170</v>
      </c>
      <c r="G2120">
        <v>16</v>
      </c>
    </row>
    <row r="2121" spans="1:7" x14ac:dyDescent="0.25">
      <c r="A2121">
        <f>IF(Tableau1[[#This Row],[ Résultat]]="incorrect",Tableau1[[#This Row],[occurrence]]&amp;"Cadre général"&amp;Tableau1[[#This Row],[ Résultat]]&amp;COUNTIF($B$2:$B2121,Tableau1[[#This Row],[ Code APE]]&amp;Tableau1[[#This Row],[ Résultat]]&amp;"_*"),0)</f>
        <v>0</v>
      </c>
      <c r="B2121" t="str">
        <f>Tableau1[[#This Row],[ Code APE]]&amp;Tableau1[[#This Row],[ Résultat]]&amp;"_"&amp;COUNTIF($F$2:F2121,F2121)</f>
        <v>81.29ACorrect_14</v>
      </c>
      <c r="C2121" t="s">
        <v>236</v>
      </c>
      <c r="D2121" t="s">
        <v>237</v>
      </c>
      <c r="E2121" t="s">
        <v>44</v>
      </c>
      <c r="F2121" t="s">
        <v>171</v>
      </c>
      <c r="G2121">
        <v>2</v>
      </c>
    </row>
    <row r="2122" spans="1:7" x14ac:dyDescent="0.25">
      <c r="A2122">
        <f>IF(Tableau1[[#This Row],[ Résultat]]="incorrect",Tableau1[[#This Row],[occurrence]]&amp;"Cadre général"&amp;Tableau1[[#This Row],[ Résultat]]&amp;COUNTIF($B$2:$B2122,Tableau1[[#This Row],[ Code APE]]&amp;Tableau1[[#This Row],[ Résultat]]&amp;"_*"),0)</f>
        <v>0</v>
      </c>
      <c r="B2122" t="str">
        <f>Tableau1[[#This Row],[ Code APE]]&amp;Tableau1[[#This Row],[ Résultat]]&amp;"_"&amp;COUNTIF($F$2:F2122,F2122)</f>
        <v>81.29BCorrect_6</v>
      </c>
      <c r="C2122" t="s">
        <v>236</v>
      </c>
      <c r="D2122" t="s">
        <v>237</v>
      </c>
      <c r="E2122" t="s">
        <v>44</v>
      </c>
      <c r="F2122" t="s">
        <v>172</v>
      </c>
      <c r="G2122">
        <v>1</v>
      </c>
    </row>
    <row r="2123" spans="1:7" x14ac:dyDescent="0.25">
      <c r="A2123">
        <f>IF(Tableau1[[#This Row],[ Résultat]]="incorrect",Tableau1[[#This Row],[occurrence]]&amp;"Cadre général"&amp;Tableau1[[#This Row],[ Résultat]]&amp;COUNTIF($B$2:$B2123,Tableau1[[#This Row],[ Code APE]]&amp;Tableau1[[#This Row],[ Résultat]]&amp;"_*"),0)</f>
        <v>0</v>
      </c>
      <c r="B2123" t="str">
        <f>Tableau1[[#This Row],[ Code APE]]&amp;Tableau1[[#This Row],[ Résultat]]&amp;"_"&amp;COUNTIF($F$2:F2123,F2123)</f>
        <v>81.30ZCorrect_15</v>
      </c>
      <c r="C2123" t="s">
        <v>236</v>
      </c>
      <c r="D2123" t="s">
        <v>237</v>
      </c>
      <c r="E2123" t="s">
        <v>44</v>
      </c>
      <c r="F2123" t="s">
        <v>173</v>
      </c>
      <c r="G2123">
        <v>5</v>
      </c>
    </row>
    <row r="2124" spans="1:7" x14ac:dyDescent="0.25">
      <c r="A2124">
        <f>IF(Tableau1[[#This Row],[ Résultat]]="incorrect",Tableau1[[#This Row],[occurrence]]&amp;"Cadre général"&amp;Tableau1[[#This Row],[ Résultat]]&amp;COUNTIF($B$2:$B2124,Tableau1[[#This Row],[ Code APE]]&amp;Tableau1[[#This Row],[ Résultat]]&amp;"_*"),0)</f>
        <v>0</v>
      </c>
      <c r="B2124" t="str">
        <f>Tableau1[[#This Row],[ Code APE]]&amp;Tableau1[[#This Row],[ Résultat]]&amp;"_"&amp;COUNTIF($F$2:F2124,F2124)</f>
        <v>82.19ZCorrect_7</v>
      </c>
      <c r="C2124" t="s">
        <v>236</v>
      </c>
      <c r="D2124" t="s">
        <v>237</v>
      </c>
      <c r="E2124" t="s">
        <v>44</v>
      </c>
      <c r="F2124" t="s">
        <v>221</v>
      </c>
      <c r="G2124">
        <v>1</v>
      </c>
    </row>
    <row r="2125" spans="1:7" x14ac:dyDescent="0.25">
      <c r="A2125">
        <f>IF(Tableau1[[#This Row],[ Résultat]]="incorrect",Tableau1[[#This Row],[occurrence]]&amp;"Cadre général"&amp;Tableau1[[#This Row],[ Résultat]]&amp;COUNTIF($B$2:$B2125,Tableau1[[#This Row],[ Code APE]]&amp;Tableau1[[#This Row],[ Résultat]]&amp;"_*"),0)</f>
        <v>0</v>
      </c>
      <c r="B2125" t="str">
        <f>Tableau1[[#This Row],[ Code APE]]&amp;Tableau1[[#This Row],[ Résultat]]&amp;"_"&amp;COUNTIF($F$2:F2125,F2125)</f>
        <v>82.99ZCorrect_15</v>
      </c>
      <c r="C2125" t="s">
        <v>236</v>
      </c>
      <c r="D2125" t="s">
        <v>237</v>
      </c>
      <c r="E2125" t="s">
        <v>44</v>
      </c>
      <c r="F2125" t="s">
        <v>174</v>
      </c>
      <c r="G2125">
        <v>5</v>
      </c>
    </row>
    <row r="2126" spans="1:7" x14ac:dyDescent="0.25">
      <c r="A2126">
        <f>IF(Tableau1[[#This Row],[ Résultat]]="incorrect",Tableau1[[#This Row],[occurrence]]&amp;"Cadre général"&amp;Tableau1[[#This Row],[ Résultat]]&amp;COUNTIF($B$2:$B2126,Tableau1[[#This Row],[ Code APE]]&amp;Tableau1[[#This Row],[ Résultat]]&amp;"_*"),0)</f>
        <v>0</v>
      </c>
      <c r="B2126" t="str">
        <f>Tableau1[[#This Row],[ Code APE]]&amp;Tableau1[[#This Row],[ Résultat]]&amp;"_"&amp;COUNTIF($F$2:F2126,F2126)</f>
        <v>84.30ACorrect_16</v>
      </c>
      <c r="C2126" t="s">
        <v>236</v>
      </c>
      <c r="D2126" t="s">
        <v>237</v>
      </c>
      <c r="E2126" t="s">
        <v>44</v>
      </c>
      <c r="F2126" t="s">
        <v>175</v>
      </c>
      <c r="G2126">
        <v>1</v>
      </c>
    </row>
    <row r="2127" spans="1:7" x14ac:dyDescent="0.25">
      <c r="A2127">
        <f>IF(Tableau1[[#This Row],[ Résultat]]="incorrect",Tableau1[[#This Row],[occurrence]]&amp;"Cadre général"&amp;Tableau1[[#This Row],[ Résultat]]&amp;COUNTIF($B$2:$B2127,Tableau1[[#This Row],[ Code APE]]&amp;Tableau1[[#This Row],[ Résultat]]&amp;"_*"),0)</f>
        <v>0</v>
      </c>
      <c r="B2127" t="str">
        <f>Tableau1[[#This Row],[ Code APE]]&amp;Tableau1[[#This Row],[ Résultat]]&amp;"_"&amp;COUNTIF($F$2:F2127,F2127)</f>
        <v>85.51ZCorrect_4</v>
      </c>
      <c r="C2127" t="s">
        <v>236</v>
      </c>
      <c r="D2127" t="s">
        <v>237</v>
      </c>
      <c r="E2127" t="s">
        <v>44</v>
      </c>
      <c r="F2127" t="s">
        <v>222</v>
      </c>
      <c r="G2127">
        <v>1</v>
      </c>
    </row>
    <row r="2128" spans="1:7" x14ac:dyDescent="0.25">
      <c r="A2128">
        <f>IF(Tableau1[[#This Row],[ Résultat]]="incorrect",Tableau1[[#This Row],[occurrence]]&amp;"Cadre général"&amp;Tableau1[[#This Row],[ Résultat]]&amp;COUNTIF($B$2:$B2128,Tableau1[[#This Row],[ Code APE]]&amp;Tableau1[[#This Row],[ Résultat]]&amp;"_*"),0)</f>
        <v>0</v>
      </c>
      <c r="B2128" t="str">
        <f>Tableau1[[#This Row],[ Code APE]]&amp;Tableau1[[#This Row],[ Résultat]]&amp;"_"&amp;COUNTIF($F$2:F2128,F2128)</f>
        <v>85.59ACorrect_15</v>
      </c>
      <c r="C2128" t="s">
        <v>236</v>
      </c>
      <c r="D2128" t="s">
        <v>237</v>
      </c>
      <c r="E2128" t="s">
        <v>44</v>
      </c>
      <c r="F2128" t="s">
        <v>176</v>
      </c>
      <c r="G2128">
        <v>8</v>
      </c>
    </row>
    <row r="2129" spans="1:7" x14ac:dyDescent="0.25">
      <c r="A2129">
        <f>IF(Tableau1[[#This Row],[ Résultat]]="incorrect",Tableau1[[#This Row],[occurrence]]&amp;"Cadre général"&amp;Tableau1[[#This Row],[ Résultat]]&amp;COUNTIF($B$2:$B2129,Tableau1[[#This Row],[ Code APE]]&amp;Tableau1[[#This Row],[ Résultat]]&amp;"_*"),0)</f>
        <v>0</v>
      </c>
      <c r="B2129" t="str">
        <f>Tableau1[[#This Row],[ Code APE]]&amp;Tableau1[[#This Row],[ Résultat]]&amp;"_"&amp;COUNTIF($F$2:F2129,F2129)</f>
        <v>94.99ZCorrect_19</v>
      </c>
      <c r="C2129" t="s">
        <v>236</v>
      </c>
      <c r="D2129" t="s">
        <v>237</v>
      </c>
      <c r="E2129" t="s">
        <v>44</v>
      </c>
      <c r="F2129" t="s">
        <v>178</v>
      </c>
      <c r="G2129">
        <v>3</v>
      </c>
    </row>
    <row r="2130" spans="1:7" x14ac:dyDescent="0.25">
      <c r="A2130">
        <f>IF(Tableau1[[#This Row],[ Résultat]]="incorrect",Tableau1[[#This Row],[occurrence]]&amp;"Cadre général"&amp;Tableau1[[#This Row],[ Résultat]]&amp;COUNTIF($B$2:$B2130,Tableau1[[#This Row],[ Code APE]]&amp;Tableau1[[#This Row],[ Résultat]]&amp;"_*"),0)</f>
        <v>0</v>
      </c>
      <c r="B2130" t="str">
        <f>Tableau1[[#This Row],[ Code APE]]&amp;Tableau1[[#This Row],[ Résultat]]&amp;"_"&amp;COUNTIF($F$2:F2130,F2130)</f>
        <v>95.21ZCorrect_11</v>
      </c>
      <c r="C2130" t="s">
        <v>236</v>
      </c>
      <c r="D2130" t="s">
        <v>237</v>
      </c>
      <c r="E2130" t="s">
        <v>44</v>
      </c>
      <c r="F2130" t="s">
        <v>179</v>
      </c>
      <c r="G2130">
        <v>1</v>
      </c>
    </row>
    <row r="2131" spans="1:7" x14ac:dyDescent="0.25">
      <c r="A2131">
        <f>IF(Tableau1[[#This Row],[ Résultat]]="incorrect",Tableau1[[#This Row],[occurrence]]&amp;"Cadre général"&amp;Tableau1[[#This Row],[ Résultat]]&amp;COUNTIF($B$2:$B2131,Tableau1[[#This Row],[ Code APE]]&amp;Tableau1[[#This Row],[ Résultat]]&amp;"_*"),0)</f>
        <v>0</v>
      </c>
      <c r="B2131" t="str">
        <f>Tableau1[[#This Row],[ Code APE]]&amp;Tableau1[[#This Row],[ Résultat]]&amp;"_"&amp;COUNTIF($F$2:F2131,F2131)</f>
        <v>Correct_0</v>
      </c>
      <c r="C2131" t="s">
        <v>236</v>
      </c>
      <c r="D2131" t="s">
        <v>238</v>
      </c>
      <c r="E2131" t="s">
        <v>44</v>
      </c>
      <c r="G2131">
        <v>13</v>
      </c>
    </row>
    <row r="2132" spans="1:7" x14ac:dyDescent="0.25">
      <c r="A2132">
        <f>IF(Tableau1[[#This Row],[ Résultat]]="incorrect",Tableau1[[#This Row],[occurrence]]&amp;"Cadre général"&amp;Tableau1[[#This Row],[ Résultat]]&amp;COUNTIF($B$2:$B2132,Tableau1[[#This Row],[ Code APE]]&amp;Tableau1[[#This Row],[ Résultat]]&amp;"_*"),0)</f>
        <v>0</v>
      </c>
      <c r="B2132" t="str">
        <f>Tableau1[[#This Row],[ Code APE]]&amp;Tableau1[[#This Row],[ Résultat]]&amp;"_"&amp;COUNTIF($F$2:F2132,F2132)</f>
        <v>00.00ACorrect_15</v>
      </c>
      <c r="C2132" t="s">
        <v>236</v>
      </c>
      <c r="D2132" t="s">
        <v>238</v>
      </c>
      <c r="E2132" t="s">
        <v>44</v>
      </c>
      <c r="F2132" t="s">
        <v>45</v>
      </c>
      <c r="G2132">
        <v>4</v>
      </c>
    </row>
    <row r="2133" spans="1:7" x14ac:dyDescent="0.25">
      <c r="A2133">
        <f>IF(Tableau1[[#This Row],[ Résultat]]="incorrect",Tableau1[[#This Row],[occurrence]]&amp;"Cadre général"&amp;Tableau1[[#This Row],[ Résultat]]&amp;COUNTIF($B$2:$B2133,Tableau1[[#This Row],[ Code APE]]&amp;Tableau1[[#This Row],[ Résultat]]&amp;"_*"),0)</f>
        <v>0</v>
      </c>
      <c r="B2133" t="str">
        <f>Tableau1[[#This Row],[ Code APE]]&amp;Tableau1[[#This Row],[ Résultat]]&amp;"_"&amp;COUNTIF($F$2:F2133,F2133)</f>
        <v>01.30ZCorrect_16</v>
      </c>
      <c r="C2133" t="s">
        <v>236</v>
      </c>
      <c r="D2133" t="s">
        <v>238</v>
      </c>
      <c r="E2133" t="s">
        <v>44</v>
      </c>
      <c r="F2133" t="s">
        <v>47</v>
      </c>
      <c r="G2133">
        <v>5</v>
      </c>
    </row>
    <row r="2134" spans="1:7" x14ac:dyDescent="0.25">
      <c r="A2134">
        <f>IF(Tableau1[[#This Row],[ Résultat]]="incorrect",Tableau1[[#This Row],[occurrence]]&amp;"Cadre général"&amp;Tableau1[[#This Row],[ Résultat]]&amp;COUNTIF($B$2:$B2134,Tableau1[[#This Row],[ Code APE]]&amp;Tableau1[[#This Row],[ Résultat]]&amp;"_*"),0)</f>
        <v>0</v>
      </c>
      <c r="B2134" t="str">
        <f>Tableau1[[#This Row],[ Code APE]]&amp;Tableau1[[#This Row],[ Résultat]]&amp;"_"&amp;COUNTIF($F$2:F2134,F2134)</f>
        <v>01.42ZCorrect_11</v>
      </c>
      <c r="C2134" t="s">
        <v>236</v>
      </c>
      <c r="D2134" t="s">
        <v>238</v>
      </c>
      <c r="E2134" t="s">
        <v>44</v>
      </c>
      <c r="F2134" t="s">
        <v>48</v>
      </c>
      <c r="G2134">
        <v>1</v>
      </c>
    </row>
    <row r="2135" spans="1:7" x14ac:dyDescent="0.25">
      <c r="A2135">
        <f>IF(Tableau1[[#This Row],[ Résultat]]="incorrect",Tableau1[[#This Row],[occurrence]]&amp;"Cadre général"&amp;Tableau1[[#This Row],[ Résultat]]&amp;COUNTIF($B$2:$B2135,Tableau1[[#This Row],[ Code APE]]&amp;Tableau1[[#This Row],[ Résultat]]&amp;"_*"),0)</f>
        <v>0</v>
      </c>
      <c r="B2135" t="str">
        <f>Tableau1[[#This Row],[ Code APE]]&amp;Tableau1[[#This Row],[ Résultat]]&amp;"_"&amp;COUNTIF($F$2:F2135,F2135)</f>
        <v>01.50ZCorrect_10</v>
      </c>
      <c r="C2135" t="s">
        <v>236</v>
      </c>
      <c r="D2135" t="s">
        <v>238</v>
      </c>
      <c r="E2135" t="s">
        <v>44</v>
      </c>
      <c r="F2135" t="s">
        <v>49</v>
      </c>
      <c r="G2135">
        <v>1</v>
      </c>
    </row>
    <row r="2136" spans="1:7" x14ac:dyDescent="0.25">
      <c r="A2136">
        <f>IF(Tableau1[[#This Row],[ Résultat]]="incorrect",Tableau1[[#This Row],[occurrence]]&amp;"Cadre général"&amp;Tableau1[[#This Row],[ Résultat]]&amp;COUNTIF($B$2:$B2136,Tableau1[[#This Row],[ Code APE]]&amp;Tableau1[[#This Row],[ Résultat]]&amp;"_*"),0)</f>
        <v>0</v>
      </c>
      <c r="B2136" t="str">
        <f>Tableau1[[#This Row],[ Code APE]]&amp;Tableau1[[#This Row],[ Résultat]]&amp;"_"&amp;COUNTIF($F$2:F2136,F2136)</f>
        <v>02.10ZCorrect_16</v>
      </c>
      <c r="C2136" t="s">
        <v>236</v>
      </c>
      <c r="D2136" t="s">
        <v>238</v>
      </c>
      <c r="E2136" t="s">
        <v>44</v>
      </c>
      <c r="F2136" t="s">
        <v>50</v>
      </c>
      <c r="G2136">
        <v>10</v>
      </c>
    </row>
    <row r="2137" spans="1:7" x14ac:dyDescent="0.25">
      <c r="A2137">
        <f>IF(Tableau1[[#This Row],[ Résultat]]="incorrect",Tableau1[[#This Row],[occurrence]]&amp;"Cadre général"&amp;Tableau1[[#This Row],[ Résultat]]&amp;COUNTIF($B$2:$B2137,Tableau1[[#This Row],[ Code APE]]&amp;Tableau1[[#This Row],[ Résultat]]&amp;"_*"),0)</f>
        <v>0</v>
      </c>
      <c r="B2137" t="str">
        <f>Tableau1[[#This Row],[ Code APE]]&amp;Tableau1[[#This Row],[ Résultat]]&amp;"_"&amp;COUNTIF($F$2:F2137,F2137)</f>
        <v>03.11ZCorrect_14</v>
      </c>
      <c r="C2137" t="s">
        <v>236</v>
      </c>
      <c r="D2137" t="s">
        <v>238</v>
      </c>
      <c r="E2137" t="s">
        <v>44</v>
      </c>
      <c r="F2137" t="s">
        <v>182</v>
      </c>
      <c r="G2137">
        <v>1</v>
      </c>
    </row>
    <row r="2138" spans="1:7" x14ac:dyDescent="0.25">
      <c r="A2138">
        <f>IF(Tableau1[[#This Row],[ Résultat]]="incorrect",Tableau1[[#This Row],[occurrence]]&amp;"Cadre général"&amp;Tableau1[[#This Row],[ Résultat]]&amp;COUNTIF($B$2:$B2138,Tableau1[[#This Row],[ Code APE]]&amp;Tableau1[[#This Row],[ Résultat]]&amp;"_*"),0)</f>
        <v>0</v>
      </c>
      <c r="B2138" t="str">
        <f>Tableau1[[#This Row],[ Code APE]]&amp;Tableau1[[#This Row],[ Résultat]]&amp;"_"&amp;COUNTIF($F$2:F2138,F2138)</f>
        <v>07.29ZCorrect_17</v>
      </c>
      <c r="C2138" t="s">
        <v>236</v>
      </c>
      <c r="D2138" t="s">
        <v>238</v>
      </c>
      <c r="E2138" t="s">
        <v>44</v>
      </c>
      <c r="F2138" t="s">
        <v>52</v>
      </c>
      <c r="G2138">
        <v>6</v>
      </c>
    </row>
    <row r="2139" spans="1:7" x14ac:dyDescent="0.25">
      <c r="A2139">
        <f>IF(Tableau1[[#This Row],[ Résultat]]="incorrect",Tableau1[[#This Row],[occurrence]]&amp;"Cadre général"&amp;Tableau1[[#This Row],[ Résultat]]&amp;COUNTIF($B$2:$B2139,Tableau1[[#This Row],[ Code APE]]&amp;Tableau1[[#This Row],[ Résultat]]&amp;"_*"),0)</f>
        <v>0</v>
      </c>
      <c r="B2139" t="str">
        <f>Tableau1[[#This Row],[ Code APE]]&amp;Tableau1[[#This Row],[ Résultat]]&amp;"_"&amp;COUNTIF($F$2:F2139,F2139)</f>
        <v>07.47ZCorrect_17</v>
      </c>
      <c r="C2139" t="s">
        <v>236</v>
      </c>
      <c r="D2139" t="s">
        <v>238</v>
      </c>
      <c r="E2139" t="s">
        <v>44</v>
      </c>
      <c r="F2139" t="s">
        <v>53</v>
      </c>
      <c r="G2139">
        <v>3</v>
      </c>
    </row>
    <row r="2140" spans="1:7" x14ac:dyDescent="0.25">
      <c r="A2140">
        <f>IF(Tableau1[[#This Row],[ Résultat]]="incorrect",Tableau1[[#This Row],[occurrence]]&amp;"Cadre général"&amp;Tableau1[[#This Row],[ Résultat]]&amp;COUNTIF($B$2:$B2140,Tableau1[[#This Row],[ Code APE]]&amp;Tableau1[[#This Row],[ Résultat]]&amp;"_*"),0)</f>
        <v>0</v>
      </c>
      <c r="B2140" t="str">
        <f>Tableau1[[#This Row],[ Code APE]]&amp;Tableau1[[#This Row],[ Résultat]]&amp;"_"&amp;COUNTIF($F$2:F2140,F2140)</f>
        <v>08.12ZCorrect_17</v>
      </c>
      <c r="C2140" t="s">
        <v>236</v>
      </c>
      <c r="D2140" t="s">
        <v>238</v>
      </c>
      <c r="E2140" t="s">
        <v>44</v>
      </c>
      <c r="F2140" t="s">
        <v>55</v>
      </c>
      <c r="G2140">
        <v>7</v>
      </c>
    </row>
    <row r="2141" spans="1:7" x14ac:dyDescent="0.25">
      <c r="A2141">
        <f>IF(Tableau1[[#This Row],[ Résultat]]="incorrect",Tableau1[[#This Row],[occurrence]]&amp;"Cadre général"&amp;Tableau1[[#This Row],[ Résultat]]&amp;COUNTIF($B$2:$B2141,Tableau1[[#This Row],[ Code APE]]&amp;Tableau1[[#This Row],[ Résultat]]&amp;"_*"),0)</f>
        <v>0</v>
      </c>
      <c r="B2141" t="str">
        <f>Tableau1[[#This Row],[ Code APE]]&amp;Tableau1[[#This Row],[ Résultat]]&amp;"_"&amp;COUNTIF($F$2:F2141,F2141)</f>
        <v>09.90ZCorrect_19</v>
      </c>
      <c r="C2141" t="s">
        <v>236</v>
      </c>
      <c r="D2141" t="s">
        <v>238</v>
      </c>
      <c r="E2141" t="s">
        <v>44</v>
      </c>
      <c r="F2141" t="s">
        <v>56</v>
      </c>
      <c r="G2141">
        <v>25</v>
      </c>
    </row>
    <row r="2142" spans="1:7" x14ac:dyDescent="0.25">
      <c r="A2142">
        <f>IF(Tableau1[[#This Row],[ Résultat]]="incorrect",Tableau1[[#This Row],[occurrence]]&amp;"Cadre général"&amp;Tableau1[[#This Row],[ Résultat]]&amp;COUNTIF($B$2:$B2142,Tableau1[[#This Row],[ Code APE]]&amp;Tableau1[[#This Row],[ Résultat]]&amp;"_*"),0)</f>
        <v>0</v>
      </c>
      <c r="B2142" t="str">
        <f>Tableau1[[#This Row],[ Code APE]]&amp;Tableau1[[#This Row],[ Résultat]]&amp;"_"&amp;COUNTIF($F$2:F2142,F2142)</f>
        <v>10.41ZCorrect_16</v>
      </c>
      <c r="C2142" t="s">
        <v>236</v>
      </c>
      <c r="D2142" t="s">
        <v>238</v>
      </c>
      <c r="E2142" t="s">
        <v>44</v>
      </c>
      <c r="F2142" t="s">
        <v>57</v>
      </c>
      <c r="G2142">
        <v>5</v>
      </c>
    </row>
    <row r="2143" spans="1:7" x14ac:dyDescent="0.25">
      <c r="A2143">
        <f>IF(Tableau1[[#This Row],[ Résultat]]="incorrect",Tableau1[[#This Row],[occurrence]]&amp;"Cadre général"&amp;Tableau1[[#This Row],[ Résultat]]&amp;COUNTIF($B$2:$B2143,Tableau1[[#This Row],[ Code APE]]&amp;Tableau1[[#This Row],[ Résultat]]&amp;"_*"),0)</f>
        <v>0</v>
      </c>
      <c r="B2143" t="str">
        <f>Tableau1[[#This Row],[ Code APE]]&amp;Tableau1[[#This Row],[ Résultat]]&amp;"_"&amp;COUNTIF($F$2:F2143,F2143)</f>
        <v>11.07BCorrect_4</v>
      </c>
      <c r="C2143" t="s">
        <v>236</v>
      </c>
      <c r="D2143" t="s">
        <v>238</v>
      </c>
      <c r="E2143" t="s">
        <v>44</v>
      </c>
      <c r="F2143" t="s">
        <v>58</v>
      </c>
      <c r="G2143">
        <v>1</v>
      </c>
    </row>
    <row r="2144" spans="1:7" x14ac:dyDescent="0.25">
      <c r="A2144">
        <f>IF(Tableau1[[#This Row],[ Résultat]]="incorrect",Tableau1[[#This Row],[occurrence]]&amp;"Cadre général"&amp;Tableau1[[#This Row],[ Résultat]]&amp;COUNTIF($B$2:$B2144,Tableau1[[#This Row],[ Code APE]]&amp;Tableau1[[#This Row],[ Résultat]]&amp;"_*"),0)</f>
        <v>0</v>
      </c>
      <c r="B2144" t="str">
        <f>Tableau1[[#This Row],[ Code APE]]&amp;Tableau1[[#This Row],[ Résultat]]&amp;"_"&amp;COUNTIF($F$2:F2144,F2144)</f>
        <v>16.24ZCorrect_7</v>
      </c>
      <c r="C2144" t="s">
        <v>236</v>
      </c>
      <c r="D2144" t="s">
        <v>238</v>
      </c>
      <c r="E2144" t="s">
        <v>44</v>
      </c>
      <c r="F2144" t="s">
        <v>212</v>
      </c>
      <c r="G2144">
        <v>1</v>
      </c>
    </row>
    <row r="2145" spans="1:7" x14ac:dyDescent="0.25">
      <c r="A2145">
        <f>IF(Tableau1[[#This Row],[ Résultat]]="incorrect",Tableau1[[#This Row],[occurrence]]&amp;"Cadre général"&amp;Tableau1[[#This Row],[ Résultat]]&amp;COUNTIF($B$2:$B2145,Tableau1[[#This Row],[ Code APE]]&amp;Tableau1[[#This Row],[ Résultat]]&amp;"_*"),0)</f>
        <v>0</v>
      </c>
      <c r="B2145" t="str">
        <f>Tableau1[[#This Row],[ Code APE]]&amp;Tableau1[[#This Row],[ Résultat]]&amp;"_"&amp;COUNTIF($F$2:F2145,F2145)</f>
        <v>20.13BCorrect_16</v>
      </c>
      <c r="C2145" t="s">
        <v>236</v>
      </c>
      <c r="D2145" t="s">
        <v>238</v>
      </c>
      <c r="E2145" t="s">
        <v>44</v>
      </c>
      <c r="F2145" t="s">
        <v>60</v>
      </c>
      <c r="G2145">
        <v>4</v>
      </c>
    </row>
    <row r="2146" spans="1:7" x14ac:dyDescent="0.25">
      <c r="A2146">
        <f>IF(Tableau1[[#This Row],[ Résultat]]="incorrect",Tableau1[[#This Row],[occurrence]]&amp;"Cadre général"&amp;Tableau1[[#This Row],[ Résultat]]&amp;COUNTIF($B$2:$B2146,Tableau1[[#This Row],[ Code APE]]&amp;Tableau1[[#This Row],[ Résultat]]&amp;"_*"),0)</f>
        <v>0</v>
      </c>
      <c r="B2146" t="str">
        <f>Tableau1[[#This Row],[ Code APE]]&amp;Tableau1[[#This Row],[ Résultat]]&amp;"_"&amp;COUNTIF($F$2:F2146,F2146)</f>
        <v>22.11ZCorrect_18</v>
      </c>
      <c r="C2146" t="s">
        <v>236</v>
      </c>
      <c r="D2146" t="s">
        <v>238</v>
      </c>
      <c r="E2146" t="s">
        <v>44</v>
      </c>
      <c r="F2146" t="s">
        <v>61</v>
      </c>
      <c r="G2146">
        <v>8</v>
      </c>
    </row>
    <row r="2147" spans="1:7" x14ac:dyDescent="0.25">
      <c r="A2147">
        <f>IF(Tableau1[[#This Row],[ Résultat]]="incorrect",Tableau1[[#This Row],[occurrence]]&amp;"Cadre général"&amp;Tableau1[[#This Row],[ Résultat]]&amp;COUNTIF($B$2:$B2147,Tableau1[[#This Row],[ Code APE]]&amp;Tableau1[[#This Row],[ Résultat]]&amp;"_*"),0)</f>
        <v>0</v>
      </c>
      <c r="B2147" t="str">
        <f>Tableau1[[#This Row],[ Code APE]]&amp;Tableau1[[#This Row],[ Résultat]]&amp;"_"&amp;COUNTIF($F$2:F2147,F2147)</f>
        <v>22.21ZCorrect_11</v>
      </c>
      <c r="C2147" t="s">
        <v>236</v>
      </c>
      <c r="D2147" t="s">
        <v>238</v>
      </c>
      <c r="E2147" t="s">
        <v>44</v>
      </c>
      <c r="F2147" t="s">
        <v>186</v>
      </c>
      <c r="G2147">
        <v>2</v>
      </c>
    </row>
    <row r="2148" spans="1:7" x14ac:dyDescent="0.25">
      <c r="A2148">
        <f>IF(Tableau1[[#This Row],[ Résultat]]="incorrect",Tableau1[[#This Row],[occurrence]]&amp;"Cadre général"&amp;Tableau1[[#This Row],[ Résultat]]&amp;COUNTIF($B$2:$B2148,Tableau1[[#This Row],[ Code APE]]&amp;Tableau1[[#This Row],[ Résultat]]&amp;"_*"),0)</f>
        <v>0</v>
      </c>
      <c r="B2148" t="str">
        <f>Tableau1[[#This Row],[ Code APE]]&amp;Tableau1[[#This Row],[ Résultat]]&amp;"_"&amp;COUNTIF($F$2:F2148,F2148)</f>
        <v>22.23ZCorrect_15</v>
      </c>
      <c r="C2148" t="s">
        <v>236</v>
      </c>
      <c r="D2148" t="s">
        <v>238</v>
      </c>
      <c r="E2148" t="s">
        <v>44</v>
      </c>
      <c r="F2148" t="s">
        <v>62</v>
      </c>
      <c r="G2148">
        <v>2</v>
      </c>
    </row>
    <row r="2149" spans="1:7" x14ac:dyDescent="0.25">
      <c r="A2149">
        <f>IF(Tableau1[[#This Row],[ Résultat]]="incorrect",Tableau1[[#This Row],[occurrence]]&amp;"Cadre général"&amp;Tableau1[[#This Row],[ Résultat]]&amp;COUNTIF($B$2:$B2149,Tableau1[[#This Row],[ Code APE]]&amp;Tableau1[[#This Row],[ Résultat]]&amp;"_*"),0)</f>
        <v>0</v>
      </c>
      <c r="B2149" t="str">
        <f>Tableau1[[#This Row],[ Code APE]]&amp;Tableau1[[#This Row],[ Résultat]]&amp;"_"&amp;COUNTIF($F$2:F2149,F2149)</f>
        <v>23.51ZCorrect_14</v>
      </c>
      <c r="C2149" t="s">
        <v>236</v>
      </c>
      <c r="D2149" t="s">
        <v>238</v>
      </c>
      <c r="E2149" t="s">
        <v>44</v>
      </c>
      <c r="F2149" t="s">
        <v>187</v>
      </c>
      <c r="G2149">
        <v>3</v>
      </c>
    </row>
    <row r="2150" spans="1:7" x14ac:dyDescent="0.25">
      <c r="A2150">
        <f>IF(Tableau1[[#This Row],[ Résultat]]="incorrect",Tableau1[[#This Row],[occurrence]]&amp;"Cadre général"&amp;Tableau1[[#This Row],[ Résultat]]&amp;COUNTIF($B$2:$B2150,Tableau1[[#This Row],[ Code APE]]&amp;Tableau1[[#This Row],[ Résultat]]&amp;"_*"),0)</f>
        <v>0</v>
      </c>
      <c r="B2150" t="str">
        <f>Tableau1[[#This Row],[ Code APE]]&amp;Tableau1[[#This Row],[ Résultat]]&amp;"_"&amp;COUNTIF($F$2:F2150,F2150)</f>
        <v>23.63ZCorrect_17</v>
      </c>
      <c r="C2150" t="s">
        <v>236</v>
      </c>
      <c r="D2150" t="s">
        <v>238</v>
      </c>
      <c r="E2150" t="s">
        <v>44</v>
      </c>
      <c r="F2150" t="s">
        <v>63</v>
      </c>
      <c r="G2150">
        <v>5</v>
      </c>
    </row>
    <row r="2151" spans="1:7" x14ac:dyDescent="0.25">
      <c r="A2151">
        <f>IF(Tableau1[[#This Row],[ Résultat]]="incorrect",Tableau1[[#This Row],[occurrence]]&amp;"Cadre général"&amp;Tableau1[[#This Row],[ Résultat]]&amp;COUNTIF($B$2:$B2151,Tableau1[[#This Row],[ Code APE]]&amp;Tableau1[[#This Row],[ Résultat]]&amp;"_*"),0)</f>
        <v>0</v>
      </c>
      <c r="B2151" t="str">
        <f>Tableau1[[#This Row],[ Code APE]]&amp;Tableau1[[#This Row],[ Résultat]]&amp;"_"&amp;COUNTIF($F$2:F2151,F2151)</f>
        <v>24.33ZCorrect_11</v>
      </c>
      <c r="C2151" t="s">
        <v>236</v>
      </c>
      <c r="D2151" t="s">
        <v>238</v>
      </c>
      <c r="E2151" t="s">
        <v>44</v>
      </c>
      <c r="F2151" t="s">
        <v>64</v>
      </c>
      <c r="G2151">
        <v>2</v>
      </c>
    </row>
    <row r="2152" spans="1:7" x14ac:dyDescent="0.25">
      <c r="A2152">
        <f>IF(Tableau1[[#This Row],[ Résultat]]="incorrect",Tableau1[[#This Row],[occurrence]]&amp;"Cadre général"&amp;Tableau1[[#This Row],[ Résultat]]&amp;COUNTIF($B$2:$B2152,Tableau1[[#This Row],[ Code APE]]&amp;Tableau1[[#This Row],[ Résultat]]&amp;"_*"),0)</f>
        <v>0</v>
      </c>
      <c r="B2152" t="str">
        <f>Tableau1[[#This Row],[ Code APE]]&amp;Tableau1[[#This Row],[ Résultat]]&amp;"_"&amp;COUNTIF($F$2:F2152,F2152)</f>
        <v>25.11ZCorrect_18</v>
      </c>
      <c r="C2152" t="s">
        <v>236</v>
      </c>
      <c r="D2152" t="s">
        <v>238</v>
      </c>
      <c r="E2152" t="s">
        <v>44</v>
      </c>
      <c r="F2152" t="s">
        <v>65</v>
      </c>
      <c r="G2152">
        <v>15</v>
      </c>
    </row>
    <row r="2153" spans="1:7" x14ac:dyDescent="0.25">
      <c r="A2153">
        <f>IF(Tableau1[[#This Row],[ Résultat]]="incorrect",Tableau1[[#This Row],[occurrence]]&amp;"Cadre général"&amp;Tableau1[[#This Row],[ Résultat]]&amp;COUNTIF($B$2:$B2153,Tableau1[[#This Row],[ Code APE]]&amp;Tableau1[[#This Row],[ Résultat]]&amp;"_*"),0)</f>
        <v>0</v>
      </c>
      <c r="B2153" t="str">
        <f>Tableau1[[#This Row],[ Code APE]]&amp;Tableau1[[#This Row],[ Résultat]]&amp;"_"&amp;COUNTIF($F$2:F2153,F2153)</f>
        <v>25.12ZCorrect_13</v>
      </c>
      <c r="C2153" t="s">
        <v>236</v>
      </c>
      <c r="D2153" t="s">
        <v>238</v>
      </c>
      <c r="E2153" t="s">
        <v>44</v>
      </c>
      <c r="F2153" t="s">
        <v>66</v>
      </c>
      <c r="G2153">
        <v>2</v>
      </c>
    </row>
    <row r="2154" spans="1:7" x14ac:dyDescent="0.25">
      <c r="A2154">
        <f>IF(Tableau1[[#This Row],[ Résultat]]="incorrect",Tableau1[[#This Row],[occurrence]]&amp;"Cadre général"&amp;Tableau1[[#This Row],[ Résultat]]&amp;COUNTIF($B$2:$B2154,Tableau1[[#This Row],[ Code APE]]&amp;Tableau1[[#This Row],[ Résultat]]&amp;"_*"),0)</f>
        <v>0</v>
      </c>
      <c r="B2154" t="str">
        <f>Tableau1[[#This Row],[ Code APE]]&amp;Tableau1[[#This Row],[ Résultat]]&amp;"_"&amp;COUNTIF($F$2:F2154,F2154)</f>
        <v>25.30ZCorrect_15</v>
      </c>
      <c r="C2154" t="s">
        <v>236</v>
      </c>
      <c r="D2154" t="s">
        <v>238</v>
      </c>
      <c r="E2154" t="s">
        <v>44</v>
      </c>
      <c r="F2154" t="s">
        <v>67</v>
      </c>
      <c r="G2154">
        <v>8</v>
      </c>
    </row>
    <row r="2155" spans="1:7" x14ac:dyDescent="0.25">
      <c r="A2155">
        <f>IF(Tableau1[[#This Row],[ Résultat]]="incorrect",Tableau1[[#This Row],[occurrence]]&amp;"Cadre général"&amp;Tableau1[[#This Row],[ Résultat]]&amp;COUNTIF($B$2:$B2155,Tableau1[[#This Row],[ Code APE]]&amp;Tableau1[[#This Row],[ Résultat]]&amp;"_*"),0)</f>
        <v>0</v>
      </c>
      <c r="B2155" t="str">
        <f>Tableau1[[#This Row],[ Code APE]]&amp;Tableau1[[#This Row],[ Résultat]]&amp;"_"&amp;COUNTIF($F$2:F2155,F2155)</f>
        <v>25.61ZCorrect_17</v>
      </c>
      <c r="C2155" t="s">
        <v>236</v>
      </c>
      <c r="D2155" t="s">
        <v>238</v>
      </c>
      <c r="E2155" t="s">
        <v>44</v>
      </c>
      <c r="F2155" t="s">
        <v>68</v>
      </c>
      <c r="G2155">
        <v>14</v>
      </c>
    </row>
    <row r="2156" spans="1:7" x14ac:dyDescent="0.25">
      <c r="A2156">
        <f>IF(Tableau1[[#This Row],[ Résultat]]="incorrect",Tableau1[[#This Row],[occurrence]]&amp;"Cadre général"&amp;Tableau1[[#This Row],[ Résultat]]&amp;COUNTIF($B$2:$B2156,Tableau1[[#This Row],[ Code APE]]&amp;Tableau1[[#This Row],[ Résultat]]&amp;"_*"),0)</f>
        <v>0</v>
      </c>
      <c r="B2156" t="str">
        <f>Tableau1[[#This Row],[ Code APE]]&amp;Tableau1[[#This Row],[ Résultat]]&amp;"_"&amp;COUNTIF($F$2:F2156,F2156)</f>
        <v>25.62BCorrect_17</v>
      </c>
      <c r="C2156" t="s">
        <v>236</v>
      </c>
      <c r="D2156" t="s">
        <v>238</v>
      </c>
      <c r="E2156" t="s">
        <v>44</v>
      </c>
      <c r="F2156" t="s">
        <v>69</v>
      </c>
      <c r="G2156">
        <v>4</v>
      </c>
    </row>
    <row r="2157" spans="1:7" x14ac:dyDescent="0.25">
      <c r="A2157">
        <f>IF(Tableau1[[#This Row],[ Résultat]]="incorrect",Tableau1[[#This Row],[occurrence]]&amp;"Cadre général"&amp;Tableau1[[#This Row],[ Résultat]]&amp;COUNTIF($B$2:$B2157,Tableau1[[#This Row],[ Code APE]]&amp;Tableau1[[#This Row],[ Résultat]]&amp;"_*"),0)</f>
        <v>0</v>
      </c>
      <c r="B2157" t="str">
        <f>Tableau1[[#This Row],[ Code APE]]&amp;Tableau1[[#This Row],[ Résultat]]&amp;"_"&amp;COUNTIF($F$2:F2157,F2157)</f>
        <v>25.93ZCorrect_17</v>
      </c>
      <c r="C2157" t="s">
        <v>236</v>
      </c>
      <c r="D2157" t="s">
        <v>238</v>
      </c>
      <c r="E2157" t="s">
        <v>44</v>
      </c>
      <c r="F2157" t="s">
        <v>70</v>
      </c>
      <c r="G2157">
        <v>4</v>
      </c>
    </row>
    <row r="2158" spans="1:7" x14ac:dyDescent="0.25">
      <c r="A2158">
        <f>IF(Tableau1[[#This Row],[ Résultat]]="incorrect",Tableau1[[#This Row],[occurrence]]&amp;"Cadre général"&amp;Tableau1[[#This Row],[ Résultat]]&amp;COUNTIF($B$2:$B2158,Tableau1[[#This Row],[ Code APE]]&amp;Tableau1[[#This Row],[ Résultat]]&amp;"_*"),0)</f>
        <v>0</v>
      </c>
      <c r="B2158" t="str">
        <f>Tableau1[[#This Row],[ Code APE]]&amp;Tableau1[[#This Row],[ Résultat]]&amp;"_"&amp;COUNTIF($F$2:F2158,F2158)</f>
        <v>25.99BCorrect_18</v>
      </c>
      <c r="C2158" t="s">
        <v>236</v>
      </c>
      <c r="D2158" t="s">
        <v>238</v>
      </c>
      <c r="E2158" t="s">
        <v>44</v>
      </c>
      <c r="F2158" t="s">
        <v>71</v>
      </c>
      <c r="G2158">
        <v>17</v>
      </c>
    </row>
    <row r="2159" spans="1:7" x14ac:dyDescent="0.25">
      <c r="A2159">
        <f>IF(Tableau1[[#This Row],[ Résultat]]="incorrect",Tableau1[[#This Row],[occurrence]]&amp;"Cadre général"&amp;Tableau1[[#This Row],[ Résultat]]&amp;COUNTIF($B$2:$B2159,Tableau1[[#This Row],[ Code APE]]&amp;Tableau1[[#This Row],[ Résultat]]&amp;"_*"),0)</f>
        <v>0</v>
      </c>
      <c r="B2159" t="str">
        <f>Tableau1[[#This Row],[ Code APE]]&amp;Tableau1[[#This Row],[ Résultat]]&amp;"_"&amp;COUNTIF($F$2:F2159,F2159)</f>
        <v>27.90ZCorrect_9</v>
      </c>
      <c r="C2159" t="s">
        <v>236</v>
      </c>
      <c r="D2159" t="s">
        <v>238</v>
      </c>
      <c r="E2159" t="s">
        <v>44</v>
      </c>
      <c r="F2159" t="s">
        <v>188</v>
      </c>
      <c r="G2159">
        <v>1</v>
      </c>
    </row>
    <row r="2160" spans="1:7" x14ac:dyDescent="0.25">
      <c r="A2160">
        <f>IF(Tableau1[[#This Row],[ Résultat]]="incorrect",Tableau1[[#This Row],[occurrence]]&amp;"Cadre général"&amp;Tableau1[[#This Row],[ Résultat]]&amp;COUNTIF($B$2:$B2160,Tableau1[[#This Row],[ Code APE]]&amp;Tableau1[[#This Row],[ Résultat]]&amp;"_*"),0)</f>
        <v>0</v>
      </c>
      <c r="B2160" t="str">
        <f>Tableau1[[#This Row],[ Code APE]]&amp;Tableau1[[#This Row],[ Résultat]]&amp;"_"&amp;COUNTIF($F$2:F2160,F2160)</f>
        <v>28.14ZCorrect_17</v>
      </c>
      <c r="C2160" t="s">
        <v>236</v>
      </c>
      <c r="D2160" t="s">
        <v>238</v>
      </c>
      <c r="E2160" t="s">
        <v>44</v>
      </c>
      <c r="F2160" t="s">
        <v>72</v>
      </c>
      <c r="G2160">
        <v>18</v>
      </c>
    </row>
    <row r="2161" spans="1:7" x14ac:dyDescent="0.25">
      <c r="A2161">
        <f>IF(Tableau1[[#This Row],[ Résultat]]="incorrect",Tableau1[[#This Row],[occurrence]]&amp;"Cadre général"&amp;Tableau1[[#This Row],[ Résultat]]&amp;COUNTIF($B$2:$B2161,Tableau1[[#This Row],[ Code APE]]&amp;Tableau1[[#This Row],[ Résultat]]&amp;"_*"),0)</f>
        <v>0</v>
      </c>
      <c r="B2161" t="str">
        <f>Tableau1[[#This Row],[ Code APE]]&amp;Tableau1[[#This Row],[ Résultat]]&amp;"_"&amp;COUNTIF($F$2:F2161,F2161)</f>
        <v>28.15ZCorrect_9</v>
      </c>
      <c r="C2161" t="s">
        <v>236</v>
      </c>
      <c r="D2161" t="s">
        <v>238</v>
      </c>
      <c r="E2161" t="s">
        <v>44</v>
      </c>
      <c r="F2161" t="s">
        <v>73</v>
      </c>
      <c r="G2161">
        <v>1</v>
      </c>
    </row>
    <row r="2162" spans="1:7" x14ac:dyDescent="0.25">
      <c r="A2162">
        <f>IF(Tableau1[[#This Row],[ Résultat]]="incorrect",Tableau1[[#This Row],[occurrence]]&amp;"Cadre général"&amp;Tableau1[[#This Row],[ Résultat]]&amp;COUNTIF($B$2:$B2162,Tableau1[[#This Row],[ Code APE]]&amp;Tableau1[[#This Row],[ Résultat]]&amp;"_*"),0)</f>
        <v>0</v>
      </c>
      <c r="B2162" t="str">
        <f>Tableau1[[#This Row],[ Code APE]]&amp;Tableau1[[#This Row],[ Résultat]]&amp;"_"&amp;COUNTIF($F$2:F2162,F2162)</f>
        <v>28.92ZCorrect_16</v>
      </c>
      <c r="C2162" t="s">
        <v>236</v>
      </c>
      <c r="D2162" t="s">
        <v>238</v>
      </c>
      <c r="E2162" t="s">
        <v>44</v>
      </c>
      <c r="F2162" t="s">
        <v>76</v>
      </c>
      <c r="G2162">
        <v>7</v>
      </c>
    </row>
    <row r="2163" spans="1:7" x14ac:dyDescent="0.25">
      <c r="A2163">
        <f>IF(Tableau1[[#This Row],[ Résultat]]="incorrect",Tableau1[[#This Row],[occurrence]]&amp;"Cadre général"&amp;Tableau1[[#This Row],[ Résultat]]&amp;COUNTIF($B$2:$B2163,Tableau1[[#This Row],[ Code APE]]&amp;Tableau1[[#This Row],[ Résultat]]&amp;"_*"),0)</f>
        <v>0</v>
      </c>
      <c r="B2163" t="str">
        <f>Tableau1[[#This Row],[ Code APE]]&amp;Tableau1[[#This Row],[ Résultat]]&amp;"_"&amp;COUNTIF($F$2:F2163,F2163)</f>
        <v>32.12ZCorrect_18</v>
      </c>
      <c r="C2163" t="s">
        <v>236</v>
      </c>
      <c r="D2163" t="s">
        <v>238</v>
      </c>
      <c r="E2163" t="s">
        <v>44</v>
      </c>
      <c r="F2163" t="s">
        <v>78</v>
      </c>
      <c r="G2163">
        <v>9</v>
      </c>
    </row>
    <row r="2164" spans="1:7" x14ac:dyDescent="0.25">
      <c r="A2164">
        <f>IF(Tableau1[[#This Row],[ Résultat]]="incorrect",Tableau1[[#This Row],[occurrence]]&amp;"Cadre général"&amp;Tableau1[[#This Row],[ Résultat]]&amp;COUNTIF($B$2:$B2164,Tableau1[[#This Row],[ Code APE]]&amp;Tableau1[[#This Row],[ Résultat]]&amp;"_*"),0)</f>
        <v>0</v>
      </c>
      <c r="B2164" t="str">
        <f>Tableau1[[#This Row],[ Code APE]]&amp;Tableau1[[#This Row],[ Résultat]]&amp;"_"&amp;COUNTIF($F$2:F2164,F2164)</f>
        <v>32.20ACorrect_16</v>
      </c>
      <c r="C2164" t="s">
        <v>236</v>
      </c>
      <c r="D2164" t="s">
        <v>238</v>
      </c>
      <c r="E2164" t="s">
        <v>44</v>
      </c>
      <c r="F2164" t="s">
        <v>79</v>
      </c>
      <c r="G2164">
        <v>5</v>
      </c>
    </row>
    <row r="2165" spans="1:7" x14ac:dyDescent="0.25">
      <c r="A2165">
        <f>IF(Tableau1[[#This Row],[ Résultat]]="incorrect",Tableau1[[#This Row],[occurrence]]&amp;"Cadre général"&amp;Tableau1[[#This Row],[ Résultat]]&amp;COUNTIF($B$2:$B2165,Tableau1[[#This Row],[ Code APE]]&amp;Tableau1[[#This Row],[ Résultat]]&amp;"_*"),0)</f>
        <v>0</v>
      </c>
      <c r="B2165" t="str">
        <f>Tableau1[[#This Row],[ Code APE]]&amp;Tableau1[[#This Row],[ Résultat]]&amp;"_"&amp;COUNTIF($F$2:F2165,F2165)</f>
        <v>32.21BCorrect_10</v>
      </c>
      <c r="C2165" t="s">
        <v>236</v>
      </c>
      <c r="D2165" t="s">
        <v>238</v>
      </c>
      <c r="E2165" t="s">
        <v>44</v>
      </c>
      <c r="F2165" t="s">
        <v>189</v>
      </c>
      <c r="G2165">
        <v>1</v>
      </c>
    </row>
    <row r="2166" spans="1:7" x14ac:dyDescent="0.25">
      <c r="A2166">
        <f>IF(Tableau1[[#This Row],[ Résultat]]="incorrect",Tableau1[[#This Row],[occurrence]]&amp;"Cadre général"&amp;Tableau1[[#This Row],[ Résultat]]&amp;COUNTIF($B$2:$B2166,Tableau1[[#This Row],[ Code APE]]&amp;Tableau1[[#This Row],[ Résultat]]&amp;"_*"),0)</f>
        <v>0</v>
      </c>
      <c r="B2166" t="str">
        <f>Tableau1[[#This Row],[ Code APE]]&amp;Tableau1[[#This Row],[ Résultat]]&amp;"_"&amp;COUNTIF($F$2:F2166,F2166)</f>
        <v>33.12ZCorrect_18</v>
      </c>
      <c r="C2166" t="s">
        <v>236</v>
      </c>
      <c r="D2166" t="s">
        <v>238</v>
      </c>
      <c r="E2166" t="s">
        <v>44</v>
      </c>
      <c r="F2166" t="s">
        <v>1</v>
      </c>
      <c r="G2166">
        <v>120</v>
      </c>
    </row>
    <row r="2167" spans="1:7" x14ac:dyDescent="0.25">
      <c r="A2167">
        <f>IF(Tableau1[[#This Row],[ Résultat]]="incorrect",Tableau1[[#This Row],[occurrence]]&amp;"Cadre général"&amp;Tableau1[[#This Row],[ Résultat]]&amp;COUNTIF($B$2:$B2167,Tableau1[[#This Row],[ Code APE]]&amp;Tableau1[[#This Row],[ Résultat]]&amp;"_*"),0)</f>
        <v>0</v>
      </c>
      <c r="B2167" t="str">
        <f>Tableau1[[#This Row],[ Code APE]]&amp;Tableau1[[#This Row],[ Résultat]]&amp;"_"&amp;COUNTIF($F$2:F2167,F2167)</f>
        <v>33.13ZCorrect_17</v>
      </c>
      <c r="C2167" t="s">
        <v>236</v>
      </c>
      <c r="D2167" t="s">
        <v>238</v>
      </c>
      <c r="E2167" t="s">
        <v>44</v>
      </c>
      <c r="F2167" t="s">
        <v>80</v>
      </c>
      <c r="G2167">
        <v>2</v>
      </c>
    </row>
    <row r="2168" spans="1:7" x14ac:dyDescent="0.25">
      <c r="A2168">
        <f>IF(Tableau1[[#This Row],[ Résultat]]="incorrect",Tableau1[[#This Row],[occurrence]]&amp;"Cadre général"&amp;Tableau1[[#This Row],[ Résultat]]&amp;COUNTIF($B$2:$B2168,Tableau1[[#This Row],[ Code APE]]&amp;Tableau1[[#This Row],[ Résultat]]&amp;"_*"),0)</f>
        <v>0</v>
      </c>
      <c r="B2168" t="str">
        <f>Tableau1[[#This Row],[ Code APE]]&amp;Tableau1[[#This Row],[ Résultat]]&amp;"_"&amp;COUNTIF($F$2:F2168,F2168)</f>
        <v>33.14ZCorrect_18</v>
      </c>
      <c r="C2168" t="s">
        <v>236</v>
      </c>
      <c r="D2168" t="s">
        <v>238</v>
      </c>
      <c r="E2168" t="s">
        <v>44</v>
      </c>
      <c r="F2168" t="s">
        <v>81</v>
      </c>
      <c r="G2168">
        <v>20</v>
      </c>
    </row>
    <row r="2169" spans="1:7" x14ac:dyDescent="0.25">
      <c r="A2169">
        <f>IF(Tableau1[[#This Row],[ Résultat]]="incorrect",Tableau1[[#This Row],[occurrence]]&amp;"Cadre général"&amp;Tableau1[[#This Row],[ Résultat]]&amp;COUNTIF($B$2:$B2169,Tableau1[[#This Row],[ Code APE]]&amp;Tableau1[[#This Row],[ Résultat]]&amp;"_*"),0)</f>
        <v>0</v>
      </c>
      <c r="B2169" t="str">
        <f>Tableau1[[#This Row],[ Code APE]]&amp;Tableau1[[#This Row],[ Résultat]]&amp;"_"&amp;COUNTIF($F$2:F2169,F2169)</f>
        <v>33.20ACorrect_20</v>
      </c>
      <c r="C2169" t="s">
        <v>236</v>
      </c>
      <c r="D2169" t="s">
        <v>238</v>
      </c>
      <c r="E2169" t="s">
        <v>44</v>
      </c>
      <c r="F2169" t="s">
        <v>82</v>
      </c>
      <c r="G2169">
        <v>119</v>
      </c>
    </row>
    <row r="2170" spans="1:7" x14ac:dyDescent="0.25">
      <c r="A2170">
        <f>IF(Tableau1[[#This Row],[ Résultat]]="incorrect",Tableau1[[#This Row],[occurrence]]&amp;"Cadre général"&amp;Tableau1[[#This Row],[ Résultat]]&amp;COUNTIF($B$2:$B2170,Tableau1[[#This Row],[ Code APE]]&amp;Tableau1[[#This Row],[ Résultat]]&amp;"_*"),0)</f>
        <v>0</v>
      </c>
      <c r="B2170" t="str">
        <f>Tableau1[[#This Row],[ Code APE]]&amp;Tableau1[[#This Row],[ Résultat]]&amp;"_"&amp;COUNTIF($F$2:F2170,F2170)</f>
        <v>33.20BCorrect_21</v>
      </c>
      <c r="C2170" t="s">
        <v>236</v>
      </c>
      <c r="D2170" t="s">
        <v>238</v>
      </c>
      <c r="E2170" t="s">
        <v>44</v>
      </c>
      <c r="F2170" t="s">
        <v>83</v>
      </c>
      <c r="G2170">
        <v>98</v>
      </c>
    </row>
    <row r="2171" spans="1:7" x14ac:dyDescent="0.25">
      <c r="A2171">
        <f>IF(Tableau1[[#This Row],[ Résultat]]="incorrect",Tableau1[[#This Row],[occurrence]]&amp;"Cadre général"&amp;Tableau1[[#This Row],[ Résultat]]&amp;COUNTIF($B$2:$B2171,Tableau1[[#This Row],[ Code APE]]&amp;Tableau1[[#This Row],[ Résultat]]&amp;"_*"),0)</f>
        <v>0</v>
      </c>
      <c r="B2171" t="str">
        <f>Tableau1[[#This Row],[ Code APE]]&amp;Tableau1[[#This Row],[ Résultat]]&amp;"_"&amp;COUNTIF($F$2:F2171,F2171)</f>
        <v>33.20CCorrect_16</v>
      </c>
      <c r="C2171" t="s">
        <v>236</v>
      </c>
      <c r="D2171" t="s">
        <v>238</v>
      </c>
      <c r="E2171" t="s">
        <v>44</v>
      </c>
      <c r="F2171" t="s">
        <v>84</v>
      </c>
      <c r="G2171">
        <v>16</v>
      </c>
    </row>
    <row r="2172" spans="1:7" x14ac:dyDescent="0.25">
      <c r="A2172">
        <f>IF(Tableau1[[#This Row],[ Résultat]]="incorrect",Tableau1[[#This Row],[occurrence]]&amp;"Cadre général"&amp;Tableau1[[#This Row],[ Résultat]]&amp;COUNTIF($B$2:$B2172,Tableau1[[#This Row],[ Code APE]]&amp;Tableau1[[#This Row],[ Résultat]]&amp;"_*"),0)</f>
        <v>0</v>
      </c>
      <c r="B2172" t="str">
        <f>Tableau1[[#This Row],[ Code APE]]&amp;Tableau1[[#This Row],[ Résultat]]&amp;"_"&amp;COUNTIF($F$2:F2172,F2172)</f>
        <v>33.22ACorrect_4</v>
      </c>
      <c r="C2172" t="s">
        <v>236</v>
      </c>
      <c r="D2172" t="s">
        <v>238</v>
      </c>
      <c r="E2172" t="s">
        <v>44</v>
      </c>
      <c r="F2172" t="s">
        <v>85</v>
      </c>
      <c r="G2172">
        <v>1</v>
      </c>
    </row>
    <row r="2173" spans="1:7" x14ac:dyDescent="0.25">
      <c r="A2173">
        <f>IF(Tableau1[[#This Row],[ Résultat]]="incorrect",Tableau1[[#This Row],[occurrence]]&amp;"Cadre général"&amp;Tableau1[[#This Row],[ Résultat]]&amp;COUNTIF($B$2:$B2173,Tableau1[[#This Row],[ Code APE]]&amp;Tableau1[[#This Row],[ Résultat]]&amp;"_*"),0)</f>
        <v>0</v>
      </c>
      <c r="B2173" t="str">
        <f>Tableau1[[#This Row],[ Code APE]]&amp;Tableau1[[#This Row],[ Résultat]]&amp;"_"&amp;COUNTIF($F$2:F2173,F2173)</f>
        <v>35.11ZCorrect_7</v>
      </c>
      <c r="C2173" t="s">
        <v>236</v>
      </c>
      <c r="D2173" t="s">
        <v>238</v>
      </c>
      <c r="E2173" t="s">
        <v>44</v>
      </c>
      <c r="F2173" t="s">
        <v>216</v>
      </c>
      <c r="G2173">
        <v>1</v>
      </c>
    </row>
    <row r="2174" spans="1:7" x14ac:dyDescent="0.25">
      <c r="A2174">
        <f>IF(Tableau1[[#This Row],[ Résultat]]="incorrect",Tableau1[[#This Row],[occurrence]]&amp;"Cadre général"&amp;Tableau1[[#This Row],[ Résultat]]&amp;COUNTIF($B$2:$B2174,Tableau1[[#This Row],[ Code APE]]&amp;Tableau1[[#This Row],[ Résultat]]&amp;"_*"),0)</f>
        <v>0</v>
      </c>
      <c r="B2174" t="str">
        <f>Tableau1[[#This Row],[ Code APE]]&amp;Tableau1[[#This Row],[ Résultat]]&amp;"_"&amp;COUNTIF($F$2:F2174,F2174)</f>
        <v>36.00ZCorrect_17</v>
      </c>
      <c r="C2174" t="s">
        <v>236</v>
      </c>
      <c r="D2174" t="s">
        <v>238</v>
      </c>
      <c r="E2174" t="s">
        <v>44</v>
      </c>
      <c r="F2174" t="s">
        <v>86</v>
      </c>
      <c r="G2174">
        <v>6</v>
      </c>
    </row>
    <row r="2175" spans="1:7" x14ac:dyDescent="0.25">
      <c r="A2175">
        <f>IF(Tableau1[[#This Row],[ Résultat]]="incorrect",Tableau1[[#This Row],[occurrence]]&amp;"Cadre général"&amp;Tableau1[[#This Row],[ Résultat]]&amp;COUNTIF($B$2:$B2175,Tableau1[[#This Row],[ Code APE]]&amp;Tableau1[[#This Row],[ Résultat]]&amp;"_*"),0)</f>
        <v>0</v>
      </c>
      <c r="B2175" t="str">
        <f>Tableau1[[#This Row],[ Code APE]]&amp;Tableau1[[#This Row],[ Résultat]]&amp;"_"&amp;COUNTIF($F$2:F2175,F2175)</f>
        <v>37.00ZCorrect_16</v>
      </c>
      <c r="C2175" t="s">
        <v>236</v>
      </c>
      <c r="D2175" t="s">
        <v>238</v>
      </c>
      <c r="E2175" t="s">
        <v>44</v>
      </c>
      <c r="F2175" t="s">
        <v>87</v>
      </c>
      <c r="G2175">
        <v>5</v>
      </c>
    </row>
    <row r="2176" spans="1:7" x14ac:dyDescent="0.25">
      <c r="A2176">
        <f>IF(Tableau1[[#This Row],[ Résultat]]="incorrect",Tableau1[[#This Row],[occurrence]]&amp;"Cadre général"&amp;Tableau1[[#This Row],[ Résultat]]&amp;COUNTIF($B$2:$B2176,Tableau1[[#This Row],[ Code APE]]&amp;Tableau1[[#This Row],[ Résultat]]&amp;"_*"),0)</f>
        <v>0</v>
      </c>
      <c r="B2176" t="str">
        <f>Tableau1[[#This Row],[ Code APE]]&amp;Tableau1[[#This Row],[ Résultat]]&amp;"_"&amp;COUNTIF($F$2:F2176,F2176)</f>
        <v>37.20ACorrect_18</v>
      </c>
      <c r="C2176" t="s">
        <v>236</v>
      </c>
      <c r="D2176" t="s">
        <v>238</v>
      </c>
      <c r="E2176" t="s">
        <v>44</v>
      </c>
      <c r="F2176" t="s">
        <v>88</v>
      </c>
      <c r="G2176">
        <v>13</v>
      </c>
    </row>
    <row r="2177" spans="1:7" x14ac:dyDescent="0.25">
      <c r="A2177">
        <f>IF(Tableau1[[#This Row],[ Résultat]]="incorrect",Tableau1[[#This Row],[occurrence]]&amp;"Cadre général"&amp;Tableau1[[#This Row],[ Résultat]]&amp;COUNTIF($B$2:$B2177,Tableau1[[#This Row],[ Code APE]]&amp;Tableau1[[#This Row],[ Résultat]]&amp;"_*"),0)</f>
        <v>0</v>
      </c>
      <c r="B2177" t="str">
        <f>Tableau1[[#This Row],[ Code APE]]&amp;Tableau1[[#This Row],[ Résultat]]&amp;"_"&amp;COUNTIF($F$2:F2177,F2177)</f>
        <v>38.11ZCorrect_16</v>
      </c>
      <c r="C2177" t="s">
        <v>236</v>
      </c>
      <c r="D2177" t="s">
        <v>238</v>
      </c>
      <c r="E2177" t="s">
        <v>44</v>
      </c>
      <c r="F2177" t="s">
        <v>89</v>
      </c>
      <c r="G2177">
        <v>4</v>
      </c>
    </row>
    <row r="2178" spans="1:7" x14ac:dyDescent="0.25">
      <c r="A2178">
        <f>IF(Tableau1[[#This Row],[ Résultat]]="incorrect",Tableau1[[#This Row],[occurrence]]&amp;"Cadre général"&amp;Tableau1[[#This Row],[ Résultat]]&amp;COUNTIF($B$2:$B2178,Tableau1[[#This Row],[ Code APE]]&amp;Tableau1[[#This Row],[ Résultat]]&amp;"_*"),0)</f>
        <v>0</v>
      </c>
      <c r="B2178" t="str">
        <f>Tableau1[[#This Row],[ Code APE]]&amp;Tableau1[[#This Row],[ Résultat]]&amp;"_"&amp;COUNTIF($F$2:F2178,F2178)</f>
        <v>38.12ZCorrect_15</v>
      </c>
      <c r="C2178" t="s">
        <v>236</v>
      </c>
      <c r="D2178" t="s">
        <v>238</v>
      </c>
      <c r="E2178" t="s">
        <v>44</v>
      </c>
      <c r="F2178" t="s">
        <v>90</v>
      </c>
      <c r="G2178">
        <v>6</v>
      </c>
    </row>
    <row r="2179" spans="1:7" x14ac:dyDescent="0.25">
      <c r="A2179">
        <f>IF(Tableau1[[#This Row],[ Résultat]]="incorrect",Tableau1[[#This Row],[occurrence]]&amp;"Cadre général"&amp;Tableau1[[#This Row],[ Résultat]]&amp;COUNTIF($B$2:$B2179,Tableau1[[#This Row],[ Code APE]]&amp;Tableau1[[#This Row],[ Résultat]]&amp;"_*"),0)</f>
        <v>0</v>
      </c>
      <c r="B2179" t="str">
        <f>Tableau1[[#This Row],[ Code APE]]&amp;Tableau1[[#This Row],[ Résultat]]&amp;"_"&amp;COUNTIF($F$2:F2179,F2179)</f>
        <v>38.21ZCorrect_16</v>
      </c>
      <c r="C2179" t="s">
        <v>236</v>
      </c>
      <c r="D2179" t="s">
        <v>238</v>
      </c>
      <c r="E2179" t="s">
        <v>44</v>
      </c>
      <c r="F2179" t="s">
        <v>91</v>
      </c>
      <c r="G2179">
        <v>4</v>
      </c>
    </row>
    <row r="2180" spans="1:7" x14ac:dyDescent="0.25">
      <c r="A2180">
        <f>IF(Tableau1[[#This Row],[ Résultat]]="incorrect",Tableau1[[#This Row],[occurrence]]&amp;"Cadre général"&amp;Tableau1[[#This Row],[ Résultat]]&amp;COUNTIF($B$2:$B2180,Tableau1[[#This Row],[ Code APE]]&amp;Tableau1[[#This Row],[ Résultat]]&amp;"_*"),0)</f>
        <v>0</v>
      </c>
      <c r="B2180" t="str">
        <f>Tableau1[[#This Row],[ Code APE]]&amp;Tableau1[[#This Row],[ Résultat]]&amp;"_"&amp;COUNTIF($F$2:F2180,F2180)</f>
        <v>38.32ZCorrect_16</v>
      </c>
      <c r="C2180" t="s">
        <v>236</v>
      </c>
      <c r="D2180" t="s">
        <v>238</v>
      </c>
      <c r="E2180" t="s">
        <v>44</v>
      </c>
      <c r="F2180" t="s">
        <v>92</v>
      </c>
      <c r="G2180">
        <v>15</v>
      </c>
    </row>
    <row r="2181" spans="1:7" x14ac:dyDescent="0.25">
      <c r="A2181">
        <f>IF(Tableau1[[#This Row],[ Résultat]]="incorrect",Tableau1[[#This Row],[occurrence]]&amp;"Cadre général"&amp;Tableau1[[#This Row],[ Résultat]]&amp;COUNTIF($B$2:$B2181,Tableau1[[#This Row],[ Code APE]]&amp;Tableau1[[#This Row],[ Résultat]]&amp;"_*"),0)</f>
        <v>0</v>
      </c>
      <c r="B2181" t="str">
        <f>Tableau1[[#This Row],[ Code APE]]&amp;Tableau1[[#This Row],[ Résultat]]&amp;"_"&amp;COUNTIF($F$2:F2181,F2181)</f>
        <v>39.00ZCorrect_15</v>
      </c>
      <c r="C2181" t="s">
        <v>236</v>
      </c>
      <c r="D2181" t="s">
        <v>238</v>
      </c>
      <c r="E2181" t="s">
        <v>44</v>
      </c>
      <c r="F2181" t="s">
        <v>93</v>
      </c>
      <c r="G2181">
        <v>5</v>
      </c>
    </row>
    <row r="2182" spans="1:7" x14ac:dyDescent="0.25">
      <c r="A2182">
        <f>IF(Tableau1[[#This Row],[ Résultat]]="incorrect",Tableau1[[#This Row],[occurrence]]&amp;"Cadre général"&amp;Tableau1[[#This Row],[ Résultat]]&amp;COUNTIF($B$2:$B2182,Tableau1[[#This Row],[ Code APE]]&amp;Tableau1[[#This Row],[ Résultat]]&amp;"_*"),0)</f>
        <v>0</v>
      </c>
      <c r="B2182" t="str">
        <f>Tableau1[[#This Row],[ Code APE]]&amp;Tableau1[[#This Row],[ Résultat]]&amp;"_"&amp;COUNTIF($F$2:F2182,F2182)</f>
        <v>41.20BCorrect_20</v>
      </c>
      <c r="C2182" t="s">
        <v>236</v>
      </c>
      <c r="D2182" t="s">
        <v>238</v>
      </c>
      <c r="E2182" t="s">
        <v>44</v>
      </c>
      <c r="F2182" t="s">
        <v>94</v>
      </c>
      <c r="G2182">
        <v>22</v>
      </c>
    </row>
    <row r="2183" spans="1:7" x14ac:dyDescent="0.25">
      <c r="A2183">
        <f>IF(Tableau1[[#This Row],[ Résultat]]="incorrect",Tableau1[[#This Row],[occurrence]]&amp;"Cadre général"&amp;Tableau1[[#This Row],[ Résultat]]&amp;COUNTIF($B$2:$B2183,Tableau1[[#This Row],[ Code APE]]&amp;Tableau1[[#This Row],[ Résultat]]&amp;"_*"),0)</f>
        <v>0</v>
      </c>
      <c r="B2183" t="str">
        <f>Tableau1[[#This Row],[ Code APE]]&amp;Tableau1[[#This Row],[ Résultat]]&amp;"_"&amp;COUNTIF($F$2:F2183,F2183)</f>
        <v>42.11ZCorrect_17</v>
      </c>
      <c r="C2183" t="s">
        <v>236</v>
      </c>
      <c r="D2183" t="s">
        <v>238</v>
      </c>
      <c r="E2183" t="s">
        <v>44</v>
      </c>
      <c r="F2183" t="s">
        <v>95</v>
      </c>
      <c r="G2183">
        <v>22</v>
      </c>
    </row>
    <row r="2184" spans="1:7" x14ac:dyDescent="0.25">
      <c r="A2184">
        <f>IF(Tableau1[[#This Row],[ Résultat]]="incorrect",Tableau1[[#This Row],[occurrence]]&amp;"Cadre général"&amp;Tableau1[[#This Row],[ Résultat]]&amp;COUNTIF($B$2:$B2184,Tableau1[[#This Row],[ Code APE]]&amp;Tableau1[[#This Row],[ Résultat]]&amp;"_*"),0)</f>
        <v>0</v>
      </c>
      <c r="B2184" t="str">
        <f>Tableau1[[#This Row],[ Code APE]]&amp;Tableau1[[#This Row],[ Résultat]]&amp;"_"&amp;COUNTIF($F$2:F2184,F2184)</f>
        <v>42.21ZCorrect_16</v>
      </c>
      <c r="C2184" t="s">
        <v>236</v>
      </c>
      <c r="D2184" t="s">
        <v>238</v>
      </c>
      <c r="E2184" t="s">
        <v>44</v>
      </c>
      <c r="F2184" t="s">
        <v>96</v>
      </c>
      <c r="G2184">
        <v>6</v>
      </c>
    </row>
    <row r="2185" spans="1:7" x14ac:dyDescent="0.25">
      <c r="A2185">
        <f>IF(Tableau1[[#This Row],[ Résultat]]="incorrect",Tableau1[[#This Row],[occurrence]]&amp;"Cadre général"&amp;Tableau1[[#This Row],[ Résultat]]&amp;COUNTIF($B$2:$B2185,Tableau1[[#This Row],[ Code APE]]&amp;Tableau1[[#This Row],[ Résultat]]&amp;"_*"),0)</f>
        <v>0</v>
      </c>
      <c r="B2185" t="str">
        <f>Tableau1[[#This Row],[ Code APE]]&amp;Tableau1[[#This Row],[ Résultat]]&amp;"_"&amp;COUNTIF($F$2:F2185,F2185)</f>
        <v>42.22ZCorrect_11</v>
      </c>
      <c r="C2185" t="s">
        <v>236</v>
      </c>
      <c r="D2185" t="s">
        <v>238</v>
      </c>
      <c r="E2185" t="s">
        <v>44</v>
      </c>
      <c r="F2185" t="s">
        <v>97</v>
      </c>
      <c r="G2185">
        <v>3</v>
      </c>
    </row>
    <row r="2186" spans="1:7" x14ac:dyDescent="0.25">
      <c r="A2186">
        <f>IF(Tableau1[[#This Row],[ Résultat]]="incorrect",Tableau1[[#This Row],[occurrence]]&amp;"Cadre général"&amp;Tableau1[[#This Row],[ Résultat]]&amp;COUNTIF($B$2:$B2186,Tableau1[[#This Row],[ Code APE]]&amp;Tableau1[[#This Row],[ Résultat]]&amp;"_*"),0)</f>
        <v>0</v>
      </c>
      <c r="B2186" t="str">
        <f>Tableau1[[#This Row],[ Code APE]]&amp;Tableau1[[#This Row],[ Résultat]]&amp;"_"&amp;COUNTIF($F$2:F2186,F2186)</f>
        <v>42.31ACorrect_16</v>
      </c>
      <c r="C2186" t="s">
        <v>236</v>
      </c>
      <c r="D2186" t="s">
        <v>238</v>
      </c>
      <c r="E2186" t="s">
        <v>44</v>
      </c>
      <c r="F2186" t="s">
        <v>98</v>
      </c>
      <c r="G2186">
        <v>3</v>
      </c>
    </row>
    <row r="2187" spans="1:7" x14ac:dyDescent="0.25">
      <c r="A2187">
        <f>IF(Tableau1[[#This Row],[ Résultat]]="incorrect",Tableau1[[#This Row],[occurrence]]&amp;"Cadre général"&amp;Tableau1[[#This Row],[ Résultat]]&amp;COUNTIF($B$2:$B2187,Tableau1[[#This Row],[ Code APE]]&amp;Tableau1[[#This Row],[ Résultat]]&amp;"_*"),0)</f>
        <v>0</v>
      </c>
      <c r="B2187" t="str">
        <f>Tableau1[[#This Row],[ Code APE]]&amp;Tableau1[[#This Row],[ Résultat]]&amp;"_"&amp;COUNTIF($F$2:F2187,F2187)</f>
        <v>42.91ZCorrect_17</v>
      </c>
      <c r="C2187" t="s">
        <v>236</v>
      </c>
      <c r="D2187" t="s">
        <v>238</v>
      </c>
      <c r="E2187" t="s">
        <v>44</v>
      </c>
      <c r="F2187" t="s">
        <v>99</v>
      </c>
      <c r="G2187">
        <v>4</v>
      </c>
    </row>
    <row r="2188" spans="1:7" x14ac:dyDescent="0.25">
      <c r="A2188">
        <f>IF(Tableau1[[#This Row],[ Résultat]]="incorrect",Tableau1[[#This Row],[occurrence]]&amp;"Cadre général"&amp;Tableau1[[#This Row],[ Résultat]]&amp;COUNTIF($B$2:$B2188,Tableau1[[#This Row],[ Code APE]]&amp;Tableau1[[#This Row],[ Résultat]]&amp;"_*"),0)</f>
        <v>0</v>
      </c>
      <c r="B2188" t="str">
        <f>Tableau1[[#This Row],[ Code APE]]&amp;Tableau1[[#This Row],[ Résultat]]&amp;"_"&amp;COUNTIF($F$2:F2188,F2188)</f>
        <v>43.11ZCorrect_8</v>
      </c>
      <c r="C2188" t="s">
        <v>236</v>
      </c>
      <c r="D2188" t="s">
        <v>238</v>
      </c>
      <c r="E2188" t="s">
        <v>44</v>
      </c>
      <c r="F2188" t="s">
        <v>100</v>
      </c>
      <c r="G2188">
        <v>1</v>
      </c>
    </row>
    <row r="2189" spans="1:7" x14ac:dyDescent="0.25">
      <c r="A2189">
        <f>IF(Tableau1[[#This Row],[ Résultat]]="incorrect",Tableau1[[#This Row],[occurrence]]&amp;"Cadre général"&amp;Tableau1[[#This Row],[ Résultat]]&amp;COUNTIF($B$2:$B2189,Tableau1[[#This Row],[ Code APE]]&amp;Tableau1[[#This Row],[ Résultat]]&amp;"_*"),0)</f>
        <v>0</v>
      </c>
      <c r="B2189" t="str">
        <f>Tableau1[[#This Row],[ Code APE]]&amp;Tableau1[[#This Row],[ Résultat]]&amp;"_"&amp;COUNTIF($F$2:F2189,F2189)</f>
        <v>43.12ACorrect_19</v>
      </c>
      <c r="C2189" t="s">
        <v>236</v>
      </c>
      <c r="D2189" t="s">
        <v>238</v>
      </c>
      <c r="E2189" t="s">
        <v>44</v>
      </c>
      <c r="F2189" t="s">
        <v>101</v>
      </c>
      <c r="G2189">
        <v>91</v>
      </c>
    </row>
    <row r="2190" spans="1:7" x14ac:dyDescent="0.25">
      <c r="A2190">
        <f>IF(Tableau1[[#This Row],[ Résultat]]="incorrect",Tableau1[[#This Row],[occurrence]]&amp;"Cadre général"&amp;Tableau1[[#This Row],[ Résultat]]&amp;COUNTIF($B$2:$B2190,Tableau1[[#This Row],[ Code APE]]&amp;Tableau1[[#This Row],[ Résultat]]&amp;"_*"),0)</f>
        <v>0</v>
      </c>
      <c r="B2190" t="str">
        <f>Tableau1[[#This Row],[ Code APE]]&amp;Tableau1[[#This Row],[ Résultat]]&amp;"_"&amp;COUNTIF($F$2:F2190,F2190)</f>
        <v>43.12BCorrect_19</v>
      </c>
      <c r="C2190" t="s">
        <v>236</v>
      </c>
      <c r="D2190" t="s">
        <v>238</v>
      </c>
      <c r="E2190" t="s">
        <v>44</v>
      </c>
      <c r="F2190" t="s">
        <v>102</v>
      </c>
      <c r="G2190">
        <v>89</v>
      </c>
    </row>
    <row r="2191" spans="1:7" x14ac:dyDescent="0.25">
      <c r="A2191">
        <f>IF(Tableau1[[#This Row],[ Résultat]]="incorrect",Tableau1[[#This Row],[occurrence]]&amp;"Cadre général"&amp;Tableau1[[#This Row],[ Résultat]]&amp;COUNTIF($B$2:$B2191,Tableau1[[#This Row],[ Code APE]]&amp;Tableau1[[#This Row],[ Résultat]]&amp;"_*"),0)</f>
        <v>0</v>
      </c>
      <c r="B2191" t="str">
        <f>Tableau1[[#This Row],[ Code APE]]&amp;Tableau1[[#This Row],[ Résultat]]&amp;"_"&amp;COUNTIF($F$2:F2191,F2191)</f>
        <v>43.13ZCorrect_19</v>
      </c>
      <c r="C2191" t="s">
        <v>236</v>
      </c>
      <c r="D2191" t="s">
        <v>238</v>
      </c>
      <c r="E2191" t="s">
        <v>44</v>
      </c>
      <c r="F2191" t="s">
        <v>103</v>
      </c>
      <c r="G2191">
        <v>48</v>
      </c>
    </row>
    <row r="2192" spans="1:7" x14ac:dyDescent="0.25">
      <c r="A2192">
        <f>IF(Tableau1[[#This Row],[ Résultat]]="incorrect",Tableau1[[#This Row],[occurrence]]&amp;"Cadre général"&amp;Tableau1[[#This Row],[ Résultat]]&amp;COUNTIF($B$2:$B2192,Tableau1[[#This Row],[ Code APE]]&amp;Tableau1[[#This Row],[ Résultat]]&amp;"_*"),0)</f>
        <v>0</v>
      </c>
      <c r="B2192" t="str">
        <f>Tableau1[[#This Row],[ Code APE]]&amp;Tableau1[[#This Row],[ Résultat]]&amp;"_"&amp;COUNTIF($F$2:F2192,F2192)</f>
        <v>43.21ACorrect_19</v>
      </c>
      <c r="C2192" t="s">
        <v>236</v>
      </c>
      <c r="D2192" t="s">
        <v>238</v>
      </c>
      <c r="E2192" t="s">
        <v>44</v>
      </c>
      <c r="F2192" t="s">
        <v>104</v>
      </c>
      <c r="G2192">
        <v>62</v>
      </c>
    </row>
    <row r="2193" spans="1:7" x14ac:dyDescent="0.25">
      <c r="A2193">
        <f>IF(Tableau1[[#This Row],[ Résultat]]="incorrect",Tableau1[[#This Row],[occurrence]]&amp;"Cadre général"&amp;Tableau1[[#This Row],[ Résultat]]&amp;COUNTIF($B$2:$B2193,Tableau1[[#This Row],[ Code APE]]&amp;Tableau1[[#This Row],[ Résultat]]&amp;"_*"),0)</f>
        <v>0</v>
      </c>
      <c r="B2193" t="str">
        <f>Tableau1[[#This Row],[ Code APE]]&amp;Tableau1[[#This Row],[ Résultat]]&amp;"_"&amp;COUNTIF($F$2:F2193,F2193)</f>
        <v>43.29ACorrect_16</v>
      </c>
      <c r="C2193" t="s">
        <v>236</v>
      </c>
      <c r="D2193" t="s">
        <v>238</v>
      </c>
      <c r="E2193" t="s">
        <v>44</v>
      </c>
      <c r="F2193" t="s">
        <v>106</v>
      </c>
      <c r="G2193">
        <v>16</v>
      </c>
    </row>
    <row r="2194" spans="1:7" x14ac:dyDescent="0.25">
      <c r="A2194">
        <f>IF(Tableau1[[#This Row],[ Résultat]]="incorrect",Tableau1[[#This Row],[occurrence]]&amp;"Cadre général"&amp;Tableau1[[#This Row],[ Résultat]]&amp;COUNTIF($B$2:$B2194,Tableau1[[#This Row],[ Code APE]]&amp;Tableau1[[#This Row],[ Résultat]]&amp;"_*"),0)</f>
        <v>0</v>
      </c>
      <c r="B2194" t="str">
        <f>Tableau1[[#This Row],[ Code APE]]&amp;Tableau1[[#This Row],[ Résultat]]&amp;"_"&amp;COUNTIF($F$2:F2194,F2194)</f>
        <v>43.29BCorrect_12</v>
      </c>
      <c r="C2194" t="s">
        <v>236</v>
      </c>
      <c r="D2194" t="s">
        <v>238</v>
      </c>
      <c r="E2194" t="s">
        <v>44</v>
      </c>
      <c r="F2194" t="s">
        <v>107</v>
      </c>
      <c r="G2194">
        <v>1</v>
      </c>
    </row>
    <row r="2195" spans="1:7" x14ac:dyDescent="0.25">
      <c r="A2195">
        <f>IF(Tableau1[[#This Row],[ Résultat]]="incorrect",Tableau1[[#This Row],[occurrence]]&amp;"Cadre général"&amp;Tableau1[[#This Row],[ Résultat]]&amp;COUNTIF($B$2:$B2195,Tableau1[[#This Row],[ Code APE]]&amp;Tableau1[[#This Row],[ Résultat]]&amp;"_*"),0)</f>
        <v>0</v>
      </c>
      <c r="B2195" t="str">
        <f>Tableau1[[#This Row],[ Code APE]]&amp;Tableau1[[#This Row],[ Résultat]]&amp;"_"&amp;COUNTIF($F$2:F2195,F2195)</f>
        <v>43.32ACorrect_15</v>
      </c>
      <c r="C2195" t="s">
        <v>236</v>
      </c>
      <c r="D2195" t="s">
        <v>238</v>
      </c>
      <c r="E2195" t="s">
        <v>44</v>
      </c>
      <c r="F2195" t="s">
        <v>108</v>
      </c>
      <c r="G2195">
        <v>1</v>
      </c>
    </row>
    <row r="2196" spans="1:7" x14ac:dyDescent="0.25">
      <c r="A2196">
        <f>IF(Tableau1[[#This Row],[ Résultat]]="incorrect",Tableau1[[#This Row],[occurrence]]&amp;"Cadre général"&amp;Tableau1[[#This Row],[ Résultat]]&amp;COUNTIF($B$2:$B2196,Tableau1[[#This Row],[ Code APE]]&amp;Tableau1[[#This Row],[ Résultat]]&amp;"_*"),0)</f>
        <v>0</v>
      </c>
      <c r="B2196" t="str">
        <f>Tableau1[[#This Row],[ Code APE]]&amp;Tableau1[[#This Row],[ Résultat]]&amp;"_"&amp;COUNTIF($F$2:F2196,F2196)</f>
        <v>43.32CCorrect_15</v>
      </c>
      <c r="C2196" t="s">
        <v>236</v>
      </c>
      <c r="D2196" t="s">
        <v>238</v>
      </c>
      <c r="E2196" t="s">
        <v>44</v>
      </c>
      <c r="F2196" t="s">
        <v>109</v>
      </c>
      <c r="G2196">
        <v>5</v>
      </c>
    </row>
    <row r="2197" spans="1:7" x14ac:dyDescent="0.25">
      <c r="A2197">
        <f>IF(Tableau1[[#This Row],[ Résultat]]="incorrect",Tableau1[[#This Row],[occurrence]]&amp;"Cadre général"&amp;Tableau1[[#This Row],[ Résultat]]&amp;COUNTIF($B$2:$B2197,Tableau1[[#This Row],[ Code APE]]&amp;Tableau1[[#This Row],[ Résultat]]&amp;"_*"),0)</f>
        <v>0</v>
      </c>
      <c r="B2197" t="str">
        <f>Tableau1[[#This Row],[ Code APE]]&amp;Tableau1[[#This Row],[ Résultat]]&amp;"_"&amp;COUNTIF($F$2:F2197,F2197)</f>
        <v>43.33ZCorrect_16</v>
      </c>
      <c r="C2197" t="s">
        <v>236</v>
      </c>
      <c r="D2197" t="s">
        <v>238</v>
      </c>
      <c r="E2197" t="s">
        <v>44</v>
      </c>
      <c r="F2197" t="s">
        <v>110</v>
      </c>
      <c r="G2197">
        <v>3</v>
      </c>
    </row>
    <row r="2198" spans="1:7" x14ac:dyDescent="0.25">
      <c r="A2198">
        <f>IF(Tableau1[[#This Row],[ Résultat]]="incorrect",Tableau1[[#This Row],[occurrence]]&amp;"Cadre général"&amp;Tableau1[[#This Row],[ Résultat]]&amp;COUNTIF($B$2:$B2198,Tableau1[[#This Row],[ Code APE]]&amp;Tableau1[[#This Row],[ Résultat]]&amp;"_*"),0)</f>
        <v>0</v>
      </c>
      <c r="B2198" t="str">
        <f>Tableau1[[#This Row],[ Code APE]]&amp;Tableau1[[#This Row],[ Résultat]]&amp;"_"&amp;COUNTIF($F$2:F2198,F2198)</f>
        <v>43.34ZCorrect_20</v>
      </c>
      <c r="C2198" t="s">
        <v>236</v>
      </c>
      <c r="D2198" t="s">
        <v>238</v>
      </c>
      <c r="E2198" t="s">
        <v>44</v>
      </c>
      <c r="F2198" t="s">
        <v>111</v>
      </c>
      <c r="G2198">
        <v>44</v>
      </c>
    </row>
    <row r="2199" spans="1:7" x14ac:dyDescent="0.25">
      <c r="A2199">
        <f>IF(Tableau1[[#This Row],[ Résultat]]="incorrect",Tableau1[[#This Row],[occurrence]]&amp;"Cadre général"&amp;Tableau1[[#This Row],[ Résultat]]&amp;COUNTIF($B$2:$B2199,Tableau1[[#This Row],[ Code APE]]&amp;Tableau1[[#This Row],[ Résultat]]&amp;"_*"),0)</f>
        <v>0</v>
      </c>
      <c r="B2199" t="str">
        <f>Tableau1[[#This Row],[ Code APE]]&amp;Tableau1[[#This Row],[ Résultat]]&amp;"_"&amp;COUNTIF($F$2:F2199,F2199)</f>
        <v>43.91ACorrect_17</v>
      </c>
      <c r="C2199" t="s">
        <v>236</v>
      </c>
      <c r="D2199" t="s">
        <v>238</v>
      </c>
      <c r="E2199" t="s">
        <v>44</v>
      </c>
      <c r="F2199" t="s">
        <v>112</v>
      </c>
      <c r="G2199">
        <v>6</v>
      </c>
    </row>
    <row r="2200" spans="1:7" x14ac:dyDescent="0.25">
      <c r="A2200">
        <f>IF(Tableau1[[#This Row],[ Résultat]]="incorrect",Tableau1[[#This Row],[occurrence]]&amp;"Cadre général"&amp;Tableau1[[#This Row],[ Résultat]]&amp;COUNTIF($B$2:$B2200,Tableau1[[#This Row],[ Code APE]]&amp;Tableau1[[#This Row],[ Résultat]]&amp;"_*"),0)</f>
        <v>0</v>
      </c>
      <c r="B2200" t="str">
        <f>Tableau1[[#This Row],[ Code APE]]&amp;Tableau1[[#This Row],[ Résultat]]&amp;"_"&amp;COUNTIF($F$2:F2200,F2200)</f>
        <v>43.99ACorrect_12</v>
      </c>
      <c r="C2200" t="s">
        <v>236</v>
      </c>
      <c r="D2200" t="s">
        <v>238</v>
      </c>
      <c r="E2200" t="s">
        <v>44</v>
      </c>
      <c r="F2200" t="s">
        <v>113</v>
      </c>
      <c r="G2200">
        <v>3</v>
      </c>
    </row>
    <row r="2201" spans="1:7" x14ac:dyDescent="0.25">
      <c r="A2201">
        <f>IF(Tableau1[[#This Row],[ Résultat]]="incorrect",Tableau1[[#This Row],[occurrence]]&amp;"Cadre général"&amp;Tableau1[[#This Row],[ Résultat]]&amp;COUNTIF($B$2:$B2201,Tableau1[[#This Row],[ Code APE]]&amp;Tableau1[[#This Row],[ Résultat]]&amp;"_*"),0)</f>
        <v>0</v>
      </c>
      <c r="B2201" t="str">
        <f>Tableau1[[#This Row],[ Code APE]]&amp;Tableau1[[#This Row],[ Résultat]]&amp;"_"&amp;COUNTIF($F$2:F2201,F2201)</f>
        <v>43.99BCorrect_19</v>
      </c>
      <c r="C2201" t="s">
        <v>236</v>
      </c>
      <c r="D2201" t="s">
        <v>238</v>
      </c>
      <c r="E2201" t="s">
        <v>44</v>
      </c>
      <c r="F2201" t="s">
        <v>114</v>
      </c>
      <c r="G2201">
        <v>38</v>
      </c>
    </row>
    <row r="2202" spans="1:7" x14ac:dyDescent="0.25">
      <c r="A2202">
        <f>IF(Tableau1[[#This Row],[ Résultat]]="incorrect",Tableau1[[#This Row],[occurrence]]&amp;"Cadre général"&amp;Tableau1[[#This Row],[ Résultat]]&amp;COUNTIF($B$2:$B2202,Tableau1[[#This Row],[ Code APE]]&amp;Tableau1[[#This Row],[ Résultat]]&amp;"_*"),0)</f>
        <v>0</v>
      </c>
      <c r="B2202" t="str">
        <f>Tableau1[[#This Row],[ Code APE]]&amp;Tableau1[[#This Row],[ Résultat]]&amp;"_"&amp;COUNTIF($F$2:F2202,F2202)</f>
        <v>43.99CCorrect_19</v>
      </c>
      <c r="C2202" t="s">
        <v>236</v>
      </c>
      <c r="D2202" t="s">
        <v>238</v>
      </c>
      <c r="E2202" t="s">
        <v>44</v>
      </c>
      <c r="F2202" t="s">
        <v>115</v>
      </c>
      <c r="G2202">
        <v>24</v>
      </c>
    </row>
    <row r="2203" spans="1:7" x14ac:dyDescent="0.25">
      <c r="A2203">
        <f>IF(Tableau1[[#This Row],[ Résultat]]="incorrect",Tableau1[[#This Row],[occurrence]]&amp;"Cadre général"&amp;Tableau1[[#This Row],[ Résultat]]&amp;COUNTIF($B$2:$B2203,Tableau1[[#This Row],[ Code APE]]&amp;Tableau1[[#This Row],[ Résultat]]&amp;"_*"),0)</f>
        <v>0</v>
      </c>
      <c r="B2203" t="str">
        <f>Tableau1[[#This Row],[ Code APE]]&amp;Tableau1[[#This Row],[ Résultat]]&amp;"_"&amp;COUNTIF($F$2:F2203,F2203)</f>
        <v>43.99DCorrect_17</v>
      </c>
      <c r="C2203" t="s">
        <v>236</v>
      </c>
      <c r="D2203" t="s">
        <v>238</v>
      </c>
      <c r="E2203" t="s">
        <v>44</v>
      </c>
      <c r="F2203" t="s">
        <v>116</v>
      </c>
      <c r="G2203">
        <v>18</v>
      </c>
    </row>
    <row r="2204" spans="1:7" x14ac:dyDescent="0.25">
      <c r="A2204">
        <f>IF(Tableau1[[#This Row],[ Résultat]]="incorrect",Tableau1[[#This Row],[occurrence]]&amp;"Cadre général"&amp;Tableau1[[#This Row],[ Résultat]]&amp;COUNTIF($B$2:$B2204,Tableau1[[#This Row],[ Code APE]]&amp;Tableau1[[#This Row],[ Résultat]]&amp;"_*"),0)</f>
        <v>0</v>
      </c>
      <c r="B2204" t="str">
        <f>Tableau1[[#This Row],[ Code APE]]&amp;Tableau1[[#This Row],[ Résultat]]&amp;"_"&amp;COUNTIF($F$2:F2204,F2204)</f>
        <v>43.99ECorrect_9</v>
      </c>
      <c r="C2204" t="s">
        <v>236</v>
      </c>
      <c r="D2204" t="s">
        <v>238</v>
      </c>
      <c r="E2204" t="s">
        <v>44</v>
      </c>
      <c r="F2204" t="s">
        <v>117</v>
      </c>
      <c r="G2204">
        <v>2</v>
      </c>
    </row>
    <row r="2205" spans="1:7" x14ac:dyDescent="0.25">
      <c r="A2205">
        <f>IF(Tableau1[[#This Row],[ Résultat]]="incorrect",Tableau1[[#This Row],[occurrence]]&amp;"Cadre général"&amp;Tableau1[[#This Row],[ Résultat]]&amp;COUNTIF($B$2:$B2205,Tableau1[[#This Row],[ Code APE]]&amp;Tableau1[[#This Row],[ Résultat]]&amp;"_*"),0)</f>
        <v>0</v>
      </c>
      <c r="B2205" t="str">
        <f>Tableau1[[#This Row],[ Code APE]]&amp;Tableau1[[#This Row],[ Résultat]]&amp;"_"&amp;COUNTIF($F$2:F2205,F2205)</f>
        <v>45.10ACorrect_13</v>
      </c>
      <c r="C2205" t="s">
        <v>236</v>
      </c>
      <c r="D2205" t="s">
        <v>238</v>
      </c>
      <c r="E2205" t="s">
        <v>44</v>
      </c>
      <c r="F2205" t="s">
        <v>119</v>
      </c>
      <c r="G2205">
        <v>1</v>
      </c>
    </row>
    <row r="2206" spans="1:7" x14ac:dyDescent="0.25">
      <c r="A2206">
        <f>IF(Tableau1[[#This Row],[ Résultat]]="incorrect",Tableau1[[#This Row],[occurrence]]&amp;"Cadre général"&amp;Tableau1[[#This Row],[ Résultat]]&amp;COUNTIF($B$2:$B2206,Tableau1[[#This Row],[ Code APE]]&amp;Tableau1[[#This Row],[ Résultat]]&amp;"_*"),0)</f>
        <v>0</v>
      </c>
      <c r="B2206" t="str">
        <f>Tableau1[[#This Row],[ Code APE]]&amp;Tableau1[[#This Row],[ Résultat]]&amp;"_"&amp;COUNTIF($F$2:F2206,F2206)</f>
        <v>45.11ZCorrect_19</v>
      </c>
      <c r="C2206" t="s">
        <v>236</v>
      </c>
      <c r="D2206" t="s">
        <v>238</v>
      </c>
      <c r="E2206" t="s">
        <v>44</v>
      </c>
      <c r="F2206" t="s">
        <v>120</v>
      </c>
      <c r="G2206">
        <v>8</v>
      </c>
    </row>
    <row r="2207" spans="1:7" x14ac:dyDescent="0.25">
      <c r="A2207">
        <f>IF(Tableau1[[#This Row],[ Résultat]]="incorrect",Tableau1[[#This Row],[occurrence]]&amp;"Cadre général"&amp;Tableau1[[#This Row],[ Résultat]]&amp;COUNTIF($B$2:$B2207,Tableau1[[#This Row],[ Code APE]]&amp;Tableau1[[#This Row],[ Résultat]]&amp;"_*"),0)</f>
        <v>0</v>
      </c>
      <c r="B2207" t="str">
        <f>Tableau1[[#This Row],[ Code APE]]&amp;Tableau1[[#This Row],[ Résultat]]&amp;"_"&amp;COUNTIF($F$2:F2207,F2207)</f>
        <v>45.20ACorrect_17</v>
      </c>
      <c r="C2207" t="s">
        <v>236</v>
      </c>
      <c r="D2207" t="s">
        <v>238</v>
      </c>
      <c r="E2207" t="s">
        <v>44</v>
      </c>
      <c r="F2207" t="s">
        <v>121</v>
      </c>
      <c r="G2207">
        <v>7</v>
      </c>
    </row>
    <row r="2208" spans="1:7" x14ac:dyDescent="0.25">
      <c r="A2208">
        <f>IF(Tableau1[[#This Row],[ Résultat]]="incorrect",Tableau1[[#This Row],[occurrence]]&amp;"Cadre général"&amp;Tableau1[[#This Row],[ Résultat]]&amp;COUNTIF($B$2:$B2208,Tableau1[[#This Row],[ Code APE]]&amp;Tableau1[[#This Row],[ Résultat]]&amp;"_*"),0)</f>
        <v>0</v>
      </c>
      <c r="B2208" t="str">
        <f>Tableau1[[#This Row],[ Code APE]]&amp;Tableau1[[#This Row],[ Résultat]]&amp;"_"&amp;COUNTIF($F$2:F2208,F2208)</f>
        <v>45.20BCorrect_15</v>
      </c>
      <c r="C2208" t="s">
        <v>236</v>
      </c>
      <c r="D2208" t="s">
        <v>238</v>
      </c>
      <c r="E2208" t="s">
        <v>44</v>
      </c>
      <c r="F2208" t="s">
        <v>122</v>
      </c>
      <c r="G2208">
        <v>11</v>
      </c>
    </row>
    <row r="2209" spans="1:7" x14ac:dyDescent="0.25">
      <c r="A2209">
        <f>IF(Tableau1[[#This Row],[ Résultat]]="incorrect",Tableau1[[#This Row],[occurrence]]&amp;"Cadre général"&amp;Tableau1[[#This Row],[ Résultat]]&amp;COUNTIF($B$2:$B2209,Tableau1[[#This Row],[ Code APE]]&amp;Tableau1[[#This Row],[ Résultat]]&amp;"_*"),0)</f>
        <v>0</v>
      </c>
      <c r="B2209" t="str">
        <f>Tableau1[[#This Row],[ Code APE]]&amp;Tableau1[[#This Row],[ Résultat]]&amp;"_"&amp;COUNTIF($F$2:F2209,F2209)</f>
        <v>45.20ZCorrect_17</v>
      </c>
      <c r="C2209" t="s">
        <v>236</v>
      </c>
      <c r="D2209" t="s">
        <v>238</v>
      </c>
      <c r="E2209" t="s">
        <v>44</v>
      </c>
      <c r="F2209" t="s">
        <v>123</v>
      </c>
      <c r="G2209">
        <v>8</v>
      </c>
    </row>
    <row r="2210" spans="1:7" x14ac:dyDescent="0.25">
      <c r="A2210">
        <f>IF(Tableau1[[#This Row],[ Résultat]]="incorrect",Tableau1[[#This Row],[occurrence]]&amp;"Cadre général"&amp;Tableau1[[#This Row],[ Résultat]]&amp;COUNTIF($B$2:$B2210,Tableau1[[#This Row],[ Code APE]]&amp;Tableau1[[#This Row],[ Résultat]]&amp;"_*"),0)</f>
        <v>0</v>
      </c>
      <c r="B2210" t="str">
        <f>Tableau1[[#This Row],[ Code APE]]&amp;Tableau1[[#This Row],[ Résultat]]&amp;"_"&amp;COUNTIF($F$2:F2210,F2210)</f>
        <v>45.32ZCorrect_16</v>
      </c>
      <c r="C2210" t="s">
        <v>236</v>
      </c>
      <c r="D2210" t="s">
        <v>238</v>
      </c>
      <c r="E2210" t="s">
        <v>44</v>
      </c>
      <c r="F2210" t="s">
        <v>124</v>
      </c>
      <c r="G2210">
        <v>1</v>
      </c>
    </row>
    <row r="2211" spans="1:7" x14ac:dyDescent="0.25">
      <c r="A2211">
        <f>IF(Tableau1[[#This Row],[ Résultat]]="incorrect",Tableau1[[#This Row],[occurrence]]&amp;"Cadre général"&amp;Tableau1[[#This Row],[ Résultat]]&amp;COUNTIF($B$2:$B2211,Tableau1[[#This Row],[ Code APE]]&amp;Tableau1[[#This Row],[ Résultat]]&amp;"_*"),0)</f>
        <v>0</v>
      </c>
      <c r="B2211" t="str">
        <f>Tableau1[[#This Row],[ Code APE]]&amp;Tableau1[[#This Row],[ Résultat]]&amp;"_"&amp;COUNTIF($F$2:F2211,F2211)</f>
        <v>45.40ZCorrect_5</v>
      </c>
      <c r="C2211" t="s">
        <v>236</v>
      </c>
      <c r="D2211" t="s">
        <v>238</v>
      </c>
      <c r="E2211" t="s">
        <v>44</v>
      </c>
      <c r="F2211" t="s">
        <v>218</v>
      </c>
      <c r="G2211">
        <v>1</v>
      </c>
    </row>
    <row r="2212" spans="1:7" x14ac:dyDescent="0.25">
      <c r="A2212">
        <f>IF(Tableau1[[#This Row],[ Résultat]]="incorrect",Tableau1[[#This Row],[occurrence]]&amp;"Cadre général"&amp;Tableau1[[#This Row],[ Résultat]]&amp;COUNTIF($B$2:$B2212,Tableau1[[#This Row],[ Code APE]]&amp;Tableau1[[#This Row],[ Résultat]]&amp;"_*"),0)</f>
        <v>0</v>
      </c>
      <c r="B2212" t="str">
        <f>Tableau1[[#This Row],[ Code APE]]&amp;Tableau1[[#This Row],[ Résultat]]&amp;"_"&amp;COUNTIF($F$2:F2212,F2212)</f>
        <v>46.51ZCorrect_15</v>
      </c>
      <c r="C2212" t="s">
        <v>236</v>
      </c>
      <c r="D2212" t="s">
        <v>238</v>
      </c>
      <c r="E2212" t="s">
        <v>44</v>
      </c>
      <c r="F2212" t="s">
        <v>125</v>
      </c>
      <c r="G2212">
        <v>2</v>
      </c>
    </row>
    <row r="2213" spans="1:7" x14ac:dyDescent="0.25">
      <c r="A2213">
        <f>IF(Tableau1[[#This Row],[ Résultat]]="incorrect",Tableau1[[#This Row],[occurrence]]&amp;"Cadre général"&amp;Tableau1[[#This Row],[ Résultat]]&amp;COUNTIF($B$2:$B2213,Tableau1[[#This Row],[ Code APE]]&amp;Tableau1[[#This Row],[ Résultat]]&amp;"_*"),0)</f>
        <v>0</v>
      </c>
      <c r="B2213" t="str">
        <f>Tableau1[[#This Row],[ Code APE]]&amp;Tableau1[[#This Row],[ Résultat]]&amp;"_"&amp;COUNTIF($F$2:F2213,F2213)</f>
        <v>46.63ZCorrect_21</v>
      </c>
      <c r="C2213" t="s">
        <v>236</v>
      </c>
      <c r="D2213" t="s">
        <v>238</v>
      </c>
      <c r="E2213" t="s">
        <v>44</v>
      </c>
      <c r="F2213" t="s">
        <v>127</v>
      </c>
      <c r="G2213">
        <v>140</v>
      </c>
    </row>
    <row r="2214" spans="1:7" x14ac:dyDescent="0.25">
      <c r="A2214">
        <f>IF(Tableau1[[#This Row],[ Résultat]]="incorrect",Tableau1[[#This Row],[occurrence]]&amp;"Cadre général"&amp;Tableau1[[#This Row],[ Résultat]]&amp;COUNTIF($B$2:$B2214,Tableau1[[#This Row],[ Code APE]]&amp;Tableau1[[#This Row],[ Résultat]]&amp;"_*"),0)</f>
        <v>0</v>
      </c>
      <c r="B2214" t="str">
        <f>Tableau1[[#This Row],[ Code APE]]&amp;Tableau1[[#This Row],[ Résultat]]&amp;"_"&amp;COUNTIF($F$2:F2214,F2214)</f>
        <v>46.69ACorrect_16</v>
      </c>
      <c r="C2214" t="s">
        <v>236</v>
      </c>
      <c r="D2214" t="s">
        <v>238</v>
      </c>
      <c r="E2214" t="s">
        <v>44</v>
      </c>
      <c r="F2214" t="s">
        <v>128</v>
      </c>
      <c r="G2214">
        <v>4</v>
      </c>
    </row>
    <row r="2215" spans="1:7" x14ac:dyDescent="0.25">
      <c r="A2215">
        <f>IF(Tableau1[[#This Row],[ Résultat]]="incorrect",Tableau1[[#This Row],[occurrence]]&amp;"Cadre général"&amp;Tableau1[[#This Row],[ Résultat]]&amp;COUNTIF($B$2:$B2215,Tableau1[[#This Row],[ Code APE]]&amp;Tableau1[[#This Row],[ Résultat]]&amp;"_*"),0)</f>
        <v>0</v>
      </c>
      <c r="B2215" t="str">
        <f>Tableau1[[#This Row],[ Code APE]]&amp;Tableau1[[#This Row],[ Résultat]]&amp;"_"&amp;COUNTIF($F$2:F2215,F2215)</f>
        <v>46.69BCorrect_17</v>
      </c>
      <c r="C2215" t="s">
        <v>236</v>
      </c>
      <c r="D2215" t="s">
        <v>238</v>
      </c>
      <c r="E2215" t="s">
        <v>44</v>
      </c>
      <c r="F2215" t="s">
        <v>129</v>
      </c>
      <c r="G2215">
        <v>2</v>
      </c>
    </row>
    <row r="2216" spans="1:7" x14ac:dyDescent="0.25">
      <c r="A2216">
        <f>IF(Tableau1[[#This Row],[ Résultat]]="incorrect",Tableau1[[#This Row],[occurrence]]&amp;"Cadre général"&amp;Tableau1[[#This Row],[ Résultat]]&amp;COUNTIF($B$2:$B2216,Tableau1[[#This Row],[ Code APE]]&amp;Tableau1[[#This Row],[ Résultat]]&amp;"_*"),0)</f>
        <v>0</v>
      </c>
      <c r="B2216" t="str">
        <f>Tableau1[[#This Row],[ Code APE]]&amp;Tableau1[[#This Row],[ Résultat]]&amp;"_"&amp;COUNTIF($F$2:F2216,F2216)</f>
        <v>46.71BCorrect_8</v>
      </c>
      <c r="C2216" t="s">
        <v>236</v>
      </c>
      <c r="D2216" t="s">
        <v>238</v>
      </c>
      <c r="E2216" t="s">
        <v>44</v>
      </c>
      <c r="F2216" t="s">
        <v>206</v>
      </c>
      <c r="G2216">
        <v>1</v>
      </c>
    </row>
    <row r="2217" spans="1:7" x14ac:dyDescent="0.25">
      <c r="A2217">
        <f>IF(Tableau1[[#This Row],[ Résultat]]="incorrect",Tableau1[[#This Row],[occurrence]]&amp;"Cadre général"&amp;Tableau1[[#This Row],[ Résultat]]&amp;COUNTIF($B$2:$B2217,Tableau1[[#This Row],[ Code APE]]&amp;Tableau1[[#This Row],[ Résultat]]&amp;"_*"),0)</f>
        <v>0</v>
      </c>
      <c r="B2217" t="str">
        <f>Tableau1[[#This Row],[ Code APE]]&amp;Tableau1[[#This Row],[ Résultat]]&amp;"_"&amp;COUNTIF($F$2:F2217,F2217)</f>
        <v>46.71ZCorrect_19</v>
      </c>
      <c r="C2217" t="s">
        <v>236</v>
      </c>
      <c r="D2217" t="s">
        <v>238</v>
      </c>
      <c r="E2217" t="s">
        <v>44</v>
      </c>
      <c r="F2217" t="s">
        <v>130</v>
      </c>
      <c r="G2217">
        <v>11</v>
      </c>
    </row>
    <row r="2218" spans="1:7" x14ac:dyDescent="0.25">
      <c r="A2218">
        <f>IF(Tableau1[[#This Row],[ Résultat]]="incorrect",Tableau1[[#This Row],[occurrence]]&amp;"Cadre général"&amp;Tableau1[[#This Row],[ Résultat]]&amp;COUNTIF($B$2:$B2218,Tableau1[[#This Row],[ Code APE]]&amp;Tableau1[[#This Row],[ Résultat]]&amp;"_*"),0)</f>
        <v>0</v>
      </c>
      <c r="B2218" t="str">
        <f>Tableau1[[#This Row],[ Code APE]]&amp;Tableau1[[#This Row],[ Résultat]]&amp;"_"&amp;COUNTIF($F$2:F2218,F2218)</f>
        <v>46.73ACorrect_9</v>
      </c>
      <c r="C2218" t="s">
        <v>236</v>
      </c>
      <c r="D2218" t="s">
        <v>238</v>
      </c>
      <c r="E2218" t="s">
        <v>44</v>
      </c>
      <c r="F2218" t="s">
        <v>194</v>
      </c>
      <c r="G2218">
        <v>1</v>
      </c>
    </row>
    <row r="2219" spans="1:7" x14ac:dyDescent="0.25">
      <c r="A2219">
        <f>IF(Tableau1[[#This Row],[ Résultat]]="incorrect",Tableau1[[#This Row],[occurrence]]&amp;"Cadre général"&amp;Tableau1[[#This Row],[ Résultat]]&amp;COUNTIF($B$2:$B2219,Tableau1[[#This Row],[ Code APE]]&amp;Tableau1[[#This Row],[ Résultat]]&amp;"_*"),0)</f>
        <v>0</v>
      </c>
      <c r="B2219" t="str">
        <f>Tableau1[[#This Row],[ Code APE]]&amp;Tableau1[[#This Row],[ Résultat]]&amp;"_"&amp;COUNTIF($F$2:F2219,F2219)</f>
        <v>46.74ACorrect_5</v>
      </c>
      <c r="C2219" t="s">
        <v>236</v>
      </c>
      <c r="D2219" t="s">
        <v>238</v>
      </c>
      <c r="E2219" t="s">
        <v>44</v>
      </c>
      <c r="F2219" t="s">
        <v>219</v>
      </c>
      <c r="G2219">
        <v>1</v>
      </c>
    </row>
    <row r="2220" spans="1:7" x14ac:dyDescent="0.25">
      <c r="A2220">
        <f>IF(Tableau1[[#This Row],[ Résultat]]="incorrect",Tableau1[[#This Row],[occurrence]]&amp;"Cadre général"&amp;Tableau1[[#This Row],[ Résultat]]&amp;COUNTIF($B$2:$B2220,Tableau1[[#This Row],[ Code APE]]&amp;Tableau1[[#This Row],[ Résultat]]&amp;"_*"),0)</f>
        <v>0</v>
      </c>
      <c r="B2220" t="str">
        <f>Tableau1[[#This Row],[ Code APE]]&amp;Tableau1[[#This Row],[ Résultat]]&amp;"_"&amp;COUNTIF($F$2:F2220,F2220)</f>
        <v>46.75ZCorrect_17</v>
      </c>
      <c r="C2220" t="s">
        <v>236</v>
      </c>
      <c r="D2220" t="s">
        <v>238</v>
      </c>
      <c r="E2220" t="s">
        <v>44</v>
      </c>
      <c r="F2220" t="s">
        <v>131</v>
      </c>
      <c r="G2220">
        <v>1</v>
      </c>
    </row>
    <row r="2221" spans="1:7" x14ac:dyDescent="0.25">
      <c r="A2221">
        <f>IF(Tableau1[[#This Row],[ Résultat]]="incorrect",Tableau1[[#This Row],[occurrence]]&amp;"Cadre général"&amp;Tableau1[[#This Row],[ Résultat]]&amp;COUNTIF($B$2:$B2221,Tableau1[[#This Row],[ Code APE]]&amp;Tableau1[[#This Row],[ Résultat]]&amp;"_*"),0)</f>
        <v>0</v>
      </c>
      <c r="B2221" t="str">
        <f>Tableau1[[#This Row],[ Code APE]]&amp;Tableau1[[#This Row],[ Résultat]]&amp;"_"&amp;COUNTIF($F$2:F2221,F2221)</f>
        <v>47.11CCorrect_9</v>
      </c>
      <c r="C2221" t="s">
        <v>236</v>
      </c>
      <c r="D2221" t="s">
        <v>238</v>
      </c>
      <c r="E2221" t="s">
        <v>44</v>
      </c>
      <c r="F2221" t="s">
        <v>132</v>
      </c>
      <c r="G2221">
        <v>2</v>
      </c>
    </row>
    <row r="2222" spans="1:7" x14ac:dyDescent="0.25">
      <c r="A2222">
        <f>IF(Tableau1[[#This Row],[ Résultat]]="incorrect",Tableau1[[#This Row],[occurrence]]&amp;"Cadre général"&amp;Tableau1[[#This Row],[ Résultat]]&amp;COUNTIF($B$2:$B2222,Tableau1[[#This Row],[ Code APE]]&amp;Tableau1[[#This Row],[ Résultat]]&amp;"_*"),0)</f>
        <v>0</v>
      </c>
      <c r="B2222" t="str">
        <f>Tableau1[[#This Row],[ Code APE]]&amp;Tableau1[[#This Row],[ Résultat]]&amp;"_"&amp;COUNTIF($F$2:F2222,F2222)</f>
        <v>47.41ZCorrect_15</v>
      </c>
      <c r="C2222" t="s">
        <v>236</v>
      </c>
      <c r="D2222" t="s">
        <v>238</v>
      </c>
      <c r="E2222" t="s">
        <v>44</v>
      </c>
      <c r="F2222" t="s">
        <v>133</v>
      </c>
      <c r="G2222">
        <v>5</v>
      </c>
    </row>
    <row r="2223" spans="1:7" x14ac:dyDescent="0.25">
      <c r="A2223">
        <f>IF(Tableau1[[#This Row],[ Résultat]]="incorrect",Tableau1[[#This Row],[occurrence]]&amp;"Cadre général"&amp;Tableau1[[#This Row],[ Résultat]]&amp;COUNTIF($B$2:$B2223,Tableau1[[#This Row],[ Code APE]]&amp;Tableau1[[#This Row],[ Résultat]]&amp;"_*"),0)</f>
        <v>0</v>
      </c>
      <c r="B2223" t="str">
        <f>Tableau1[[#This Row],[ Code APE]]&amp;Tableau1[[#This Row],[ Résultat]]&amp;"_"&amp;COUNTIF($F$2:F2223,F2223)</f>
        <v>47.42BCorrect_4</v>
      </c>
      <c r="C2223" t="s">
        <v>236</v>
      </c>
      <c r="D2223" t="s">
        <v>238</v>
      </c>
      <c r="E2223" t="s">
        <v>44</v>
      </c>
      <c r="F2223" t="s">
        <v>134</v>
      </c>
      <c r="G2223">
        <v>1</v>
      </c>
    </row>
    <row r="2224" spans="1:7" x14ac:dyDescent="0.25">
      <c r="A2224">
        <f>IF(Tableau1[[#This Row],[ Résultat]]="incorrect",Tableau1[[#This Row],[occurrence]]&amp;"Cadre général"&amp;Tableau1[[#This Row],[ Résultat]]&amp;COUNTIF($B$2:$B2224,Tableau1[[#This Row],[ Code APE]]&amp;Tableau1[[#This Row],[ Résultat]]&amp;"_*"),0)</f>
        <v>0</v>
      </c>
      <c r="B2224" t="str">
        <f>Tableau1[[#This Row],[ Code APE]]&amp;Tableau1[[#This Row],[ Résultat]]&amp;"_"&amp;COUNTIF($F$2:F2224,F2224)</f>
        <v>47.61ZCorrect_4</v>
      </c>
      <c r="C2224" t="s">
        <v>236</v>
      </c>
      <c r="D2224" t="s">
        <v>238</v>
      </c>
      <c r="E2224" t="s">
        <v>44</v>
      </c>
      <c r="F2224" t="s">
        <v>135</v>
      </c>
      <c r="G2224">
        <v>1</v>
      </c>
    </row>
    <row r="2225" spans="1:7" x14ac:dyDescent="0.25">
      <c r="A2225">
        <f>IF(Tableau1[[#This Row],[ Résultat]]="incorrect",Tableau1[[#This Row],[occurrence]]&amp;"Cadre général"&amp;Tableau1[[#This Row],[ Résultat]]&amp;COUNTIF($B$2:$B2225,Tableau1[[#This Row],[ Code APE]]&amp;Tableau1[[#This Row],[ Résultat]]&amp;"_*"),0)</f>
        <v>0</v>
      </c>
      <c r="B2225" t="str">
        <f>Tableau1[[#This Row],[ Code APE]]&amp;Tableau1[[#This Row],[ Résultat]]&amp;"_"&amp;COUNTIF($F$2:F2225,F2225)</f>
        <v>47.99ACorrect_10</v>
      </c>
      <c r="C2225" t="s">
        <v>236</v>
      </c>
      <c r="D2225" t="s">
        <v>238</v>
      </c>
      <c r="E2225" t="s">
        <v>44</v>
      </c>
      <c r="F2225" t="s">
        <v>136</v>
      </c>
      <c r="G2225">
        <v>1</v>
      </c>
    </row>
    <row r="2226" spans="1:7" x14ac:dyDescent="0.25">
      <c r="A2226">
        <f>IF(Tableau1[[#This Row],[ Résultat]]="incorrect",Tableau1[[#This Row],[occurrence]]&amp;"Cadre général"&amp;Tableau1[[#This Row],[ Résultat]]&amp;COUNTIF($B$2:$B2226,Tableau1[[#This Row],[ Code APE]]&amp;Tableau1[[#This Row],[ Résultat]]&amp;"_*"),0)</f>
        <v>0</v>
      </c>
      <c r="B2226" t="str">
        <f>Tableau1[[#This Row],[ Code APE]]&amp;Tableau1[[#This Row],[ Résultat]]&amp;"_"&amp;COUNTIF($F$2:F2226,F2226)</f>
        <v>47.99BCorrect_13</v>
      </c>
      <c r="C2226" t="s">
        <v>236</v>
      </c>
      <c r="D2226" t="s">
        <v>238</v>
      </c>
      <c r="E2226" t="s">
        <v>44</v>
      </c>
      <c r="F2226" t="s">
        <v>196</v>
      </c>
      <c r="G2226">
        <v>1</v>
      </c>
    </row>
    <row r="2227" spans="1:7" x14ac:dyDescent="0.25">
      <c r="A2227">
        <f>IF(Tableau1[[#This Row],[ Résultat]]="incorrect",Tableau1[[#This Row],[occurrence]]&amp;"Cadre général"&amp;Tableau1[[#This Row],[ Résultat]]&amp;COUNTIF($B$2:$B2227,Tableau1[[#This Row],[ Code APE]]&amp;Tableau1[[#This Row],[ Résultat]]&amp;"_*"),0)</f>
        <v>0</v>
      </c>
      <c r="B2227" t="str">
        <f>Tableau1[[#This Row],[ Code APE]]&amp;Tableau1[[#This Row],[ Résultat]]&amp;"_"&amp;COUNTIF($F$2:F2227,F2227)</f>
        <v>49.31ZCorrect_18</v>
      </c>
      <c r="C2227" t="s">
        <v>236</v>
      </c>
      <c r="D2227" t="s">
        <v>238</v>
      </c>
      <c r="E2227" t="s">
        <v>44</v>
      </c>
      <c r="F2227" t="s">
        <v>137</v>
      </c>
      <c r="G2227">
        <v>10</v>
      </c>
    </row>
    <row r="2228" spans="1:7" x14ac:dyDescent="0.25">
      <c r="A2228">
        <f>IF(Tableau1[[#This Row],[ Résultat]]="incorrect",Tableau1[[#This Row],[occurrence]]&amp;"Cadre général"&amp;Tableau1[[#This Row],[ Résultat]]&amp;COUNTIF($B$2:$B2228,Tableau1[[#This Row],[ Code APE]]&amp;Tableau1[[#This Row],[ Résultat]]&amp;"_*"),0)</f>
        <v>0</v>
      </c>
      <c r="B2228" t="str">
        <f>Tableau1[[#This Row],[ Code APE]]&amp;Tableau1[[#This Row],[ Résultat]]&amp;"_"&amp;COUNTIF($F$2:F2228,F2228)</f>
        <v>49.32ZCorrect_4</v>
      </c>
      <c r="C2228" t="s">
        <v>236</v>
      </c>
      <c r="D2228" t="s">
        <v>238</v>
      </c>
      <c r="E2228" t="s">
        <v>44</v>
      </c>
      <c r="F2228" t="s">
        <v>224</v>
      </c>
      <c r="G2228">
        <v>1</v>
      </c>
    </row>
    <row r="2229" spans="1:7" x14ac:dyDescent="0.25">
      <c r="A2229">
        <f>IF(Tableau1[[#This Row],[ Résultat]]="incorrect",Tableau1[[#This Row],[occurrence]]&amp;"Cadre général"&amp;Tableau1[[#This Row],[ Résultat]]&amp;COUNTIF($B$2:$B2229,Tableau1[[#This Row],[ Code APE]]&amp;Tableau1[[#This Row],[ Résultat]]&amp;"_*"),0)</f>
        <v>0</v>
      </c>
      <c r="B2229" t="str">
        <f>Tableau1[[#This Row],[ Code APE]]&amp;Tableau1[[#This Row],[ Résultat]]&amp;"_"&amp;COUNTIF($F$2:F2229,F2229)</f>
        <v>49.39ACorrect_19</v>
      </c>
      <c r="C2229" t="s">
        <v>236</v>
      </c>
      <c r="D2229" t="s">
        <v>238</v>
      </c>
      <c r="E2229" t="s">
        <v>44</v>
      </c>
      <c r="F2229" t="s">
        <v>138</v>
      </c>
      <c r="G2229">
        <v>22</v>
      </c>
    </row>
    <row r="2230" spans="1:7" x14ac:dyDescent="0.25">
      <c r="A2230">
        <f>IF(Tableau1[[#This Row],[ Résultat]]="incorrect",Tableau1[[#This Row],[occurrence]]&amp;"Cadre général"&amp;Tableau1[[#This Row],[ Résultat]]&amp;COUNTIF($B$2:$B2230,Tableau1[[#This Row],[ Code APE]]&amp;Tableau1[[#This Row],[ Résultat]]&amp;"_*"),0)</f>
        <v>0</v>
      </c>
      <c r="B2230" t="str">
        <f>Tableau1[[#This Row],[ Code APE]]&amp;Tableau1[[#This Row],[ Résultat]]&amp;"_"&amp;COUNTIF($F$2:F2230,F2230)</f>
        <v>49.39BCorrect_20</v>
      </c>
      <c r="C2230" t="s">
        <v>236</v>
      </c>
      <c r="D2230" t="s">
        <v>238</v>
      </c>
      <c r="E2230" t="s">
        <v>44</v>
      </c>
      <c r="F2230" t="s">
        <v>139</v>
      </c>
      <c r="G2230">
        <v>10</v>
      </c>
    </row>
    <row r="2231" spans="1:7" x14ac:dyDescent="0.25">
      <c r="A2231">
        <f>IF(Tableau1[[#This Row],[ Résultat]]="incorrect",Tableau1[[#This Row],[occurrence]]&amp;"Cadre général"&amp;Tableau1[[#This Row],[ Résultat]]&amp;COUNTIF($B$2:$B2231,Tableau1[[#This Row],[ Code APE]]&amp;Tableau1[[#This Row],[ Résultat]]&amp;"_*"),0)</f>
        <v>0</v>
      </c>
      <c r="B2231" t="str">
        <f>Tableau1[[#This Row],[ Code APE]]&amp;Tableau1[[#This Row],[ Résultat]]&amp;"_"&amp;COUNTIF($F$2:F2231,F2231)</f>
        <v>49.41ACorrect_18</v>
      </c>
      <c r="C2231" t="s">
        <v>236</v>
      </c>
      <c r="D2231" t="s">
        <v>238</v>
      </c>
      <c r="E2231" t="s">
        <v>44</v>
      </c>
      <c r="F2231" t="s">
        <v>140</v>
      </c>
      <c r="G2231">
        <v>71</v>
      </c>
    </row>
    <row r="2232" spans="1:7" x14ac:dyDescent="0.25">
      <c r="A2232">
        <f>IF(Tableau1[[#This Row],[ Résultat]]="incorrect",Tableau1[[#This Row],[occurrence]]&amp;"Cadre général"&amp;Tableau1[[#This Row],[ Résultat]]&amp;COUNTIF($B$2:$B2232,Tableau1[[#This Row],[ Code APE]]&amp;Tableau1[[#This Row],[ Résultat]]&amp;"_*"),0)</f>
        <v>0</v>
      </c>
      <c r="B2232" t="str">
        <f>Tableau1[[#This Row],[ Code APE]]&amp;Tableau1[[#This Row],[ Résultat]]&amp;"_"&amp;COUNTIF($F$2:F2232,F2232)</f>
        <v>49.41BCorrect_16</v>
      </c>
      <c r="C2232" t="s">
        <v>236</v>
      </c>
      <c r="D2232" t="s">
        <v>238</v>
      </c>
      <c r="E2232" t="s">
        <v>44</v>
      </c>
      <c r="F2232" t="s">
        <v>141</v>
      </c>
      <c r="G2232">
        <v>20</v>
      </c>
    </row>
    <row r="2233" spans="1:7" x14ac:dyDescent="0.25">
      <c r="A2233">
        <f>IF(Tableau1[[#This Row],[ Résultat]]="incorrect",Tableau1[[#This Row],[occurrence]]&amp;"Cadre général"&amp;Tableau1[[#This Row],[ Résultat]]&amp;COUNTIF($B$2:$B2233,Tableau1[[#This Row],[ Code APE]]&amp;Tableau1[[#This Row],[ Résultat]]&amp;"_*"),0)</f>
        <v>0</v>
      </c>
      <c r="B2233" t="str">
        <f>Tableau1[[#This Row],[ Code APE]]&amp;Tableau1[[#This Row],[ Résultat]]&amp;"_"&amp;COUNTIF($F$2:F2233,F2233)</f>
        <v>49.91ACorrect_16</v>
      </c>
      <c r="C2233" t="s">
        <v>236</v>
      </c>
      <c r="D2233" t="s">
        <v>238</v>
      </c>
      <c r="E2233" t="s">
        <v>44</v>
      </c>
      <c r="F2233" t="s">
        <v>142</v>
      </c>
      <c r="G2233">
        <v>2</v>
      </c>
    </row>
    <row r="2234" spans="1:7" x14ac:dyDescent="0.25">
      <c r="A2234">
        <f>IF(Tableau1[[#This Row],[ Résultat]]="incorrect",Tableau1[[#This Row],[occurrence]]&amp;"Cadre général"&amp;Tableau1[[#This Row],[ Résultat]]&amp;COUNTIF($B$2:$B2234,Tableau1[[#This Row],[ Code APE]]&amp;Tableau1[[#This Row],[ Résultat]]&amp;"_*"),0)</f>
        <v>0</v>
      </c>
      <c r="B2234" t="str">
        <f>Tableau1[[#This Row],[ Code APE]]&amp;Tableau1[[#This Row],[ Résultat]]&amp;"_"&amp;COUNTIF($F$2:F2234,F2234)</f>
        <v>50.10ZCorrect_18</v>
      </c>
      <c r="C2234" t="s">
        <v>236</v>
      </c>
      <c r="D2234" t="s">
        <v>238</v>
      </c>
      <c r="E2234" t="s">
        <v>44</v>
      </c>
      <c r="F2234" t="s">
        <v>143</v>
      </c>
      <c r="G2234">
        <v>3</v>
      </c>
    </row>
    <row r="2235" spans="1:7" x14ac:dyDescent="0.25">
      <c r="A2235">
        <f>IF(Tableau1[[#This Row],[ Résultat]]="incorrect",Tableau1[[#This Row],[occurrence]]&amp;"Cadre général"&amp;Tableau1[[#This Row],[ Résultat]]&amp;COUNTIF($B$2:$B2235,Tableau1[[#This Row],[ Code APE]]&amp;Tableau1[[#This Row],[ Résultat]]&amp;"_*"),0)</f>
        <v>0</v>
      </c>
      <c r="B2235" t="str">
        <f>Tableau1[[#This Row],[ Code APE]]&amp;Tableau1[[#This Row],[ Résultat]]&amp;"_"&amp;COUNTIF($F$2:F2235,F2235)</f>
        <v>52.22ZCorrect_16</v>
      </c>
      <c r="C2235" t="s">
        <v>236</v>
      </c>
      <c r="D2235" t="s">
        <v>238</v>
      </c>
      <c r="E2235" t="s">
        <v>44</v>
      </c>
      <c r="F2235" t="s">
        <v>145</v>
      </c>
      <c r="G2235">
        <v>3</v>
      </c>
    </row>
    <row r="2236" spans="1:7" x14ac:dyDescent="0.25">
      <c r="A2236">
        <f>IF(Tableau1[[#This Row],[ Résultat]]="incorrect",Tableau1[[#This Row],[occurrence]]&amp;"Cadre général"&amp;Tableau1[[#This Row],[ Résultat]]&amp;COUNTIF($B$2:$B2236,Tableau1[[#This Row],[ Code APE]]&amp;Tableau1[[#This Row],[ Résultat]]&amp;"_*"),0)</f>
        <v>0</v>
      </c>
      <c r="B2236" t="str">
        <f>Tableau1[[#This Row],[ Code APE]]&amp;Tableau1[[#This Row],[ Résultat]]&amp;"_"&amp;COUNTIF($F$2:F2236,F2236)</f>
        <v>56.29BCorrect_17</v>
      </c>
      <c r="C2236" t="s">
        <v>236</v>
      </c>
      <c r="D2236" t="s">
        <v>238</v>
      </c>
      <c r="E2236" t="s">
        <v>44</v>
      </c>
      <c r="F2236" t="s">
        <v>146</v>
      </c>
      <c r="G2236">
        <v>7</v>
      </c>
    </row>
    <row r="2237" spans="1:7" x14ac:dyDescent="0.25">
      <c r="A2237">
        <f>IF(Tableau1[[#This Row],[ Résultat]]="incorrect",Tableau1[[#This Row],[occurrence]]&amp;"Cadre général"&amp;Tableau1[[#This Row],[ Résultat]]&amp;COUNTIF($B$2:$B2237,Tableau1[[#This Row],[ Code APE]]&amp;Tableau1[[#This Row],[ Résultat]]&amp;"_*"),0)</f>
        <v>0</v>
      </c>
      <c r="B2237" t="str">
        <f>Tableau1[[#This Row],[ Code APE]]&amp;Tableau1[[#This Row],[ Résultat]]&amp;"_"&amp;COUNTIF($F$2:F2237,F2237)</f>
        <v>62.01ZCorrect_14</v>
      </c>
      <c r="C2237" t="s">
        <v>236</v>
      </c>
      <c r="D2237" t="s">
        <v>238</v>
      </c>
      <c r="E2237" t="s">
        <v>44</v>
      </c>
      <c r="F2237" t="s">
        <v>198</v>
      </c>
      <c r="G2237">
        <v>5</v>
      </c>
    </row>
    <row r="2238" spans="1:7" x14ac:dyDescent="0.25">
      <c r="A2238">
        <f>IF(Tableau1[[#This Row],[ Résultat]]="incorrect",Tableau1[[#This Row],[occurrence]]&amp;"Cadre général"&amp;Tableau1[[#This Row],[ Résultat]]&amp;COUNTIF($B$2:$B2238,Tableau1[[#This Row],[ Code APE]]&amp;Tableau1[[#This Row],[ Résultat]]&amp;"_*"),0)</f>
        <v>0</v>
      </c>
      <c r="B2238" t="str">
        <f>Tableau1[[#This Row],[ Code APE]]&amp;Tableau1[[#This Row],[ Résultat]]&amp;"_"&amp;COUNTIF($F$2:F2238,F2238)</f>
        <v>62.02ACorrect_15</v>
      </c>
      <c r="C2238" t="s">
        <v>236</v>
      </c>
      <c r="D2238" t="s">
        <v>238</v>
      </c>
      <c r="E2238" t="s">
        <v>44</v>
      </c>
      <c r="F2238" t="s">
        <v>147</v>
      </c>
      <c r="G2238">
        <v>2</v>
      </c>
    </row>
    <row r="2239" spans="1:7" x14ac:dyDescent="0.25">
      <c r="A2239">
        <f>IF(Tableau1[[#This Row],[ Résultat]]="incorrect",Tableau1[[#This Row],[occurrence]]&amp;"Cadre général"&amp;Tableau1[[#This Row],[ Résultat]]&amp;COUNTIF($B$2:$B2239,Tableau1[[#This Row],[ Code APE]]&amp;Tableau1[[#This Row],[ Résultat]]&amp;"_*"),0)</f>
        <v>0</v>
      </c>
      <c r="B2239" t="str">
        <f>Tableau1[[#This Row],[ Code APE]]&amp;Tableau1[[#This Row],[ Résultat]]&amp;"_"&amp;COUNTIF($F$2:F2239,F2239)</f>
        <v>64.20ZCorrect_15</v>
      </c>
      <c r="C2239" t="s">
        <v>236</v>
      </c>
      <c r="D2239" t="s">
        <v>238</v>
      </c>
      <c r="E2239" t="s">
        <v>44</v>
      </c>
      <c r="F2239" t="s">
        <v>149</v>
      </c>
      <c r="G2239">
        <v>3</v>
      </c>
    </row>
    <row r="2240" spans="1:7" x14ac:dyDescent="0.25">
      <c r="A2240">
        <f>IF(Tableau1[[#This Row],[ Résultat]]="incorrect",Tableau1[[#This Row],[occurrence]]&amp;"Cadre général"&amp;Tableau1[[#This Row],[ Résultat]]&amp;COUNTIF($B$2:$B2240,Tableau1[[#This Row],[ Code APE]]&amp;Tableau1[[#This Row],[ Résultat]]&amp;"_*"),0)</f>
        <v>0</v>
      </c>
      <c r="B2240" t="str">
        <f>Tableau1[[#This Row],[ Code APE]]&amp;Tableau1[[#This Row],[ Résultat]]&amp;"_"&amp;COUNTIF($F$2:F2240,F2240)</f>
        <v>69.20ZCorrect_12</v>
      </c>
      <c r="C2240" t="s">
        <v>236</v>
      </c>
      <c r="D2240" t="s">
        <v>238</v>
      </c>
      <c r="E2240" t="s">
        <v>44</v>
      </c>
      <c r="F2240" t="s">
        <v>150</v>
      </c>
      <c r="G2240">
        <v>1</v>
      </c>
    </row>
    <row r="2241" spans="1:7" x14ac:dyDescent="0.25">
      <c r="A2241">
        <f>IF(Tableau1[[#This Row],[ Résultat]]="incorrect",Tableau1[[#This Row],[occurrence]]&amp;"Cadre général"&amp;Tableau1[[#This Row],[ Résultat]]&amp;COUNTIF($B$2:$B2241,Tableau1[[#This Row],[ Code APE]]&amp;Tableau1[[#This Row],[ Résultat]]&amp;"_*"),0)</f>
        <v>0</v>
      </c>
      <c r="B2241" t="str">
        <f>Tableau1[[#This Row],[ Code APE]]&amp;Tableau1[[#This Row],[ Résultat]]&amp;"_"&amp;COUNTIF($F$2:F2241,F2241)</f>
        <v>70.22ZCorrect_16</v>
      </c>
      <c r="C2241" t="s">
        <v>236</v>
      </c>
      <c r="D2241" t="s">
        <v>238</v>
      </c>
      <c r="E2241" t="s">
        <v>44</v>
      </c>
      <c r="F2241" t="s">
        <v>200</v>
      </c>
      <c r="G2241">
        <v>2</v>
      </c>
    </row>
    <row r="2242" spans="1:7" x14ac:dyDescent="0.25">
      <c r="A2242">
        <f>IF(Tableau1[[#This Row],[ Résultat]]="incorrect",Tableau1[[#This Row],[occurrence]]&amp;"Cadre général"&amp;Tableau1[[#This Row],[ Résultat]]&amp;COUNTIF($B$2:$B2242,Tableau1[[#This Row],[ Code APE]]&amp;Tableau1[[#This Row],[ Résultat]]&amp;"_*"),0)</f>
        <v>0</v>
      </c>
      <c r="B2242" t="str">
        <f>Tableau1[[#This Row],[ Code APE]]&amp;Tableau1[[#This Row],[ Résultat]]&amp;"_"&amp;COUNTIF($F$2:F2242,F2242)</f>
        <v>70.90BCorrect_7</v>
      </c>
      <c r="C2242" t="s">
        <v>236</v>
      </c>
      <c r="D2242" t="s">
        <v>238</v>
      </c>
      <c r="E2242" t="s">
        <v>44</v>
      </c>
      <c r="F2242" t="s">
        <v>201</v>
      </c>
      <c r="G2242">
        <v>1</v>
      </c>
    </row>
    <row r="2243" spans="1:7" x14ac:dyDescent="0.25">
      <c r="A2243">
        <f>IF(Tableau1[[#This Row],[ Résultat]]="incorrect",Tableau1[[#This Row],[occurrence]]&amp;"Cadre général"&amp;Tableau1[[#This Row],[ Résultat]]&amp;COUNTIF($B$2:$B2243,Tableau1[[#This Row],[ Code APE]]&amp;Tableau1[[#This Row],[ Résultat]]&amp;"_*"),0)</f>
        <v>0</v>
      </c>
      <c r="B2243" t="str">
        <f>Tableau1[[#This Row],[ Code APE]]&amp;Tableau1[[#This Row],[ Résultat]]&amp;"_"&amp;COUNTIF($F$2:F2243,F2243)</f>
        <v>71.12ACorrect_16</v>
      </c>
      <c r="C2243" t="s">
        <v>236</v>
      </c>
      <c r="D2243" t="s">
        <v>238</v>
      </c>
      <c r="E2243" t="s">
        <v>44</v>
      </c>
      <c r="F2243" t="s">
        <v>152</v>
      </c>
      <c r="G2243">
        <v>1</v>
      </c>
    </row>
    <row r="2244" spans="1:7" x14ac:dyDescent="0.25">
      <c r="A2244">
        <f>IF(Tableau1[[#This Row],[ Résultat]]="incorrect",Tableau1[[#This Row],[occurrence]]&amp;"Cadre général"&amp;Tableau1[[#This Row],[ Résultat]]&amp;COUNTIF($B$2:$B2244,Tableau1[[#This Row],[ Code APE]]&amp;Tableau1[[#This Row],[ Résultat]]&amp;"_*"),0)</f>
        <v>0</v>
      </c>
      <c r="B2244" t="str">
        <f>Tableau1[[#This Row],[ Code APE]]&amp;Tableau1[[#This Row],[ Résultat]]&amp;"_"&amp;COUNTIF($F$2:F2244,F2244)</f>
        <v>71.12BCorrect_18</v>
      </c>
      <c r="C2244" t="s">
        <v>236</v>
      </c>
      <c r="D2244" t="s">
        <v>238</v>
      </c>
      <c r="E2244" t="s">
        <v>44</v>
      </c>
      <c r="F2244" t="s">
        <v>153</v>
      </c>
      <c r="G2244">
        <v>72</v>
      </c>
    </row>
    <row r="2245" spans="1:7" x14ac:dyDescent="0.25">
      <c r="A2245">
        <f>IF(Tableau1[[#This Row],[ Résultat]]="incorrect",Tableau1[[#This Row],[occurrence]]&amp;"Cadre général"&amp;Tableau1[[#This Row],[ Résultat]]&amp;COUNTIF($B$2:$B2245,Tableau1[[#This Row],[ Code APE]]&amp;Tableau1[[#This Row],[ Résultat]]&amp;"_*"),0)</f>
        <v>0</v>
      </c>
      <c r="B2245" t="str">
        <f>Tableau1[[#This Row],[ Code APE]]&amp;Tableau1[[#This Row],[ Résultat]]&amp;"_"&amp;COUNTIF($F$2:F2245,F2245)</f>
        <v>71.20ACorrect_7</v>
      </c>
      <c r="C2245" t="s">
        <v>236</v>
      </c>
      <c r="D2245" t="s">
        <v>238</v>
      </c>
      <c r="E2245" t="s">
        <v>44</v>
      </c>
      <c r="F2245" t="s">
        <v>154</v>
      </c>
      <c r="G2245">
        <v>1</v>
      </c>
    </row>
    <row r="2246" spans="1:7" x14ac:dyDescent="0.25">
      <c r="A2246">
        <f>IF(Tableau1[[#This Row],[ Résultat]]="incorrect",Tableau1[[#This Row],[occurrence]]&amp;"Cadre général"&amp;Tableau1[[#This Row],[ Résultat]]&amp;COUNTIF($B$2:$B2246,Tableau1[[#This Row],[ Code APE]]&amp;Tableau1[[#This Row],[ Résultat]]&amp;"_*"),0)</f>
        <v>0</v>
      </c>
      <c r="B2246" t="str">
        <f>Tableau1[[#This Row],[ Code APE]]&amp;Tableau1[[#This Row],[ Résultat]]&amp;"_"&amp;COUNTIF($F$2:F2246,F2246)</f>
        <v>71.20BCorrect_16</v>
      </c>
      <c r="C2246" t="s">
        <v>236</v>
      </c>
      <c r="D2246" t="s">
        <v>238</v>
      </c>
      <c r="E2246" t="s">
        <v>44</v>
      </c>
      <c r="F2246" t="s">
        <v>155</v>
      </c>
      <c r="G2246">
        <v>21</v>
      </c>
    </row>
    <row r="2247" spans="1:7" x14ac:dyDescent="0.25">
      <c r="A2247">
        <f>IF(Tableau1[[#This Row],[ Résultat]]="incorrect",Tableau1[[#This Row],[occurrence]]&amp;"Cadre général"&amp;Tableau1[[#This Row],[ Résultat]]&amp;COUNTIF($B$2:$B2247,Tableau1[[#This Row],[ Code APE]]&amp;Tableau1[[#This Row],[ Résultat]]&amp;"_*"),0)</f>
        <v>0</v>
      </c>
      <c r="B2247" t="str">
        <f>Tableau1[[#This Row],[ Code APE]]&amp;Tableau1[[#This Row],[ Résultat]]&amp;"_"&amp;COUNTIF($F$2:F2247,F2247)</f>
        <v>72.19ZCorrect_17</v>
      </c>
      <c r="C2247" t="s">
        <v>236</v>
      </c>
      <c r="D2247" t="s">
        <v>238</v>
      </c>
      <c r="E2247" t="s">
        <v>44</v>
      </c>
      <c r="F2247" t="s">
        <v>156</v>
      </c>
      <c r="G2247">
        <v>9</v>
      </c>
    </row>
    <row r="2248" spans="1:7" x14ac:dyDescent="0.25">
      <c r="A2248">
        <f>IF(Tableau1[[#This Row],[ Résultat]]="incorrect",Tableau1[[#This Row],[occurrence]]&amp;"Cadre général"&amp;Tableau1[[#This Row],[ Résultat]]&amp;COUNTIF($B$2:$B2248,Tableau1[[#This Row],[ Code APE]]&amp;Tableau1[[#This Row],[ Résultat]]&amp;"_*"),0)</f>
        <v>0</v>
      </c>
      <c r="B2248" t="str">
        <f>Tableau1[[#This Row],[ Code APE]]&amp;Tableau1[[#This Row],[ Résultat]]&amp;"_"&amp;COUNTIF($F$2:F2248,F2248)</f>
        <v>74.20ZCorrect_15</v>
      </c>
      <c r="C2248" t="s">
        <v>236</v>
      </c>
      <c r="D2248" t="s">
        <v>238</v>
      </c>
      <c r="E2248" t="s">
        <v>44</v>
      </c>
      <c r="F2248" t="s">
        <v>157</v>
      </c>
      <c r="G2248">
        <v>3</v>
      </c>
    </row>
    <row r="2249" spans="1:7" x14ac:dyDescent="0.25">
      <c r="A2249">
        <f>IF(Tableau1[[#This Row],[ Résultat]]="incorrect",Tableau1[[#This Row],[occurrence]]&amp;"Cadre général"&amp;Tableau1[[#This Row],[ Résultat]]&amp;COUNTIF($B$2:$B2249,Tableau1[[#This Row],[ Code APE]]&amp;Tableau1[[#This Row],[ Résultat]]&amp;"_*"),0)</f>
        <v>0</v>
      </c>
      <c r="B2249" t="str">
        <f>Tableau1[[#This Row],[ Code APE]]&amp;Tableau1[[#This Row],[ Résultat]]&amp;"_"&amp;COUNTIF($F$2:F2249,F2249)</f>
        <v>74.30BCorrect_14</v>
      </c>
      <c r="C2249" t="s">
        <v>236</v>
      </c>
      <c r="D2249" t="s">
        <v>238</v>
      </c>
      <c r="E2249" t="s">
        <v>44</v>
      </c>
      <c r="F2249" t="s">
        <v>158</v>
      </c>
      <c r="G2249">
        <v>3</v>
      </c>
    </row>
    <row r="2250" spans="1:7" x14ac:dyDescent="0.25">
      <c r="A2250">
        <f>IF(Tableau1[[#This Row],[ Résultat]]="incorrect",Tableau1[[#This Row],[occurrence]]&amp;"Cadre général"&amp;Tableau1[[#This Row],[ Résultat]]&amp;COUNTIF($B$2:$B2250,Tableau1[[#This Row],[ Code APE]]&amp;Tableau1[[#This Row],[ Résultat]]&amp;"_*"),0)</f>
        <v>0</v>
      </c>
      <c r="B2250" t="str">
        <f>Tableau1[[#This Row],[ Code APE]]&amp;Tableau1[[#This Row],[ Résultat]]&amp;"_"&amp;COUNTIF($F$2:F2250,F2250)</f>
        <v>74.70ZCorrect_15</v>
      </c>
      <c r="C2250" t="s">
        <v>236</v>
      </c>
      <c r="D2250" t="s">
        <v>238</v>
      </c>
      <c r="E2250" t="s">
        <v>44</v>
      </c>
      <c r="F2250" t="s">
        <v>159</v>
      </c>
      <c r="G2250">
        <v>7</v>
      </c>
    </row>
    <row r="2251" spans="1:7" x14ac:dyDescent="0.25">
      <c r="A2251">
        <f>IF(Tableau1[[#This Row],[ Résultat]]="incorrect",Tableau1[[#This Row],[occurrence]]&amp;"Cadre général"&amp;Tableau1[[#This Row],[ Résultat]]&amp;COUNTIF($B$2:$B2251,Tableau1[[#This Row],[ Code APE]]&amp;Tableau1[[#This Row],[ Résultat]]&amp;"_*"),0)</f>
        <v>0</v>
      </c>
      <c r="B2251" t="str">
        <f>Tableau1[[#This Row],[ Code APE]]&amp;Tableau1[[#This Row],[ Résultat]]&amp;"_"&amp;COUNTIF($F$2:F2251,F2251)</f>
        <v>74.90ACorrect_18</v>
      </c>
      <c r="C2251" t="s">
        <v>236</v>
      </c>
      <c r="D2251" t="s">
        <v>238</v>
      </c>
      <c r="E2251" t="s">
        <v>44</v>
      </c>
      <c r="F2251" t="s">
        <v>160</v>
      </c>
      <c r="G2251">
        <v>25</v>
      </c>
    </row>
    <row r="2252" spans="1:7" x14ac:dyDescent="0.25">
      <c r="A2252">
        <f>IF(Tableau1[[#This Row],[ Résultat]]="incorrect",Tableau1[[#This Row],[occurrence]]&amp;"Cadre général"&amp;Tableau1[[#This Row],[ Résultat]]&amp;COUNTIF($B$2:$B2252,Tableau1[[#This Row],[ Code APE]]&amp;Tableau1[[#This Row],[ Résultat]]&amp;"_*"),0)</f>
        <v>0</v>
      </c>
      <c r="B2252" t="str">
        <f>Tableau1[[#This Row],[ Code APE]]&amp;Tableau1[[#This Row],[ Résultat]]&amp;"_"&amp;COUNTIF($F$2:F2252,F2252)</f>
        <v>74.90BCorrect_17</v>
      </c>
      <c r="C2252" t="s">
        <v>236</v>
      </c>
      <c r="D2252" t="s">
        <v>238</v>
      </c>
      <c r="E2252" t="s">
        <v>44</v>
      </c>
      <c r="F2252" t="s">
        <v>161</v>
      </c>
      <c r="G2252">
        <v>23</v>
      </c>
    </row>
    <row r="2253" spans="1:7" x14ac:dyDescent="0.25">
      <c r="A2253">
        <f>IF(Tableau1[[#This Row],[ Résultat]]="incorrect",Tableau1[[#This Row],[occurrence]]&amp;"Cadre général"&amp;Tableau1[[#This Row],[ Résultat]]&amp;COUNTIF($B$2:$B2253,Tableau1[[#This Row],[ Code APE]]&amp;Tableau1[[#This Row],[ Résultat]]&amp;"_*"),0)</f>
        <v>0</v>
      </c>
      <c r="B2253" t="str">
        <f>Tableau1[[#This Row],[ Code APE]]&amp;Tableau1[[#This Row],[ Résultat]]&amp;"_"&amp;COUNTIF($F$2:F2253,F2253)</f>
        <v>77.32ZCorrect_16</v>
      </c>
      <c r="C2253" t="s">
        <v>236</v>
      </c>
      <c r="D2253" t="s">
        <v>238</v>
      </c>
      <c r="E2253" t="s">
        <v>44</v>
      </c>
      <c r="F2253" t="s">
        <v>164</v>
      </c>
      <c r="G2253">
        <v>9</v>
      </c>
    </row>
    <row r="2254" spans="1:7" x14ac:dyDescent="0.25">
      <c r="A2254">
        <f>IF(Tableau1[[#This Row],[ Résultat]]="incorrect",Tableau1[[#This Row],[occurrence]]&amp;"Cadre général"&amp;Tableau1[[#This Row],[ Résultat]]&amp;COUNTIF($B$2:$B2254,Tableau1[[#This Row],[ Code APE]]&amp;Tableau1[[#This Row],[ Résultat]]&amp;"_*"),0)</f>
        <v>0</v>
      </c>
      <c r="B2254" t="str">
        <f>Tableau1[[#This Row],[ Code APE]]&amp;Tableau1[[#This Row],[ Résultat]]&amp;"_"&amp;COUNTIF($F$2:F2254,F2254)</f>
        <v>77.39ZCorrect_16</v>
      </c>
      <c r="C2254" t="s">
        <v>236</v>
      </c>
      <c r="D2254" t="s">
        <v>238</v>
      </c>
      <c r="E2254" t="s">
        <v>44</v>
      </c>
      <c r="F2254" t="s">
        <v>165</v>
      </c>
      <c r="G2254">
        <v>6</v>
      </c>
    </row>
    <row r="2255" spans="1:7" x14ac:dyDescent="0.25">
      <c r="A2255">
        <f>IF(Tableau1[[#This Row],[ Résultat]]="incorrect",Tableau1[[#This Row],[occurrence]]&amp;"Cadre général"&amp;Tableau1[[#This Row],[ Résultat]]&amp;COUNTIF($B$2:$B2255,Tableau1[[#This Row],[ Code APE]]&amp;Tableau1[[#This Row],[ Résultat]]&amp;"_*"),0)</f>
        <v>0</v>
      </c>
      <c r="B2255" t="str">
        <f>Tableau1[[#This Row],[ Code APE]]&amp;Tableau1[[#This Row],[ Résultat]]&amp;"_"&amp;COUNTIF($F$2:F2255,F2255)</f>
        <v>78.20ZCorrect_21</v>
      </c>
      <c r="C2255" t="s">
        <v>236</v>
      </c>
      <c r="D2255" t="s">
        <v>238</v>
      </c>
      <c r="E2255" t="s">
        <v>44</v>
      </c>
      <c r="F2255" t="s">
        <v>166</v>
      </c>
      <c r="G2255">
        <v>213</v>
      </c>
    </row>
    <row r="2256" spans="1:7" x14ac:dyDescent="0.25">
      <c r="A2256">
        <f>IF(Tableau1[[#This Row],[ Résultat]]="incorrect",Tableau1[[#This Row],[occurrence]]&amp;"Cadre général"&amp;Tableau1[[#This Row],[ Résultat]]&amp;COUNTIF($B$2:$B2256,Tableau1[[#This Row],[ Code APE]]&amp;Tableau1[[#This Row],[ Résultat]]&amp;"_*"),0)</f>
        <v>0</v>
      </c>
      <c r="B2256" t="str">
        <f>Tableau1[[#This Row],[ Code APE]]&amp;Tableau1[[#This Row],[ Résultat]]&amp;"_"&amp;COUNTIF($F$2:F2256,F2256)</f>
        <v>80.10ZCorrect_18</v>
      </c>
      <c r="C2256" t="s">
        <v>236</v>
      </c>
      <c r="D2256" t="s">
        <v>238</v>
      </c>
      <c r="E2256" t="s">
        <v>44</v>
      </c>
      <c r="F2256" t="s">
        <v>167</v>
      </c>
      <c r="G2256">
        <v>36</v>
      </c>
    </row>
    <row r="2257" spans="1:7" x14ac:dyDescent="0.25">
      <c r="A2257">
        <f>IF(Tableau1[[#This Row],[ Résultat]]="incorrect",Tableau1[[#This Row],[occurrence]]&amp;"Cadre général"&amp;Tableau1[[#This Row],[ Résultat]]&amp;COUNTIF($B$2:$B2257,Tableau1[[#This Row],[ Code APE]]&amp;Tableau1[[#This Row],[ Résultat]]&amp;"_*"),0)</f>
        <v>0</v>
      </c>
      <c r="B2257" t="str">
        <f>Tableau1[[#This Row],[ Code APE]]&amp;Tableau1[[#This Row],[ Résultat]]&amp;"_"&amp;COUNTIF($F$2:F2257,F2257)</f>
        <v>80.20ZCorrect_16</v>
      </c>
      <c r="C2257" t="s">
        <v>236</v>
      </c>
      <c r="D2257" t="s">
        <v>238</v>
      </c>
      <c r="E2257" t="s">
        <v>44</v>
      </c>
      <c r="F2257" t="s">
        <v>168</v>
      </c>
      <c r="G2257">
        <v>4</v>
      </c>
    </row>
    <row r="2258" spans="1:7" x14ac:dyDescent="0.25">
      <c r="A2258">
        <f>IF(Tableau1[[#This Row],[ Résultat]]="incorrect",Tableau1[[#This Row],[occurrence]]&amp;"Cadre général"&amp;Tableau1[[#This Row],[ Résultat]]&amp;COUNTIF($B$2:$B2258,Tableau1[[#This Row],[ Code APE]]&amp;Tableau1[[#This Row],[ Résultat]]&amp;"_*"),0)</f>
        <v>0</v>
      </c>
      <c r="B2258" t="str">
        <f>Tableau1[[#This Row],[ Code APE]]&amp;Tableau1[[#This Row],[ Résultat]]&amp;"_"&amp;COUNTIF($F$2:F2258,F2258)</f>
        <v>81.21ZCorrect_17</v>
      </c>
      <c r="C2258" t="s">
        <v>236</v>
      </c>
      <c r="D2258" t="s">
        <v>238</v>
      </c>
      <c r="E2258" t="s">
        <v>44</v>
      </c>
      <c r="F2258" t="s">
        <v>169</v>
      </c>
      <c r="G2258">
        <v>32</v>
      </c>
    </row>
    <row r="2259" spans="1:7" x14ac:dyDescent="0.25">
      <c r="A2259">
        <f>IF(Tableau1[[#This Row],[ Résultat]]="incorrect",Tableau1[[#This Row],[occurrence]]&amp;"Cadre général"&amp;Tableau1[[#This Row],[ Résultat]]&amp;COUNTIF($B$2:$B2259,Tableau1[[#This Row],[ Code APE]]&amp;Tableau1[[#This Row],[ Résultat]]&amp;"_*"),0)</f>
        <v>0</v>
      </c>
      <c r="B2259" t="str">
        <f>Tableau1[[#This Row],[ Code APE]]&amp;Tableau1[[#This Row],[ Résultat]]&amp;"_"&amp;COUNTIF($F$2:F2259,F2259)</f>
        <v>81.22ZCorrect_17</v>
      </c>
      <c r="C2259" t="s">
        <v>236</v>
      </c>
      <c r="D2259" t="s">
        <v>238</v>
      </c>
      <c r="E2259" t="s">
        <v>44</v>
      </c>
      <c r="F2259" t="s">
        <v>170</v>
      </c>
      <c r="G2259">
        <v>16</v>
      </c>
    </row>
    <row r="2260" spans="1:7" x14ac:dyDescent="0.25">
      <c r="A2260">
        <f>IF(Tableau1[[#This Row],[ Résultat]]="incorrect",Tableau1[[#This Row],[occurrence]]&amp;"Cadre général"&amp;Tableau1[[#This Row],[ Résultat]]&amp;COUNTIF($B$2:$B2260,Tableau1[[#This Row],[ Code APE]]&amp;Tableau1[[#This Row],[ Résultat]]&amp;"_*"),0)</f>
        <v>0</v>
      </c>
      <c r="B2260" t="str">
        <f>Tableau1[[#This Row],[ Code APE]]&amp;Tableau1[[#This Row],[ Résultat]]&amp;"_"&amp;COUNTIF($F$2:F2260,F2260)</f>
        <v>81.29ACorrect_15</v>
      </c>
      <c r="C2260" t="s">
        <v>236</v>
      </c>
      <c r="D2260" t="s">
        <v>238</v>
      </c>
      <c r="E2260" t="s">
        <v>44</v>
      </c>
      <c r="F2260" t="s">
        <v>171</v>
      </c>
      <c r="G2260">
        <v>2</v>
      </c>
    </row>
    <row r="2261" spans="1:7" x14ac:dyDescent="0.25">
      <c r="A2261">
        <f>IF(Tableau1[[#This Row],[ Résultat]]="incorrect",Tableau1[[#This Row],[occurrence]]&amp;"Cadre général"&amp;Tableau1[[#This Row],[ Résultat]]&amp;COUNTIF($B$2:$B2261,Tableau1[[#This Row],[ Code APE]]&amp;Tableau1[[#This Row],[ Résultat]]&amp;"_*"),0)</f>
        <v>0</v>
      </c>
      <c r="B2261" t="str">
        <f>Tableau1[[#This Row],[ Code APE]]&amp;Tableau1[[#This Row],[ Résultat]]&amp;"_"&amp;COUNTIF($F$2:F2261,F2261)</f>
        <v>81.29BCorrect_7</v>
      </c>
      <c r="C2261" t="s">
        <v>236</v>
      </c>
      <c r="D2261" t="s">
        <v>238</v>
      </c>
      <c r="E2261" t="s">
        <v>44</v>
      </c>
      <c r="F2261" t="s">
        <v>172</v>
      </c>
      <c r="G2261">
        <v>1</v>
      </c>
    </row>
    <row r="2262" spans="1:7" x14ac:dyDescent="0.25">
      <c r="A2262">
        <f>IF(Tableau1[[#This Row],[ Résultat]]="incorrect",Tableau1[[#This Row],[occurrence]]&amp;"Cadre général"&amp;Tableau1[[#This Row],[ Résultat]]&amp;COUNTIF($B$2:$B2262,Tableau1[[#This Row],[ Code APE]]&amp;Tableau1[[#This Row],[ Résultat]]&amp;"_*"),0)</f>
        <v>0</v>
      </c>
      <c r="B2262" t="str">
        <f>Tableau1[[#This Row],[ Code APE]]&amp;Tableau1[[#This Row],[ Résultat]]&amp;"_"&amp;COUNTIF($F$2:F2262,F2262)</f>
        <v>81.30ZCorrect_16</v>
      </c>
      <c r="C2262" t="s">
        <v>236</v>
      </c>
      <c r="D2262" t="s">
        <v>238</v>
      </c>
      <c r="E2262" t="s">
        <v>44</v>
      </c>
      <c r="F2262" t="s">
        <v>173</v>
      </c>
      <c r="G2262">
        <v>7</v>
      </c>
    </row>
    <row r="2263" spans="1:7" x14ac:dyDescent="0.25">
      <c r="A2263">
        <f>IF(Tableau1[[#This Row],[ Résultat]]="incorrect",Tableau1[[#This Row],[occurrence]]&amp;"Cadre général"&amp;Tableau1[[#This Row],[ Résultat]]&amp;COUNTIF($B$2:$B2263,Tableau1[[#This Row],[ Code APE]]&amp;Tableau1[[#This Row],[ Résultat]]&amp;"_*"),0)</f>
        <v>0</v>
      </c>
      <c r="B2263" t="str">
        <f>Tableau1[[#This Row],[ Code APE]]&amp;Tableau1[[#This Row],[ Résultat]]&amp;"_"&amp;COUNTIF($F$2:F2263,F2263)</f>
        <v>82.19ZCorrect_8</v>
      </c>
      <c r="C2263" t="s">
        <v>236</v>
      </c>
      <c r="D2263" t="s">
        <v>238</v>
      </c>
      <c r="E2263" t="s">
        <v>44</v>
      </c>
      <c r="F2263" t="s">
        <v>221</v>
      </c>
      <c r="G2263">
        <v>1</v>
      </c>
    </row>
    <row r="2264" spans="1:7" x14ac:dyDescent="0.25">
      <c r="A2264">
        <f>IF(Tableau1[[#This Row],[ Résultat]]="incorrect",Tableau1[[#This Row],[occurrence]]&amp;"Cadre général"&amp;Tableau1[[#This Row],[ Résultat]]&amp;COUNTIF($B$2:$B2264,Tableau1[[#This Row],[ Code APE]]&amp;Tableau1[[#This Row],[ Résultat]]&amp;"_*"),0)</f>
        <v>0</v>
      </c>
      <c r="B2264" t="str">
        <f>Tableau1[[#This Row],[ Code APE]]&amp;Tableau1[[#This Row],[ Résultat]]&amp;"_"&amp;COUNTIF($F$2:F2264,F2264)</f>
        <v>82.99ZCorrect_16</v>
      </c>
      <c r="C2264" t="s">
        <v>236</v>
      </c>
      <c r="D2264" t="s">
        <v>238</v>
      </c>
      <c r="E2264" t="s">
        <v>44</v>
      </c>
      <c r="F2264" t="s">
        <v>174</v>
      </c>
      <c r="G2264">
        <v>5</v>
      </c>
    </row>
    <row r="2265" spans="1:7" x14ac:dyDescent="0.25">
      <c r="A2265">
        <f>IF(Tableau1[[#This Row],[ Résultat]]="incorrect",Tableau1[[#This Row],[occurrence]]&amp;"Cadre général"&amp;Tableau1[[#This Row],[ Résultat]]&amp;COUNTIF($B$2:$B2265,Tableau1[[#This Row],[ Code APE]]&amp;Tableau1[[#This Row],[ Résultat]]&amp;"_*"),0)</f>
        <v>0</v>
      </c>
      <c r="B2265" t="str">
        <f>Tableau1[[#This Row],[ Code APE]]&amp;Tableau1[[#This Row],[ Résultat]]&amp;"_"&amp;COUNTIF($F$2:F2265,F2265)</f>
        <v>84.30ACorrect_17</v>
      </c>
      <c r="C2265" t="s">
        <v>236</v>
      </c>
      <c r="D2265" t="s">
        <v>238</v>
      </c>
      <c r="E2265" t="s">
        <v>44</v>
      </c>
      <c r="F2265" t="s">
        <v>175</v>
      </c>
      <c r="G2265">
        <v>1</v>
      </c>
    </row>
    <row r="2266" spans="1:7" x14ac:dyDescent="0.25">
      <c r="A2266">
        <f>IF(Tableau1[[#This Row],[ Résultat]]="incorrect",Tableau1[[#This Row],[occurrence]]&amp;"Cadre général"&amp;Tableau1[[#This Row],[ Résultat]]&amp;COUNTIF($B$2:$B2266,Tableau1[[#This Row],[ Code APE]]&amp;Tableau1[[#This Row],[ Résultat]]&amp;"_*"),0)</f>
        <v>0</v>
      </c>
      <c r="B2266" t="str">
        <f>Tableau1[[#This Row],[ Code APE]]&amp;Tableau1[[#This Row],[ Résultat]]&amp;"_"&amp;COUNTIF($F$2:F2266,F2266)</f>
        <v>85.51ZCorrect_5</v>
      </c>
      <c r="C2266" t="s">
        <v>236</v>
      </c>
      <c r="D2266" t="s">
        <v>238</v>
      </c>
      <c r="E2266" t="s">
        <v>44</v>
      </c>
      <c r="F2266" t="s">
        <v>222</v>
      </c>
      <c r="G2266">
        <v>1</v>
      </c>
    </row>
    <row r="2267" spans="1:7" x14ac:dyDescent="0.25">
      <c r="A2267">
        <f>IF(Tableau1[[#This Row],[ Résultat]]="incorrect",Tableau1[[#This Row],[occurrence]]&amp;"Cadre général"&amp;Tableau1[[#This Row],[ Résultat]]&amp;COUNTIF($B$2:$B2267,Tableau1[[#This Row],[ Code APE]]&amp;Tableau1[[#This Row],[ Résultat]]&amp;"_*"),0)</f>
        <v>0</v>
      </c>
      <c r="B2267" t="str">
        <f>Tableau1[[#This Row],[ Code APE]]&amp;Tableau1[[#This Row],[ Résultat]]&amp;"_"&amp;COUNTIF($F$2:F2267,F2267)</f>
        <v>85.59ACorrect_16</v>
      </c>
      <c r="C2267" t="s">
        <v>236</v>
      </c>
      <c r="D2267" t="s">
        <v>238</v>
      </c>
      <c r="E2267" t="s">
        <v>44</v>
      </c>
      <c r="F2267" t="s">
        <v>176</v>
      </c>
      <c r="G2267">
        <v>8</v>
      </c>
    </row>
    <row r="2268" spans="1:7" x14ac:dyDescent="0.25">
      <c r="A2268">
        <f>IF(Tableau1[[#This Row],[ Résultat]]="incorrect",Tableau1[[#This Row],[occurrence]]&amp;"Cadre général"&amp;Tableau1[[#This Row],[ Résultat]]&amp;COUNTIF($B$2:$B2268,Tableau1[[#This Row],[ Code APE]]&amp;Tableau1[[#This Row],[ Résultat]]&amp;"_*"),0)</f>
        <v>0</v>
      </c>
      <c r="B2268" t="str">
        <f>Tableau1[[#This Row],[ Code APE]]&amp;Tableau1[[#This Row],[ Résultat]]&amp;"_"&amp;COUNTIF($F$2:F2268,F2268)</f>
        <v>94.99ZCorrect_20</v>
      </c>
      <c r="C2268" t="s">
        <v>236</v>
      </c>
      <c r="D2268" t="s">
        <v>238</v>
      </c>
      <c r="E2268" t="s">
        <v>44</v>
      </c>
      <c r="F2268" t="s">
        <v>178</v>
      </c>
      <c r="G2268">
        <v>2</v>
      </c>
    </row>
    <row r="2269" spans="1:7" x14ac:dyDescent="0.25">
      <c r="A2269">
        <f>IF(Tableau1[[#This Row],[ Résultat]]="incorrect",Tableau1[[#This Row],[occurrence]]&amp;"Cadre général"&amp;Tableau1[[#This Row],[ Résultat]]&amp;COUNTIF($B$2:$B2269,Tableau1[[#This Row],[ Code APE]]&amp;Tableau1[[#This Row],[ Résultat]]&amp;"_*"),0)</f>
        <v>0</v>
      </c>
      <c r="B2269" t="str">
        <f>Tableau1[[#This Row],[ Code APE]]&amp;Tableau1[[#This Row],[ Résultat]]&amp;"_"&amp;COUNTIF($F$2:F2269,F2269)</f>
        <v>95.21ZCorrect_12</v>
      </c>
      <c r="C2269" t="s">
        <v>236</v>
      </c>
      <c r="D2269" t="s">
        <v>238</v>
      </c>
      <c r="E2269" t="s">
        <v>44</v>
      </c>
      <c r="F2269" t="s">
        <v>179</v>
      </c>
      <c r="G2269">
        <v>1</v>
      </c>
    </row>
    <row r="2270" spans="1:7" x14ac:dyDescent="0.25">
      <c r="A2270">
        <f>IF(Tableau1[[#This Row],[ Résultat]]="incorrect",Tableau1[[#This Row],[occurrence]]&amp;"Cadre général"&amp;Tableau1[[#This Row],[ Résultat]]&amp;COUNTIF($B$2:$B2270,Tableau1[[#This Row],[ Code APE]]&amp;Tableau1[[#This Row],[ Résultat]]&amp;"_*"),0)</f>
        <v>0</v>
      </c>
      <c r="B2270" t="str">
        <f>Tableau1[[#This Row],[ Code APE]]&amp;Tableau1[[#This Row],[ Résultat]]&amp;"_"&amp;COUNTIF($F$2:F2270,F2270)</f>
        <v>Correct_0</v>
      </c>
      <c r="C2270" t="s">
        <v>236</v>
      </c>
      <c r="D2270" t="s">
        <v>239</v>
      </c>
      <c r="E2270" t="s">
        <v>44</v>
      </c>
      <c r="G2270">
        <v>13</v>
      </c>
    </row>
    <row r="2271" spans="1:7" x14ac:dyDescent="0.25">
      <c r="A2271">
        <f>IF(Tableau1[[#This Row],[ Résultat]]="incorrect",Tableau1[[#This Row],[occurrence]]&amp;"Cadre général"&amp;Tableau1[[#This Row],[ Résultat]]&amp;COUNTIF($B$2:$B2271,Tableau1[[#This Row],[ Code APE]]&amp;Tableau1[[#This Row],[ Résultat]]&amp;"_*"),0)</f>
        <v>0</v>
      </c>
      <c r="B2271" t="str">
        <f>Tableau1[[#This Row],[ Code APE]]&amp;Tableau1[[#This Row],[ Résultat]]&amp;"_"&amp;COUNTIF($F$2:F2271,F2271)</f>
        <v>00.00ACorrect_16</v>
      </c>
      <c r="C2271" t="s">
        <v>236</v>
      </c>
      <c r="D2271" t="s">
        <v>239</v>
      </c>
      <c r="E2271" t="s">
        <v>44</v>
      </c>
      <c r="F2271" t="s">
        <v>45</v>
      </c>
      <c r="G2271">
        <v>4</v>
      </c>
    </row>
    <row r="2272" spans="1:7" x14ac:dyDescent="0.25">
      <c r="A2272">
        <f>IF(Tableau1[[#This Row],[ Résultat]]="incorrect",Tableau1[[#This Row],[occurrence]]&amp;"Cadre général"&amp;Tableau1[[#This Row],[ Résultat]]&amp;COUNTIF($B$2:$B2272,Tableau1[[#This Row],[ Code APE]]&amp;Tableau1[[#This Row],[ Résultat]]&amp;"_*"),0)</f>
        <v>0</v>
      </c>
      <c r="B2272" t="str">
        <f>Tableau1[[#This Row],[ Code APE]]&amp;Tableau1[[#This Row],[ Résultat]]&amp;"_"&amp;COUNTIF($F$2:F2272,F2272)</f>
        <v>01.30ZCorrect_17</v>
      </c>
      <c r="C2272" t="s">
        <v>236</v>
      </c>
      <c r="D2272" t="s">
        <v>239</v>
      </c>
      <c r="E2272" t="s">
        <v>44</v>
      </c>
      <c r="F2272" t="s">
        <v>47</v>
      </c>
      <c r="G2272">
        <v>5</v>
      </c>
    </row>
    <row r="2273" spans="1:7" x14ac:dyDescent="0.25">
      <c r="A2273">
        <f>IF(Tableau1[[#This Row],[ Résultat]]="incorrect",Tableau1[[#This Row],[occurrence]]&amp;"Cadre général"&amp;Tableau1[[#This Row],[ Résultat]]&amp;COUNTIF($B$2:$B2273,Tableau1[[#This Row],[ Code APE]]&amp;Tableau1[[#This Row],[ Résultat]]&amp;"_*"),0)</f>
        <v>0</v>
      </c>
      <c r="B2273" t="str">
        <f>Tableau1[[#This Row],[ Code APE]]&amp;Tableau1[[#This Row],[ Résultat]]&amp;"_"&amp;COUNTIF($F$2:F2273,F2273)</f>
        <v>01.42ZCorrect_12</v>
      </c>
      <c r="C2273" t="s">
        <v>236</v>
      </c>
      <c r="D2273" t="s">
        <v>239</v>
      </c>
      <c r="E2273" t="s">
        <v>44</v>
      </c>
      <c r="F2273" t="s">
        <v>48</v>
      </c>
      <c r="G2273">
        <v>1</v>
      </c>
    </row>
    <row r="2274" spans="1:7" x14ac:dyDescent="0.25">
      <c r="A2274">
        <f>IF(Tableau1[[#This Row],[ Résultat]]="incorrect",Tableau1[[#This Row],[occurrence]]&amp;"Cadre général"&amp;Tableau1[[#This Row],[ Résultat]]&amp;COUNTIF($B$2:$B2274,Tableau1[[#This Row],[ Code APE]]&amp;Tableau1[[#This Row],[ Résultat]]&amp;"_*"),0)</f>
        <v>0</v>
      </c>
      <c r="B2274" t="str">
        <f>Tableau1[[#This Row],[ Code APE]]&amp;Tableau1[[#This Row],[ Résultat]]&amp;"_"&amp;COUNTIF($F$2:F2274,F2274)</f>
        <v>01.50ZCorrect_11</v>
      </c>
      <c r="C2274" t="s">
        <v>236</v>
      </c>
      <c r="D2274" t="s">
        <v>239</v>
      </c>
      <c r="E2274" t="s">
        <v>44</v>
      </c>
      <c r="F2274" t="s">
        <v>49</v>
      </c>
      <c r="G2274">
        <v>1</v>
      </c>
    </row>
    <row r="2275" spans="1:7" x14ac:dyDescent="0.25">
      <c r="A2275">
        <f>IF(Tableau1[[#This Row],[ Résultat]]="incorrect",Tableau1[[#This Row],[occurrence]]&amp;"Cadre général"&amp;Tableau1[[#This Row],[ Résultat]]&amp;COUNTIF($B$2:$B2275,Tableau1[[#This Row],[ Code APE]]&amp;Tableau1[[#This Row],[ Résultat]]&amp;"_*"),0)</f>
        <v>0</v>
      </c>
      <c r="B2275" t="str">
        <f>Tableau1[[#This Row],[ Code APE]]&amp;Tableau1[[#This Row],[ Résultat]]&amp;"_"&amp;COUNTIF($F$2:F2275,F2275)</f>
        <v>02.10ZCorrect_17</v>
      </c>
      <c r="C2275" t="s">
        <v>236</v>
      </c>
      <c r="D2275" t="s">
        <v>239</v>
      </c>
      <c r="E2275" t="s">
        <v>44</v>
      </c>
      <c r="F2275" t="s">
        <v>50</v>
      </c>
      <c r="G2275">
        <v>7</v>
      </c>
    </row>
    <row r="2276" spans="1:7" x14ac:dyDescent="0.25">
      <c r="A2276">
        <f>IF(Tableau1[[#This Row],[ Résultat]]="incorrect",Tableau1[[#This Row],[occurrence]]&amp;"Cadre général"&amp;Tableau1[[#This Row],[ Résultat]]&amp;COUNTIF($B$2:$B2276,Tableau1[[#This Row],[ Code APE]]&amp;Tableau1[[#This Row],[ Résultat]]&amp;"_*"),0)</f>
        <v>0</v>
      </c>
      <c r="B2276" t="str">
        <f>Tableau1[[#This Row],[ Code APE]]&amp;Tableau1[[#This Row],[ Résultat]]&amp;"_"&amp;COUNTIF($F$2:F2276,F2276)</f>
        <v>03.11ZCorrect_15</v>
      </c>
      <c r="C2276" t="s">
        <v>236</v>
      </c>
      <c r="D2276" t="s">
        <v>239</v>
      </c>
      <c r="E2276" t="s">
        <v>44</v>
      </c>
      <c r="F2276" t="s">
        <v>182</v>
      </c>
      <c r="G2276">
        <v>1</v>
      </c>
    </row>
    <row r="2277" spans="1:7" x14ac:dyDescent="0.25">
      <c r="A2277">
        <f>IF(Tableau1[[#This Row],[ Résultat]]="incorrect",Tableau1[[#This Row],[occurrence]]&amp;"Cadre général"&amp;Tableau1[[#This Row],[ Résultat]]&amp;COUNTIF($B$2:$B2277,Tableau1[[#This Row],[ Code APE]]&amp;Tableau1[[#This Row],[ Résultat]]&amp;"_*"),0)</f>
        <v>0</v>
      </c>
      <c r="B2277" t="str">
        <f>Tableau1[[#This Row],[ Code APE]]&amp;Tableau1[[#This Row],[ Résultat]]&amp;"_"&amp;COUNTIF($F$2:F2277,F2277)</f>
        <v>07.29ZCorrect_18</v>
      </c>
      <c r="C2277" t="s">
        <v>236</v>
      </c>
      <c r="D2277" t="s">
        <v>239</v>
      </c>
      <c r="E2277" t="s">
        <v>44</v>
      </c>
      <c r="F2277" t="s">
        <v>52</v>
      </c>
      <c r="G2277">
        <v>4</v>
      </c>
    </row>
    <row r="2278" spans="1:7" x14ac:dyDescent="0.25">
      <c r="A2278">
        <f>IF(Tableau1[[#This Row],[ Résultat]]="incorrect",Tableau1[[#This Row],[occurrence]]&amp;"Cadre général"&amp;Tableau1[[#This Row],[ Résultat]]&amp;COUNTIF($B$2:$B2278,Tableau1[[#This Row],[ Code APE]]&amp;Tableau1[[#This Row],[ Résultat]]&amp;"_*"),0)</f>
        <v>0</v>
      </c>
      <c r="B2278" t="str">
        <f>Tableau1[[#This Row],[ Code APE]]&amp;Tableau1[[#This Row],[ Résultat]]&amp;"_"&amp;COUNTIF($F$2:F2278,F2278)</f>
        <v>07.47ZCorrect_18</v>
      </c>
      <c r="C2278" t="s">
        <v>236</v>
      </c>
      <c r="D2278" t="s">
        <v>239</v>
      </c>
      <c r="E2278" t="s">
        <v>44</v>
      </c>
      <c r="F2278" t="s">
        <v>53</v>
      </c>
      <c r="G2278">
        <v>3</v>
      </c>
    </row>
    <row r="2279" spans="1:7" x14ac:dyDescent="0.25">
      <c r="A2279">
        <f>IF(Tableau1[[#This Row],[ Résultat]]="incorrect",Tableau1[[#This Row],[occurrence]]&amp;"Cadre général"&amp;Tableau1[[#This Row],[ Résultat]]&amp;COUNTIF($B$2:$B2279,Tableau1[[#This Row],[ Code APE]]&amp;Tableau1[[#This Row],[ Résultat]]&amp;"_*"),0)</f>
        <v>0</v>
      </c>
      <c r="B2279" t="str">
        <f>Tableau1[[#This Row],[ Code APE]]&amp;Tableau1[[#This Row],[ Résultat]]&amp;"_"&amp;COUNTIF($F$2:F2279,F2279)</f>
        <v>08.12ZCorrect_18</v>
      </c>
      <c r="C2279" t="s">
        <v>236</v>
      </c>
      <c r="D2279" t="s">
        <v>239</v>
      </c>
      <c r="E2279" t="s">
        <v>44</v>
      </c>
      <c r="F2279" t="s">
        <v>55</v>
      </c>
      <c r="G2279">
        <v>6</v>
      </c>
    </row>
    <row r="2280" spans="1:7" x14ac:dyDescent="0.25">
      <c r="A2280">
        <f>IF(Tableau1[[#This Row],[ Résultat]]="incorrect",Tableau1[[#This Row],[occurrence]]&amp;"Cadre général"&amp;Tableau1[[#This Row],[ Résultat]]&amp;COUNTIF($B$2:$B2280,Tableau1[[#This Row],[ Code APE]]&amp;Tableau1[[#This Row],[ Résultat]]&amp;"_*"),0)</f>
        <v>0</v>
      </c>
      <c r="B2280" t="str">
        <f>Tableau1[[#This Row],[ Code APE]]&amp;Tableau1[[#This Row],[ Résultat]]&amp;"_"&amp;COUNTIF($F$2:F2280,F2280)</f>
        <v>09.90ZCorrect_20</v>
      </c>
      <c r="C2280" t="s">
        <v>236</v>
      </c>
      <c r="D2280" t="s">
        <v>239</v>
      </c>
      <c r="E2280" t="s">
        <v>44</v>
      </c>
      <c r="F2280" t="s">
        <v>56</v>
      </c>
      <c r="G2280">
        <v>25</v>
      </c>
    </row>
    <row r="2281" spans="1:7" x14ac:dyDescent="0.25">
      <c r="A2281">
        <f>IF(Tableau1[[#This Row],[ Résultat]]="incorrect",Tableau1[[#This Row],[occurrence]]&amp;"Cadre général"&amp;Tableau1[[#This Row],[ Résultat]]&amp;COUNTIF($B$2:$B2281,Tableau1[[#This Row],[ Code APE]]&amp;Tableau1[[#This Row],[ Résultat]]&amp;"_*"),0)</f>
        <v>0</v>
      </c>
      <c r="B2281" t="str">
        <f>Tableau1[[#This Row],[ Code APE]]&amp;Tableau1[[#This Row],[ Résultat]]&amp;"_"&amp;COUNTIF($F$2:F2281,F2281)</f>
        <v>10.41ZCorrect_17</v>
      </c>
      <c r="C2281" t="s">
        <v>236</v>
      </c>
      <c r="D2281" t="s">
        <v>239</v>
      </c>
      <c r="E2281" t="s">
        <v>44</v>
      </c>
      <c r="F2281" t="s">
        <v>57</v>
      </c>
      <c r="G2281">
        <v>6</v>
      </c>
    </row>
    <row r="2282" spans="1:7" x14ac:dyDescent="0.25">
      <c r="A2282">
        <f>IF(Tableau1[[#This Row],[ Résultat]]="incorrect",Tableau1[[#This Row],[occurrence]]&amp;"Cadre général"&amp;Tableau1[[#This Row],[ Résultat]]&amp;COUNTIF($B$2:$B2282,Tableau1[[#This Row],[ Code APE]]&amp;Tableau1[[#This Row],[ Résultat]]&amp;"_*"),0)</f>
        <v>0</v>
      </c>
      <c r="B2282" t="str">
        <f>Tableau1[[#This Row],[ Code APE]]&amp;Tableau1[[#This Row],[ Résultat]]&amp;"_"&amp;COUNTIF($F$2:F2282,F2282)</f>
        <v>11.07BCorrect_5</v>
      </c>
      <c r="C2282" t="s">
        <v>236</v>
      </c>
      <c r="D2282" t="s">
        <v>239</v>
      </c>
      <c r="E2282" t="s">
        <v>44</v>
      </c>
      <c r="F2282" t="s">
        <v>58</v>
      </c>
      <c r="G2282">
        <v>1</v>
      </c>
    </row>
    <row r="2283" spans="1:7" x14ac:dyDescent="0.25">
      <c r="A2283">
        <f>IF(Tableau1[[#This Row],[ Résultat]]="incorrect",Tableau1[[#This Row],[occurrence]]&amp;"Cadre général"&amp;Tableau1[[#This Row],[ Résultat]]&amp;COUNTIF($B$2:$B2283,Tableau1[[#This Row],[ Code APE]]&amp;Tableau1[[#This Row],[ Résultat]]&amp;"_*"),0)</f>
        <v>0</v>
      </c>
      <c r="B2283" t="str">
        <f>Tableau1[[#This Row],[ Code APE]]&amp;Tableau1[[#This Row],[ Résultat]]&amp;"_"&amp;COUNTIF($F$2:F2283,F2283)</f>
        <v>16.24ZCorrect_8</v>
      </c>
      <c r="C2283" t="s">
        <v>236</v>
      </c>
      <c r="D2283" t="s">
        <v>239</v>
      </c>
      <c r="E2283" t="s">
        <v>44</v>
      </c>
      <c r="F2283" t="s">
        <v>212</v>
      </c>
      <c r="G2283">
        <v>1</v>
      </c>
    </row>
    <row r="2284" spans="1:7" x14ac:dyDescent="0.25">
      <c r="A2284">
        <f>IF(Tableau1[[#This Row],[ Résultat]]="incorrect",Tableau1[[#This Row],[occurrence]]&amp;"Cadre général"&amp;Tableau1[[#This Row],[ Résultat]]&amp;COUNTIF($B$2:$B2284,Tableau1[[#This Row],[ Code APE]]&amp;Tableau1[[#This Row],[ Résultat]]&amp;"_*"),0)</f>
        <v>0</v>
      </c>
      <c r="B2284" t="str">
        <f>Tableau1[[#This Row],[ Code APE]]&amp;Tableau1[[#This Row],[ Résultat]]&amp;"_"&amp;COUNTIF($F$2:F2284,F2284)</f>
        <v>20.13BCorrect_17</v>
      </c>
      <c r="C2284" t="s">
        <v>236</v>
      </c>
      <c r="D2284" t="s">
        <v>239</v>
      </c>
      <c r="E2284" t="s">
        <v>44</v>
      </c>
      <c r="F2284" t="s">
        <v>60</v>
      </c>
      <c r="G2284">
        <v>4</v>
      </c>
    </row>
    <row r="2285" spans="1:7" x14ac:dyDescent="0.25">
      <c r="A2285">
        <f>IF(Tableau1[[#This Row],[ Résultat]]="incorrect",Tableau1[[#This Row],[occurrence]]&amp;"Cadre général"&amp;Tableau1[[#This Row],[ Résultat]]&amp;COUNTIF($B$2:$B2285,Tableau1[[#This Row],[ Code APE]]&amp;Tableau1[[#This Row],[ Résultat]]&amp;"_*"),0)</f>
        <v>0</v>
      </c>
      <c r="B2285" t="str">
        <f>Tableau1[[#This Row],[ Code APE]]&amp;Tableau1[[#This Row],[ Résultat]]&amp;"_"&amp;COUNTIF($F$2:F2285,F2285)</f>
        <v>22.11ZCorrect_19</v>
      </c>
      <c r="C2285" t="s">
        <v>236</v>
      </c>
      <c r="D2285" t="s">
        <v>239</v>
      </c>
      <c r="E2285" t="s">
        <v>44</v>
      </c>
      <c r="F2285" t="s">
        <v>61</v>
      </c>
      <c r="G2285">
        <v>8</v>
      </c>
    </row>
    <row r="2286" spans="1:7" x14ac:dyDescent="0.25">
      <c r="A2286">
        <f>IF(Tableau1[[#This Row],[ Résultat]]="incorrect",Tableau1[[#This Row],[occurrence]]&amp;"Cadre général"&amp;Tableau1[[#This Row],[ Résultat]]&amp;COUNTIF($B$2:$B2286,Tableau1[[#This Row],[ Code APE]]&amp;Tableau1[[#This Row],[ Résultat]]&amp;"_*"),0)</f>
        <v>0</v>
      </c>
      <c r="B2286" t="str">
        <f>Tableau1[[#This Row],[ Code APE]]&amp;Tableau1[[#This Row],[ Résultat]]&amp;"_"&amp;COUNTIF($F$2:F2286,F2286)</f>
        <v>22.21ZCorrect_12</v>
      </c>
      <c r="C2286" t="s">
        <v>236</v>
      </c>
      <c r="D2286" t="s">
        <v>239</v>
      </c>
      <c r="E2286" t="s">
        <v>44</v>
      </c>
      <c r="F2286" t="s">
        <v>186</v>
      </c>
      <c r="G2286">
        <v>2</v>
      </c>
    </row>
    <row r="2287" spans="1:7" x14ac:dyDescent="0.25">
      <c r="A2287">
        <f>IF(Tableau1[[#This Row],[ Résultat]]="incorrect",Tableau1[[#This Row],[occurrence]]&amp;"Cadre général"&amp;Tableau1[[#This Row],[ Résultat]]&amp;COUNTIF($B$2:$B2287,Tableau1[[#This Row],[ Code APE]]&amp;Tableau1[[#This Row],[ Résultat]]&amp;"_*"),0)</f>
        <v>0</v>
      </c>
      <c r="B2287" t="str">
        <f>Tableau1[[#This Row],[ Code APE]]&amp;Tableau1[[#This Row],[ Résultat]]&amp;"_"&amp;COUNTIF($F$2:F2287,F2287)</f>
        <v>22.23ZCorrect_16</v>
      </c>
      <c r="C2287" t="s">
        <v>236</v>
      </c>
      <c r="D2287" t="s">
        <v>239</v>
      </c>
      <c r="E2287" t="s">
        <v>44</v>
      </c>
      <c r="F2287" t="s">
        <v>62</v>
      </c>
      <c r="G2287">
        <v>2</v>
      </c>
    </row>
    <row r="2288" spans="1:7" x14ac:dyDescent="0.25">
      <c r="A2288">
        <f>IF(Tableau1[[#This Row],[ Résultat]]="incorrect",Tableau1[[#This Row],[occurrence]]&amp;"Cadre général"&amp;Tableau1[[#This Row],[ Résultat]]&amp;COUNTIF($B$2:$B2288,Tableau1[[#This Row],[ Code APE]]&amp;Tableau1[[#This Row],[ Résultat]]&amp;"_*"),0)</f>
        <v>0</v>
      </c>
      <c r="B2288" t="str">
        <f>Tableau1[[#This Row],[ Code APE]]&amp;Tableau1[[#This Row],[ Résultat]]&amp;"_"&amp;COUNTIF($F$2:F2288,F2288)</f>
        <v>23.51ZCorrect_15</v>
      </c>
      <c r="C2288" t="s">
        <v>236</v>
      </c>
      <c r="D2288" t="s">
        <v>239</v>
      </c>
      <c r="E2288" t="s">
        <v>44</v>
      </c>
      <c r="F2288" t="s">
        <v>187</v>
      </c>
      <c r="G2288">
        <v>3</v>
      </c>
    </row>
    <row r="2289" spans="1:7" x14ac:dyDescent="0.25">
      <c r="A2289">
        <f>IF(Tableau1[[#This Row],[ Résultat]]="incorrect",Tableau1[[#This Row],[occurrence]]&amp;"Cadre général"&amp;Tableau1[[#This Row],[ Résultat]]&amp;COUNTIF($B$2:$B2289,Tableau1[[#This Row],[ Code APE]]&amp;Tableau1[[#This Row],[ Résultat]]&amp;"_*"),0)</f>
        <v>0</v>
      </c>
      <c r="B2289" t="str">
        <f>Tableau1[[#This Row],[ Code APE]]&amp;Tableau1[[#This Row],[ Résultat]]&amp;"_"&amp;COUNTIF($F$2:F2289,F2289)</f>
        <v>23.63ZCorrect_18</v>
      </c>
      <c r="C2289" t="s">
        <v>236</v>
      </c>
      <c r="D2289" t="s">
        <v>239</v>
      </c>
      <c r="E2289" t="s">
        <v>44</v>
      </c>
      <c r="F2289" t="s">
        <v>63</v>
      </c>
      <c r="G2289">
        <v>5</v>
      </c>
    </row>
    <row r="2290" spans="1:7" x14ac:dyDescent="0.25">
      <c r="A2290">
        <f>IF(Tableau1[[#This Row],[ Résultat]]="incorrect",Tableau1[[#This Row],[occurrence]]&amp;"Cadre général"&amp;Tableau1[[#This Row],[ Résultat]]&amp;COUNTIF($B$2:$B2290,Tableau1[[#This Row],[ Code APE]]&amp;Tableau1[[#This Row],[ Résultat]]&amp;"_*"),0)</f>
        <v>0</v>
      </c>
      <c r="B2290" t="str">
        <f>Tableau1[[#This Row],[ Code APE]]&amp;Tableau1[[#This Row],[ Résultat]]&amp;"_"&amp;COUNTIF($F$2:F2290,F2290)</f>
        <v>24.33ZCorrect_12</v>
      </c>
      <c r="C2290" t="s">
        <v>236</v>
      </c>
      <c r="D2290" t="s">
        <v>239</v>
      </c>
      <c r="E2290" t="s">
        <v>44</v>
      </c>
      <c r="F2290" t="s">
        <v>64</v>
      </c>
      <c r="G2290">
        <v>2</v>
      </c>
    </row>
    <row r="2291" spans="1:7" x14ac:dyDescent="0.25">
      <c r="A2291">
        <f>IF(Tableau1[[#This Row],[ Résultat]]="incorrect",Tableau1[[#This Row],[occurrence]]&amp;"Cadre général"&amp;Tableau1[[#This Row],[ Résultat]]&amp;COUNTIF($B$2:$B2291,Tableau1[[#This Row],[ Code APE]]&amp;Tableau1[[#This Row],[ Résultat]]&amp;"_*"),0)</f>
        <v>0</v>
      </c>
      <c r="B2291" t="str">
        <f>Tableau1[[#This Row],[ Code APE]]&amp;Tableau1[[#This Row],[ Résultat]]&amp;"_"&amp;COUNTIF($F$2:F2291,F2291)</f>
        <v>25.11ZCorrect_19</v>
      </c>
      <c r="C2291" t="s">
        <v>236</v>
      </c>
      <c r="D2291" t="s">
        <v>239</v>
      </c>
      <c r="E2291" t="s">
        <v>44</v>
      </c>
      <c r="F2291" t="s">
        <v>65</v>
      </c>
      <c r="G2291">
        <v>14</v>
      </c>
    </row>
    <row r="2292" spans="1:7" x14ac:dyDescent="0.25">
      <c r="A2292">
        <f>IF(Tableau1[[#This Row],[ Résultat]]="incorrect",Tableau1[[#This Row],[occurrence]]&amp;"Cadre général"&amp;Tableau1[[#This Row],[ Résultat]]&amp;COUNTIF($B$2:$B2292,Tableau1[[#This Row],[ Code APE]]&amp;Tableau1[[#This Row],[ Résultat]]&amp;"_*"),0)</f>
        <v>0</v>
      </c>
      <c r="B2292" t="str">
        <f>Tableau1[[#This Row],[ Code APE]]&amp;Tableau1[[#This Row],[ Résultat]]&amp;"_"&amp;COUNTIF($F$2:F2292,F2292)</f>
        <v>25.12ZCorrect_14</v>
      </c>
      <c r="C2292" t="s">
        <v>236</v>
      </c>
      <c r="D2292" t="s">
        <v>239</v>
      </c>
      <c r="E2292" t="s">
        <v>44</v>
      </c>
      <c r="F2292" t="s">
        <v>66</v>
      </c>
      <c r="G2292">
        <v>2</v>
      </c>
    </row>
    <row r="2293" spans="1:7" x14ac:dyDescent="0.25">
      <c r="A2293">
        <f>IF(Tableau1[[#This Row],[ Résultat]]="incorrect",Tableau1[[#This Row],[occurrence]]&amp;"Cadre général"&amp;Tableau1[[#This Row],[ Résultat]]&amp;COUNTIF($B$2:$B2293,Tableau1[[#This Row],[ Code APE]]&amp;Tableau1[[#This Row],[ Résultat]]&amp;"_*"),0)</f>
        <v>0</v>
      </c>
      <c r="B2293" t="str">
        <f>Tableau1[[#This Row],[ Code APE]]&amp;Tableau1[[#This Row],[ Résultat]]&amp;"_"&amp;COUNTIF($F$2:F2293,F2293)</f>
        <v>25.30ZCorrect_16</v>
      </c>
      <c r="C2293" t="s">
        <v>236</v>
      </c>
      <c r="D2293" t="s">
        <v>239</v>
      </c>
      <c r="E2293" t="s">
        <v>44</v>
      </c>
      <c r="F2293" t="s">
        <v>67</v>
      </c>
      <c r="G2293">
        <v>8</v>
      </c>
    </row>
    <row r="2294" spans="1:7" x14ac:dyDescent="0.25">
      <c r="A2294">
        <f>IF(Tableau1[[#This Row],[ Résultat]]="incorrect",Tableau1[[#This Row],[occurrence]]&amp;"Cadre général"&amp;Tableau1[[#This Row],[ Résultat]]&amp;COUNTIF($B$2:$B2294,Tableau1[[#This Row],[ Code APE]]&amp;Tableau1[[#This Row],[ Résultat]]&amp;"_*"),0)</f>
        <v>0</v>
      </c>
      <c r="B2294" t="str">
        <f>Tableau1[[#This Row],[ Code APE]]&amp;Tableau1[[#This Row],[ Résultat]]&amp;"_"&amp;COUNTIF($F$2:F2294,F2294)</f>
        <v>25.61ZCorrect_18</v>
      </c>
      <c r="C2294" t="s">
        <v>236</v>
      </c>
      <c r="D2294" t="s">
        <v>239</v>
      </c>
      <c r="E2294" t="s">
        <v>44</v>
      </c>
      <c r="F2294" t="s">
        <v>68</v>
      </c>
      <c r="G2294">
        <v>14</v>
      </c>
    </row>
    <row r="2295" spans="1:7" x14ac:dyDescent="0.25">
      <c r="A2295">
        <f>IF(Tableau1[[#This Row],[ Résultat]]="incorrect",Tableau1[[#This Row],[occurrence]]&amp;"Cadre général"&amp;Tableau1[[#This Row],[ Résultat]]&amp;COUNTIF($B$2:$B2295,Tableau1[[#This Row],[ Code APE]]&amp;Tableau1[[#This Row],[ Résultat]]&amp;"_*"),0)</f>
        <v>0</v>
      </c>
      <c r="B2295" t="str">
        <f>Tableau1[[#This Row],[ Code APE]]&amp;Tableau1[[#This Row],[ Résultat]]&amp;"_"&amp;COUNTIF($F$2:F2295,F2295)</f>
        <v>25.62BCorrect_18</v>
      </c>
      <c r="C2295" t="s">
        <v>236</v>
      </c>
      <c r="D2295" t="s">
        <v>239</v>
      </c>
      <c r="E2295" t="s">
        <v>44</v>
      </c>
      <c r="F2295" t="s">
        <v>69</v>
      </c>
      <c r="G2295">
        <v>4</v>
      </c>
    </row>
    <row r="2296" spans="1:7" x14ac:dyDescent="0.25">
      <c r="A2296">
        <f>IF(Tableau1[[#This Row],[ Résultat]]="incorrect",Tableau1[[#This Row],[occurrence]]&amp;"Cadre général"&amp;Tableau1[[#This Row],[ Résultat]]&amp;COUNTIF($B$2:$B2296,Tableau1[[#This Row],[ Code APE]]&amp;Tableau1[[#This Row],[ Résultat]]&amp;"_*"),0)</f>
        <v>0</v>
      </c>
      <c r="B2296" t="str">
        <f>Tableau1[[#This Row],[ Code APE]]&amp;Tableau1[[#This Row],[ Résultat]]&amp;"_"&amp;COUNTIF($F$2:F2296,F2296)</f>
        <v>25.93ZCorrect_18</v>
      </c>
      <c r="C2296" t="s">
        <v>236</v>
      </c>
      <c r="D2296" t="s">
        <v>239</v>
      </c>
      <c r="E2296" t="s">
        <v>44</v>
      </c>
      <c r="F2296" t="s">
        <v>70</v>
      </c>
      <c r="G2296">
        <v>4</v>
      </c>
    </row>
    <row r="2297" spans="1:7" x14ac:dyDescent="0.25">
      <c r="A2297">
        <f>IF(Tableau1[[#This Row],[ Résultat]]="incorrect",Tableau1[[#This Row],[occurrence]]&amp;"Cadre général"&amp;Tableau1[[#This Row],[ Résultat]]&amp;COUNTIF($B$2:$B2297,Tableau1[[#This Row],[ Code APE]]&amp;Tableau1[[#This Row],[ Résultat]]&amp;"_*"),0)</f>
        <v>0</v>
      </c>
      <c r="B2297" t="str">
        <f>Tableau1[[#This Row],[ Code APE]]&amp;Tableau1[[#This Row],[ Résultat]]&amp;"_"&amp;COUNTIF($F$2:F2297,F2297)</f>
        <v>25.99BCorrect_19</v>
      </c>
      <c r="C2297" t="s">
        <v>236</v>
      </c>
      <c r="D2297" t="s">
        <v>239</v>
      </c>
      <c r="E2297" t="s">
        <v>44</v>
      </c>
      <c r="F2297" t="s">
        <v>71</v>
      </c>
      <c r="G2297">
        <v>17</v>
      </c>
    </row>
    <row r="2298" spans="1:7" x14ac:dyDescent="0.25">
      <c r="A2298">
        <f>IF(Tableau1[[#This Row],[ Résultat]]="incorrect",Tableau1[[#This Row],[occurrence]]&amp;"Cadre général"&amp;Tableau1[[#This Row],[ Résultat]]&amp;COUNTIF($B$2:$B2298,Tableau1[[#This Row],[ Code APE]]&amp;Tableau1[[#This Row],[ Résultat]]&amp;"_*"),0)</f>
        <v>0</v>
      </c>
      <c r="B2298" t="str">
        <f>Tableau1[[#This Row],[ Code APE]]&amp;Tableau1[[#This Row],[ Résultat]]&amp;"_"&amp;COUNTIF($F$2:F2298,F2298)</f>
        <v>27.90ZCorrect_10</v>
      </c>
      <c r="C2298" t="s">
        <v>236</v>
      </c>
      <c r="D2298" t="s">
        <v>239</v>
      </c>
      <c r="E2298" t="s">
        <v>44</v>
      </c>
      <c r="F2298" t="s">
        <v>188</v>
      </c>
      <c r="G2298">
        <v>1</v>
      </c>
    </row>
    <row r="2299" spans="1:7" x14ac:dyDescent="0.25">
      <c r="A2299">
        <f>IF(Tableau1[[#This Row],[ Résultat]]="incorrect",Tableau1[[#This Row],[occurrence]]&amp;"Cadre général"&amp;Tableau1[[#This Row],[ Résultat]]&amp;COUNTIF($B$2:$B2299,Tableau1[[#This Row],[ Code APE]]&amp;Tableau1[[#This Row],[ Résultat]]&amp;"_*"),0)</f>
        <v>0</v>
      </c>
      <c r="B2299" t="str">
        <f>Tableau1[[#This Row],[ Code APE]]&amp;Tableau1[[#This Row],[ Résultat]]&amp;"_"&amp;COUNTIF($F$2:F2299,F2299)</f>
        <v>28.14ZCorrect_18</v>
      </c>
      <c r="C2299" t="s">
        <v>236</v>
      </c>
      <c r="D2299" t="s">
        <v>239</v>
      </c>
      <c r="E2299" t="s">
        <v>44</v>
      </c>
      <c r="F2299" t="s">
        <v>72</v>
      </c>
      <c r="G2299">
        <v>17</v>
      </c>
    </row>
    <row r="2300" spans="1:7" x14ac:dyDescent="0.25">
      <c r="A2300">
        <f>IF(Tableau1[[#This Row],[ Résultat]]="incorrect",Tableau1[[#This Row],[occurrence]]&amp;"Cadre général"&amp;Tableau1[[#This Row],[ Résultat]]&amp;COUNTIF($B$2:$B2300,Tableau1[[#This Row],[ Code APE]]&amp;Tableau1[[#This Row],[ Résultat]]&amp;"_*"),0)</f>
        <v>0</v>
      </c>
      <c r="B2300" t="str">
        <f>Tableau1[[#This Row],[ Code APE]]&amp;Tableau1[[#This Row],[ Résultat]]&amp;"_"&amp;COUNTIF($F$2:F2300,F2300)</f>
        <v>28.15ZCorrect_10</v>
      </c>
      <c r="C2300" t="s">
        <v>236</v>
      </c>
      <c r="D2300" t="s">
        <v>239</v>
      </c>
      <c r="E2300" t="s">
        <v>44</v>
      </c>
      <c r="F2300" t="s">
        <v>73</v>
      </c>
      <c r="G2300">
        <v>1</v>
      </c>
    </row>
    <row r="2301" spans="1:7" x14ac:dyDescent="0.25">
      <c r="A2301">
        <f>IF(Tableau1[[#This Row],[ Résultat]]="incorrect",Tableau1[[#This Row],[occurrence]]&amp;"Cadre général"&amp;Tableau1[[#This Row],[ Résultat]]&amp;COUNTIF($B$2:$B2301,Tableau1[[#This Row],[ Code APE]]&amp;Tableau1[[#This Row],[ Résultat]]&amp;"_*"),0)</f>
        <v>0</v>
      </c>
      <c r="B2301" t="str">
        <f>Tableau1[[#This Row],[ Code APE]]&amp;Tableau1[[#This Row],[ Résultat]]&amp;"_"&amp;COUNTIF($F$2:F2301,F2301)</f>
        <v>28.92ZCorrect_17</v>
      </c>
      <c r="C2301" t="s">
        <v>236</v>
      </c>
      <c r="D2301" t="s">
        <v>239</v>
      </c>
      <c r="E2301" t="s">
        <v>44</v>
      </c>
      <c r="F2301" t="s">
        <v>76</v>
      </c>
      <c r="G2301">
        <v>7</v>
      </c>
    </row>
    <row r="2302" spans="1:7" x14ac:dyDescent="0.25">
      <c r="A2302">
        <f>IF(Tableau1[[#This Row],[ Résultat]]="incorrect",Tableau1[[#This Row],[occurrence]]&amp;"Cadre général"&amp;Tableau1[[#This Row],[ Résultat]]&amp;COUNTIF($B$2:$B2302,Tableau1[[#This Row],[ Code APE]]&amp;Tableau1[[#This Row],[ Résultat]]&amp;"_*"),0)</f>
        <v>0</v>
      </c>
      <c r="B2302" t="str">
        <f>Tableau1[[#This Row],[ Code APE]]&amp;Tableau1[[#This Row],[ Résultat]]&amp;"_"&amp;COUNTIF($F$2:F2302,F2302)</f>
        <v>32.12ZCorrect_19</v>
      </c>
      <c r="C2302" t="s">
        <v>236</v>
      </c>
      <c r="D2302" t="s">
        <v>239</v>
      </c>
      <c r="E2302" t="s">
        <v>44</v>
      </c>
      <c r="F2302" t="s">
        <v>78</v>
      </c>
      <c r="G2302">
        <v>9</v>
      </c>
    </row>
    <row r="2303" spans="1:7" x14ac:dyDescent="0.25">
      <c r="A2303">
        <f>IF(Tableau1[[#This Row],[ Résultat]]="incorrect",Tableau1[[#This Row],[occurrence]]&amp;"Cadre général"&amp;Tableau1[[#This Row],[ Résultat]]&amp;COUNTIF($B$2:$B2303,Tableau1[[#This Row],[ Code APE]]&amp;Tableau1[[#This Row],[ Résultat]]&amp;"_*"),0)</f>
        <v>0</v>
      </c>
      <c r="B2303" t="str">
        <f>Tableau1[[#This Row],[ Code APE]]&amp;Tableau1[[#This Row],[ Résultat]]&amp;"_"&amp;COUNTIF($F$2:F2303,F2303)</f>
        <v>32.20ACorrect_17</v>
      </c>
      <c r="C2303" t="s">
        <v>236</v>
      </c>
      <c r="D2303" t="s">
        <v>239</v>
      </c>
      <c r="E2303" t="s">
        <v>44</v>
      </c>
      <c r="F2303" t="s">
        <v>79</v>
      </c>
      <c r="G2303">
        <v>5</v>
      </c>
    </row>
    <row r="2304" spans="1:7" x14ac:dyDescent="0.25">
      <c r="A2304">
        <f>IF(Tableau1[[#This Row],[ Résultat]]="incorrect",Tableau1[[#This Row],[occurrence]]&amp;"Cadre général"&amp;Tableau1[[#This Row],[ Résultat]]&amp;COUNTIF($B$2:$B2304,Tableau1[[#This Row],[ Code APE]]&amp;Tableau1[[#This Row],[ Résultat]]&amp;"_*"),0)</f>
        <v>0</v>
      </c>
      <c r="B2304" t="str">
        <f>Tableau1[[#This Row],[ Code APE]]&amp;Tableau1[[#This Row],[ Résultat]]&amp;"_"&amp;COUNTIF($F$2:F2304,F2304)</f>
        <v>32.21BCorrect_11</v>
      </c>
      <c r="C2304" t="s">
        <v>236</v>
      </c>
      <c r="D2304" t="s">
        <v>239</v>
      </c>
      <c r="E2304" t="s">
        <v>44</v>
      </c>
      <c r="F2304" t="s">
        <v>189</v>
      </c>
      <c r="G2304">
        <v>1</v>
      </c>
    </row>
    <row r="2305" spans="1:7" x14ac:dyDescent="0.25">
      <c r="A2305">
        <f>IF(Tableau1[[#This Row],[ Résultat]]="incorrect",Tableau1[[#This Row],[occurrence]]&amp;"Cadre général"&amp;Tableau1[[#This Row],[ Résultat]]&amp;COUNTIF($B$2:$B2305,Tableau1[[#This Row],[ Code APE]]&amp;Tableau1[[#This Row],[ Résultat]]&amp;"_*"),0)</f>
        <v>0</v>
      </c>
      <c r="B2305" t="str">
        <f>Tableau1[[#This Row],[ Code APE]]&amp;Tableau1[[#This Row],[ Résultat]]&amp;"_"&amp;COUNTIF($F$2:F2305,F2305)</f>
        <v>33.12ZCorrect_19</v>
      </c>
      <c r="C2305" t="s">
        <v>236</v>
      </c>
      <c r="D2305" t="s">
        <v>239</v>
      </c>
      <c r="E2305" t="s">
        <v>44</v>
      </c>
      <c r="F2305" t="s">
        <v>1</v>
      </c>
      <c r="G2305">
        <v>113</v>
      </c>
    </row>
    <row r="2306" spans="1:7" x14ac:dyDescent="0.25">
      <c r="A2306">
        <f>IF(Tableau1[[#This Row],[ Résultat]]="incorrect",Tableau1[[#This Row],[occurrence]]&amp;"Cadre général"&amp;Tableau1[[#This Row],[ Résultat]]&amp;COUNTIF($B$2:$B2306,Tableau1[[#This Row],[ Code APE]]&amp;Tableau1[[#This Row],[ Résultat]]&amp;"_*"),0)</f>
        <v>0</v>
      </c>
      <c r="B2306" t="str">
        <f>Tableau1[[#This Row],[ Code APE]]&amp;Tableau1[[#This Row],[ Résultat]]&amp;"_"&amp;COUNTIF($F$2:F2306,F2306)</f>
        <v>33.13ZCorrect_18</v>
      </c>
      <c r="C2306" t="s">
        <v>236</v>
      </c>
      <c r="D2306" t="s">
        <v>239</v>
      </c>
      <c r="E2306" t="s">
        <v>44</v>
      </c>
      <c r="F2306" t="s">
        <v>80</v>
      </c>
      <c r="G2306">
        <v>2</v>
      </c>
    </row>
    <row r="2307" spans="1:7" x14ac:dyDescent="0.25">
      <c r="A2307">
        <f>IF(Tableau1[[#This Row],[ Résultat]]="incorrect",Tableau1[[#This Row],[occurrence]]&amp;"Cadre général"&amp;Tableau1[[#This Row],[ Résultat]]&amp;COUNTIF($B$2:$B2307,Tableau1[[#This Row],[ Code APE]]&amp;Tableau1[[#This Row],[ Résultat]]&amp;"_*"),0)</f>
        <v>0</v>
      </c>
      <c r="B2307" t="str">
        <f>Tableau1[[#This Row],[ Code APE]]&amp;Tableau1[[#This Row],[ Résultat]]&amp;"_"&amp;COUNTIF($F$2:F2307,F2307)</f>
        <v>33.14ZCorrect_19</v>
      </c>
      <c r="C2307" t="s">
        <v>236</v>
      </c>
      <c r="D2307" t="s">
        <v>239</v>
      </c>
      <c r="E2307" t="s">
        <v>44</v>
      </c>
      <c r="F2307" t="s">
        <v>81</v>
      </c>
      <c r="G2307">
        <v>20</v>
      </c>
    </row>
    <row r="2308" spans="1:7" x14ac:dyDescent="0.25">
      <c r="A2308">
        <f>IF(Tableau1[[#This Row],[ Résultat]]="incorrect",Tableau1[[#This Row],[occurrence]]&amp;"Cadre général"&amp;Tableau1[[#This Row],[ Résultat]]&amp;COUNTIF($B$2:$B2308,Tableau1[[#This Row],[ Code APE]]&amp;Tableau1[[#This Row],[ Résultat]]&amp;"_*"),0)</f>
        <v>0</v>
      </c>
      <c r="B2308" t="str">
        <f>Tableau1[[#This Row],[ Code APE]]&amp;Tableau1[[#This Row],[ Résultat]]&amp;"_"&amp;COUNTIF($F$2:F2308,F2308)</f>
        <v>33.20ACorrect_21</v>
      </c>
      <c r="C2308" t="s">
        <v>236</v>
      </c>
      <c r="D2308" t="s">
        <v>239</v>
      </c>
      <c r="E2308" t="s">
        <v>44</v>
      </c>
      <c r="F2308" t="s">
        <v>82</v>
      </c>
      <c r="G2308">
        <v>117</v>
      </c>
    </row>
    <row r="2309" spans="1:7" x14ac:dyDescent="0.25">
      <c r="A2309">
        <f>IF(Tableau1[[#This Row],[ Résultat]]="incorrect",Tableau1[[#This Row],[occurrence]]&amp;"Cadre général"&amp;Tableau1[[#This Row],[ Résultat]]&amp;COUNTIF($B$2:$B2309,Tableau1[[#This Row],[ Code APE]]&amp;Tableau1[[#This Row],[ Résultat]]&amp;"_*"),0)</f>
        <v>0</v>
      </c>
      <c r="B2309" t="str">
        <f>Tableau1[[#This Row],[ Code APE]]&amp;Tableau1[[#This Row],[ Résultat]]&amp;"_"&amp;COUNTIF($F$2:F2309,F2309)</f>
        <v>33.20BCorrect_22</v>
      </c>
      <c r="C2309" t="s">
        <v>236</v>
      </c>
      <c r="D2309" t="s">
        <v>239</v>
      </c>
      <c r="E2309" t="s">
        <v>44</v>
      </c>
      <c r="F2309" t="s">
        <v>83</v>
      </c>
      <c r="G2309">
        <v>96</v>
      </c>
    </row>
    <row r="2310" spans="1:7" x14ac:dyDescent="0.25">
      <c r="A2310">
        <f>IF(Tableau1[[#This Row],[ Résultat]]="incorrect",Tableau1[[#This Row],[occurrence]]&amp;"Cadre général"&amp;Tableau1[[#This Row],[ Résultat]]&amp;COUNTIF($B$2:$B2310,Tableau1[[#This Row],[ Code APE]]&amp;Tableau1[[#This Row],[ Résultat]]&amp;"_*"),0)</f>
        <v>0</v>
      </c>
      <c r="B2310" t="str">
        <f>Tableau1[[#This Row],[ Code APE]]&amp;Tableau1[[#This Row],[ Résultat]]&amp;"_"&amp;COUNTIF($F$2:F2310,F2310)</f>
        <v>33.20CCorrect_17</v>
      </c>
      <c r="C2310" t="s">
        <v>236</v>
      </c>
      <c r="D2310" t="s">
        <v>239</v>
      </c>
      <c r="E2310" t="s">
        <v>44</v>
      </c>
      <c r="F2310" t="s">
        <v>84</v>
      </c>
      <c r="G2310">
        <v>15</v>
      </c>
    </row>
    <row r="2311" spans="1:7" x14ac:dyDescent="0.25">
      <c r="A2311">
        <f>IF(Tableau1[[#This Row],[ Résultat]]="incorrect",Tableau1[[#This Row],[occurrence]]&amp;"Cadre général"&amp;Tableau1[[#This Row],[ Résultat]]&amp;COUNTIF($B$2:$B2311,Tableau1[[#This Row],[ Code APE]]&amp;Tableau1[[#This Row],[ Résultat]]&amp;"_*"),0)</f>
        <v>0</v>
      </c>
      <c r="B2311" t="str">
        <f>Tableau1[[#This Row],[ Code APE]]&amp;Tableau1[[#This Row],[ Résultat]]&amp;"_"&amp;COUNTIF($F$2:F2311,F2311)</f>
        <v>33.22ACorrect_5</v>
      </c>
      <c r="C2311" t="s">
        <v>236</v>
      </c>
      <c r="D2311" t="s">
        <v>239</v>
      </c>
      <c r="E2311" t="s">
        <v>44</v>
      </c>
      <c r="F2311" t="s">
        <v>85</v>
      </c>
      <c r="G2311">
        <v>1</v>
      </c>
    </row>
    <row r="2312" spans="1:7" x14ac:dyDescent="0.25">
      <c r="A2312">
        <f>IF(Tableau1[[#This Row],[ Résultat]]="incorrect",Tableau1[[#This Row],[occurrence]]&amp;"Cadre général"&amp;Tableau1[[#This Row],[ Résultat]]&amp;COUNTIF($B$2:$B2312,Tableau1[[#This Row],[ Code APE]]&amp;Tableau1[[#This Row],[ Résultat]]&amp;"_*"),0)</f>
        <v>0</v>
      </c>
      <c r="B2312" t="str">
        <f>Tableau1[[#This Row],[ Code APE]]&amp;Tableau1[[#This Row],[ Résultat]]&amp;"_"&amp;COUNTIF($F$2:F2312,F2312)</f>
        <v>35.11ZCorrect_8</v>
      </c>
      <c r="C2312" t="s">
        <v>236</v>
      </c>
      <c r="D2312" t="s">
        <v>239</v>
      </c>
      <c r="E2312" t="s">
        <v>44</v>
      </c>
      <c r="F2312" t="s">
        <v>216</v>
      </c>
      <c r="G2312">
        <v>1</v>
      </c>
    </row>
    <row r="2313" spans="1:7" x14ac:dyDescent="0.25">
      <c r="A2313">
        <f>IF(Tableau1[[#This Row],[ Résultat]]="incorrect",Tableau1[[#This Row],[occurrence]]&amp;"Cadre général"&amp;Tableau1[[#This Row],[ Résultat]]&amp;COUNTIF($B$2:$B2313,Tableau1[[#This Row],[ Code APE]]&amp;Tableau1[[#This Row],[ Résultat]]&amp;"_*"),0)</f>
        <v>0</v>
      </c>
      <c r="B2313" t="str">
        <f>Tableau1[[#This Row],[ Code APE]]&amp;Tableau1[[#This Row],[ Résultat]]&amp;"_"&amp;COUNTIF($F$2:F2313,F2313)</f>
        <v>36.00ZCorrect_18</v>
      </c>
      <c r="C2313" t="s">
        <v>236</v>
      </c>
      <c r="D2313" t="s">
        <v>239</v>
      </c>
      <c r="E2313" t="s">
        <v>44</v>
      </c>
      <c r="F2313" t="s">
        <v>86</v>
      </c>
      <c r="G2313">
        <v>6</v>
      </c>
    </row>
    <row r="2314" spans="1:7" x14ac:dyDescent="0.25">
      <c r="A2314">
        <f>IF(Tableau1[[#This Row],[ Résultat]]="incorrect",Tableau1[[#This Row],[occurrence]]&amp;"Cadre général"&amp;Tableau1[[#This Row],[ Résultat]]&amp;COUNTIF($B$2:$B2314,Tableau1[[#This Row],[ Code APE]]&amp;Tableau1[[#This Row],[ Résultat]]&amp;"_*"),0)</f>
        <v>0</v>
      </c>
      <c r="B2314" t="str">
        <f>Tableau1[[#This Row],[ Code APE]]&amp;Tableau1[[#This Row],[ Résultat]]&amp;"_"&amp;COUNTIF($F$2:F2314,F2314)</f>
        <v>37.00ZCorrect_17</v>
      </c>
      <c r="C2314" t="s">
        <v>236</v>
      </c>
      <c r="D2314" t="s">
        <v>239</v>
      </c>
      <c r="E2314" t="s">
        <v>44</v>
      </c>
      <c r="F2314" t="s">
        <v>87</v>
      </c>
      <c r="G2314">
        <v>4</v>
      </c>
    </row>
    <row r="2315" spans="1:7" x14ac:dyDescent="0.25">
      <c r="A2315">
        <f>IF(Tableau1[[#This Row],[ Résultat]]="incorrect",Tableau1[[#This Row],[occurrence]]&amp;"Cadre général"&amp;Tableau1[[#This Row],[ Résultat]]&amp;COUNTIF($B$2:$B2315,Tableau1[[#This Row],[ Code APE]]&amp;Tableau1[[#This Row],[ Résultat]]&amp;"_*"),0)</f>
        <v>0</v>
      </c>
      <c r="B2315" t="str">
        <f>Tableau1[[#This Row],[ Code APE]]&amp;Tableau1[[#This Row],[ Résultat]]&amp;"_"&amp;COUNTIF($F$2:F2315,F2315)</f>
        <v>37.20ACorrect_19</v>
      </c>
      <c r="C2315" t="s">
        <v>236</v>
      </c>
      <c r="D2315" t="s">
        <v>239</v>
      </c>
      <c r="E2315" t="s">
        <v>44</v>
      </c>
      <c r="F2315" t="s">
        <v>88</v>
      </c>
      <c r="G2315">
        <v>13</v>
      </c>
    </row>
    <row r="2316" spans="1:7" x14ac:dyDescent="0.25">
      <c r="A2316">
        <f>IF(Tableau1[[#This Row],[ Résultat]]="incorrect",Tableau1[[#This Row],[occurrence]]&amp;"Cadre général"&amp;Tableau1[[#This Row],[ Résultat]]&amp;COUNTIF($B$2:$B2316,Tableau1[[#This Row],[ Code APE]]&amp;Tableau1[[#This Row],[ Résultat]]&amp;"_*"),0)</f>
        <v>0</v>
      </c>
      <c r="B2316" t="str">
        <f>Tableau1[[#This Row],[ Code APE]]&amp;Tableau1[[#This Row],[ Résultat]]&amp;"_"&amp;COUNTIF($F$2:F2316,F2316)</f>
        <v>38.11ZCorrect_17</v>
      </c>
      <c r="C2316" t="s">
        <v>236</v>
      </c>
      <c r="D2316" t="s">
        <v>239</v>
      </c>
      <c r="E2316" t="s">
        <v>44</v>
      </c>
      <c r="F2316" t="s">
        <v>89</v>
      </c>
      <c r="G2316">
        <v>4</v>
      </c>
    </row>
    <row r="2317" spans="1:7" x14ac:dyDescent="0.25">
      <c r="A2317">
        <f>IF(Tableau1[[#This Row],[ Résultat]]="incorrect",Tableau1[[#This Row],[occurrence]]&amp;"Cadre général"&amp;Tableau1[[#This Row],[ Résultat]]&amp;COUNTIF($B$2:$B2317,Tableau1[[#This Row],[ Code APE]]&amp;Tableau1[[#This Row],[ Résultat]]&amp;"_*"),0)</f>
        <v>0</v>
      </c>
      <c r="B2317" t="str">
        <f>Tableau1[[#This Row],[ Code APE]]&amp;Tableau1[[#This Row],[ Résultat]]&amp;"_"&amp;COUNTIF($F$2:F2317,F2317)</f>
        <v>38.12ZCorrect_16</v>
      </c>
      <c r="C2317" t="s">
        <v>236</v>
      </c>
      <c r="D2317" t="s">
        <v>239</v>
      </c>
      <c r="E2317" t="s">
        <v>44</v>
      </c>
      <c r="F2317" t="s">
        <v>90</v>
      </c>
      <c r="G2317">
        <v>6</v>
      </c>
    </row>
    <row r="2318" spans="1:7" x14ac:dyDescent="0.25">
      <c r="A2318">
        <f>IF(Tableau1[[#This Row],[ Résultat]]="incorrect",Tableau1[[#This Row],[occurrence]]&amp;"Cadre général"&amp;Tableau1[[#This Row],[ Résultat]]&amp;COUNTIF($B$2:$B2318,Tableau1[[#This Row],[ Code APE]]&amp;Tableau1[[#This Row],[ Résultat]]&amp;"_*"),0)</f>
        <v>0</v>
      </c>
      <c r="B2318" t="str">
        <f>Tableau1[[#This Row],[ Code APE]]&amp;Tableau1[[#This Row],[ Résultat]]&amp;"_"&amp;COUNTIF($F$2:F2318,F2318)</f>
        <v>38.21ZCorrect_17</v>
      </c>
      <c r="C2318" t="s">
        <v>236</v>
      </c>
      <c r="D2318" t="s">
        <v>239</v>
      </c>
      <c r="E2318" t="s">
        <v>44</v>
      </c>
      <c r="F2318" t="s">
        <v>91</v>
      </c>
      <c r="G2318">
        <v>4</v>
      </c>
    </row>
    <row r="2319" spans="1:7" x14ac:dyDescent="0.25">
      <c r="A2319">
        <f>IF(Tableau1[[#This Row],[ Résultat]]="incorrect",Tableau1[[#This Row],[occurrence]]&amp;"Cadre général"&amp;Tableau1[[#This Row],[ Résultat]]&amp;COUNTIF($B$2:$B2319,Tableau1[[#This Row],[ Code APE]]&amp;Tableau1[[#This Row],[ Résultat]]&amp;"_*"),0)</f>
        <v>0</v>
      </c>
      <c r="B2319" t="str">
        <f>Tableau1[[#This Row],[ Code APE]]&amp;Tableau1[[#This Row],[ Résultat]]&amp;"_"&amp;COUNTIF($F$2:F2319,F2319)</f>
        <v>38.32ZCorrect_17</v>
      </c>
      <c r="C2319" t="s">
        <v>236</v>
      </c>
      <c r="D2319" t="s">
        <v>239</v>
      </c>
      <c r="E2319" t="s">
        <v>44</v>
      </c>
      <c r="F2319" t="s">
        <v>92</v>
      </c>
      <c r="G2319">
        <v>14</v>
      </c>
    </row>
    <row r="2320" spans="1:7" x14ac:dyDescent="0.25">
      <c r="A2320">
        <f>IF(Tableau1[[#This Row],[ Résultat]]="incorrect",Tableau1[[#This Row],[occurrence]]&amp;"Cadre général"&amp;Tableau1[[#This Row],[ Résultat]]&amp;COUNTIF($B$2:$B2320,Tableau1[[#This Row],[ Code APE]]&amp;Tableau1[[#This Row],[ Résultat]]&amp;"_*"),0)</f>
        <v>0</v>
      </c>
      <c r="B2320" t="str">
        <f>Tableau1[[#This Row],[ Code APE]]&amp;Tableau1[[#This Row],[ Résultat]]&amp;"_"&amp;COUNTIF($F$2:F2320,F2320)</f>
        <v>39.00ZCorrect_16</v>
      </c>
      <c r="C2320" t="s">
        <v>236</v>
      </c>
      <c r="D2320" t="s">
        <v>239</v>
      </c>
      <c r="E2320" t="s">
        <v>44</v>
      </c>
      <c r="F2320" t="s">
        <v>93</v>
      </c>
      <c r="G2320">
        <v>5</v>
      </c>
    </row>
    <row r="2321" spans="1:7" x14ac:dyDescent="0.25">
      <c r="A2321">
        <f>IF(Tableau1[[#This Row],[ Résultat]]="incorrect",Tableau1[[#This Row],[occurrence]]&amp;"Cadre général"&amp;Tableau1[[#This Row],[ Résultat]]&amp;COUNTIF($B$2:$B2321,Tableau1[[#This Row],[ Code APE]]&amp;Tableau1[[#This Row],[ Résultat]]&amp;"_*"),0)</f>
        <v>0</v>
      </c>
      <c r="B2321" t="str">
        <f>Tableau1[[#This Row],[ Code APE]]&amp;Tableau1[[#This Row],[ Résultat]]&amp;"_"&amp;COUNTIF($F$2:F2321,F2321)</f>
        <v>41.20BCorrect_21</v>
      </c>
      <c r="C2321" t="s">
        <v>236</v>
      </c>
      <c r="D2321" t="s">
        <v>239</v>
      </c>
      <c r="E2321" t="s">
        <v>44</v>
      </c>
      <c r="F2321" t="s">
        <v>94</v>
      </c>
      <c r="G2321">
        <v>22</v>
      </c>
    </row>
    <row r="2322" spans="1:7" x14ac:dyDescent="0.25">
      <c r="A2322">
        <f>IF(Tableau1[[#This Row],[ Résultat]]="incorrect",Tableau1[[#This Row],[occurrence]]&amp;"Cadre général"&amp;Tableau1[[#This Row],[ Résultat]]&amp;COUNTIF($B$2:$B2322,Tableau1[[#This Row],[ Code APE]]&amp;Tableau1[[#This Row],[ Résultat]]&amp;"_*"),0)</f>
        <v>0</v>
      </c>
      <c r="B2322" t="str">
        <f>Tableau1[[#This Row],[ Code APE]]&amp;Tableau1[[#This Row],[ Résultat]]&amp;"_"&amp;COUNTIF($F$2:F2322,F2322)</f>
        <v>42.11ZCorrect_18</v>
      </c>
      <c r="C2322" t="s">
        <v>236</v>
      </c>
      <c r="D2322" t="s">
        <v>239</v>
      </c>
      <c r="E2322" t="s">
        <v>44</v>
      </c>
      <c r="F2322" t="s">
        <v>95</v>
      </c>
      <c r="G2322">
        <v>23</v>
      </c>
    </row>
    <row r="2323" spans="1:7" x14ac:dyDescent="0.25">
      <c r="A2323">
        <f>IF(Tableau1[[#This Row],[ Résultat]]="incorrect",Tableau1[[#This Row],[occurrence]]&amp;"Cadre général"&amp;Tableau1[[#This Row],[ Résultat]]&amp;COUNTIF($B$2:$B2323,Tableau1[[#This Row],[ Code APE]]&amp;Tableau1[[#This Row],[ Résultat]]&amp;"_*"),0)</f>
        <v>0</v>
      </c>
      <c r="B2323" t="str">
        <f>Tableau1[[#This Row],[ Code APE]]&amp;Tableau1[[#This Row],[ Résultat]]&amp;"_"&amp;COUNTIF($F$2:F2323,F2323)</f>
        <v>42.21ZCorrect_17</v>
      </c>
      <c r="C2323" t="s">
        <v>236</v>
      </c>
      <c r="D2323" t="s">
        <v>239</v>
      </c>
      <c r="E2323" t="s">
        <v>44</v>
      </c>
      <c r="F2323" t="s">
        <v>96</v>
      </c>
      <c r="G2323">
        <v>4</v>
      </c>
    </row>
    <row r="2324" spans="1:7" x14ac:dyDescent="0.25">
      <c r="A2324">
        <f>IF(Tableau1[[#This Row],[ Résultat]]="incorrect",Tableau1[[#This Row],[occurrence]]&amp;"Cadre général"&amp;Tableau1[[#This Row],[ Résultat]]&amp;COUNTIF($B$2:$B2324,Tableau1[[#This Row],[ Code APE]]&amp;Tableau1[[#This Row],[ Résultat]]&amp;"_*"),0)</f>
        <v>0</v>
      </c>
      <c r="B2324" t="str">
        <f>Tableau1[[#This Row],[ Code APE]]&amp;Tableau1[[#This Row],[ Résultat]]&amp;"_"&amp;COUNTIF($F$2:F2324,F2324)</f>
        <v>42.22ZCorrect_12</v>
      </c>
      <c r="C2324" t="s">
        <v>236</v>
      </c>
      <c r="D2324" t="s">
        <v>239</v>
      </c>
      <c r="E2324" t="s">
        <v>44</v>
      </c>
      <c r="F2324" t="s">
        <v>97</v>
      </c>
      <c r="G2324">
        <v>3</v>
      </c>
    </row>
    <row r="2325" spans="1:7" x14ac:dyDescent="0.25">
      <c r="A2325">
        <f>IF(Tableau1[[#This Row],[ Résultat]]="incorrect",Tableau1[[#This Row],[occurrence]]&amp;"Cadre général"&amp;Tableau1[[#This Row],[ Résultat]]&amp;COUNTIF($B$2:$B2325,Tableau1[[#This Row],[ Code APE]]&amp;Tableau1[[#This Row],[ Résultat]]&amp;"_*"),0)</f>
        <v>0</v>
      </c>
      <c r="B2325" t="str">
        <f>Tableau1[[#This Row],[ Code APE]]&amp;Tableau1[[#This Row],[ Résultat]]&amp;"_"&amp;COUNTIF($F$2:F2325,F2325)</f>
        <v>42.31ACorrect_17</v>
      </c>
      <c r="C2325" t="s">
        <v>236</v>
      </c>
      <c r="D2325" t="s">
        <v>239</v>
      </c>
      <c r="E2325" t="s">
        <v>44</v>
      </c>
      <c r="F2325" t="s">
        <v>98</v>
      </c>
      <c r="G2325">
        <v>3</v>
      </c>
    </row>
    <row r="2326" spans="1:7" x14ac:dyDescent="0.25">
      <c r="A2326">
        <f>IF(Tableau1[[#This Row],[ Résultat]]="incorrect",Tableau1[[#This Row],[occurrence]]&amp;"Cadre général"&amp;Tableau1[[#This Row],[ Résultat]]&amp;COUNTIF($B$2:$B2326,Tableau1[[#This Row],[ Code APE]]&amp;Tableau1[[#This Row],[ Résultat]]&amp;"_*"),0)</f>
        <v>0</v>
      </c>
      <c r="B2326" t="str">
        <f>Tableau1[[#This Row],[ Code APE]]&amp;Tableau1[[#This Row],[ Résultat]]&amp;"_"&amp;COUNTIF($F$2:F2326,F2326)</f>
        <v>42.91ZCorrect_18</v>
      </c>
      <c r="C2326" t="s">
        <v>236</v>
      </c>
      <c r="D2326" t="s">
        <v>239</v>
      </c>
      <c r="E2326" t="s">
        <v>44</v>
      </c>
      <c r="F2326" t="s">
        <v>99</v>
      </c>
      <c r="G2326">
        <v>3</v>
      </c>
    </row>
    <row r="2327" spans="1:7" x14ac:dyDescent="0.25">
      <c r="A2327">
        <f>IF(Tableau1[[#This Row],[ Résultat]]="incorrect",Tableau1[[#This Row],[occurrence]]&amp;"Cadre général"&amp;Tableau1[[#This Row],[ Résultat]]&amp;COUNTIF($B$2:$B2327,Tableau1[[#This Row],[ Code APE]]&amp;Tableau1[[#This Row],[ Résultat]]&amp;"_*"),0)</f>
        <v>0</v>
      </c>
      <c r="B2327" t="str">
        <f>Tableau1[[#This Row],[ Code APE]]&amp;Tableau1[[#This Row],[ Résultat]]&amp;"_"&amp;COUNTIF($F$2:F2327,F2327)</f>
        <v>43.11ZCorrect_9</v>
      </c>
      <c r="C2327" t="s">
        <v>236</v>
      </c>
      <c r="D2327" t="s">
        <v>239</v>
      </c>
      <c r="E2327" t="s">
        <v>44</v>
      </c>
      <c r="F2327" t="s">
        <v>100</v>
      </c>
      <c r="G2327">
        <v>1</v>
      </c>
    </row>
    <row r="2328" spans="1:7" x14ac:dyDescent="0.25">
      <c r="A2328">
        <f>IF(Tableau1[[#This Row],[ Résultat]]="incorrect",Tableau1[[#This Row],[occurrence]]&amp;"Cadre général"&amp;Tableau1[[#This Row],[ Résultat]]&amp;COUNTIF($B$2:$B2328,Tableau1[[#This Row],[ Code APE]]&amp;Tableau1[[#This Row],[ Résultat]]&amp;"_*"),0)</f>
        <v>0</v>
      </c>
      <c r="B2328" t="str">
        <f>Tableau1[[#This Row],[ Code APE]]&amp;Tableau1[[#This Row],[ Résultat]]&amp;"_"&amp;COUNTIF($F$2:F2328,F2328)</f>
        <v>43.12ACorrect_20</v>
      </c>
      <c r="C2328" t="s">
        <v>236</v>
      </c>
      <c r="D2328" t="s">
        <v>239</v>
      </c>
      <c r="E2328" t="s">
        <v>44</v>
      </c>
      <c r="F2328" t="s">
        <v>101</v>
      </c>
      <c r="G2328">
        <v>92</v>
      </c>
    </row>
    <row r="2329" spans="1:7" x14ac:dyDescent="0.25">
      <c r="A2329">
        <f>IF(Tableau1[[#This Row],[ Résultat]]="incorrect",Tableau1[[#This Row],[occurrence]]&amp;"Cadre général"&amp;Tableau1[[#This Row],[ Résultat]]&amp;COUNTIF($B$2:$B2329,Tableau1[[#This Row],[ Code APE]]&amp;Tableau1[[#This Row],[ Résultat]]&amp;"_*"),0)</f>
        <v>0</v>
      </c>
      <c r="B2329" t="str">
        <f>Tableau1[[#This Row],[ Code APE]]&amp;Tableau1[[#This Row],[ Résultat]]&amp;"_"&amp;COUNTIF($F$2:F2329,F2329)</f>
        <v>43.12BCorrect_20</v>
      </c>
      <c r="C2329" t="s">
        <v>236</v>
      </c>
      <c r="D2329" t="s">
        <v>239</v>
      </c>
      <c r="E2329" t="s">
        <v>44</v>
      </c>
      <c r="F2329" t="s">
        <v>102</v>
      </c>
      <c r="G2329">
        <v>86</v>
      </c>
    </row>
    <row r="2330" spans="1:7" x14ac:dyDescent="0.25">
      <c r="A2330">
        <f>IF(Tableau1[[#This Row],[ Résultat]]="incorrect",Tableau1[[#This Row],[occurrence]]&amp;"Cadre général"&amp;Tableau1[[#This Row],[ Résultat]]&amp;COUNTIF($B$2:$B2330,Tableau1[[#This Row],[ Code APE]]&amp;Tableau1[[#This Row],[ Résultat]]&amp;"_*"),0)</f>
        <v>0</v>
      </c>
      <c r="B2330" t="str">
        <f>Tableau1[[#This Row],[ Code APE]]&amp;Tableau1[[#This Row],[ Résultat]]&amp;"_"&amp;COUNTIF($F$2:F2330,F2330)</f>
        <v>43.13ZCorrect_20</v>
      </c>
      <c r="C2330" t="s">
        <v>236</v>
      </c>
      <c r="D2330" t="s">
        <v>239</v>
      </c>
      <c r="E2330" t="s">
        <v>44</v>
      </c>
      <c r="F2330" t="s">
        <v>103</v>
      </c>
      <c r="G2330">
        <v>49</v>
      </c>
    </row>
    <row r="2331" spans="1:7" x14ac:dyDescent="0.25">
      <c r="A2331">
        <f>IF(Tableau1[[#This Row],[ Résultat]]="incorrect",Tableau1[[#This Row],[occurrence]]&amp;"Cadre général"&amp;Tableau1[[#This Row],[ Résultat]]&amp;COUNTIF($B$2:$B2331,Tableau1[[#This Row],[ Code APE]]&amp;Tableau1[[#This Row],[ Résultat]]&amp;"_*"),0)</f>
        <v>0</v>
      </c>
      <c r="B2331" t="str">
        <f>Tableau1[[#This Row],[ Code APE]]&amp;Tableau1[[#This Row],[ Résultat]]&amp;"_"&amp;COUNTIF($F$2:F2331,F2331)</f>
        <v>43.21ACorrect_20</v>
      </c>
      <c r="C2331" t="s">
        <v>236</v>
      </c>
      <c r="D2331" t="s">
        <v>239</v>
      </c>
      <c r="E2331" t="s">
        <v>44</v>
      </c>
      <c r="F2331" t="s">
        <v>104</v>
      </c>
      <c r="G2331">
        <v>58</v>
      </c>
    </row>
    <row r="2332" spans="1:7" x14ac:dyDescent="0.25">
      <c r="A2332">
        <f>IF(Tableau1[[#This Row],[ Résultat]]="incorrect",Tableau1[[#This Row],[occurrence]]&amp;"Cadre général"&amp;Tableau1[[#This Row],[ Résultat]]&amp;COUNTIF($B$2:$B2332,Tableau1[[#This Row],[ Code APE]]&amp;Tableau1[[#This Row],[ Résultat]]&amp;"_*"),0)</f>
        <v>0</v>
      </c>
      <c r="B2332" t="str">
        <f>Tableau1[[#This Row],[ Code APE]]&amp;Tableau1[[#This Row],[ Résultat]]&amp;"_"&amp;COUNTIF($F$2:F2332,F2332)</f>
        <v>43.29ACorrect_17</v>
      </c>
      <c r="C2332" t="s">
        <v>236</v>
      </c>
      <c r="D2332" t="s">
        <v>239</v>
      </c>
      <c r="E2332" t="s">
        <v>44</v>
      </c>
      <c r="F2332" t="s">
        <v>106</v>
      </c>
      <c r="G2332">
        <v>15</v>
      </c>
    </row>
    <row r="2333" spans="1:7" x14ac:dyDescent="0.25">
      <c r="A2333">
        <f>IF(Tableau1[[#This Row],[ Résultat]]="incorrect",Tableau1[[#This Row],[occurrence]]&amp;"Cadre général"&amp;Tableau1[[#This Row],[ Résultat]]&amp;COUNTIF($B$2:$B2333,Tableau1[[#This Row],[ Code APE]]&amp;Tableau1[[#This Row],[ Résultat]]&amp;"_*"),0)</f>
        <v>0</v>
      </c>
      <c r="B2333" t="str">
        <f>Tableau1[[#This Row],[ Code APE]]&amp;Tableau1[[#This Row],[ Résultat]]&amp;"_"&amp;COUNTIF($F$2:F2333,F2333)</f>
        <v>43.29BCorrect_13</v>
      </c>
      <c r="C2333" t="s">
        <v>236</v>
      </c>
      <c r="D2333" t="s">
        <v>239</v>
      </c>
      <c r="E2333" t="s">
        <v>44</v>
      </c>
      <c r="F2333" t="s">
        <v>107</v>
      </c>
      <c r="G2333">
        <v>1</v>
      </c>
    </row>
    <row r="2334" spans="1:7" x14ac:dyDescent="0.25">
      <c r="A2334">
        <f>IF(Tableau1[[#This Row],[ Résultat]]="incorrect",Tableau1[[#This Row],[occurrence]]&amp;"Cadre général"&amp;Tableau1[[#This Row],[ Résultat]]&amp;COUNTIF($B$2:$B2334,Tableau1[[#This Row],[ Code APE]]&amp;Tableau1[[#This Row],[ Résultat]]&amp;"_*"),0)</f>
        <v>0</v>
      </c>
      <c r="B2334" t="str">
        <f>Tableau1[[#This Row],[ Code APE]]&amp;Tableau1[[#This Row],[ Résultat]]&amp;"_"&amp;COUNTIF($F$2:F2334,F2334)</f>
        <v>43.32ACorrect_16</v>
      </c>
      <c r="C2334" t="s">
        <v>236</v>
      </c>
      <c r="D2334" t="s">
        <v>239</v>
      </c>
      <c r="E2334" t="s">
        <v>44</v>
      </c>
      <c r="F2334" t="s">
        <v>108</v>
      </c>
      <c r="G2334">
        <v>1</v>
      </c>
    </row>
    <row r="2335" spans="1:7" x14ac:dyDescent="0.25">
      <c r="A2335">
        <f>IF(Tableau1[[#This Row],[ Résultat]]="incorrect",Tableau1[[#This Row],[occurrence]]&amp;"Cadre général"&amp;Tableau1[[#This Row],[ Résultat]]&amp;COUNTIF($B$2:$B2335,Tableau1[[#This Row],[ Code APE]]&amp;Tableau1[[#This Row],[ Résultat]]&amp;"_*"),0)</f>
        <v>0</v>
      </c>
      <c r="B2335" t="str">
        <f>Tableau1[[#This Row],[ Code APE]]&amp;Tableau1[[#This Row],[ Résultat]]&amp;"_"&amp;COUNTIF($F$2:F2335,F2335)</f>
        <v>43.32CCorrect_16</v>
      </c>
      <c r="C2335" t="s">
        <v>236</v>
      </c>
      <c r="D2335" t="s">
        <v>239</v>
      </c>
      <c r="E2335" t="s">
        <v>44</v>
      </c>
      <c r="F2335" t="s">
        <v>109</v>
      </c>
      <c r="G2335">
        <v>5</v>
      </c>
    </row>
    <row r="2336" spans="1:7" x14ac:dyDescent="0.25">
      <c r="A2336">
        <f>IF(Tableau1[[#This Row],[ Résultat]]="incorrect",Tableau1[[#This Row],[occurrence]]&amp;"Cadre général"&amp;Tableau1[[#This Row],[ Résultat]]&amp;COUNTIF($B$2:$B2336,Tableau1[[#This Row],[ Code APE]]&amp;Tableau1[[#This Row],[ Résultat]]&amp;"_*"),0)</f>
        <v>0</v>
      </c>
      <c r="B2336" t="str">
        <f>Tableau1[[#This Row],[ Code APE]]&amp;Tableau1[[#This Row],[ Résultat]]&amp;"_"&amp;COUNTIF($F$2:F2336,F2336)</f>
        <v>43.33ZCorrect_17</v>
      </c>
      <c r="C2336" t="s">
        <v>236</v>
      </c>
      <c r="D2336" t="s">
        <v>239</v>
      </c>
      <c r="E2336" t="s">
        <v>44</v>
      </c>
      <c r="F2336" t="s">
        <v>110</v>
      </c>
      <c r="G2336">
        <v>3</v>
      </c>
    </row>
    <row r="2337" spans="1:7" x14ac:dyDescent="0.25">
      <c r="A2337">
        <f>IF(Tableau1[[#This Row],[ Résultat]]="incorrect",Tableau1[[#This Row],[occurrence]]&amp;"Cadre général"&amp;Tableau1[[#This Row],[ Résultat]]&amp;COUNTIF($B$2:$B2337,Tableau1[[#This Row],[ Code APE]]&amp;Tableau1[[#This Row],[ Résultat]]&amp;"_*"),0)</f>
        <v>0</v>
      </c>
      <c r="B2337" t="str">
        <f>Tableau1[[#This Row],[ Code APE]]&amp;Tableau1[[#This Row],[ Résultat]]&amp;"_"&amp;COUNTIF($F$2:F2337,F2337)</f>
        <v>43.34ZCorrect_21</v>
      </c>
      <c r="C2337" t="s">
        <v>236</v>
      </c>
      <c r="D2337" t="s">
        <v>239</v>
      </c>
      <c r="E2337" t="s">
        <v>44</v>
      </c>
      <c r="F2337" t="s">
        <v>111</v>
      </c>
      <c r="G2337">
        <v>44</v>
      </c>
    </row>
    <row r="2338" spans="1:7" x14ac:dyDescent="0.25">
      <c r="A2338">
        <f>IF(Tableau1[[#This Row],[ Résultat]]="incorrect",Tableau1[[#This Row],[occurrence]]&amp;"Cadre général"&amp;Tableau1[[#This Row],[ Résultat]]&amp;COUNTIF($B$2:$B2338,Tableau1[[#This Row],[ Code APE]]&amp;Tableau1[[#This Row],[ Résultat]]&amp;"_*"),0)</f>
        <v>0</v>
      </c>
      <c r="B2338" t="str">
        <f>Tableau1[[#This Row],[ Code APE]]&amp;Tableau1[[#This Row],[ Résultat]]&amp;"_"&amp;COUNTIF($F$2:F2338,F2338)</f>
        <v>43.91ACorrect_18</v>
      </c>
      <c r="C2338" t="s">
        <v>236</v>
      </c>
      <c r="D2338" t="s">
        <v>239</v>
      </c>
      <c r="E2338" t="s">
        <v>44</v>
      </c>
      <c r="F2338" t="s">
        <v>112</v>
      </c>
      <c r="G2338">
        <v>5</v>
      </c>
    </row>
    <row r="2339" spans="1:7" x14ac:dyDescent="0.25">
      <c r="A2339">
        <f>IF(Tableau1[[#This Row],[ Résultat]]="incorrect",Tableau1[[#This Row],[occurrence]]&amp;"Cadre général"&amp;Tableau1[[#This Row],[ Résultat]]&amp;COUNTIF($B$2:$B2339,Tableau1[[#This Row],[ Code APE]]&amp;Tableau1[[#This Row],[ Résultat]]&amp;"_*"),0)</f>
        <v>0</v>
      </c>
      <c r="B2339" t="str">
        <f>Tableau1[[#This Row],[ Code APE]]&amp;Tableau1[[#This Row],[ Résultat]]&amp;"_"&amp;COUNTIF($F$2:F2339,F2339)</f>
        <v>43.99ACorrect_13</v>
      </c>
      <c r="C2339" t="s">
        <v>236</v>
      </c>
      <c r="D2339" t="s">
        <v>239</v>
      </c>
      <c r="E2339" t="s">
        <v>44</v>
      </c>
      <c r="F2339" t="s">
        <v>113</v>
      </c>
      <c r="G2339">
        <v>3</v>
      </c>
    </row>
    <row r="2340" spans="1:7" x14ac:dyDescent="0.25">
      <c r="A2340">
        <f>IF(Tableau1[[#This Row],[ Résultat]]="incorrect",Tableau1[[#This Row],[occurrence]]&amp;"Cadre général"&amp;Tableau1[[#This Row],[ Résultat]]&amp;COUNTIF($B$2:$B2340,Tableau1[[#This Row],[ Code APE]]&amp;Tableau1[[#This Row],[ Résultat]]&amp;"_*"),0)</f>
        <v>0</v>
      </c>
      <c r="B2340" t="str">
        <f>Tableau1[[#This Row],[ Code APE]]&amp;Tableau1[[#This Row],[ Résultat]]&amp;"_"&amp;COUNTIF($F$2:F2340,F2340)</f>
        <v>43.99BCorrect_20</v>
      </c>
      <c r="C2340" t="s">
        <v>236</v>
      </c>
      <c r="D2340" t="s">
        <v>239</v>
      </c>
      <c r="E2340" t="s">
        <v>44</v>
      </c>
      <c r="F2340" t="s">
        <v>114</v>
      </c>
      <c r="G2340">
        <v>34</v>
      </c>
    </row>
    <row r="2341" spans="1:7" x14ac:dyDescent="0.25">
      <c r="A2341">
        <f>IF(Tableau1[[#This Row],[ Résultat]]="incorrect",Tableau1[[#This Row],[occurrence]]&amp;"Cadre général"&amp;Tableau1[[#This Row],[ Résultat]]&amp;COUNTIF($B$2:$B2341,Tableau1[[#This Row],[ Code APE]]&amp;Tableau1[[#This Row],[ Résultat]]&amp;"_*"),0)</f>
        <v>0</v>
      </c>
      <c r="B2341" t="str">
        <f>Tableau1[[#This Row],[ Code APE]]&amp;Tableau1[[#This Row],[ Résultat]]&amp;"_"&amp;COUNTIF($F$2:F2341,F2341)</f>
        <v>43.99CCorrect_20</v>
      </c>
      <c r="C2341" t="s">
        <v>236</v>
      </c>
      <c r="D2341" t="s">
        <v>239</v>
      </c>
      <c r="E2341" t="s">
        <v>44</v>
      </c>
      <c r="F2341" t="s">
        <v>115</v>
      </c>
      <c r="G2341">
        <v>24</v>
      </c>
    </row>
    <row r="2342" spans="1:7" x14ac:dyDescent="0.25">
      <c r="A2342">
        <f>IF(Tableau1[[#This Row],[ Résultat]]="incorrect",Tableau1[[#This Row],[occurrence]]&amp;"Cadre général"&amp;Tableau1[[#This Row],[ Résultat]]&amp;COUNTIF($B$2:$B2342,Tableau1[[#This Row],[ Code APE]]&amp;Tableau1[[#This Row],[ Résultat]]&amp;"_*"),0)</f>
        <v>0</v>
      </c>
      <c r="B2342" t="str">
        <f>Tableau1[[#This Row],[ Code APE]]&amp;Tableau1[[#This Row],[ Résultat]]&amp;"_"&amp;COUNTIF($F$2:F2342,F2342)</f>
        <v>43.99DCorrect_18</v>
      </c>
      <c r="C2342" t="s">
        <v>236</v>
      </c>
      <c r="D2342" t="s">
        <v>239</v>
      </c>
      <c r="E2342" t="s">
        <v>44</v>
      </c>
      <c r="F2342" t="s">
        <v>116</v>
      </c>
      <c r="G2342">
        <v>17</v>
      </c>
    </row>
    <row r="2343" spans="1:7" x14ac:dyDescent="0.25">
      <c r="A2343">
        <f>IF(Tableau1[[#This Row],[ Résultat]]="incorrect",Tableau1[[#This Row],[occurrence]]&amp;"Cadre général"&amp;Tableau1[[#This Row],[ Résultat]]&amp;COUNTIF($B$2:$B2343,Tableau1[[#This Row],[ Code APE]]&amp;Tableau1[[#This Row],[ Résultat]]&amp;"_*"),0)</f>
        <v>0</v>
      </c>
      <c r="B2343" t="str">
        <f>Tableau1[[#This Row],[ Code APE]]&amp;Tableau1[[#This Row],[ Résultat]]&amp;"_"&amp;COUNTIF($F$2:F2343,F2343)</f>
        <v>43.99ECorrect_10</v>
      </c>
      <c r="C2343" t="s">
        <v>236</v>
      </c>
      <c r="D2343" t="s">
        <v>239</v>
      </c>
      <c r="E2343" t="s">
        <v>44</v>
      </c>
      <c r="F2343" t="s">
        <v>117</v>
      </c>
      <c r="G2343">
        <v>2</v>
      </c>
    </row>
    <row r="2344" spans="1:7" x14ac:dyDescent="0.25">
      <c r="A2344">
        <f>IF(Tableau1[[#This Row],[ Résultat]]="incorrect",Tableau1[[#This Row],[occurrence]]&amp;"Cadre général"&amp;Tableau1[[#This Row],[ Résultat]]&amp;COUNTIF($B$2:$B2344,Tableau1[[#This Row],[ Code APE]]&amp;Tableau1[[#This Row],[ Résultat]]&amp;"_*"),0)</f>
        <v>0</v>
      </c>
      <c r="B2344" t="str">
        <f>Tableau1[[#This Row],[ Code APE]]&amp;Tableau1[[#This Row],[ Résultat]]&amp;"_"&amp;COUNTIF($F$2:F2344,F2344)</f>
        <v>45.10ACorrect_14</v>
      </c>
      <c r="C2344" t="s">
        <v>236</v>
      </c>
      <c r="D2344" t="s">
        <v>239</v>
      </c>
      <c r="E2344" t="s">
        <v>44</v>
      </c>
      <c r="F2344" t="s">
        <v>119</v>
      </c>
      <c r="G2344">
        <v>1</v>
      </c>
    </row>
    <row r="2345" spans="1:7" x14ac:dyDescent="0.25">
      <c r="A2345">
        <f>IF(Tableau1[[#This Row],[ Résultat]]="incorrect",Tableau1[[#This Row],[occurrence]]&amp;"Cadre général"&amp;Tableau1[[#This Row],[ Résultat]]&amp;COUNTIF($B$2:$B2345,Tableau1[[#This Row],[ Code APE]]&amp;Tableau1[[#This Row],[ Résultat]]&amp;"_*"),0)</f>
        <v>0</v>
      </c>
      <c r="B2345" t="str">
        <f>Tableau1[[#This Row],[ Code APE]]&amp;Tableau1[[#This Row],[ Résultat]]&amp;"_"&amp;COUNTIF($F$2:F2345,F2345)</f>
        <v>45.11ZCorrect_20</v>
      </c>
      <c r="C2345" t="s">
        <v>236</v>
      </c>
      <c r="D2345" t="s">
        <v>239</v>
      </c>
      <c r="E2345" t="s">
        <v>44</v>
      </c>
      <c r="F2345" t="s">
        <v>120</v>
      </c>
      <c r="G2345">
        <v>6</v>
      </c>
    </row>
    <row r="2346" spans="1:7" x14ac:dyDescent="0.25">
      <c r="A2346">
        <f>IF(Tableau1[[#This Row],[ Résultat]]="incorrect",Tableau1[[#This Row],[occurrence]]&amp;"Cadre général"&amp;Tableau1[[#This Row],[ Résultat]]&amp;COUNTIF($B$2:$B2346,Tableau1[[#This Row],[ Code APE]]&amp;Tableau1[[#This Row],[ Résultat]]&amp;"_*"),0)</f>
        <v>0</v>
      </c>
      <c r="B2346" t="str">
        <f>Tableau1[[#This Row],[ Code APE]]&amp;Tableau1[[#This Row],[ Résultat]]&amp;"_"&amp;COUNTIF($F$2:F2346,F2346)</f>
        <v>45.20ACorrect_18</v>
      </c>
      <c r="C2346" t="s">
        <v>236</v>
      </c>
      <c r="D2346" t="s">
        <v>239</v>
      </c>
      <c r="E2346" t="s">
        <v>44</v>
      </c>
      <c r="F2346" t="s">
        <v>121</v>
      </c>
      <c r="G2346">
        <v>8</v>
      </c>
    </row>
    <row r="2347" spans="1:7" x14ac:dyDescent="0.25">
      <c r="A2347">
        <f>IF(Tableau1[[#This Row],[ Résultat]]="incorrect",Tableau1[[#This Row],[occurrence]]&amp;"Cadre général"&amp;Tableau1[[#This Row],[ Résultat]]&amp;COUNTIF($B$2:$B2347,Tableau1[[#This Row],[ Code APE]]&amp;Tableau1[[#This Row],[ Résultat]]&amp;"_*"),0)</f>
        <v>0</v>
      </c>
      <c r="B2347" t="str">
        <f>Tableau1[[#This Row],[ Code APE]]&amp;Tableau1[[#This Row],[ Résultat]]&amp;"_"&amp;COUNTIF($F$2:F2347,F2347)</f>
        <v>45.20BCorrect_16</v>
      </c>
      <c r="C2347" t="s">
        <v>236</v>
      </c>
      <c r="D2347" t="s">
        <v>239</v>
      </c>
      <c r="E2347" t="s">
        <v>44</v>
      </c>
      <c r="F2347" t="s">
        <v>122</v>
      </c>
      <c r="G2347">
        <v>11</v>
      </c>
    </row>
    <row r="2348" spans="1:7" x14ac:dyDescent="0.25">
      <c r="A2348">
        <f>IF(Tableau1[[#This Row],[ Résultat]]="incorrect",Tableau1[[#This Row],[occurrence]]&amp;"Cadre général"&amp;Tableau1[[#This Row],[ Résultat]]&amp;COUNTIF($B$2:$B2348,Tableau1[[#This Row],[ Code APE]]&amp;Tableau1[[#This Row],[ Résultat]]&amp;"_*"),0)</f>
        <v>0</v>
      </c>
      <c r="B2348" t="str">
        <f>Tableau1[[#This Row],[ Code APE]]&amp;Tableau1[[#This Row],[ Résultat]]&amp;"_"&amp;COUNTIF($F$2:F2348,F2348)</f>
        <v>45.20ZCorrect_18</v>
      </c>
      <c r="C2348" t="s">
        <v>236</v>
      </c>
      <c r="D2348" t="s">
        <v>239</v>
      </c>
      <c r="E2348" t="s">
        <v>44</v>
      </c>
      <c r="F2348" t="s">
        <v>123</v>
      </c>
      <c r="G2348">
        <v>8</v>
      </c>
    </row>
    <row r="2349" spans="1:7" x14ac:dyDescent="0.25">
      <c r="A2349">
        <f>IF(Tableau1[[#This Row],[ Résultat]]="incorrect",Tableau1[[#This Row],[occurrence]]&amp;"Cadre général"&amp;Tableau1[[#This Row],[ Résultat]]&amp;COUNTIF($B$2:$B2349,Tableau1[[#This Row],[ Code APE]]&amp;Tableau1[[#This Row],[ Résultat]]&amp;"_*"),0)</f>
        <v>0</v>
      </c>
      <c r="B2349" t="str">
        <f>Tableau1[[#This Row],[ Code APE]]&amp;Tableau1[[#This Row],[ Résultat]]&amp;"_"&amp;COUNTIF($F$2:F2349,F2349)</f>
        <v>45.32ZCorrect_17</v>
      </c>
      <c r="C2349" t="s">
        <v>236</v>
      </c>
      <c r="D2349" t="s">
        <v>239</v>
      </c>
      <c r="E2349" t="s">
        <v>44</v>
      </c>
      <c r="F2349" t="s">
        <v>124</v>
      </c>
      <c r="G2349">
        <v>1</v>
      </c>
    </row>
    <row r="2350" spans="1:7" x14ac:dyDescent="0.25">
      <c r="A2350">
        <f>IF(Tableau1[[#This Row],[ Résultat]]="incorrect",Tableau1[[#This Row],[occurrence]]&amp;"Cadre général"&amp;Tableau1[[#This Row],[ Résultat]]&amp;COUNTIF($B$2:$B2350,Tableau1[[#This Row],[ Code APE]]&amp;Tableau1[[#This Row],[ Résultat]]&amp;"_*"),0)</f>
        <v>0</v>
      </c>
      <c r="B2350" t="str">
        <f>Tableau1[[#This Row],[ Code APE]]&amp;Tableau1[[#This Row],[ Résultat]]&amp;"_"&amp;COUNTIF($F$2:F2350,F2350)</f>
        <v>45.40ZCorrect_6</v>
      </c>
      <c r="C2350" t="s">
        <v>236</v>
      </c>
      <c r="D2350" t="s">
        <v>239</v>
      </c>
      <c r="E2350" t="s">
        <v>44</v>
      </c>
      <c r="F2350" t="s">
        <v>218</v>
      </c>
      <c r="G2350">
        <v>1</v>
      </c>
    </row>
    <row r="2351" spans="1:7" x14ac:dyDescent="0.25">
      <c r="A2351">
        <f>IF(Tableau1[[#This Row],[ Résultat]]="incorrect",Tableau1[[#This Row],[occurrence]]&amp;"Cadre général"&amp;Tableau1[[#This Row],[ Résultat]]&amp;COUNTIF($B$2:$B2351,Tableau1[[#This Row],[ Code APE]]&amp;Tableau1[[#This Row],[ Résultat]]&amp;"_*"),0)</f>
        <v>0</v>
      </c>
      <c r="B2351" t="str">
        <f>Tableau1[[#This Row],[ Code APE]]&amp;Tableau1[[#This Row],[ Résultat]]&amp;"_"&amp;COUNTIF($F$2:F2351,F2351)</f>
        <v>46.51ZCorrect_16</v>
      </c>
      <c r="C2351" t="s">
        <v>236</v>
      </c>
      <c r="D2351" t="s">
        <v>239</v>
      </c>
      <c r="E2351" t="s">
        <v>44</v>
      </c>
      <c r="F2351" t="s">
        <v>125</v>
      </c>
      <c r="G2351">
        <v>2</v>
      </c>
    </row>
    <row r="2352" spans="1:7" x14ac:dyDescent="0.25">
      <c r="A2352">
        <f>IF(Tableau1[[#This Row],[ Résultat]]="incorrect",Tableau1[[#This Row],[occurrence]]&amp;"Cadre général"&amp;Tableau1[[#This Row],[ Résultat]]&amp;COUNTIF($B$2:$B2352,Tableau1[[#This Row],[ Code APE]]&amp;Tableau1[[#This Row],[ Résultat]]&amp;"_*"),0)</f>
        <v>0</v>
      </c>
      <c r="B2352" t="str">
        <f>Tableau1[[#This Row],[ Code APE]]&amp;Tableau1[[#This Row],[ Résultat]]&amp;"_"&amp;COUNTIF($F$2:F2352,F2352)</f>
        <v>46.63ZCorrect_22</v>
      </c>
      <c r="C2352" t="s">
        <v>236</v>
      </c>
      <c r="D2352" t="s">
        <v>239</v>
      </c>
      <c r="E2352" t="s">
        <v>44</v>
      </c>
      <c r="F2352" t="s">
        <v>127</v>
      </c>
      <c r="G2352">
        <v>138</v>
      </c>
    </row>
    <row r="2353" spans="1:7" x14ac:dyDescent="0.25">
      <c r="A2353">
        <f>IF(Tableau1[[#This Row],[ Résultat]]="incorrect",Tableau1[[#This Row],[occurrence]]&amp;"Cadre général"&amp;Tableau1[[#This Row],[ Résultat]]&amp;COUNTIF($B$2:$B2353,Tableau1[[#This Row],[ Code APE]]&amp;Tableau1[[#This Row],[ Résultat]]&amp;"_*"),0)</f>
        <v>0</v>
      </c>
      <c r="B2353" t="str">
        <f>Tableau1[[#This Row],[ Code APE]]&amp;Tableau1[[#This Row],[ Résultat]]&amp;"_"&amp;COUNTIF($F$2:F2353,F2353)</f>
        <v>46.69ACorrect_17</v>
      </c>
      <c r="C2353" t="s">
        <v>236</v>
      </c>
      <c r="D2353" t="s">
        <v>239</v>
      </c>
      <c r="E2353" t="s">
        <v>44</v>
      </c>
      <c r="F2353" t="s">
        <v>128</v>
      </c>
      <c r="G2353">
        <v>4</v>
      </c>
    </row>
    <row r="2354" spans="1:7" x14ac:dyDescent="0.25">
      <c r="A2354">
        <f>IF(Tableau1[[#This Row],[ Résultat]]="incorrect",Tableau1[[#This Row],[occurrence]]&amp;"Cadre général"&amp;Tableau1[[#This Row],[ Résultat]]&amp;COUNTIF($B$2:$B2354,Tableau1[[#This Row],[ Code APE]]&amp;Tableau1[[#This Row],[ Résultat]]&amp;"_*"),0)</f>
        <v>0</v>
      </c>
      <c r="B2354" t="str">
        <f>Tableau1[[#This Row],[ Code APE]]&amp;Tableau1[[#This Row],[ Résultat]]&amp;"_"&amp;COUNTIF($F$2:F2354,F2354)</f>
        <v>46.69BCorrect_18</v>
      </c>
      <c r="C2354" t="s">
        <v>236</v>
      </c>
      <c r="D2354" t="s">
        <v>239</v>
      </c>
      <c r="E2354" t="s">
        <v>44</v>
      </c>
      <c r="F2354" t="s">
        <v>129</v>
      </c>
      <c r="G2354">
        <v>2</v>
      </c>
    </row>
    <row r="2355" spans="1:7" x14ac:dyDescent="0.25">
      <c r="A2355">
        <f>IF(Tableau1[[#This Row],[ Résultat]]="incorrect",Tableau1[[#This Row],[occurrence]]&amp;"Cadre général"&amp;Tableau1[[#This Row],[ Résultat]]&amp;COUNTIF($B$2:$B2355,Tableau1[[#This Row],[ Code APE]]&amp;Tableau1[[#This Row],[ Résultat]]&amp;"_*"),0)</f>
        <v>0</v>
      </c>
      <c r="B2355" t="str">
        <f>Tableau1[[#This Row],[ Code APE]]&amp;Tableau1[[#This Row],[ Résultat]]&amp;"_"&amp;COUNTIF($F$2:F2355,F2355)</f>
        <v>46.71BCorrect_9</v>
      </c>
      <c r="C2355" t="s">
        <v>236</v>
      </c>
      <c r="D2355" t="s">
        <v>239</v>
      </c>
      <c r="E2355" t="s">
        <v>44</v>
      </c>
      <c r="F2355" t="s">
        <v>206</v>
      </c>
      <c r="G2355">
        <v>1</v>
      </c>
    </row>
    <row r="2356" spans="1:7" x14ac:dyDescent="0.25">
      <c r="A2356">
        <f>IF(Tableau1[[#This Row],[ Résultat]]="incorrect",Tableau1[[#This Row],[occurrence]]&amp;"Cadre général"&amp;Tableau1[[#This Row],[ Résultat]]&amp;COUNTIF($B$2:$B2356,Tableau1[[#This Row],[ Code APE]]&amp;Tableau1[[#This Row],[ Résultat]]&amp;"_*"),0)</f>
        <v>0</v>
      </c>
      <c r="B2356" t="str">
        <f>Tableau1[[#This Row],[ Code APE]]&amp;Tableau1[[#This Row],[ Résultat]]&amp;"_"&amp;COUNTIF($F$2:F2356,F2356)</f>
        <v>46.71ZCorrect_20</v>
      </c>
      <c r="C2356" t="s">
        <v>236</v>
      </c>
      <c r="D2356" t="s">
        <v>239</v>
      </c>
      <c r="E2356" t="s">
        <v>44</v>
      </c>
      <c r="F2356" t="s">
        <v>130</v>
      </c>
      <c r="G2356">
        <v>14</v>
      </c>
    </row>
    <row r="2357" spans="1:7" x14ac:dyDescent="0.25">
      <c r="A2357">
        <f>IF(Tableau1[[#This Row],[ Résultat]]="incorrect",Tableau1[[#This Row],[occurrence]]&amp;"Cadre général"&amp;Tableau1[[#This Row],[ Résultat]]&amp;COUNTIF($B$2:$B2357,Tableau1[[#This Row],[ Code APE]]&amp;Tableau1[[#This Row],[ Résultat]]&amp;"_*"),0)</f>
        <v>0</v>
      </c>
      <c r="B2357" t="str">
        <f>Tableau1[[#This Row],[ Code APE]]&amp;Tableau1[[#This Row],[ Résultat]]&amp;"_"&amp;COUNTIF($F$2:F2357,F2357)</f>
        <v>46.73ACorrect_10</v>
      </c>
      <c r="C2357" t="s">
        <v>236</v>
      </c>
      <c r="D2357" t="s">
        <v>239</v>
      </c>
      <c r="E2357" t="s">
        <v>44</v>
      </c>
      <c r="F2357" t="s">
        <v>194</v>
      </c>
      <c r="G2357">
        <v>1</v>
      </c>
    </row>
    <row r="2358" spans="1:7" x14ac:dyDescent="0.25">
      <c r="A2358">
        <f>IF(Tableau1[[#This Row],[ Résultat]]="incorrect",Tableau1[[#This Row],[occurrence]]&amp;"Cadre général"&amp;Tableau1[[#This Row],[ Résultat]]&amp;COUNTIF($B$2:$B2358,Tableau1[[#This Row],[ Code APE]]&amp;Tableau1[[#This Row],[ Résultat]]&amp;"_*"),0)</f>
        <v>0</v>
      </c>
      <c r="B2358" t="str">
        <f>Tableau1[[#This Row],[ Code APE]]&amp;Tableau1[[#This Row],[ Résultat]]&amp;"_"&amp;COUNTIF($F$2:F2358,F2358)</f>
        <v>46.74ACorrect_6</v>
      </c>
      <c r="C2358" t="s">
        <v>236</v>
      </c>
      <c r="D2358" t="s">
        <v>239</v>
      </c>
      <c r="E2358" t="s">
        <v>44</v>
      </c>
      <c r="F2358" t="s">
        <v>219</v>
      </c>
      <c r="G2358">
        <v>1</v>
      </c>
    </row>
    <row r="2359" spans="1:7" x14ac:dyDescent="0.25">
      <c r="A2359">
        <f>IF(Tableau1[[#This Row],[ Résultat]]="incorrect",Tableau1[[#This Row],[occurrence]]&amp;"Cadre général"&amp;Tableau1[[#This Row],[ Résultat]]&amp;COUNTIF($B$2:$B2359,Tableau1[[#This Row],[ Code APE]]&amp;Tableau1[[#This Row],[ Résultat]]&amp;"_*"),0)</f>
        <v>0</v>
      </c>
      <c r="B2359" t="str">
        <f>Tableau1[[#This Row],[ Code APE]]&amp;Tableau1[[#This Row],[ Résultat]]&amp;"_"&amp;COUNTIF($F$2:F2359,F2359)</f>
        <v>46.75ZCorrect_18</v>
      </c>
      <c r="C2359" t="s">
        <v>236</v>
      </c>
      <c r="D2359" t="s">
        <v>239</v>
      </c>
      <c r="E2359" t="s">
        <v>44</v>
      </c>
      <c r="F2359" t="s">
        <v>131</v>
      </c>
      <c r="G2359">
        <v>2</v>
      </c>
    </row>
    <row r="2360" spans="1:7" x14ac:dyDescent="0.25">
      <c r="A2360">
        <f>IF(Tableau1[[#This Row],[ Résultat]]="incorrect",Tableau1[[#This Row],[occurrence]]&amp;"Cadre général"&amp;Tableau1[[#This Row],[ Résultat]]&amp;COUNTIF($B$2:$B2360,Tableau1[[#This Row],[ Code APE]]&amp;Tableau1[[#This Row],[ Résultat]]&amp;"_*"),0)</f>
        <v>0</v>
      </c>
      <c r="B2360" t="str">
        <f>Tableau1[[#This Row],[ Code APE]]&amp;Tableau1[[#This Row],[ Résultat]]&amp;"_"&amp;COUNTIF($F$2:F2360,F2360)</f>
        <v>47.11CCorrect_10</v>
      </c>
      <c r="C2360" t="s">
        <v>236</v>
      </c>
      <c r="D2360" t="s">
        <v>239</v>
      </c>
      <c r="E2360" t="s">
        <v>44</v>
      </c>
      <c r="F2360" t="s">
        <v>132</v>
      </c>
      <c r="G2360">
        <v>2</v>
      </c>
    </row>
    <row r="2361" spans="1:7" x14ac:dyDescent="0.25">
      <c r="A2361">
        <f>IF(Tableau1[[#This Row],[ Résultat]]="incorrect",Tableau1[[#This Row],[occurrence]]&amp;"Cadre général"&amp;Tableau1[[#This Row],[ Résultat]]&amp;COUNTIF($B$2:$B2361,Tableau1[[#This Row],[ Code APE]]&amp;Tableau1[[#This Row],[ Résultat]]&amp;"_*"),0)</f>
        <v>0</v>
      </c>
      <c r="B2361" t="str">
        <f>Tableau1[[#This Row],[ Code APE]]&amp;Tableau1[[#This Row],[ Résultat]]&amp;"_"&amp;COUNTIF($F$2:F2361,F2361)</f>
        <v>47.41ZCorrect_16</v>
      </c>
      <c r="C2361" t="s">
        <v>236</v>
      </c>
      <c r="D2361" t="s">
        <v>239</v>
      </c>
      <c r="E2361" t="s">
        <v>44</v>
      </c>
      <c r="F2361" t="s">
        <v>133</v>
      </c>
      <c r="G2361">
        <v>5</v>
      </c>
    </row>
    <row r="2362" spans="1:7" x14ac:dyDescent="0.25">
      <c r="A2362">
        <f>IF(Tableau1[[#This Row],[ Résultat]]="incorrect",Tableau1[[#This Row],[occurrence]]&amp;"Cadre général"&amp;Tableau1[[#This Row],[ Résultat]]&amp;COUNTIF($B$2:$B2362,Tableau1[[#This Row],[ Code APE]]&amp;Tableau1[[#This Row],[ Résultat]]&amp;"_*"),0)</f>
        <v>0</v>
      </c>
      <c r="B2362" t="str">
        <f>Tableau1[[#This Row],[ Code APE]]&amp;Tableau1[[#This Row],[ Résultat]]&amp;"_"&amp;COUNTIF($F$2:F2362,F2362)</f>
        <v>47.42BCorrect_5</v>
      </c>
      <c r="C2362" t="s">
        <v>236</v>
      </c>
      <c r="D2362" t="s">
        <v>239</v>
      </c>
      <c r="E2362" t="s">
        <v>44</v>
      </c>
      <c r="F2362" t="s">
        <v>134</v>
      </c>
      <c r="G2362">
        <v>1</v>
      </c>
    </row>
    <row r="2363" spans="1:7" x14ac:dyDescent="0.25">
      <c r="A2363">
        <f>IF(Tableau1[[#This Row],[ Résultat]]="incorrect",Tableau1[[#This Row],[occurrence]]&amp;"Cadre général"&amp;Tableau1[[#This Row],[ Résultat]]&amp;COUNTIF($B$2:$B2363,Tableau1[[#This Row],[ Code APE]]&amp;Tableau1[[#This Row],[ Résultat]]&amp;"_*"),0)</f>
        <v>0</v>
      </c>
      <c r="B2363" t="str">
        <f>Tableau1[[#This Row],[ Code APE]]&amp;Tableau1[[#This Row],[ Résultat]]&amp;"_"&amp;COUNTIF($F$2:F2363,F2363)</f>
        <v>47.99ACorrect_11</v>
      </c>
      <c r="C2363" t="s">
        <v>236</v>
      </c>
      <c r="D2363" t="s">
        <v>239</v>
      </c>
      <c r="E2363" t="s">
        <v>44</v>
      </c>
      <c r="F2363" t="s">
        <v>136</v>
      </c>
      <c r="G2363">
        <v>1</v>
      </c>
    </row>
    <row r="2364" spans="1:7" x14ac:dyDescent="0.25">
      <c r="A2364">
        <f>IF(Tableau1[[#This Row],[ Résultat]]="incorrect",Tableau1[[#This Row],[occurrence]]&amp;"Cadre général"&amp;Tableau1[[#This Row],[ Résultat]]&amp;COUNTIF($B$2:$B2364,Tableau1[[#This Row],[ Code APE]]&amp;Tableau1[[#This Row],[ Résultat]]&amp;"_*"),0)</f>
        <v>0</v>
      </c>
      <c r="B2364" t="str">
        <f>Tableau1[[#This Row],[ Code APE]]&amp;Tableau1[[#This Row],[ Résultat]]&amp;"_"&amp;COUNTIF($F$2:F2364,F2364)</f>
        <v>47.99BCorrect_14</v>
      </c>
      <c r="C2364" t="s">
        <v>236</v>
      </c>
      <c r="D2364" t="s">
        <v>239</v>
      </c>
      <c r="E2364" t="s">
        <v>44</v>
      </c>
      <c r="F2364" t="s">
        <v>196</v>
      </c>
      <c r="G2364">
        <v>1</v>
      </c>
    </row>
    <row r="2365" spans="1:7" x14ac:dyDescent="0.25">
      <c r="A2365">
        <f>IF(Tableau1[[#This Row],[ Résultat]]="incorrect",Tableau1[[#This Row],[occurrence]]&amp;"Cadre général"&amp;Tableau1[[#This Row],[ Résultat]]&amp;COUNTIF($B$2:$B2365,Tableau1[[#This Row],[ Code APE]]&amp;Tableau1[[#This Row],[ Résultat]]&amp;"_*"),0)</f>
        <v>0</v>
      </c>
      <c r="B2365" t="str">
        <f>Tableau1[[#This Row],[ Code APE]]&amp;Tableau1[[#This Row],[ Résultat]]&amp;"_"&amp;COUNTIF($F$2:F2365,F2365)</f>
        <v>49.31ZCorrect_19</v>
      </c>
      <c r="C2365" t="s">
        <v>236</v>
      </c>
      <c r="D2365" t="s">
        <v>239</v>
      </c>
      <c r="E2365" t="s">
        <v>44</v>
      </c>
      <c r="F2365" t="s">
        <v>137</v>
      </c>
      <c r="G2365">
        <v>10</v>
      </c>
    </row>
    <row r="2366" spans="1:7" x14ac:dyDescent="0.25">
      <c r="A2366">
        <f>IF(Tableau1[[#This Row],[ Résultat]]="incorrect",Tableau1[[#This Row],[occurrence]]&amp;"Cadre général"&amp;Tableau1[[#This Row],[ Résultat]]&amp;COUNTIF($B$2:$B2366,Tableau1[[#This Row],[ Code APE]]&amp;Tableau1[[#This Row],[ Résultat]]&amp;"_*"),0)</f>
        <v>0</v>
      </c>
      <c r="B2366" t="str">
        <f>Tableau1[[#This Row],[ Code APE]]&amp;Tableau1[[#This Row],[ Résultat]]&amp;"_"&amp;COUNTIF($F$2:F2366,F2366)</f>
        <v>49.32ZCorrect_5</v>
      </c>
      <c r="C2366" t="s">
        <v>236</v>
      </c>
      <c r="D2366" t="s">
        <v>239</v>
      </c>
      <c r="E2366" t="s">
        <v>44</v>
      </c>
      <c r="F2366" t="s">
        <v>224</v>
      </c>
      <c r="G2366">
        <v>1</v>
      </c>
    </row>
    <row r="2367" spans="1:7" x14ac:dyDescent="0.25">
      <c r="A2367">
        <f>IF(Tableau1[[#This Row],[ Résultat]]="incorrect",Tableau1[[#This Row],[occurrence]]&amp;"Cadre général"&amp;Tableau1[[#This Row],[ Résultat]]&amp;COUNTIF($B$2:$B2367,Tableau1[[#This Row],[ Code APE]]&amp;Tableau1[[#This Row],[ Résultat]]&amp;"_*"),0)</f>
        <v>0</v>
      </c>
      <c r="B2367" t="str">
        <f>Tableau1[[#This Row],[ Code APE]]&amp;Tableau1[[#This Row],[ Résultat]]&amp;"_"&amp;COUNTIF($F$2:F2367,F2367)</f>
        <v>49.39ACorrect_20</v>
      </c>
      <c r="C2367" t="s">
        <v>236</v>
      </c>
      <c r="D2367" t="s">
        <v>239</v>
      </c>
      <c r="E2367" t="s">
        <v>44</v>
      </c>
      <c r="F2367" t="s">
        <v>138</v>
      </c>
      <c r="G2367">
        <v>20</v>
      </c>
    </row>
    <row r="2368" spans="1:7" x14ac:dyDescent="0.25">
      <c r="A2368">
        <f>IF(Tableau1[[#This Row],[ Résultat]]="incorrect",Tableau1[[#This Row],[occurrence]]&amp;"Cadre général"&amp;Tableau1[[#This Row],[ Résultat]]&amp;COUNTIF($B$2:$B2368,Tableau1[[#This Row],[ Code APE]]&amp;Tableau1[[#This Row],[ Résultat]]&amp;"_*"),0)</f>
        <v>0</v>
      </c>
      <c r="B2368" t="str">
        <f>Tableau1[[#This Row],[ Code APE]]&amp;Tableau1[[#This Row],[ Résultat]]&amp;"_"&amp;COUNTIF($F$2:F2368,F2368)</f>
        <v>49.39BCorrect_21</v>
      </c>
      <c r="C2368" t="s">
        <v>236</v>
      </c>
      <c r="D2368" t="s">
        <v>239</v>
      </c>
      <c r="E2368" t="s">
        <v>44</v>
      </c>
      <c r="F2368" t="s">
        <v>139</v>
      </c>
      <c r="G2368">
        <v>9</v>
      </c>
    </row>
    <row r="2369" spans="1:7" x14ac:dyDescent="0.25">
      <c r="A2369">
        <f>IF(Tableau1[[#This Row],[ Résultat]]="incorrect",Tableau1[[#This Row],[occurrence]]&amp;"Cadre général"&amp;Tableau1[[#This Row],[ Résultat]]&amp;COUNTIF($B$2:$B2369,Tableau1[[#This Row],[ Code APE]]&amp;Tableau1[[#This Row],[ Résultat]]&amp;"_*"),0)</f>
        <v>0</v>
      </c>
      <c r="B2369" t="str">
        <f>Tableau1[[#This Row],[ Code APE]]&amp;Tableau1[[#This Row],[ Résultat]]&amp;"_"&amp;COUNTIF($F$2:F2369,F2369)</f>
        <v>49.41ACorrect_19</v>
      </c>
      <c r="C2369" t="s">
        <v>236</v>
      </c>
      <c r="D2369" t="s">
        <v>239</v>
      </c>
      <c r="E2369" t="s">
        <v>44</v>
      </c>
      <c r="F2369" t="s">
        <v>140</v>
      </c>
      <c r="G2369">
        <v>69</v>
      </c>
    </row>
    <row r="2370" spans="1:7" x14ac:dyDescent="0.25">
      <c r="A2370">
        <f>IF(Tableau1[[#This Row],[ Résultat]]="incorrect",Tableau1[[#This Row],[occurrence]]&amp;"Cadre général"&amp;Tableau1[[#This Row],[ Résultat]]&amp;COUNTIF($B$2:$B2370,Tableau1[[#This Row],[ Code APE]]&amp;Tableau1[[#This Row],[ Résultat]]&amp;"_*"),0)</f>
        <v>0</v>
      </c>
      <c r="B2370" t="str">
        <f>Tableau1[[#This Row],[ Code APE]]&amp;Tableau1[[#This Row],[ Résultat]]&amp;"_"&amp;COUNTIF($F$2:F2370,F2370)</f>
        <v>49.41BCorrect_17</v>
      </c>
      <c r="C2370" t="s">
        <v>236</v>
      </c>
      <c r="D2370" t="s">
        <v>239</v>
      </c>
      <c r="E2370" t="s">
        <v>44</v>
      </c>
      <c r="F2370" t="s">
        <v>141</v>
      </c>
      <c r="G2370">
        <v>20</v>
      </c>
    </row>
    <row r="2371" spans="1:7" x14ac:dyDescent="0.25">
      <c r="A2371">
        <f>IF(Tableau1[[#This Row],[ Résultat]]="incorrect",Tableau1[[#This Row],[occurrence]]&amp;"Cadre général"&amp;Tableau1[[#This Row],[ Résultat]]&amp;COUNTIF($B$2:$B2371,Tableau1[[#This Row],[ Code APE]]&amp;Tableau1[[#This Row],[ Résultat]]&amp;"_*"),0)</f>
        <v>0</v>
      </c>
      <c r="B2371" t="str">
        <f>Tableau1[[#This Row],[ Code APE]]&amp;Tableau1[[#This Row],[ Résultat]]&amp;"_"&amp;COUNTIF($F$2:F2371,F2371)</f>
        <v>49.91ACorrect_17</v>
      </c>
      <c r="C2371" t="s">
        <v>236</v>
      </c>
      <c r="D2371" t="s">
        <v>239</v>
      </c>
      <c r="E2371" t="s">
        <v>44</v>
      </c>
      <c r="F2371" t="s">
        <v>142</v>
      </c>
      <c r="G2371">
        <v>2</v>
      </c>
    </row>
    <row r="2372" spans="1:7" x14ac:dyDescent="0.25">
      <c r="A2372">
        <f>IF(Tableau1[[#This Row],[ Résultat]]="incorrect",Tableau1[[#This Row],[occurrence]]&amp;"Cadre général"&amp;Tableau1[[#This Row],[ Résultat]]&amp;COUNTIF($B$2:$B2372,Tableau1[[#This Row],[ Code APE]]&amp;Tableau1[[#This Row],[ Résultat]]&amp;"_*"),0)</f>
        <v>0</v>
      </c>
      <c r="B2372" t="str">
        <f>Tableau1[[#This Row],[ Code APE]]&amp;Tableau1[[#This Row],[ Résultat]]&amp;"_"&amp;COUNTIF($F$2:F2372,F2372)</f>
        <v>50.10ZCorrect_19</v>
      </c>
      <c r="C2372" t="s">
        <v>236</v>
      </c>
      <c r="D2372" t="s">
        <v>239</v>
      </c>
      <c r="E2372" t="s">
        <v>44</v>
      </c>
      <c r="F2372" t="s">
        <v>143</v>
      </c>
      <c r="G2372">
        <v>3</v>
      </c>
    </row>
    <row r="2373" spans="1:7" x14ac:dyDescent="0.25">
      <c r="A2373">
        <f>IF(Tableau1[[#This Row],[ Résultat]]="incorrect",Tableau1[[#This Row],[occurrence]]&amp;"Cadre général"&amp;Tableau1[[#This Row],[ Résultat]]&amp;COUNTIF($B$2:$B2373,Tableau1[[#This Row],[ Code APE]]&amp;Tableau1[[#This Row],[ Résultat]]&amp;"_*"),0)</f>
        <v>0</v>
      </c>
      <c r="B2373" t="str">
        <f>Tableau1[[#This Row],[ Code APE]]&amp;Tableau1[[#This Row],[ Résultat]]&amp;"_"&amp;COUNTIF($F$2:F2373,F2373)</f>
        <v>52.22ZCorrect_17</v>
      </c>
      <c r="C2373" t="s">
        <v>236</v>
      </c>
      <c r="D2373" t="s">
        <v>239</v>
      </c>
      <c r="E2373" t="s">
        <v>44</v>
      </c>
      <c r="F2373" t="s">
        <v>145</v>
      </c>
      <c r="G2373">
        <v>3</v>
      </c>
    </row>
    <row r="2374" spans="1:7" x14ac:dyDescent="0.25">
      <c r="A2374">
        <f>IF(Tableau1[[#This Row],[ Résultat]]="incorrect",Tableau1[[#This Row],[occurrence]]&amp;"Cadre général"&amp;Tableau1[[#This Row],[ Résultat]]&amp;COUNTIF($B$2:$B2374,Tableau1[[#This Row],[ Code APE]]&amp;Tableau1[[#This Row],[ Résultat]]&amp;"_*"),0)</f>
        <v>0</v>
      </c>
      <c r="B2374" t="str">
        <f>Tableau1[[#This Row],[ Code APE]]&amp;Tableau1[[#This Row],[ Résultat]]&amp;"_"&amp;COUNTIF($F$2:F2374,F2374)</f>
        <v>56.29BCorrect_18</v>
      </c>
      <c r="C2374" t="s">
        <v>236</v>
      </c>
      <c r="D2374" t="s">
        <v>239</v>
      </c>
      <c r="E2374" t="s">
        <v>44</v>
      </c>
      <c r="F2374" t="s">
        <v>146</v>
      </c>
      <c r="G2374">
        <v>7</v>
      </c>
    </row>
    <row r="2375" spans="1:7" x14ac:dyDescent="0.25">
      <c r="A2375">
        <f>IF(Tableau1[[#This Row],[ Résultat]]="incorrect",Tableau1[[#This Row],[occurrence]]&amp;"Cadre général"&amp;Tableau1[[#This Row],[ Résultat]]&amp;COUNTIF($B$2:$B2375,Tableau1[[#This Row],[ Code APE]]&amp;Tableau1[[#This Row],[ Résultat]]&amp;"_*"),0)</f>
        <v>0</v>
      </c>
      <c r="B2375" t="str">
        <f>Tableau1[[#This Row],[ Code APE]]&amp;Tableau1[[#This Row],[ Résultat]]&amp;"_"&amp;COUNTIF($F$2:F2375,F2375)</f>
        <v>62.01ZCorrect_15</v>
      </c>
      <c r="C2375" t="s">
        <v>236</v>
      </c>
      <c r="D2375" t="s">
        <v>239</v>
      </c>
      <c r="E2375" t="s">
        <v>44</v>
      </c>
      <c r="F2375" t="s">
        <v>198</v>
      </c>
      <c r="G2375">
        <v>5</v>
      </c>
    </row>
    <row r="2376" spans="1:7" x14ac:dyDescent="0.25">
      <c r="A2376">
        <f>IF(Tableau1[[#This Row],[ Résultat]]="incorrect",Tableau1[[#This Row],[occurrence]]&amp;"Cadre général"&amp;Tableau1[[#This Row],[ Résultat]]&amp;COUNTIF($B$2:$B2376,Tableau1[[#This Row],[ Code APE]]&amp;Tableau1[[#This Row],[ Résultat]]&amp;"_*"),0)</f>
        <v>0</v>
      </c>
      <c r="B2376" t="str">
        <f>Tableau1[[#This Row],[ Code APE]]&amp;Tableau1[[#This Row],[ Résultat]]&amp;"_"&amp;COUNTIF($F$2:F2376,F2376)</f>
        <v>62.02ACorrect_16</v>
      </c>
      <c r="C2376" t="s">
        <v>236</v>
      </c>
      <c r="D2376" t="s">
        <v>239</v>
      </c>
      <c r="E2376" t="s">
        <v>44</v>
      </c>
      <c r="F2376" t="s">
        <v>147</v>
      </c>
      <c r="G2376">
        <v>2</v>
      </c>
    </row>
    <row r="2377" spans="1:7" x14ac:dyDescent="0.25">
      <c r="A2377">
        <f>IF(Tableau1[[#This Row],[ Résultat]]="incorrect",Tableau1[[#This Row],[occurrence]]&amp;"Cadre général"&amp;Tableau1[[#This Row],[ Résultat]]&amp;COUNTIF($B$2:$B2377,Tableau1[[#This Row],[ Code APE]]&amp;Tableau1[[#This Row],[ Résultat]]&amp;"_*"),0)</f>
        <v>0</v>
      </c>
      <c r="B2377" t="str">
        <f>Tableau1[[#This Row],[ Code APE]]&amp;Tableau1[[#This Row],[ Résultat]]&amp;"_"&amp;COUNTIF($F$2:F2377,F2377)</f>
        <v>64.20ZCorrect_16</v>
      </c>
      <c r="C2377" t="s">
        <v>236</v>
      </c>
      <c r="D2377" t="s">
        <v>239</v>
      </c>
      <c r="E2377" t="s">
        <v>44</v>
      </c>
      <c r="F2377" t="s">
        <v>149</v>
      </c>
      <c r="G2377">
        <v>3</v>
      </c>
    </row>
    <row r="2378" spans="1:7" x14ac:dyDescent="0.25">
      <c r="A2378">
        <f>IF(Tableau1[[#This Row],[ Résultat]]="incorrect",Tableau1[[#This Row],[occurrence]]&amp;"Cadre général"&amp;Tableau1[[#This Row],[ Résultat]]&amp;COUNTIF($B$2:$B2378,Tableau1[[#This Row],[ Code APE]]&amp;Tableau1[[#This Row],[ Résultat]]&amp;"_*"),0)</f>
        <v>0</v>
      </c>
      <c r="B2378" t="str">
        <f>Tableau1[[#This Row],[ Code APE]]&amp;Tableau1[[#This Row],[ Résultat]]&amp;"_"&amp;COUNTIF($F$2:F2378,F2378)</f>
        <v>69.20ZCorrect_13</v>
      </c>
      <c r="C2378" t="s">
        <v>236</v>
      </c>
      <c r="D2378" t="s">
        <v>239</v>
      </c>
      <c r="E2378" t="s">
        <v>44</v>
      </c>
      <c r="F2378" t="s">
        <v>150</v>
      </c>
      <c r="G2378">
        <v>2</v>
      </c>
    </row>
    <row r="2379" spans="1:7" x14ac:dyDescent="0.25">
      <c r="A2379">
        <f>IF(Tableau1[[#This Row],[ Résultat]]="incorrect",Tableau1[[#This Row],[occurrence]]&amp;"Cadre général"&amp;Tableau1[[#This Row],[ Résultat]]&amp;COUNTIF($B$2:$B2379,Tableau1[[#This Row],[ Code APE]]&amp;Tableau1[[#This Row],[ Résultat]]&amp;"_*"),0)</f>
        <v>0</v>
      </c>
      <c r="B2379" t="str">
        <f>Tableau1[[#This Row],[ Code APE]]&amp;Tableau1[[#This Row],[ Résultat]]&amp;"_"&amp;COUNTIF($F$2:F2379,F2379)</f>
        <v>70.22ZCorrect_17</v>
      </c>
      <c r="C2379" t="s">
        <v>236</v>
      </c>
      <c r="D2379" t="s">
        <v>239</v>
      </c>
      <c r="E2379" t="s">
        <v>44</v>
      </c>
      <c r="F2379" t="s">
        <v>200</v>
      </c>
      <c r="G2379">
        <v>2</v>
      </c>
    </row>
    <row r="2380" spans="1:7" x14ac:dyDescent="0.25">
      <c r="A2380">
        <f>IF(Tableau1[[#This Row],[ Résultat]]="incorrect",Tableau1[[#This Row],[occurrence]]&amp;"Cadre général"&amp;Tableau1[[#This Row],[ Résultat]]&amp;COUNTIF($B$2:$B2380,Tableau1[[#This Row],[ Code APE]]&amp;Tableau1[[#This Row],[ Résultat]]&amp;"_*"),0)</f>
        <v>0</v>
      </c>
      <c r="B2380" t="str">
        <f>Tableau1[[#This Row],[ Code APE]]&amp;Tableau1[[#This Row],[ Résultat]]&amp;"_"&amp;COUNTIF($F$2:F2380,F2380)</f>
        <v>70.90BCorrect_8</v>
      </c>
      <c r="C2380" t="s">
        <v>236</v>
      </c>
      <c r="D2380" t="s">
        <v>239</v>
      </c>
      <c r="E2380" t="s">
        <v>44</v>
      </c>
      <c r="F2380" t="s">
        <v>201</v>
      </c>
      <c r="G2380">
        <v>1</v>
      </c>
    </row>
    <row r="2381" spans="1:7" x14ac:dyDescent="0.25">
      <c r="A2381">
        <f>IF(Tableau1[[#This Row],[ Résultat]]="incorrect",Tableau1[[#This Row],[occurrence]]&amp;"Cadre général"&amp;Tableau1[[#This Row],[ Résultat]]&amp;COUNTIF($B$2:$B2381,Tableau1[[#This Row],[ Code APE]]&amp;Tableau1[[#This Row],[ Résultat]]&amp;"_*"),0)</f>
        <v>0</v>
      </c>
      <c r="B2381" t="str">
        <f>Tableau1[[#This Row],[ Code APE]]&amp;Tableau1[[#This Row],[ Résultat]]&amp;"_"&amp;COUNTIF($F$2:F2381,F2381)</f>
        <v>71.12ACorrect_17</v>
      </c>
      <c r="C2381" t="s">
        <v>236</v>
      </c>
      <c r="D2381" t="s">
        <v>239</v>
      </c>
      <c r="E2381" t="s">
        <v>44</v>
      </c>
      <c r="F2381" t="s">
        <v>152</v>
      </c>
      <c r="G2381">
        <v>1</v>
      </c>
    </row>
    <row r="2382" spans="1:7" x14ac:dyDescent="0.25">
      <c r="A2382">
        <f>IF(Tableau1[[#This Row],[ Résultat]]="incorrect",Tableau1[[#This Row],[occurrence]]&amp;"Cadre général"&amp;Tableau1[[#This Row],[ Résultat]]&amp;COUNTIF($B$2:$B2382,Tableau1[[#This Row],[ Code APE]]&amp;Tableau1[[#This Row],[ Résultat]]&amp;"_*"),0)</f>
        <v>0</v>
      </c>
      <c r="B2382" t="str">
        <f>Tableau1[[#This Row],[ Code APE]]&amp;Tableau1[[#This Row],[ Résultat]]&amp;"_"&amp;COUNTIF($F$2:F2382,F2382)</f>
        <v>71.12BCorrect_19</v>
      </c>
      <c r="C2382" t="s">
        <v>236</v>
      </c>
      <c r="D2382" t="s">
        <v>239</v>
      </c>
      <c r="E2382" t="s">
        <v>44</v>
      </c>
      <c r="F2382" t="s">
        <v>153</v>
      </c>
      <c r="G2382">
        <v>71</v>
      </c>
    </row>
    <row r="2383" spans="1:7" x14ac:dyDescent="0.25">
      <c r="A2383">
        <f>IF(Tableau1[[#This Row],[ Résultat]]="incorrect",Tableau1[[#This Row],[occurrence]]&amp;"Cadre général"&amp;Tableau1[[#This Row],[ Résultat]]&amp;COUNTIF($B$2:$B2383,Tableau1[[#This Row],[ Code APE]]&amp;Tableau1[[#This Row],[ Résultat]]&amp;"_*"),0)</f>
        <v>0</v>
      </c>
      <c r="B2383" t="str">
        <f>Tableau1[[#This Row],[ Code APE]]&amp;Tableau1[[#This Row],[ Résultat]]&amp;"_"&amp;COUNTIF($F$2:F2383,F2383)</f>
        <v>71.20ACorrect_8</v>
      </c>
      <c r="C2383" t="s">
        <v>236</v>
      </c>
      <c r="D2383" t="s">
        <v>239</v>
      </c>
      <c r="E2383" t="s">
        <v>44</v>
      </c>
      <c r="F2383" t="s">
        <v>154</v>
      </c>
      <c r="G2383">
        <v>1</v>
      </c>
    </row>
    <row r="2384" spans="1:7" x14ac:dyDescent="0.25">
      <c r="A2384">
        <f>IF(Tableau1[[#This Row],[ Résultat]]="incorrect",Tableau1[[#This Row],[occurrence]]&amp;"Cadre général"&amp;Tableau1[[#This Row],[ Résultat]]&amp;COUNTIF($B$2:$B2384,Tableau1[[#This Row],[ Code APE]]&amp;Tableau1[[#This Row],[ Résultat]]&amp;"_*"),0)</f>
        <v>0</v>
      </c>
      <c r="B2384" t="str">
        <f>Tableau1[[#This Row],[ Code APE]]&amp;Tableau1[[#This Row],[ Résultat]]&amp;"_"&amp;COUNTIF($F$2:F2384,F2384)</f>
        <v>71.20BCorrect_17</v>
      </c>
      <c r="C2384" t="s">
        <v>236</v>
      </c>
      <c r="D2384" t="s">
        <v>239</v>
      </c>
      <c r="E2384" t="s">
        <v>44</v>
      </c>
      <c r="F2384" t="s">
        <v>155</v>
      </c>
      <c r="G2384">
        <v>21</v>
      </c>
    </row>
    <row r="2385" spans="1:7" x14ac:dyDescent="0.25">
      <c r="A2385">
        <f>IF(Tableau1[[#This Row],[ Résultat]]="incorrect",Tableau1[[#This Row],[occurrence]]&amp;"Cadre général"&amp;Tableau1[[#This Row],[ Résultat]]&amp;COUNTIF($B$2:$B2385,Tableau1[[#This Row],[ Code APE]]&amp;Tableau1[[#This Row],[ Résultat]]&amp;"_*"),0)</f>
        <v>0</v>
      </c>
      <c r="B2385" t="str">
        <f>Tableau1[[#This Row],[ Code APE]]&amp;Tableau1[[#This Row],[ Résultat]]&amp;"_"&amp;COUNTIF($F$2:F2385,F2385)</f>
        <v>72.19ZCorrect_18</v>
      </c>
      <c r="C2385" t="s">
        <v>236</v>
      </c>
      <c r="D2385" t="s">
        <v>239</v>
      </c>
      <c r="E2385" t="s">
        <v>44</v>
      </c>
      <c r="F2385" t="s">
        <v>156</v>
      </c>
      <c r="G2385">
        <v>9</v>
      </c>
    </row>
    <row r="2386" spans="1:7" x14ac:dyDescent="0.25">
      <c r="A2386">
        <f>IF(Tableau1[[#This Row],[ Résultat]]="incorrect",Tableau1[[#This Row],[occurrence]]&amp;"Cadre général"&amp;Tableau1[[#This Row],[ Résultat]]&amp;COUNTIF($B$2:$B2386,Tableau1[[#This Row],[ Code APE]]&amp;Tableau1[[#This Row],[ Résultat]]&amp;"_*"),0)</f>
        <v>0</v>
      </c>
      <c r="B2386" t="str">
        <f>Tableau1[[#This Row],[ Code APE]]&amp;Tableau1[[#This Row],[ Résultat]]&amp;"_"&amp;COUNTIF($F$2:F2386,F2386)</f>
        <v>74.20ZCorrect_16</v>
      </c>
      <c r="C2386" t="s">
        <v>236</v>
      </c>
      <c r="D2386" t="s">
        <v>239</v>
      </c>
      <c r="E2386" t="s">
        <v>44</v>
      </c>
      <c r="F2386" t="s">
        <v>157</v>
      </c>
      <c r="G2386">
        <v>3</v>
      </c>
    </row>
    <row r="2387" spans="1:7" x14ac:dyDescent="0.25">
      <c r="A2387">
        <f>IF(Tableau1[[#This Row],[ Résultat]]="incorrect",Tableau1[[#This Row],[occurrence]]&amp;"Cadre général"&amp;Tableau1[[#This Row],[ Résultat]]&amp;COUNTIF($B$2:$B2387,Tableau1[[#This Row],[ Code APE]]&amp;Tableau1[[#This Row],[ Résultat]]&amp;"_*"),0)</f>
        <v>0</v>
      </c>
      <c r="B2387" t="str">
        <f>Tableau1[[#This Row],[ Code APE]]&amp;Tableau1[[#This Row],[ Résultat]]&amp;"_"&amp;COUNTIF($F$2:F2387,F2387)</f>
        <v>74.30BCorrect_15</v>
      </c>
      <c r="C2387" t="s">
        <v>236</v>
      </c>
      <c r="D2387" t="s">
        <v>239</v>
      </c>
      <c r="E2387" t="s">
        <v>44</v>
      </c>
      <c r="F2387" t="s">
        <v>158</v>
      </c>
      <c r="G2387">
        <v>3</v>
      </c>
    </row>
    <row r="2388" spans="1:7" x14ac:dyDescent="0.25">
      <c r="A2388">
        <f>IF(Tableau1[[#This Row],[ Résultat]]="incorrect",Tableau1[[#This Row],[occurrence]]&amp;"Cadre général"&amp;Tableau1[[#This Row],[ Résultat]]&amp;COUNTIF($B$2:$B2388,Tableau1[[#This Row],[ Code APE]]&amp;Tableau1[[#This Row],[ Résultat]]&amp;"_*"),0)</f>
        <v>0</v>
      </c>
      <c r="B2388" t="str">
        <f>Tableau1[[#This Row],[ Code APE]]&amp;Tableau1[[#This Row],[ Résultat]]&amp;"_"&amp;COUNTIF($F$2:F2388,F2388)</f>
        <v>74.70ZCorrect_16</v>
      </c>
      <c r="C2388" t="s">
        <v>236</v>
      </c>
      <c r="D2388" t="s">
        <v>239</v>
      </c>
      <c r="E2388" t="s">
        <v>44</v>
      </c>
      <c r="F2388" t="s">
        <v>159</v>
      </c>
      <c r="G2388">
        <v>7</v>
      </c>
    </row>
    <row r="2389" spans="1:7" x14ac:dyDescent="0.25">
      <c r="A2389">
        <f>IF(Tableau1[[#This Row],[ Résultat]]="incorrect",Tableau1[[#This Row],[occurrence]]&amp;"Cadre général"&amp;Tableau1[[#This Row],[ Résultat]]&amp;COUNTIF($B$2:$B2389,Tableau1[[#This Row],[ Code APE]]&amp;Tableau1[[#This Row],[ Résultat]]&amp;"_*"),0)</f>
        <v>0</v>
      </c>
      <c r="B2389" t="str">
        <f>Tableau1[[#This Row],[ Code APE]]&amp;Tableau1[[#This Row],[ Résultat]]&amp;"_"&amp;COUNTIF($F$2:F2389,F2389)</f>
        <v>74.90ACorrect_19</v>
      </c>
      <c r="C2389" t="s">
        <v>236</v>
      </c>
      <c r="D2389" t="s">
        <v>239</v>
      </c>
      <c r="E2389" t="s">
        <v>44</v>
      </c>
      <c r="F2389" t="s">
        <v>160</v>
      </c>
      <c r="G2389">
        <v>24</v>
      </c>
    </row>
    <row r="2390" spans="1:7" x14ac:dyDescent="0.25">
      <c r="A2390">
        <f>IF(Tableau1[[#This Row],[ Résultat]]="incorrect",Tableau1[[#This Row],[occurrence]]&amp;"Cadre général"&amp;Tableau1[[#This Row],[ Résultat]]&amp;COUNTIF($B$2:$B2390,Tableau1[[#This Row],[ Code APE]]&amp;Tableau1[[#This Row],[ Résultat]]&amp;"_*"),0)</f>
        <v>0</v>
      </c>
      <c r="B2390" t="str">
        <f>Tableau1[[#This Row],[ Code APE]]&amp;Tableau1[[#This Row],[ Résultat]]&amp;"_"&amp;COUNTIF($F$2:F2390,F2390)</f>
        <v>74.90BCorrect_18</v>
      </c>
      <c r="C2390" t="s">
        <v>236</v>
      </c>
      <c r="D2390" t="s">
        <v>239</v>
      </c>
      <c r="E2390" t="s">
        <v>44</v>
      </c>
      <c r="F2390" t="s">
        <v>161</v>
      </c>
      <c r="G2390">
        <v>23</v>
      </c>
    </row>
    <row r="2391" spans="1:7" x14ac:dyDescent="0.25">
      <c r="A2391">
        <f>IF(Tableau1[[#This Row],[ Résultat]]="incorrect",Tableau1[[#This Row],[occurrence]]&amp;"Cadre général"&amp;Tableau1[[#This Row],[ Résultat]]&amp;COUNTIF($B$2:$B2391,Tableau1[[#This Row],[ Code APE]]&amp;Tableau1[[#This Row],[ Résultat]]&amp;"_*"),0)</f>
        <v>0</v>
      </c>
      <c r="B2391" t="str">
        <f>Tableau1[[#This Row],[ Code APE]]&amp;Tableau1[[#This Row],[ Résultat]]&amp;"_"&amp;COUNTIF($F$2:F2391,F2391)</f>
        <v>77.32ZCorrect_17</v>
      </c>
      <c r="C2391" t="s">
        <v>236</v>
      </c>
      <c r="D2391" t="s">
        <v>239</v>
      </c>
      <c r="E2391" t="s">
        <v>44</v>
      </c>
      <c r="F2391" t="s">
        <v>164</v>
      </c>
      <c r="G2391">
        <v>8</v>
      </c>
    </row>
    <row r="2392" spans="1:7" x14ac:dyDescent="0.25">
      <c r="A2392">
        <f>IF(Tableau1[[#This Row],[ Résultat]]="incorrect",Tableau1[[#This Row],[occurrence]]&amp;"Cadre général"&amp;Tableau1[[#This Row],[ Résultat]]&amp;COUNTIF($B$2:$B2392,Tableau1[[#This Row],[ Code APE]]&amp;Tableau1[[#This Row],[ Résultat]]&amp;"_*"),0)</f>
        <v>0</v>
      </c>
      <c r="B2392" t="str">
        <f>Tableau1[[#This Row],[ Code APE]]&amp;Tableau1[[#This Row],[ Résultat]]&amp;"_"&amp;COUNTIF($F$2:F2392,F2392)</f>
        <v>77.39ZCorrect_17</v>
      </c>
      <c r="C2392" t="s">
        <v>236</v>
      </c>
      <c r="D2392" t="s">
        <v>239</v>
      </c>
      <c r="E2392" t="s">
        <v>44</v>
      </c>
      <c r="F2392" t="s">
        <v>165</v>
      </c>
      <c r="G2392">
        <v>6</v>
      </c>
    </row>
    <row r="2393" spans="1:7" x14ac:dyDescent="0.25">
      <c r="A2393">
        <f>IF(Tableau1[[#This Row],[ Résultat]]="incorrect",Tableau1[[#This Row],[occurrence]]&amp;"Cadre général"&amp;Tableau1[[#This Row],[ Résultat]]&amp;COUNTIF($B$2:$B2393,Tableau1[[#This Row],[ Code APE]]&amp;Tableau1[[#This Row],[ Résultat]]&amp;"_*"),0)</f>
        <v>0</v>
      </c>
      <c r="B2393" t="str">
        <f>Tableau1[[#This Row],[ Code APE]]&amp;Tableau1[[#This Row],[ Résultat]]&amp;"_"&amp;COUNTIF($F$2:F2393,F2393)</f>
        <v>78.20ZCorrect_22</v>
      </c>
      <c r="C2393" t="s">
        <v>236</v>
      </c>
      <c r="D2393" t="s">
        <v>239</v>
      </c>
      <c r="E2393" t="s">
        <v>44</v>
      </c>
      <c r="F2393" t="s">
        <v>166</v>
      </c>
      <c r="G2393">
        <v>207</v>
      </c>
    </row>
    <row r="2394" spans="1:7" x14ac:dyDescent="0.25">
      <c r="A2394">
        <f>IF(Tableau1[[#This Row],[ Résultat]]="incorrect",Tableau1[[#This Row],[occurrence]]&amp;"Cadre général"&amp;Tableau1[[#This Row],[ Résultat]]&amp;COUNTIF($B$2:$B2394,Tableau1[[#This Row],[ Code APE]]&amp;Tableau1[[#This Row],[ Résultat]]&amp;"_*"),0)</f>
        <v>0</v>
      </c>
      <c r="B2394" t="str">
        <f>Tableau1[[#This Row],[ Code APE]]&amp;Tableau1[[#This Row],[ Résultat]]&amp;"_"&amp;COUNTIF($F$2:F2394,F2394)</f>
        <v>80.10ZCorrect_19</v>
      </c>
      <c r="C2394" t="s">
        <v>236</v>
      </c>
      <c r="D2394" t="s">
        <v>239</v>
      </c>
      <c r="E2394" t="s">
        <v>44</v>
      </c>
      <c r="F2394" t="s">
        <v>167</v>
      </c>
      <c r="G2394">
        <v>32</v>
      </c>
    </row>
    <row r="2395" spans="1:7" x14ac:dyDescent="0.25">
      <c r="A2395">
        <f>IF(Tableau1[[#This Row],[ Résultat]]="incorrect",Tableau1[[#This Row],[occurrence]]&amp;"Cadre général"&amp;Tableau1[[#This Row],[ Résultat]]&amp;COUNTIF($B$2:$B2395,Tableau1[[#This Row],[ Code APE]]&amp;Tableau1[[#This Row],[ Résultat]]&amp;"_*"),0)</f>
        <v>0</v>
      </c>
      <c r="B2395" t="str">
        <f>Tableau1[[#This Row],[ Code APE]]&amp;Tableau1[[#This Row],[ Résultat]]&amp;"_"&amp;COUNTIF($F$2:F2395,F2395)</f>
        <v>80.20ZCorrect_17</v>
      </c>
      <c r="C2395" t="s">
        <v>236</v>
      </c>
      <c r="D2395" t="s">
        <v>239</v>
      </c>
      <c r="E2395" t="s">
        <v>44</v>
      </c>
      <c r="F2395" t="s">
        <v>168</v>
      </c>
      <c r="G2395">
        <v>4</v>
      </c>
    </row>
    <row r="2396" spans="1:7" x14ac:dyDescent="0.25">
      <c r="A2396">
        <f>IF(Tableau1[[#This Row],[ Résultat]]="incorrect",Tableau1[[#This Row],[occurrence]]&amp;"Cadre général"&amp;Tableau1[[#This Row],[ Résultat]]&amp;COUNTIF($B$2:$B2396,Tableau1[[#This Row],[ Code APE]]&amp;Tableau1[[#This Row],[ Résultat]]&amp;"_*"),0)</f>
        <v>0</v>
      </c>
      <c r="B2396" t="str">
        <f>Tableau1[[#This Row],[ Code APE]]&amp;Tableau1[[#This Row],[ Résultat]]&amp;"_"&amp;COUNTIF($F$2:F2396,F2396)</f>
        <v>81.21ZCorrect_18</v>
      </c>
      <c r="C2396" t="s">
        <v>236</v>
      </c>
      <c r="D2396" t="s">
        <v>239</v>
      </c>
      <c r="E2396" t="s">
        <v>44</v>
      </c>
      <c r="F2396" t="s">
        <v>169</v>
      </c>
      <c r="G2396">
        <v>31</v>
      </c>
    </row>
    <row r="2397" spans="1:7" x14ac:dyDescent="0.25">
      <c r="A2397">
        <f>IF(Tableau1[[#This Row],[ Résultat]]="incorrect",Tableau1[[#This Row],[occurrence]]&amp;"Cadre général"&amp;Tableau1[[#This Row],[ Résultat]]&amp;COUNTIF($B$2:$B2397,Tableau1[[#This Row],[ Code APE]]&amp;Tableau1[[#This Row],[ Résultat]]&amp;"_*"),0)</f>
        <v>0</v>
      </c>
      <c r="B2397" t="str">
        <f>Tableau1[[#This Row],[ Code APE]]&amp;Tableau1[[#This Row],[ Résultat]]&amp;"_"&amp;COUNTIF($F$2:F2397,F2397)</f>
        <v>81.22ZCorrect_18</v>
      </c>
      <c r="C2397" t="s">
        <v>236</v>
      </c>
      <c r="D2397" t="s">
        <v>239</v>
      </c>
      <c r="E2397" t="s">
        <v>44</v>
      </c>
      <c r="F2397" t="s">
        <v>170</v>
      </c>
      <c r="G2397">
        <v>16</v>
      </c>
    </row>
    <row r="2398" spans="1:7" x14ac:dyDescent="0.25">
      <c r="A2398">
        <f>IF(Tableau1[[#This Row],[ Résultat]]="incorrect",Tableau1[[#This Row],[occurrence]]&amp;"Cadre général"&amp;Tableau1[[#This Row],[ Résultat]]&amp;COUNTIF($B$2:$B2398,Tableau1[[#This Row],[ Code APE]]&amp;Tableau1[[#This Row],[ Résultat]]&amp;"_*"),0)</f>
        <v>0</v>
      </c>
      <c r="B2398" t="str">
        <f>Tableau1[[#This Row],[ Code APE]]&amp;Tableau1[[#This Row],[ Résultat]]&amp;"_"&amp;COUNTIF($F$2:F2398,F2398)</f>
        <v>81.29ACorrect_16</v>
      </c>
      <c r="C2398" t="s">
        <v>236</v>
      </c>
      <c r="D2398" t="s">
        <v>239</v>
      </c>
      <c r="E2398" t="s">
        <v>44</v>
      </c>
      <c r="F2398" t="s">
        <v>171</v>
      </c>
      <c r="G2398">
        <v>2</v>
      </c>
    </row>
    <row r="2399" spans="1:7" x14ac:dyDescent="0.25">
      <c r="A2399">
        <f>IF(Tableau1[[#This Row],[ Résultat]]="incorrect",Tableau1[[#This Row],[occurrence]]&amp;"Cadre général"&amp;Tableau1[[#This Row],[ Résultat]]&amp;COUNTIF($B$2:$B2399,Tableau1[[#This Row],[ Code APE]]&amp;Tableau1[[#This Row],[ Résultat]]&amp;"_*"),0)</f>
        <v>0</v>
      </c>
      <c r="B2399" t="str">
        <f>Tableau1[[#This Row],[ Code APE]]&amp;Tableau1[[#This Row],[ Résultat]]&amp;"_"&amp;COUNTIF($F$2:F2399,F2399)</f>
        <v>81.29BCorrect_8</v>
      </c>
      <c r="C2399" t="s">
        <v>236</v>
      </c>
      <c r="D2399" t="s">
        <v>239</v>
      </c>
      <c r="E2399" t="s">
        <v>44</v>
      </c>
      <c r="F2399" t="s">
        <v>172</v>
      </c>
      <c r="G2399">
        <v>1</v>
      </c>
    </row>
    <row r="2400" spans="1:7" x14ac:dyDescent="0.25">
      <c r="A2400">
        <f>IF(Tableau1[[#This Row],[ Résultat]]="incorrect",Tableau1[[#This Row],[occurrence]]&amp;"Cadre général"&amp;Tableau1[[#This Row],[ Résultat]]&amp;COUNTIF($B$2:$B2400,Tableau1[[#This Row],[ Code APE]]&amp;Tableau1[[#This Row],[ Résultat]]&amp;"_*"),0)</f>
        <v>0</v>
      </c>
      <c r="B2400" t="str">
        <f>Tableau1[[#This Row],[ Code APE]]&amp;Tableau1[[#This Row],[ Résultat]]&amp;"_"&amp;COUNTIF($F$2:F2400,F2400)</f>
        <v>81.30ZCorrect_17</v>
      </c>
      <c r="C2400" t="s">
        <v>236</v>
      </c>
      <c r="D2400" t="s">
        <v>239</v>
      </c>
      <c r="E2400" t="s">
        <v>44</v>
      </c>
      <c r="F2400" t="s">
        <v>173</v>
      </c>
      <c r="G2400">
        <v>6</v>
      </c>
    </row>
    <row r="2401" spans="1:7" x14ac:dyDescent="0.25">
      <c r="A2401">
        <f>IF(Tableau1[[#This Row],[ Résultat]]="incorrect",Tableau1[[#This Row],[occurrence]]&amp;"Cadre général"&amp;Tableau1[[#This Row],[ Résultat]]&amp;COUNTIF($B$2:$B2401,Tableau1[[#This Row],[ Code APE]]&amp;Tableau1[[#This Row],[ Résultat]]&amp;"_*"),0)</f>
        <v>0</v>
      </c>
      <c r="B2401" t="str">
        <f>Tableau1[[#This Row],[ Code APE]]&amp;Tableau1[[#This Row],[ Résultat]]&amp;"_"&amp;COUNTIF($F$2:F2401,F2401)</f>
        <v>82.19ZCorrect_9</v>
      </c>
      <c r="C2401" t="s">
        <v>236</v>
      </c>
      <c r="D2401" t="s">
        <v>239</v>
      </c>
      <c r="E2401" t="s">
        <v>44</v>
      </c>
      <c r="F2401" t="s">
        <v>221</v>
      </c>
      <c r="G2401">
        <v>1</v>
      </c>
    </row>
    <row r="2402" spans="1:7" x14ac:dyDescent="0.25">
      <c r="A2402">
        <f>IF(Tableau1[[#This Row],[ Résultat]]="incorrect",Tableau1[[#This Row],[occurrence]]&amp;"Cadre général"&amp;Tableau1[[#This Row],[ Résultat]]&amp;COUNTIF($B$2:$B2402,Tableau1[[#This Row],[ Code APE]]&amp;Tableau1[[#This Row],[ Résultat]]&amp;"_*"),0)</f>
        <v>0</v>
      </c>
      <c r="B2402" t="str">
        <f>Tableau1[[#This Row],[ Code APE]]&amp;Tableau1[[#This Row],[ Résultat]]&amp;"_"&amp;COUNTIF($F$2:F2402,F2402)</f>
        <v>82.99ZCorrect_17</v>
      </c>
      <c r="C2402" t="s">
        <v>236</v>
      </c>
      <c r="D2402" t="s">
        <v>239</v>
      </c>
      <c r="E2402" t="s">
        <v>44</v>
      </c>
      <c r="F2402" t="s">
        <v>174</v>
      </c>
      <c r="G2402">
        <v>5</v>
      </c>
    </row>
    <row r="2403" spans="1:7" x14ac:dyDescent="0.25">
      <c r="A2403">
        <f>IF(Tableau1[[#This Row],[ Résultat]]="incorrect",Tableau1[[#This Row],[occurrence]]&amp;"Cadre général"&amp;Tableau1[[#This Row],[ Résultat]]&amp;COUNTIF($B$2:$B2403,Tableau1[[#This Row],[ Code APE]]&amp;Tableau1[[#This Row],[ Résultat]]&amp;"_*"),0)</f>
        <v>0</v>
      </c>
      <c r="B2403" t="str">
        <f>Tableau1[[#This Row],[ Code APE]]&amp;Tableau1[[#This Row],[ Résultat]]&amp;"_"&amp;COUNTIF($F$2:F2403,F2403)</f>
        <v>84.30ACorrect_18</v>
      </c>
      <c r="C2403" t="s">
        <v>236</v>
      </c>
      <c r="D2403" t="s">
        <v>239</v>
      </c>
      <c r="E2403" t="s">
        <v>44</v>
      </c>
      <c r="F2403" t="s">
        <v>175</v>
      </c>
      <c r="G2403">
        <v>1</v>
      </c>
    </row>
    <row r="2404" spans="1:7" x14ac:dyDescent="0.25">
      <c r="A2404">
        <f>IF(Tableau1[[#This Row],[ Résultat]]="incorrect",Tableau1[[#This Row],[occurrence]]&amp;"Cadre général"&amp;Tableau1[[#This Row],[ Résultat]]&amp;COUNTIF($B$2:$B2404,Tableau1[[#This Row],[ Code APE]]&amp;Tableau1[[#This Row],[ Résultat]]&amp;"_*"),0)</f>
        <v>0</v>
      </c>
      <c r="B2404" t="str">
        <f>Tableau1[[#This Row],[ Code APE]]&amp;Tableau1[[#This Row],[ Résultat]]&amp;"_"&amp;COUNTIF($F$2:F2404,F2404)</f>
        <v>85.51ZCorrect_6</v>
      </c>
      <c r="C2404" t="s">
        <v>236</v>
      </c>
      <c r="D2404" t="s">
        <v>239</v>
      </c>
      <c r="E2404" t="s">
        <v>44</v>
      </c>
      <c r="F2404" t="s">
        <v>222</v>
      </c>
      <c r="G2404">
        <v>1</v>
      </c>
    </row>
    <row r="2405" spans="1:7" x14ac:dyDescent="0.25">
      <c r="A2405">
        <f>IF(Tableau1[[#This Row],[ Résultat]]="incorrect",Tableau1[[#This Row],[occurrence]]&amp;"Cadre général"&amp;Tableau1[[#This Row],[ Résultat]]&amp;COUNTIF($B$2:$B2405,Tableau1[[#This Row],[ Code APE]]&amp;Tableau1[[#This Row],[ Résultat]]&amp;"_*"),0)</f>
        <v>0</v>
      </c>
      <c r="B2405" t="str">
        <f>Tableau1[[#This Row],[ Code APE]]&amp;Tableau1[[#This Row],[ Résultat]]&amp;"_"&amp;COUNTIF($F$2:F2405,F2405)</f>
        <v>85.59ACorrect_17</v>
      </c>
      <c r="C2405" t="s">
        <v>236</v>
      </c>
      <c r="D2405" t="s">
        <v>239</v>
      </c>
      <c r="E2405" t="s">
        <v>44</v>
      </c>
      <c r="F2405" t="s">
        <v>176</v>
      </c>
      <c r="G2405">
        <v>8</v>
      </c>
    </row>
    <row r="2406" spans="1:7" x14ac:dyDescent="0.25">
      <c r="A2406">
        <f>IF(Tableau1[[#This Row],[ Résultat]]="incorrect",Tableau1[[#This Row],[occurrence]]&amp;"Cadre général"&amp;Tableau1[[#This Row],[ Résultat]]&amp;COUNTIF($B$2:$B2406,Tableau1[[#This Row],[ Code APE]]&amp;Tableau1[[#This Row],[ Résultat]]&amp;"_*"),0)</f>
        <v>0</v>
      </c>
      <c r="B2406" t="str">
        <f>Tableau1[[#This Row],[ Code APE]]&amp;Tableau1[[#This Row],[ Résultat]]&amp;"_"&amp;COUNTIF($F$2:F2406,F2406)</f>
        <v>94.99ZCorrect_21</v>
      </c>
      <c r="C2406" t="s">
        <v>236</v>
      </c>
      <c r="D2406" t="s">
        <v>239</v>
      </c>
      <c r="E2406" t="s">
        <v>44</v>
      </c>
      <c r="F2406" t="s">
        <v>178</v>
      </c>
      <c r="G2406">
        <v>2</v>
      </c>
    </row>
    <row r="2407" spans="1:7" x14ac:dyDescent="0.25">
      <c r="A2407">
        <f>IF(Tableau1[[#This Row],[ Résultat]]="incorrect",Tableau1[[#This Row],[occurrence]]&amp;"Cadre général"&amp;Tableau1[[#This Row],[ Résultat]]&amp;COUNTIF($B$2:$B2407,Tableau1[[#This Row],[ Code APE]]&amp;Tableau1[[#This Row],[ Résultat]]&amp;"_*"),0)</f>
        <v>0</v>
      </c>
      <c r="B2407" t="str">
        <f>Tableau1[[#This Row],[ Code APE]]&amp;Tableau1[[#This Row],[ Résultat]]&amp;"_"&amp;COUNTIF($F$2:F2407,F2407)</f>
        <v>95.21ZCorrect_13</v>
      </c>
      <c r="C2407" t="s">
        <v>236</v>
      </c>
      <c r="D2407" t="s">
        <v>239</v>
      </c>
      <c r="E2407" t="s">
        <v>44</v>
      </c>
      <c r="F2407" t="s">
        <v>179</v>
      </c>
      <c r="G2407">
        <v>1</v>
      </c>
    </row>
    <row r="2408" spans="1:7" x14ac:dyDescent="0.25">
      <c r="A2408">
        <f>IF(Tableau1[[#This Row],[ Résultat]]="incorrect",Tableau1[[#This Row],[occurrence]]&amp;"Cadre général"&amp;Tableau1[[#This Row],[ Résultat]]&amp;COUNTIF($B$2:$B2408,Tableau1[[#This Row],[ Code APE]]&amp;Tableau1[[#This Row],[ Résultat]]&amp;"_*"),0)</f>
        <v>0</v>
      </c>
      <c r="B2408" t="str">
        <f>Tableau1[[#This Row],[ Code APE]]&amp;Tableau1[[#This Row],[ Résultat]]&amp;"_"&amp;COUNTIF($F$2:F2408,F2408)</f>
        <v>Correct_0</v>
      </c>
      <c r="C2408" t="s">
        <v>236</v>
      </c>
      <c r="D2408" t="s">
        <v>240</v>
      </c>
      <c r="E2408" t="s">
        <v>44</v>
      </c>
      <c r="G2408">
        <v>12</v>
      </c>
    </row>
    <row r="2409" spans="1:7" x14ac:dyDescent="0.25">
      <c r="A2409">
        <f>IF(Tableau1[[#This Row],[ Résultat]]="incorrect",Tableau1[[#This Row],[occurrence]]&amp;"Cadre général"&amp;Tableau1[[#This Row],[ Résultat]]&amp;COUNTIF($B$2:$B2409,Tableau1[[#This Row],[ Code APE]]&amp;Tableau1[[#This Row],[ Résultat]]&amp;"_*"),0)</f>
        <v>0</v>
      </c>
      <c r="B2409" t="str">
        <f>Tableau1[[#This Row],[ Code APE]]&amp;Tableau1[[#This Row],[ Résultat]]&amp;"_"&amp;COUNTIF($F$2:F2409,F2409)</f>
        <v>00.00ACorrect_17</v>
      </c>
      <c r="C2409" t="s">
        <v>236</v>
      </c>
      <c r="D2409" t="s">
        <v>240</v>
      </c>
      <c r="E2409" t="s">
        <v>44</v>
      </c>
      <c r="F2409" t="s">
        <v>45</v>
      </c>
      <c r="G2409">
        <v>4</v>
      </c>
    </row>
    <row r="2410" spans="1:7" x14ac:dyDescent="0.25">
      <c r="A2410">
        <f>IF(Tableau1[[#This Row],[ Résultat]]="incorrect",Tableau1[[#This Row],[occurrence]]&amp;"Cadre général"&amp;Tableau1[[#This Row],[ Résultat]]&amp;COUNTIF($B$2:$B2410,Tableau1[[#This Row],[ Code APE]]&amp;Tableau1[[#This Row],[ Résultat]]&amp;"_*"),0)</f>
        <v>0</v>
      </c>
      <c r="B2410" t="str">
        <f>Tableau1[[#This Row],[ Code APE]]&amp;Tableau1[[#This Row],[ Résultat]]&amp;"_"&amp;COUNTIF($F$2:F2410,F2410)</f>
        <v>01.30ZCorrect_18</v>
      </c>
      <c r="C2410" t="s">
        <v>236</v>
      </c>
      <c r="D2410" t="s">
        <v>240</v>
      </c>
      <c r="E2410" t="s">
        <v>44</v>
      </c>
      <c r="F2410" t="s">
        <v>47</v>
      </c>
      <c r="G2410">
        <v>5</v>
      </c>
    </row>
    <row r="2411" spans="1:7" x14ac:dyDescent="0.25">
      <c r="A2411">
        <f>IF(Tableau1[[#This Row],[ Résultat]]="incorrect",Tableau1[[#This Row],[occurrence]]&amp;"Cadre général"&amp;Tableau1[[#This Row],[ Résultat]]&amp;COUNTIF($B$2:$B2411,Tableau1[[#This Row],[ Code APE]]&amp;Tableau1[[#This Row],[ Résultat]]&amp;"_*"),0)</f>
        <v>0</v>
      </c>
      <c r="B2411" t="str">
        <f>Tableau1[[#This Row],[ Code APE]]&amp;Tableau1[[#This Row],[ Résultat]]&amp;"_"&amp;COUNTIF($F$2:F2411,F2411)</f>
        <v>01.42ZCorrect_13</v>
      </c>
      <c r="C2411" t="s">
        <v>236</v>
      </c>
      <c r="D2411" t="s">
        <v>240</v>
      </c>
      <c r="E2411" t="s">
        <v>44</v>
      </c>
      <c r="F2411" t="s">
        <v>48</v>
      </c>
      <c r="G2411">
        <v>1</v>
      </c>
    </row>
    <row r="2412" spans="1:7" x14ac:dyDescent="0.25">
      <c r="A2412">
        <f>IF(Tableau1[[#This Row],[ Résultat]]="incorrect",Tableau1[[#This Row],[occurrence]]&amp;"Cadre général"&amp;Tableau1[[#This Row],[ Résultat]]&amp;COUNTIF($B$2:$B2412,Tableau1[[#This Row],[ Code APE]]&amp;Tableau1[[#This Row],[ Résultat]]&amp;"_*"),0)</f>
        <v>0</v>
      </c>
      <c r="B2412" t="str">
        <f>Tableau1[[#This Row],[ Code APE]]&amp;Tableau1[[#This Row],[ Résultat]]&amp;"_"&amp;COUNTIF($F$2:F2412,F2412)</f>
        <v>01.50ZCorrect_12</v>
      </c>
      <c r="C2412" t="s">
        <v>236</v>
      </c>
      <c r="D2412" t="s">
        <v>240</v>
      </c>
      <c r="E2412" t="s">
        <v>44</v>
      </c>
      <c r="F2412" t="s">
        <v>49</v>
      </c>
      <c r="G2412">
        <v>1</v>
      </c>
    </row>
    <row r="2413" spans="1:7" x14ac:dyDescent="0.25">
      <c r="A2413">
        <f>IF(Tableau1[[#This Row],[ Résultat]]="incorrect",Tableau1[[#This Row],[occurrence]]&amp;"Cadre général"&amp;Tableau1[[#This Row],[ Résultat]]&amp;COUNTIF($B$2:$B2413,Tableau1[[#This Row],[ Code APE]]&amp;Tableau1[[#This Row],[ Résultat]]&amp;"_*"),0)</f>
        <v>0</v>
      </c>
      <c r="B2413" t="str">
        <f>Tableau1[[#This Row],[ Code APE]]&amp;Tableau1[[#This Row],[ Résultat]]&amp;"_"&amp;COUNTIF($F$2:F2413,F2413)</f>
        <v>02.10ZCorrect_18</v>
      </c>
      <c r="C2413" t="s">
        <v>236</v>
      </c>
      <c r="D2413" t="s">
        <v>240</v>
      </c>
      <c r="E2413" t="s">
        <v>44</v>
      </c>
      <c r="F2413" t="s">
        <v>50</v>
      </c>
      <c r="G2413">
        <v>9</v>
      </c>
    </row>
    <row r="2414" spans="1:7" x14ac:dyDescent="0.25">
      <c r="A2414">
        <f>IF(Tableau1[[#This Row],[ Résultat]]="incorrect",Tableau1[[#This Row],[occurrence]]&amp;"Cadre général"&amp;Tableau1[[#This Row],[ Résultat]]&amp;COUNTIF($B$2:$B2414,Tableau1[[#This Row],[ Code APE]]&amp;Tableau1[[#This Row],[ Résultat]]&amp;"_*"),0)</f>
        <v>0</v>
      </c>
      <c r="B2414" t="str">
        <f>Tableau1[[#This Row],[ Code APE]]&amp;Tableau1[[#This Row],[ Résultat]]&amp;"_"&amp;COUNTIF($F$2:F2414,F2414)</f>
        <v>03.11ZCorrect_16</v>
      </c>
      <c r="C2414" t="s">
        <v>236</v>
      </c>
      <c r="D2414" t="s">
        <v>240</v>
      </c>
      <c r="E2414" t="s">
        <v>44</v>
      </c>
      <c r="F2414" t="s">
        <v>182</v>
      </c>
      <c r="G2414">
        <v>1</v>
      </c>
    </row>
    <row r="2415" spans="1:7" x14ac:dyDescent="0.25">
      <c r="A2415">
        <f>IF(Tableau1[[#This Row],[ Résultat]]="incorrect",Tableau1[[#This Row],[occurrence]]&amp;"Cadre général"&amp;Tableau1[[#This Row],[ Résultat]]&amp;COUNTIF($B$2:$B2415,Tableau1[[#This Row],[ Code APE]]&amp;Tableau1[[#This Row],[ Résultat]]&amp;"_*"),0)</f>
        <v>0</v>
      </c>
      <c r="B2415" t="str">
        <f>Tableau1[[#This Row],[ Code APE]]&amp;Tableau1[[#This Row],[ Résultat]]&amp;"_"&amp;COUNTIF($F$2:F2415,F2415)</f>
        <v>07.29ZCorrect_19</v>
      </c>
      <c r="C2415" t="s">
        <v>236</v>
      </c>
      <c r="D2415" t="s">
        <v>240</v>
      </c>
      <c r="E2415" t="s">
        <v>44</v>
      </c>
      <c r="F2415" t="s">
        <v>52</v>
      </c>
      <c r="G2415">
        <v>2</v>
      </c>
    </row>
    <row r="2416" spans="1:7" x14ac:dyDescent="0.25">
      <c r="A2416">
        <f>IF(Tableau1[[#This Row],[ Résultat]]="incorrect",Tableau1[[#This Row],[occurrence]]&amp;"Cadre général"&amp;Tableau1[[#This Row],[ Résultat]]&amp;COUNTIF($B$2:$B2416,Tableau1[[#This Row],[ Code APE]]&amp;Tableau1[[#This Row],[ Résultat]]&amp;"_*"),0)</f>
        <v>0</v>
      </c>
      <c r="B2416" t="str">
        <f>Tableau1[[#This Row],[ Code APE]]&amp;Tableau1[[#This Row],[ Résultat]]&amp;"_"&amp;COUNTIF($F$2:F2416,F2416)</f>
        <v>07.47ZCorrect_19</v>
      </c>
      <c r="C2416" t="s">
        <v>236</v>
      </c>
      <c r="D2416" t="s">
        <v>240</v>
      </c>
      <c r="E2416" t="s">
        <v>44</v>
      </c>
      <c r="F2416" t="s">
        <v>53</v>
      </c>
      <c r="G2416">
        <v>3</v>
      </c>
    </row>
    <row r="2417" spans="1:7" x14ac:dyDescent="0.25">
      <c r="A2417">
        <f>IF(Tableau1[[#This Row],[ Résultat]]="incorrect",Tableau1[[#This Row],[occurrence]]&amp;"Cadre général"&amp;Tableau1[[#This Row],[ Résultat]]&amp;COUNTIF($B$2:$B2417,Tableau1[[#This Row],[ Code APE]]&amp;Tableau1[[#This Row],[ Résultat]]&amp;"_*"),0)</f>
        <v>0</v>
      </c>
      <c r="B2417" t="str">
        <f>Tableau1[[#This Row],[ Code APE]]&amp;Tableau1[[#This Row],[ Résultat]]&amp;"_"&amp;COUNTIF($F$2:F2417,F2417)</f>
        <v>08.12ZCorrect_19</v>
      </c>
      <c r="C2417" t="s">
        <v>236</v>
      </c>
      <c r="D2417" t="s">
        <v>240</v>
      </c>
      <c r="E2417" t="s">
        <v>44</v>
      </c>
      <c r="F2417" t="s">
        <v>55</v>
      </c>
      <c r="G2417">
        <v>5</v>
      </c>
    </row>
    <row r="2418" spans="1:7" x14ac:dyDescent="0.25">
      <c r="A2418">
        <f>IF(Tableau1[[#This Row],[ Résultat]]="incorrect",Tableau1[[#This Row],[occurrence]]&amp;"Cadre général"&amp;Tableau1[[#This Row],[ Résultat]]&amp;COUNTIF($B$2:$B2418,Tableau1[[#This Row],[ Code APE]]&amp;Tableau1[[#This Row],[ Résultat]]&amp;"_*"),0)</f>
        <v>0</v>
      </c>
      <c r="B2418" t="str">
        <f>Tableau1[[#This Row],[ Code APE]]&amp;Tableau1[[#This Row],[ Résultat]]&amp;"_"&amp;COUNTIF($F$2:F2418,F2418)</f>
        <v>09.90ZCorrect_21</v>
      </c>
      <c r="C2418" t="s">
        <v>236</v>
      </c>
      <c r="D2418" t="s">
        <v>240</v>
      </c>
      <c r="E2418" t="s">
        <v>44</v>
      </c>
      <c r="F2418" t="s">
        <v>56</v>
      </c>
      <c r="G2418">
        <v>17</v>
      </c>
    </row>
    <row r="2419" spans="1:7" x14ac:dyDescent="0.25">
      <c r="A2419">
        <f>IF(Tableau1[[#This Row],[ Résultat]]="incorrect",Tableau1[[#This Row],[occurrence]]&amp;"Cadre général"&amp;Tableau1[[#This Row],[ Résultat]]&amp;COUNTIF($B$2:$B2419,Tableau1[[#This Row],[ Code APE]]&amp;Tableau1[[#This Row],[ Résultat]]&amp;"_*"),0)</f>
        <v>0</v>
      </c>
      <c r="B2419" t="str">
        <f>Tableau1[[#This Row],[ Code APE]]&amp;Tableau1[[#This Row],[ Résultat]]&amp;"_"&amp;COUNTIF($F$2:F2419,F2419)</f>
        <v>10.41ZCorrect_18</v>
      </c>
      <c r="C2419" t="s">
        <v>236</v>
      </c>
      <c r="D2419" t="s">
        <v>240</v>
      </c>
      <c r="E2419" t="s">
        <v>44</v>
      </c>
      <c r="F2419" t="s">
        <v>57</v>
      </c>
      <c r="G2419">
        <v>6</v>
      </c>
    </row>
    <row r="2420" spans="1:7" x14ac:dyDescent="0.25">
      <c r="A2420">
        <f>IF(Tableau1[[#This Row],[ Résultat]]="incorrect",Tableau1[[#This Row],[occurrence]]&amp;"Cadre général"&amp;Tableau1[[#This Row],[ Résultat]]&amp;COUNTIF($B$2:$B2420,Tableau1[[#This Row],[ Code APE]]&amp;Tableau1[[#This Row],[ Résultat]]&amp;"_*"),0)</f>
        <v>0</v>
      </c>
      <c r="B2420" t="str">
        <f>Tableau1[[#This Row],[ Code APE]]&amp;Tableau1[[#This Row],[ Résultat]]&amp;"_"&amp;COUNTIF($F$2:F2420,F2420)</f>
        <v>11.07BCorrect_6</v>
      </c>
      <c r="C2420" t="s">
        <v>236</v>
      </c>
      <c r="D2420" t="s">
        <v>240</v>
      </c>
      <c r="E2420" t="s">
        <v>44</v>
      </c>
      <c r="F2420" t="s">
        <v>58</v>
      </c>
      <c r="G2420">
        <v>1</v>
      </c>
    </row>
    <row r="2421" spans="1:7" x14ac:dyDescent="0.25">
      <c r="A2421">
        <f>IF(Tableau1[[#This Row],[ Résultat]]="incorrect",Tableau1[[#This Row],[occurrence]]&amp;"Cadre général"&amp;Tableau1[[#This Row],[ Résultat]]&amp;COUNTIF($B$2:$B2421,Tableau1[[#This Row],[ Code APE]]&amp;Tableau1[[#This Row],[ Résultat]]&amp;"_*"),0)</f>
        <v>0</v>
      </c>
      <c r="B2421" t="str">
        <f>Tableau1[[#This Row],[ Code APE]]&amp;Tableau1[[#This Row],[ Résultat]]&amp;"_"&amp;COUNTIF($F$2:F2421,F2421)</f>
        <v>16.24ZCorrect_9</v>
      </c>
      <c r="C2421" t="s">
        <v>236</v>
      </c>
      <c r="D2421" t="s">
        <v>240</v>
      </c>
      <c r="E2421" t="s">
        <v>44</v>
      </c>
      <c r="F2421" t="s">
        <v>212</v>
      </c>
      <c r="G2421">
        <v>1</v>
      </c>
    </row>
    <row r="2422" spans="1:7" x14ac:dyDescent="0.25">
      <c r="A2422">
        <f>IF(Tableau1[[#This Row],[ Résultat]]="incorrect",Tableau1[[#This Row],[occurrence]]&amp;"Cadre général"&amp;Tableau1[[#This Row],[ Résultat]]&amp;COUNTIF($B$2:$B2422,Tableau1[[#This Row],[ Code APE]]&amp;Tableau1[[#This Row],[ Résultat]]&amp;"_*"),0)</f>
        <v>0</v>
      </c>
      <c r="B2422" t="str">
        <f>Tableau1[[#This Row],[ Code APE]]&amp;Tableau1[[#This Row],[ Résultat]]&amp;"_"&amp;COUNTIF($F$2:F2422,F2422)</f>
        <v>20.13BCorrect_18</v>
      </c>
      <c r="C2422" t="s">
        <v>236</v>
      </c>
      <c r="D2422" t="s">
        <v>240</v>
      </c>
      <c r="E2422" t="s">
        <v>44</v>
      </c>
      <c r="F2422" t="s">
        <v>60</v>
      </c>
      <c r="G2422">
        <v>3</v>
      </c>
    </row>
    <row r="2423" spans="1:7" x14ac:dyDescent="0.25">
      <c r="A2423">
        <f>IF(Tableau1[[#This Row],[ Résultat]]="incorrect",Tableau1[[#This Row],[occurrence]]&amp;"Cadre général"&amp;Tableau1[[#This Row],[ Résultat]]&amp;COUNTIF($B$2:$B2423,Tableau1[[#This Row],[ Code APE]]&amp;Tableau1[[#This Row],[ Résultat]]&amp;"_*"),0)</f>
        <v>0</v>
      </c>
      <c r="B2423" t="str">
        <f>Tableau1[[#This Row],[ Code APE]]&amp;Tableau1[[#This Row],[ Résultat]]&amp;"_"&amp;COUNTIF($F$2:F2423,F2423)</f>
        <v>22.11ZCorrect_20</v>
      </c>
      <c r="C2423" t="s">
        <v>236</v>
      </c>
      <c r="D2423" t="s">
        <v>240</v>
      </c>
      <c r="E2423" t="s">
        <v>44</v>
      </c>
      <c r="F2423" t="s">
        <v>61</v>
      </c>
      <c r="G2423">
        <v>5</v>
      </c>
    </row>
    <row r="2424" spans="1:7" x14ac:dyDescent="0.25">
      <c r="A2424">
        <f>IF(Tableau1[[#This Row],[ Résultat]]="incorrect",Tableau1[[#This Row],[occurrence]]&amp;"Cadre général"&amp;Tableau1[[#This Row],[ Résultat]]&amp;COUNTIF($B$2:$B2424,Tableau1[[#This Row],[ Code APE]]&amp;Tableau1[[#This Row],[ Résultat]]&amp;"_*"),0)</f>
        <v>0</v>
      </c>
      <c r="B2424" t="str">
        <f>Tableau1[[#This Row],[ Code APE]]&amp;Tableau1[[#This Row],[ Résultat]]&amp;"_"&amp;COUNTIF($F$2:F2424,F2424)</f>
        <v>22.21ZCorrect_13</v>
      </c>
      <c r="C2424" t="s">
        <v>236</v>
      </c>
      <c r="D2424" t="s">
        <v>240</v>
      </c>
      <c r="E2424" t="s">
        <v>44</v>
      </c>
      <c r="F2424" t="s">
        <v>186</v>
      </c>
      <c r="G2424">
        <v>2</v>
      </c>
    </row>
    <row r="2425" spans="1:7" x14ac:dyDescent="0.25">
      <c r="A2425">
        <f>IF(Tableau1[[#This Row],[ Résultat]]="incorrect",Tableau1[[#This Row],[occurrence]]&amp;"Cadre général"&amp;Tableau1[[#This Row],[ Résultat]]&amp;COUNTIF($B$2:$B2425,Tableau1[[#This Row],[ Code APE]]&amp;Tableau1[[#This Row],[ Résultat]]&amp;"_*"),0)</f>
        <v>0</v>
      </c>
      <c r="B2425" t="str">
        <f>Tableau1[[#This Row],[ Code APE]]&amp;Tableau1[[#This Row],[ Résultat]]&amp;"_"&amp;COUNTIF($F$2:F2425,F2425)</f>
        <v>22.23ZCorrect_17</v>
      </c>
      <c r="C2425" t="s">
        <v>236</v>
      </c>
      <c r="D2425" t="s">
        <v>240</v>
      </c>
      <c r="E2425" t="s">
        <v>44</v>
      </c>
      <c r="F2425" t="s">
        <v>62</v>
      </c>
      <c r="G2425">
        <v>2</v>
      </c>
    </row>
    <row r="2426" spans="1:7" x14ac:dyDescent="0.25">
      <c r="A2426">
        <f>IF(Tableau1[[#This Row],[ Résultat]]="incorrect",Tableau1[[#This Row],[occurrence]]&amp;"Cadre général"&amp;Tableau1[[#This Row],[ Résultat]]&amp;COUNTIF($B$2:$B2426,Tableau1[[#This Row],[ Code APE]]&amp;Tableau1[[#This Row],[ Résultat]]&amp;"_*"),0)</f>
        <v>0</v>
      </c>
      <c r="B2426" t="str">
        <f>Tableau1[[#This Row],[ Code APE]]&amp;Tableau1[[#This Row],[ Résultat]]&amp;"_"&amp;COUNTIF($F$2:F2426,F2426)</f>
        <v>23.51ZCorrect_16</v>
      </c>
      <c r="C2426" t="s">
        <v>236</v>
      </c>
      <c r="D2426" t="s">
        <v>240</v>
      </c>
      <c r="E2426" t="s">
        <v>44</v>
      </c>
      <c r="F2426" t="s">
        <v>187</v>
      </c>
      <c r="G2426">
        <v>2</v>
      </c>
    </row>
    <row r="2427" spans="1:7" x14ac:dyDescent="0.25">
      <c r="A2427">
        <f>IF(Tableau1[[#This Row],[ Résultat]]="incorrect",Tableau1[[#This Row],[occurrence]]&amp;"Cadre général"&amp;Tableau1[[#This Row],[ Résultat]]&amp;COUNTIF($B$2:$B2427,Tableau1[[#This Row],[ Code APE]]&amp;Tableau1[[#This Row],[ Résultat]]&amp;"_*"),0)</f>
        <v>0</v>
      </c>
      <c r="B2427" t="str">
        <f>Tableau1[[#This Row],[ Code APE]]&amp;Tableau1[[#This Row],[ Résultat]]&amp;"_"&amp;COUNTIF($F$2:F2427,F2427)</f>
        <v>23.63ZCorrect_19</v>
      </c>
      <c r="C2427" t="s">
        <v>236</v>
      </c>
      <c r="D2427" t="s">
        <v>240</v>
      </c>
      <c r="E2427" t="s">
        <v>44</v>
      </c>
      <c r="F2427" t="s">
        <v>63</v>
      </c>
      <c r="G2427">
        <v>3</v>
      </c>
    </row>
    <row r="2428" spans="1:7" x14ac:dyDescent="0.25">
      <c r="A2428">
        <f>IF(Tableau1[[#This Row],[ Résultat]]="incorrect",Tableau1[[#This Row],[occurrence]]&amp;"Cadre général"&amp;Tableau1[[#This Row],[ Résultat]]&amp;COUNTIF($B$2:$B2428,Tableau1[[#This Row],[ Code APE]]&amp;Tableau1[[#This Row],[ Résultat]]&amp;"_*"),0)</f>
        <v>0</v>
      </c>
      <c r="B2428" t="str">
        <f>Tableau1[[#This Row],[ Code APE]]&amp;Tableau1[[#This Row],[ Résultat]]&amp;"_"&amp;COUNTIF($F$2:F2428,F2428)</f>
        <v>24.33ZCorrect_13</v>
      </c>
      <c r="C2428" t="s">
        <v>236</v>
      </c>
      <c r="D2428" t="s">
        <v>240</v>
      </c>
      <c r="E2428" t="s">
        <v>44</v>
      </c>
      <c r="F2428" t="s">
        <v>64</v>
      </c>
      <c r="G2428">
        <v>2</v>
      </c>
    </row>
    <row r="2429" spans="1:7" x14ac:dyDescent="0.25">
      <c r="A2429">
        <f>IF(Tableau1[[#This Row],[ Résultat]]="incorrect",Tableau1[[#This Row],[occurrence]]&amp;"Cadre général"&amp;Tableau1[[#This Row],[ Résultat]]&amp;COUNTIF($B$2:$B2429,Tableau1[[#This Row],[ Code APE]]&amp;Tableau1[[#This Row],[ Résultat]]&amp;"_*"),0)</f>
        <v>0</v>
      </c>
      <c r="B2429" t="str">
        <f>Tableau1[[#This Row],[ Code APE]]&amp;Tableau1[[#This Row],[ Résultat]]&amp;"_"&amp;COUNTIF($F$2:F2429,F2429)</f>
        <v>25.11ZCorrect_20</v>
      </c>
      <c r="C2429" t="s">
        <v>236</v>
      </c>
      <c r="D2429" t="s">
        <v>240</v>
      </c>
      <c r="E2429" t="s">
        <v>44</v>
      </c>
      <c r="F2429" t="s">
        <v>65</v>
      </c>
      <c r="G2429">
        <v>12</v>
      </c>
    </row>
    <row r="2430" spans="1:7" x14ac:dyDescent="0.25">
      <c r="A2430">
        <f>IF(Tableau1[[#This Row],[ Résultat]]="incorrect",Tableau1[[#This Row],[occurrence]]&amp;"Cadre général"&amp;Tableau1[[#This Row],[ Résultat]]&amp;COUNTIF($B$2:$B2430,Tableau1[[#This Row],[ Code APE]]&amp;Tableau1[[#This Row],[ Résultat]]&amp;"_*"),0)</f>
        <v>0</v>
      </c>
      <c r="B2430" t="str">
        <f>Tableau1[[#This Row],[ Code APE]]&amp;Tableau1[[#This Row],[ Résultat]]&amp;"_"&amp;COUNTIF($F$2:F2430,F2430)</f>
        <v>25.30ZCorrect_17</v>
      </c>
      <c r="C2430" t="s">
        <v>236</v>
      </c>
      <c r="D2430" t="s">
        <v>240</v>
      </c>
      <c r="E2430" t="s">
        <v>44</v>
      </c>
      <c r="F2430" t="s">
        <v>67</v>
      </c>
      <c r="G2430">
        <v>7</v>
      </c>
    </row>
    <row r="2431" spans="1:7" x14ac:dyDescent="0.25">
      <c r="A2431">
        <f>IF(Tableau1[[#This Row],[ Résultat]]="incorrect",Tableau1[[#This Row],[occurrence]]&amp;"Cadre général"&amp;Tableau1[[#This Row],[ Résultat]]&amp;COUNTIF($B$2:$B2431,Tableau1[[#This Row],[ Code APE]]&amp;Tableau1[[#This Row],[ Résultat]]&amp;"_*"),0)</f>
        <v>0</v>
      </c>
      <c r="B2431" t="str">
        <f>Tableau1[[#This Row],[ Code APE]]&amp;Tableau1[[#This Row],[ Résultat]]&amp;"_"&amp;COUNTIF($F$2:F2431,F2431)</f>
        <v>25.61ZCorrect_19</v>
      </c>
      <c r="C2431" t="s">
        <v>236</v>
      </c>
      <c r="D2431" t="s">
        <v>240</v>
      </c>
      <c r="E2431" t="s">
        <v>44</v>
      </c>
      <c r="F2431" t="s">
        <v>68</v>
      </c>
      <c r="G2431">
        <v>13</v>
      </c>
    </row>
    <row r="2432" spans="1:7" x14ac:dyDescent="0.25">
      <c r="A2432">
        <f>IF(Tableau1[[#This Row],[ Résultat]]="incorrect",Tableau1[[#This Row],[occurrence]]&amp;"Cadre général"&amp;Tableau1[[#This Row],[ Résultat]]&amp;COUNTIF($B$2:$B2432,Tableau1[[#This Row],[ Code APE]]&amp;Tableau1[[#This Row],[ Résultat]]&amp;"_*"),0)</f>
        <v>0</v>
      </c>
      <c r="B2432" t="str">
        <f>Tableau1[[#This Row],[ Code APE]]&amp;Tableau1[[#This Row],[ Résultat]]&amp;"_"&amp;COUNTIF($F$2:F2432,F2432)</f>
        <v>25.62BCorrect_19</v>
      </c>
      <c r="C2432" t="s">
        <v>236</v>
      </c>
      <c r="D2432" t="s">
        <v>240</v>
      </c>
      <c r="E2432" t="s">
        <v>44</v>
      </c>
      <c r="F2432" t="s">
        <v>69</v>
      </c>
      <c r="G2432">
        <v>3</v>
      </c>
    </row>
    <row r="2433" spans="1:7" x14ac:dyDescent="0.25">
      <c r="A2433">
        <f>IF(Tableau1[[#This Row],[ Résultat]]="incorrect",Tableau1[[#This Row],[occurrence]]&amp;"Cadre général"&amp;Tableau1[[#This Row],[ Résultat]]&amp;COUNTIF($B$2:$B2433,Tableau1[[#This Row],[ Code APE]]&amp;Tableau1[[#This Row],[ Résultat]]&amp;"_*"),0)</f>
        <v>0</v>
      </c>
      <c r="B2433" t="str">
        <f>Tableau1[[#This Row],[ Code APE]]&amp;Tableau1[[#This Row],[ Résultat]]&amp;"_"&amp;COUNTIF($F$2:F2433,F2433)</f>
        <v>25.93ZCorrect_19</v>
      </c>
      <c r="C2433" t="s">
        <v>236</v>
      </c>
      <c r="D2433" t="s">
        <v>240</v>
      </c>
      <c r="E2433" t="s">
        <v>44</v>
      </c>
      <c r="F2433" t="s">
        <v>70</v>
      </c>
      <c r="G2433">
        <v>4</v>
      </c>
    </row>
    <row r="2434" spans="1:7" x14ac:dyDescent="0.25">
      <c r="A2434">
        <f>IF(Tableau1[[#This Row],[ Résultat]]="incorrect",Tableau1[[#This Row],[occurrence]]&amp;"Cadre général"&amp;Tableau1[[#This Row],[ Résultat]]&amp;COUNTIF($B$2:$B2434,Tableau1[[#This Row],[ Code APE]]&amp;Tableau1[[#This Row],[ Résultat]]&amp;"_*"),0)</f>
        <v>0</v>
      </c>
      <c r="B2434" t="str">
        <f>Tableau1[[#This Row],[ Code APE]]&amp;Tableau1[[#This Row],[ Résultat]]&amp;"_"&amp;COUNTIF($F$2:F2434,F2434)</f>
        <v>25.99BCorrect_20</v>
      </c>
      <c r="C2434" t="s">
        <v>236</v>
      </c>
      <c r="D2434" t="s">
        <v>240</v>
      </c>
      <c r="E2434" t="s">
        <v>44</v>
      </c>
      <c r="F2434" t="s">
        <v>71</v>
      </c>
      <c r="G2434">
        <v>12</v>
      </c>
    </row>
    <row r="2435" spans="1:7" x14ac:dyDescent="0.25">
      <c r="A2435">
        <f>IF(Tableau1[[#This Row],[ Résultat]]="incorrect",Tableau1[[#This Row],[occurrence]]&amp;"Cadre général"&amp;Tableau1[[#This Row],[ Résultat]]&amp;COUNTIF($B$2:$B2435,Tableau1[[#This Row],[ Code APE]]&amp;Tableau1[[#This Row],[ Résultat]]&amp;"_*"),0)</f>
        <v>0</v>
      </c>
      <c r="B2435" t="str">
        <f>Tableau1[[#This Row],[ Code APE]]&amp;Tableau1[[#This Row],[ Résultat]]&amp;"_"&amp;COUNTIF($F$2:F2435,F2435)</f>
        <v>27.90ZCorrect_11</v>
      </c>
      <c r="C2435" t="s">
        <v>236</v>
      </c>
      <c r="D2435" t="s">
        <v>240</v>
      </c>
      <c r="E2435" t="s">
        <v>44</v>
      </c>
      <c r="F2435" t="s">
        <v>188</v>
      </c>
      <c r="G2435">
        <v>1</v>
      </c>
    </row>
    <row r="2436" spans="1:7" x14ac:dyDescent="0.25">
      <c r="A2436">
        <f>IF(Tableau1[[#This Row],[ Résultat]]="incorrect",Tableau1[[#This Row],[occurrence]]&amp;"Cadre général"&amp;Tableau1[[#This Row],[ Résultat]]&amp;COUNTIF($B$2:$B2436,Tableau1[[#This Row],[ Code APE]]&amp;Tableau1[[#This Row],[ Résultat]]&amp;"_*"),0)</f>
        <v>0</v>
      </c>
      <c r="B2436" t="str">
        <f>Tableau1[[#This Row],[ Code APE]]&amp;Tableau1[[#This Row],[ Résultat]]&amp;"_"&amp;COUNTIF($F$2:F2436,F2436)</f>
        <v>28.14ZCorrect_19</v>
      </c>
      <c r="C2436" t="s">
        <v>236</v>
      </c>
      <c r="D2436" t="s">
        <v>240</v>
      </c>
      <c r="E2436" t="s">
        <v>44</v>
      </c>
      <c r="F2436" t="s">
        <v>72</v>
      </c>
      <c r="G2436">
        <v>18</v>
      </c>
    </row>
    <row r="2437" spans="1:7" x14ac:dyDescent="0.25">
      <c r="A2437">
        <f>IF(Tableau1[[#This Row],[ Résultat]]="incorrect",Tableau1[[#This Row],[occurrence]]&amp;"Cadre général"&amp;Tableau1[[#This Row],[ Résultat]]&amp;COUNTIF($B$2:$B2437,Tableau1[[#This Row],[ Code APE]]&amp;Tableau1[[#This Row],[ Résultat]]&amp;"_*"),0)</f>
        <v>0</v>
      </c>
      <c r="B2437" t="str">
        <f>Tableau1[[#This Row],[ Code APE]]&amp;Tableau1[[#This Row],[ Résultat]]&amp;"_"&amp;COUNTIF($F$2:F2437,F2437)</f>
        <v>28.15ZCorrect_11</v>
      </c>
      <c r="C2437" t="s">
        <v>236</v>
      </c>
      <c r="D2437" t="s">
        <v>240</v>
      </c>
      <c r="E2437" t="s">
        <v>44</v>
      </c>
      <c r="F2437" t="s">
        <v>73</v>
      </c>
      <c r="G2437">
        <v>1</v>
      </c>
    </row>
    <row r="2438" spans="1:7" x14ac:dyDescent="0.25">
      <c r="A2438">
        <f>IF(Tableau1[[#This Row],[ Résultat]]="incorrect",Tableau1[[#This Row],[occurrence]]&amp;"Cadre général"&amp;Tableau1[[#This Row],[ Résultat]]&amp;COUNTIF($B$2:$B2438,Tableau1[[#This Row],[ Code APE]]&amp;Tableau1[[#This Row],[ Résultat]]&amp;"_*"),0)</f>
        <v>0</v>
      </c>
      <c r="B2438" t="str">
        <f>Tableau1[[#This Row],[ Code APE]]&amp;Tableau1[[#This Row],[ Résultat]]&amp;"_"&amp;COUNTIF($F$2:F2438,F2438)</f>
        <v>28.92ZCorrect_18</v>
      </c>
      <c r="C2438" t="s">
        <v>236</v>
      </c>
      <c r="D2438" t="s">
        <v>240</v>
      </c>
      <c r="E2438" t="s">
        <v>44</v>
      </c>
      <c r="F2438" t="s">
        <v>76</v>
      </c>
      <c r="G2438">
        <v>6</v>
      </c>
    </row>
    <row r="2439" spans="1:7" x14ac:dyDescent="0.25">
      <c r="A2439">
        <f>IF(Tableau1[[#This Row],[ Résultat]]="incorrect",Tableau1[[#This Row],[occurrence]]&amp;"Cadre général"&amp;Tableau1[[#This Row],[ Résultat]]&amp;COUNTIF($B$2:$B2439,Tableau1[[#This Row],[ Code APE]]&amp;Tableau1[[#This Row],[ Résultat]]&amp;"_*"),0)</f>
        <v>0</v>
      </c>
      <c r="B2439" t="str">
        <f>Tableau1[[#This Row],[ Code APE]]&amp;Tableau1[[#This Row],[ Résultat]]&amp;"_"&amp;COUNTIF($F$2:F2439,F2439)</f>
        <v>32.12ZCorrect_20</v>
      </c>
      <c r="C2439" t="s">
        <v>236</v>
      </c>
      <c r="D2439" t="s">
        <v>240</v>
      </c>
      <c r="E2439" t="s">
        <v>44</v>
      </c>
      <c r="F2439" t="s">
        <v>78</v>
      </c>
      <c r="G2439">
        <v>7</v>
      </c>
    </row>
    <row r="2440" spans="1:7" x14ac:dyDescent="0.25">
      <c r="A2440">
        <f>IF(Tableau1[[#This Row],[ Résultat]]="incorrect",Tableau1[[#This Row],[occurrence]]&amp;"Cadre général"&amp;Tableau1[[#This Row],[ Résultat]]&amp;COUNTIF($B$2:$B2440,Tableau1[[#This Row],[ Code APE]]&amp;Tableau1[[#This Row],[ Résultat]]&amp;"_*"),0)</f>
        <v>0</v>
      </c>
      <c r="B2440" t="str">
        <f>Tableau1[[#This Row],[ Code APE]]&amp;Tableau1[[#This Row],[ Résultat]]&amp;"_"&amp;COUNTIF($F$2:F2440,F2440)</f>
        <v>32.20ACorrect_18</v>
      </c>
      <c r="C2440" t="s">
        <v>236</v>
      </c>
      <c r="D2440" t="s">
        <v>240</v>
      </c>
      <c r="E2440" t="s">
        <v>44</v>
      </c>
      <c r="F2440" t="s">
        <v>79</v>
      </c>
      <c r="G2440">
        <v>5</v>
      </c>
    </row>
    <row r="2441" spans="1:7" x14ac:dyDescent="0.25">
      <c r="A2441">
        <f>IF(Tableau1[[#This Row],[ Résultat]]="incorrect",Tableau1[[#This Row],[occurrence]]&amp;"Cadre général"&amp;Tableau1[[#This Row],[ Résultat]]&amp;COUNTIF($B$2:$B2441,Tableau1[[#This Row],[ Code APE]]&amp;Tableau1[[#This Row],[ Résultat]]&amp;"_*"),0)</f>
        <v>0</v>
      </c>
      <c r="B2441" t="str">
        <f>Tableau1[[#This Row],[ Code APE]]&amp;Tableau1[[#This Row],[ Résultat]]&amp;"_"&amp;COUNTIF($F$2:F2441,F2441)</f>
        <v>32.21BCorrect_12</v>
      </c>
      <c r="C2441" t="s">
        <v>236</v>
      </c>
      <c r="D2441" t="s">
        <v>240</v>
      </c>
      <c r="E2441" t="s">
        <v>44</v>
      </c>
      <c r="F2441" t="s">
        <v>189</v>
      </c>
      <c r="G2441">
        <v>1</v>
      </c>
    </row>
    <row r="2442" spans="1:7" x14ac:dyDescent="0.25">
      <c r="A2442">
        <f>IF(Tableau1[[#This Row],[ Résultat]]="incorrect",Tableau1[[#This Row],[occurrence]]&amp;"Cadre général"&amp;Tableau1[[#This Row],[ Résultat]]&amp;COUNTIF($B$2:$B2442,Tableau1[[#This Row],[ Code APE]]&amp;Tableau1[[#This Row],[ Résultat]]&amp;"_*"),0)</f>
        <v>0</v>
      </c>
      <c r="B2442" t="str">
        <f>Tableau1[[#This Row],[ Code APE]]&amp;Tableau1[[#This Row],[ Résultat]]&amp;"_"&amp;COUNTIF($F$2:F2442,F2442)</f>
        <v>33.12ZCorrect_20</v>
      </c>
      <c r="C2442" t="s">
        <v>236</v>
      </c>
      <c r="D2442" t="s">
        <v>240</v>
      </c>
      <c r="E2442" t="s">
        <v>44</v>
      </c>
      <c r="F2442" t="s">
        <v>1</v>
      </c>
      <c r="G2442">
        <v>98</v>
      </c>
    </row>
    <row r="2443" spans="1:7" x14ac:dyDescent="0.25">
      <c r="A2443">
        <f>IF(Tableau1[[#This Row],[ Résultat]]="incorrect",Tableau1[[#This Row],[occurrence]]&amp;"Cadre général"&amp;Tableau1[[#This Row],[ Résultat]]&amp;COUNTIF($B$2:$B2443,Tableau1[[#This Row],[ Code APE]]&amp;Tableau1[[#This Row],[ Résultat]]&amp;"_*"),0)</f>
        <v>0</v>
      </c>
      <c r="B2443" t="str">
        <f>Tableau1[[#This Row],[ Code APE]]&amp;Tableau1[[#This Row],[ Résultat]]&amp;"_"&amp;COUNTIF($F$2:F2443,F2443)</f>
        <v>33.13ZCorrect_19</v>
      </c>
      <c r="C2443" t="s">
        <v>236</v>
      </c>
      <c r="D2443" t="s">
        <v>240</v>
      </c>
      <c r="E2443" t="s">
        <v>44</v>
      </c>
      <c r="F2443" t="s">
        <v>80</v>
      </c>
      <c r="G2443">
        <v>1</v>
      </c>
    </row>
    <row r="2444" spans="1:7" x14ac:dyDescent="0.25">
      <c r="A2444">
        <f>IF(Tableau1[[#This Row],[ Résultat]]="incorrect",Tableau1[[#This Row],[occurrence]]&amp;"Cadre général"&amp;Tableau1[[#This Row],[ Résultat]]&amp;COUNTIF($B$2:$B2444,Tableau1[[#This Row],[ Code APE]]&amp;Tableau1[[#This Row],[ Résultat]]&amp;"_*"),0)</f>
        <v>0</v>
      </c>
      <c r="B2444" t="str">
        <f>Tableau1[[#This Row],[ Code APE]]&amp;Tableau1[[#This Row],[ Résultat]]&amp;"_"&amp;COUNTIF($F$2:F2444,F2444)</f>
        <v>33.14ZCorrect_20</v>
      </c>
      <c r="C2444" t="s">
        <v>236</v>
      </c>
      <c r="D2444" t="s">
        <v>240</v>
      </c>
      <c r="E2444" t="s">
        <v>44</v>
      </c>
      <c r="F2444" t="s">
        <v>81</v>
      </c>
      <c r="G2444">
        <v>17</v>
      </c>
    </row>
    <row r="2445" spans="1:7" x14ac:dyDescent="0.25">
      <c r="A2445">
        <f>IF(Tableau1[[#This Row],[ Résultat]]="incorrect",Tableau1[[#This Row],[occurrence]]&amp;"Cadre général"&amp;Tableau1[[#This Row],[ Résultat]]&amp;COUNTIF($B$2:$B2445,Tableau1[[#This Row],[ Code APE]]&amp;Tableau1[[#This Row],[ Résultat]]&amp;"_*"),0)</f>
        <v>0</v>
      </c>
      <c r="B2445" t="str">
        <f>Tableau1[[#This Row],[ Code APE]]&amp;Tableau1[[#This Row],[ Résultat]]&amp;"_"&amp;COUNTIF($F$2:F2445,F2445)</f>
        <v>33.20ACorrect_22</v>
      </c>
      <c r="C2445" t="s">
        <v>236</v>
      </c>
      <c r="D2445" t="s">
        <v>240</v>
      </c>
      <c r="E2445" t="s">
        <v>44</v>
      </c>
      <c r="F2445" t="s">
        <v>82</v>
      </c>
      <c r="G2445">
        <v>110</v>
      </c>
    </row>
    <row r="2446" spans="1:7" x14ac:dyDescent="0.25">
      <c r="A2446">
        <f>IF(Tableau1[[#This Row],[ Résultat]]="incorrect",Tableau1[[#This Row],[occurrence]]&amp;"Cadre général"&amp;Tableau1[[#This Row],[ Résultat]]&amp;COUNTIF($B$2:$B2446,Tableau1[[#This Row],[ Code APE]]&amp;Tableau1[[#This Row],[ Résultat]]&amp;"_*"),0)</f>
        <v>0</v>
      </c>
      <c r="B2446" t="str">
        <f>Tableau1[[#This Row],[ Code APE]]&amp;Tableau1[[#This Row],[ Résultat]]&amp;"_"&amp;COUNTIF($F$2:F2446,F2446)</f>
        <v>33.20BCorrect_23</v>
      </c>
      <c r="C2446" t="s">
        <v>236</v>
      </c>
      <c r="D2446" t="s">
        <v>240</v>
      </c>
      <c r="E2446" t="s">
        <v>44</v>
      </c>
      <c r="F2446" t="s">
        <v>83</v>
      </c>
      <c r="G2446">
        <v>72</v>
      </c>
    </row>
    <row r="2447" spans="1:7" x14ac:dyDescent="0.25">
      <c r="A2447">
        <f>IF(Tableau1[[#This Row],[ Résultat]]="incorrect",Tableau1[[#This Row],[occurrence]]&amp;"Cadre général"&amp;Tableau1[[#This Row],[ Résultat]]&amp;COUNTIF($B$2:$B2447,Tableau1[[#This Row],[ Code APE]]&amp;Tableau1[[#This Row],[ Résultat]]&amp;"_*"),0)</f>
        <v>0</v>
      </c>
      <c r="B2447" t="str">
        <f>Tableau1[[#This Row],[ Code APE]]&amp;Tableau1[[#This Row],[ Résultat]]&amp;"_"&amp;COUNTIF($F$2:F2447,F2447)</f>
        <v>33.20CCorrect_18</v>
      </c>
      <c r="C2447" t="s">
        <v>236</v>
      </c>
      <c r="D2447" t="s">
        <v>240</v>
      </c>
      <c r="E2447" t="s">
        <v>44</v>
      </c>
      <c r="F2447" t="s">
        <v>84</v>
      </c>
      <c r="G2447">
        <v>14</v>
      </c>
    </row>
    <row r="2448" spans="1:7" x14ac:dyDescent="0.25">
      <c r="A2448">
        <f>IF(Tableau1[[#This Row],[ Résultat]]="incorrect",Tableau1[[#This Row],[occurrence]]&amp;"Cadre général"&amp;Tableau1[[#This Row],[ Résultat]]&amp;COUNTIF($B$2:$B2448,Tableau1[[#This Row],[ Code APE]]&amp;Tableau1[[#This Row],[ Résultat]]&amp;"_*"),0)</f>
        <v>0</v>
      </c>
      <c r="B2448" t="str">
        <f>Tableau1[[#This Row],[ Code APE]]&amp;Tableau1[[#This Row],[ Résultat]]&amp;"_"&amp;COUNTIF($F$2:F2448,F2448)</f>
        <v>33.22ACorrect_6</v>
      </c>
      <c r="C2448" t="s">
        <v>236</v>
      </c>
      <c r="D2448" t="s">
        <v>240</v>
      </c>
      <c r="E2448" t="s">
        <v>44</v>
      </c>
      <c r="F2448" t="s">
        <v>85</v>
      </c>
      <c r="G2448">
        <v>1</v>
      </c>
    </row>
    <row r="2449" spans="1:7" x14ac:dyDescent="0.25">
      <c r="A2449">
        <f>IF(Tableau1[[#This Row],[ Résultat]]="incorrect",Tableau1[[#This Row],[occurrence]]&amp;"Cadre général"&amp;Tableau1[[#This Row],[ Résultat]]&amp;COUNTIF($B$2:$B2449,Tableau1[[#This Row],[ Code APE]]&amp;Tableau1[[#This Row],[ Résultat]]&amp;"_*"),0)</f>
        <v>0</v>
      </c>
      <c r="B2449" t="str">
        <f>Tableau1[[#This Row],[ Code APE]]&amp;Tableau1[[#This Row],[ Résultat]]&amp;"_"&amp;COUNTIF($F$2:F2449,F2449)</f>
        <v>35.11ZCorrect_9</v>
      </c>
      <c r="C2449" t="s">
        <v>236</v>
      </c>
      <c r="D2449" t="s">
        <v>240</v>
      </c>
      <c r="E2449" t="s">
        <v>44</v>
      </c>
      <c r="F2449" t="s">
        <v>216</v>
      </c>
      <c r="G2449">
        <v>1</v>
      </c>
    </row>
    <row r="2450" spans="1:7" x14ac:dyDescent="0.25">
      <c r="A2450">
        <f>IF(Tableau1[[#This Row],[ Résultat]]="incorrect",Tableau1[[#This Row],[occurrence]]&amp;"Cadre général"&amp;Tableau1[[#This Row],[ Résultat]]&amp;COUNTIF($B$2:$B2450,Tableau1[[#This Row],[ Code APE]]&amp;Tableau1[[#This Row],[ Résultat]]&amp;"_*"),0)</f>
        <v>0</v>
      </c>
      <c r="B2450" t="str">
        <f>Tableau1[[#This Row],[ Code APE]]&amp;Tableau1[[#This Row],[ Résultat]]&amp;"_"&amp;COUNTIF($F$2:F2450,F2450)</f>
        <v>36.00ZCorrect_19</v>
      </c>
      <c r="C2450" t="s">
        <v>236</v>
      </c>
      <c r="D2450" t="s">
        <v>240</v>
      </c>
      <c r="E2450" t="s">
        <v>44</v>
      </c>
      <c r="F2450" t="s">
        <v>86</v>
      </c>
      <c r="G2450">
        <v>4</v>
      </c>
    </row>
    <row r="2451" spans="1:7" x14ac:dyDescent="0.25">
      <c r="A2451">
        <f>IF(Tableau1[[#This Row],[ Résultat]]="incorrect",Tableau1[[#This Row],[occurrence]]&amp;"Cadre général"&amp;Tableau1[[#This Row],[ Résultat]]&amp;COUNTIF($B$2:$B2451,Tableau1[[#This Row],[ Code APE]]&amp;Tableau1[[#This Row],[ Résultat]]&amp;"_*"),0)</f>
        <v>0</v>
      </c>
      <c r="B2451" t="str">
        <f>Tableau1[[#This Row],[ Code APE]]&amp;Tableau1[[#This Row],[ Résultat]]&amp;"_"&amp;COUNTIF($F$2:F2451,F2451)</f>
        <v>37.00ZCorrect_18</v>
      </c>
      <c r="C2451" t="s">
        <v>236</v>
      </c>
      <c r="D2451" t="s">
        <v>240</v>
      </c>
      <c r="E2451" t="s">
        <v>44</v>
      </c>
      <c r="F2451" t="s">
        <v>87</v>
      </c>
      <c r="G2451">
        <v>3</v>
      </c>
    </row>
    <row r="2452" spans="1:7" x14ac:dyDescent="0.25">
      <c r="A2452">
        <f>IF(Tableau1[[#This Row],[ Résultat]]="incorrect",Tableau1[[#This Row],[occurrence]]&amp;"Cadre général"&amp;Tableau1[[#This Row],[ Résultat]]&amp;COUNTIF($B$2:$B2452,Tableau1[[#This Row],[ Code APE]]&amp;Tableau1[[#This Row],[ Résultat]]&amp;"_*"),0)</f>
        <v>0</v>
      </c>
      <c r="B2452" t="str">
        <f>Tableau1[[#This Row],[ Code APE]]&amp;Tableau1[[#This Row],[ Résultat]]&amp;"_"&amp;COUNTIF($F$2:F2452,F2452)</f>
        <v>37.20ACorrect_20</v>
      </c>
      <c r="C2452" t="s">
        <v>236</v>
      </c>
      <c r="D2452" t="s">
        <v>240</v>
      </c>
      <c r="E2452" t="s">
        <v>44</v>
      </c>
      <c r="F2452" t="s">
        <v>88</v>
      </c>
      <c r="G2452">
        <v>6</v>
      </c>
    </row>
    <row r="2453" spans="1:7" x14ac:dyDescent="0.25">
      <c r="A2453">
        <f>IF(Tableau1[[#This Row],[ Résultat]]="incorrect",Tableau1[[#This Row],[occurrence]]&amp;"Cadre général"&amp;Tableau1[[#This Row],[ Résultat]]&amp;COUNTIF($B$2:$B2453,Tableau1[[#This Row],[ Code APE]]&amp;Tableau1[[#This Row],[ Résultat]]&amp;"_*"),0)</f>
        <v>0</v>
      </c>
      <c r="B2453" t="str">
        <f>Tableau1[[#This Row],[ Code APE]]&amp;Tableau1[[#This Row],[ Résultat]]&amp;"_"&amp;COUNTIF($F$2:F2453,F2453)</f>
        <v>38.11ZCorrect_18</v>
      </c>
      <c r="C2453" t="s">
        <v>236</v>
      </c>
      <c r="D2453" t="s">
        <v>240</v>
      </c>
      <c r="E2453" t="s">
        <v>44</v>
      </c>
      <c r="F2453" t="s">
        <v>89</v>
      </c>
      <c r="G2453">
        <v>3</v>
      </c>
    </row>
    <row r="2454" spans="1:7" x14ac:dyDescent="0.25">
      <c r="A2454">
        <f>IF(Tableau1[[#This Row],[ Résultat]]="incorrect",Tableau1[[#This Row],[occurrence]]&amp;"Cadre général"&amp;Tableau1[[#This Row],[ Résultat]]&amp;COUNTIF($B$2:$B2454,Tableau1[[#This Row],[ Code APE]]&amp;Tableau1[[#This Row],[ Résultat]]&amp;"_*"),0)</f>
        <v>0</v>
      </c>
      <c r="B2454" t="str">
        <f>Tableau1[[#This Row],[ Code APE]]&amp;Tableau1[[#This Row],[ Résultat]]&amp;"_"&amp;COUNTIF($F$2:F2454,F2454)</f>
        <v>38.12ZCorrect_17</v>
      </c>
      <c r="C2454" t="s">
        <v>236</v>
      </c>
      <c r="D2454" t="s">
        <v>240</v>
      </c>
      <c r="E2454" t="s">
        <v>44</v>
      </c>
      <c r="F2454" t="s">
        <v>90</v>
      </c>
      <c r="G2454">
        <v>5</v>
      </c>
    </row>
    <row r="2455" spans="1:7" x14ac:dyDescent="0.25">
      <c r="A2455">
        <f>IF(Tableau1[[#This Row],[ Résultat]]="incorrect",Tableau1[[#This Row],[occurrence]]&amp;"Cadre général"&amp;Tableau1[[#This Row],[ Résultat]]&amp;COUNTIF($B$2:$B2455,Tableau1[[#This Row],[ Code APE]]&amp;Tableau1[[#This Row],[ Résultat]]&amp;"_*"),0)</f>
        <v>0</v>
      </c>
      <c r="B2455" t="str">
        <f>Tableau1[[#This Row],[ Code APE]]&amp;Tableau1[[#This Row],[ Résultat]]&amp;"_"&amp;COUNTIF($F$2:F2455,F2455)</f>
        <v>38.21ZCorrect_18</v>
      </c>
      <c r="C2455" t="s">
        <v>236</v>
      </c>
      <c r="D2455" t="s">
        <v>240</v>
      </c>
      <c r="E2455" t="s">
        <v>44</v>
      </c>
      <c r="F2455" t="s">
        <v>91</v>
      </c>
      <c r="G2455">
        <v>4</v>
      </c>
    </row>
    <row r="2456" spans="1:7" x14ac:dyDescent="0.25">
      <c r="A2456">
        <f>IF(Tableau1[[#This Row],[ Résultat]]="incorrect",Tableau1[[#This Row],[occurrence]]&amp;"Cadre général"&amp;Tableau1[[#This Row],[ Résultat]]&amp;COUNTIF($B$2:$B2456,Tableau1[[#This Row],[ Code APE]]&amp;Tableau1[[#This Row],[ Résultat]]&amp;"_*"),0)</f>
        <v>0</v>
      </c>
      <c r="B2456" t="str">
        <f>Tableau1[[#This Row],[ Code APE]]&amp;Tableau1[[#This Row],[ Résultat]]&amp;"_"&amp;COUNTIF($F$2:F2456,F2456)</f>
        <v>38.32ZCorrect_18</v>
      </c>
      <c r="C2456" t="s">
        <v>236</v>
      </c>
      <c r="D2456" t="s">
        <v>240</v>
      </c>
      <c r="E2456" t="s">
        <v>44</v>
      </c>
      <c r="F2456" t="s">
        <v>92</v>
      </c>
      <c r="G2456">
        <v>14</v>
      </c>
    </row>
    <row r="2457" spans="1:7" x14ac:dyDescent="0.25">
      <c r="A2457">
        <f>IF(Tableau1[[#This Row],[ Résultat]]="incorrect",Tableau1[[#This Row],[occurrence]]&amp;"Cadre général"&amp;Tableau1[[#This Row],[ Résultat]]&amp;COUNTIF($B$2:$B2457,Tableau1[[#This Row],[ Code APE]]&amp;Tableau1[[#This Row],[ Résultat]]&amp;"_*"),0)</f>
        <v>0</v>
      </c>
      <c r="B2457" t="str">
        <f>Tableau1[[#This Row],[ Code APE]]&amp;Tableau1[[#This Row],[ Résultat]]&amp;"_"&amp;COUNTIF($F$2:F2457,F2457)</f>
        <v>39.00ZCorrect_17</v>
      </c>
      <c r="C2457" t="s">
        <v>236</v>
      </c>
      <c r="D2457" t="s">
        <v>240</v>
      </c>
      <c r="E2457" t="s">
        <v>44</v>
      </c>
      <c r="F2457" t="s">
        <v>93</v>
      </c>
      <c r="G2457">
        <v>4</v>
      </c>
    </row>
    <row r="2458" spans="1:7" x14ac:dyDescent="0.25">
      <c r="A2458">
        <f>IF(Tableau1[[#This Row],[ Résultat]]="incorrect",Tableau1[[#This Row],[occurrence]]&amp;"Cadre général"&amp;Tableau1[[#This Row],[ Résultat]]&amp;COUNTIF($B$2:$B2458,Tableau1[[#This Row],[ Code APE]]&amp;Tableau1[[#This Row],[ Résultat]]&amp;"_*"),0)</f>
        <v>0</v>
      </c>
      <c r="B2458" t="str">
        <f>Tableau1[[#This Row],[ Code APE]]&amp;Tableau1[[#This Row],[ Résultat]]&amp;"_"&amp;COUNTIF($F$2:F2458,F2458)</f>
        <v>41.20BCorrect_22</v>
      </c>
      <c r="C2458" t="s">
        <v>236</v>
      </c>
      <c r="D2458" t="s">
        <v>240</v>
      </c>
      <c r="E2458" t="s">
        <v>44</v>
      </c>
      <c r="F2458" t="s">
        <v>94</v>
      </c>
      <c r="G2458">
        <v>17</v>
      </c>
    </row>
    <row r="2459" spans="1:7" x14ac:dyDescent="0.25">
      <c r="A2459">
        <f>IF(Tableau1[[#This Row],[ Résultat]]="incorrect",Tableau1[[#This Row],[occurrence]]&amp;"Cadre général"&amp;Tableau1[[#This Row],[ Résultat]]&amp;COUNTIF($B$2:$B2459,Tableau1[[#This Row],[ Code APE]]&amp;Tableau1[[#This Row],[ Résultat]]&amp;"_*"),0)</f>
        <v>0</v>
      </c>
      <c r="B2459" t="str">
        <f>Tableau1[[#This Row],[ Code APE]]&amp;Tableau1[[#This Row],[ Résultat]]&amp;"_"&amp;COUNTIF($F$2:F2459,F2459)</f>
        <v>42.11ZCorrect_19</v>
      </c>
      <c r="C2459" t="s">
        <v>236</v>
      </c>
      <c r="D2459" t="s">
        <v>240</v>
      </c>
      <c r="E2459" t="s">
        <v>44</v>
      </c>
      <c r="F2459" t="s">
        <v>95</v>
      </c>
      <c r="G2459">
        <v>19</v>
      </c>
    </row>
    <row r="2460" spans="1:7" x14ac:dyDescent="0.25">
      <c r="A2460">
        <f>IF(Tableau1[[#This Row],[ Résultat]]="incorrect",Tableau1[[#This Row],[occurrence]]&amp;"Cadre général"&amp;Tableau1[[#This Row],[ Résultat]]&amp;COUNTIF($B$2:$B2460,Tableau1[[#This Row],[ Code APE]]&amp;Tableau1[[#This Row],[ Résultat]]&amp;"_*"),0)</f>
        <v>0</v>
      </c>
      <c r="B2460" t="str">
        <f>Tableau1[[#This Row],[ Code APE]]&amp;Tableau1[[#This Row],[ Résultat]]&amp;"_"&amp;COUNTIF($F$2:F2460,F2460)</f>
        <v>42.21ZCorrect_18</v>
      </c>
      <c r="C2460" t="s">
        <v>236</v>
      </c>
      <c r="D2460" t="s">
        <v>240</v>
      </c>
      <c r="E2460" t="s">
        <v>44</v>
      </c>
      <c r="F2460" t="s">
        <v>96</v>
      </c>
      <c r="G2460">
        <v>2</v>
      </c>
    </row>
    <row r="2461" spans="1:7" x14ac:dyDescent="0.25">
      <c r="A2461">
        <f>IF(Tableau1[[#This Row],[ Résultat]]="incorrect",Tableau1[[#This Row],[occurrence]]&amp;"Cadre général"&amp;Tableau1[[#This Row],[ Résultat]]&amp;COUNTIF($B$2:$B2461,Tableau1[[#This Row],[ Code APE]]&amp;Tableau1[[#This Row],[ Résultat]]&amp;"_*"),0)</f>
        <v>0</v>
      </c>
      <c r="B2461" t="str">
        <f>Tableau1[[#This Row],[ Code APE]]&amp;Tableau1[[#This Row],[ Résultat]]&amp;"_"&amp;COUNTIF($F$2:F2461,F2461)</f>
        <v>42.22ZCorrect_13</v>
      </c>
      <c r="C2461" t="s">
        <v>236</v>
      </c>
      <c r="D2461" t="s">
        <v>240</v>
      </c>
      <c r="E2461" t="s">
        <v>44</v>
      </c>
      <c r="F2461" t="s">
        <v>97</v>
      </c>
      <c r="G2461">
        <v>2</v>
      </c>
    </row>
    <row r="2462" spans="1:7" x14ac:dyDescent="0.25">
      <c r="A2462">
        <f>IF(Tableau1[[#This Row],[ Résultat]]="incorrect",Tableau1[[#This Row],[occurrence]]&amp;"Cadre général"&amp;Tableau1[[#This Row],[ Résultat]]&amp;COUNTIF($B$2:$B2462,Tableau1[[#This Row],[ Code APE]]&amp;Tableau1[[#This Row],[ Résultat]]&amp;"_*"),0)</f>
        <v>0</v>
      </c>
      <c r="B2462" t="str">
        <f>Tableau1[[#This Row],[ Code APE]]&amp;Tableau1[[#This Row],[ Résultat]]&amp;"_"&amp;COUNTIF($F$2:F2462,F2462)</f>
        <v>42.31ACorrect_18</v>
      </c>
      <c r="C2462" t="s">
        <v>236</v>
      </c>
      <c r="D2462" t="s">
        <v>240</v>
      </c>
      <c r="E2462" t="s">
        <v>44</v>
      </c>
      <c r="F2462" t="s">
        <v>98</v>
      </c>
      <c r="G2462">
        <v>2</v>
      </c>
    </row>
    <row r="2463" spans="1:7" x14ac:dyDescent="0.25">
      <c r="A2463">
        <f>IF(Tableau1[[#This Row],[ Résultat]]="incorrect",Tableau1[[#This Row],[occurrence]]&amp;"Cadre général"&amp;Tableau1[[#This Row],[ Résultat]]&amp;COUNTIF($B$2:$B2463,Tableau1[[#This Row],[ Code APE]]&amp;Tableau1[[#This Row],[ Résultat]]&amp;"_*"),0)</f>
        <v>0</v>
      </c>
      <c r="B2463" t="str">
        <f>Tableau1[[#This Row],[ Code APE]]&amp;Tableau1[[#This Row],[ Résultat]]&amp;"_"&amp;COUNTIF($F$2:F2463,F2463)</f>
        <v>42.91ZCorrect_19</v>
      </c>
      <c r="C2463" t="s">
        <v>236</v>
      </c>
      <c r="D2463" t="s">
        <v>240</v>
      </c>
      <c r="E2463" t="s">
        <v>44</v>
      </c>
      <c r="F2463" t="s">
        <v>99</v>
      </c>
      <c r="G2463">
        <v>3</v>
      </c>
    </row>
    <row r="2464" spans="1:7" x14ac:dyDescent="0.25">
      <c r="A2464">
        <f>IF(Tableau1[[#This Row],[ Résultat]]="incorrect",Tableau1[[#This Row],[occurrence]]&amp;"Cadre général"&amp;Tableau1[[#This Row],[ Résultat]]&amp;COUNTIF($B$2:$B2464,Tableau1[[#This Row],[ Code APE]]&amp;Tableau1[[#This Row],[ Résultat]]&amp;"_*"),0)</f>
        <v>0</v>
      </c>
      <c r="B2464" t="str">
        <f>Tableau1[[#This Row],[ Code APE]]&amp;Tableau1[[#This Row],[ Résultat]]&amp;"_"&amp;COUNTIF($F$2:F2464,F2464)</f>
        <v>43.11ZCorrect_10</v>
      </c>
      <c r="C2464" t="s">
        <v>236</v>
      </c>
      <c r="D2464" t="s">
        <v>240</v>
      </c>
      <c r="E2464" t="s">
        <v>44</v>
      </c>
      <c r="F2464" t="s">
        <v>100</v>
      </c>
      <c r="G2464">
        <v>1</v>
      </c>
    </row>
    <row r="2465" spans="1:7" x14ac:dyDescent="0.25">
      <c r="A2465">
        <f>IF(Tableau1[[#This Row],[ Résultat]]="incorrect",Tableau1[[#This Row],[occurrence]]&amp;"Cadre général"&amp;Tableau1[[#This Row],[ Résultat]]&amp;COUNTIF($B$2:$B2465,Tableau1[[#This Row],[ Code APE]]&amp;Tableau1[[#This Row],[ Résultat]]&amp;"_*"),0)</f>
        <v>0</v>
      </c>
      <c r="B2465" t="str">
        <f>Tableau1[[#This Row],[ Code APE]]&amp;Tableau1[[#This Row],[ Résultat]]&amp;"_"&amp;COUNTIF($F$2:F2465,F2465)</f>
        <v>43.12ACorrect_21</v>
      </c>
      <c r="C2465" t="s">
        <v>236</v>
      </c>
      <c r="D2465" t="s">
        <v>240</v>
      </c>
      <c r="E2465" t="s">
        <v>44</v>
      </c>
      <c r="F2465" t="s">
        <v>101</v>
      </c>
      <c r="G2465">
        <v>76</v>
      </c>
    </row>
    <row r="2466" spans="1:7" x14ac:dyDescent="0.25">
      <c r="A2466">
        <f>IF(Tableau1[[#This Row],[ Résultat]]="incorrect",Tableau1[[#This Row],[occurrence]]&amp;"Cadre général"&amp;Tableau1[[#This Row],[ Résultat]]&amp;COUNTIF($B$2:$B2466,Tableau1[[#This Row],[ Code APE]]&amp;Tableau1[[#This Row],[ Résultat]]&amp;"_*"),0)</f>
        <v>0</v>
      </c>
      <c r="B2466" t="str">
        <f>Tableau1[[#This Row],[ Code APE]]&amp;Tableau1[[#This Row],[ Résultat]]&amp;"_"&amp;COUNTIF($F$2:F2466,F2466)</f>
        <v>43.12BCorrect_21</v>
      </c>
      <c r="C2466" t="s">
        <v>236</v>
      </c>
      <c r="D2466" t="s">
        <v>240</v>
      </c>
      <c r="E2466" t="s">
        <v>44</v>
      </c>
      <c r="F2466" t="s">
        <v>102</v>
      </c>
      <c r="G2466">
        <v>76</v>
      </c>
    </row>
    <row r="2467" spans="1:7" x14ac:dyDescent="0.25">
      <c r="A2467">
        <f>IF(Tableau1[[#This Row],[ Résultat]]="incorrect",Tableau1[[#This Row],[occurrence]]&amp;"Cadre général"&amp;Tableau1[[#This Row],[ Résultat]]&amp;COUNTIF($B$2:$B2467,Tableau1[[#This Row],[ Code APE]]&amp;Tableau1[[#This Row],[ Résultat]]&amp;"_*"),0)</f>
        <v>0</v>
      </c>
      <c r="B2467" t="str">
        <f>Tableau1[[#This Row],[ Code APE]]&amp;Tableau1[[#This Row],[ Résultat]]&amp;"_"&amp;COUNTIF($F$2:F2467,F2467)</f>
        <v>43.13ZCorrect_21</v>
      </c>
      <c r="C2467" t="s">
        <v>236</v>
      </c>
      <c r="D2467" t="s">
        <v>240</v>
      </c>
      <c r="E2467" t="s">
        <v>44</v>
      </c>
      <c r="F2467" t="s">
        <v>103</v>
      </c>
      <c r="G2467">
        <v>40</v>
      </c>
    </row>
    <row r="2468" spans="1:7" x14ac:dyDescent="0.25">
      <c r="A2468">
        <f>IF(Tableau1[[#This Row],[ Résultat]]="incorrect",Tableau1[[#This Row],[occurrence]]&amp;"Cadre général"&amp;Tableau1[[#This Row],[ Résultat]]&amp;COUNTIF($B$2:$B2468,Tableau1[[#This Row],[ Code APE]]&amp;Tableau1[[#This Row],[ Résultat]]&amp;"_*"),0)</f>
        <v>0</v>
      </c>
      <c r="B2468" t="str">
        <f>Tableau1[[#This Row],[ Code APE]]&amp;Tableau1[[#This Row],[ Résultat]]&amp;"_"&amp;COUNTIF($F$2:F2468,F2468)</f>
        <v>43.21ACorrect_21</v>
      </c>
      <c r="C2468" t="s">
        <v>236</v>
      </c>
      <c r="D2468" t="s">
        <v>240</v>
      </c>
      <c r="E2468" t="s">
        <v>44</v>
      </c>
      <c r="F2468" t="s">
        <v>104</v>
      </c>
      <c r="G2468">
        <v>48</v>
      </c>
    </row>
    <row r="2469" spans="1:7" x14ac:dyDescent="0.25">
      <c r="A2469">
        <f>IF(Tableau1[[#This Row],[ Résultat]]="incorrect",Tableau1[[#This Row],[occurrence]]&amp;"Cadre général"&amp;Tableau1[[#This Row],[ Résultat]]&amp;COUNTIF($B$2:$B2469,Tableau1[[#This Row],[ Code APE]]&amp;Tableau1[[#This Row],[ Résultat]]&amp;"_*"),0)</f>
        <v>0</v>
      </c>
      <c r="B2469" t="str">
        <f>Tableau1[[#This Row],[ Code APE]]&amp;Tableau1[[#This Row],[ Résultat]]&amp;"_"&amp;COUNTIF($F$2:F2469,F2469)</f>
        <v>43.29ACorrect_18</v>
      </c>
      <c r="C2469" t="s">
        <v>236</v>
      </c>
      <c r="D2469" t="s">
        <v>240</v>
      </c>
      <c r="E2469" t="s">
        <v>44</v>
      </c>
      <c r="F2469" t="s">
        <v>106</v>
      </c>
      <c r="G2469">
        <v>13</v>
      </c>
    </row>
    <row r="2470" spans="1:7" x14ac:dyDescent="0.25">
      <c r="A2470">
        <f>IF(Tableau1[[#This Row],[ Résultat]]="incorrect",Tableau1[[#This Row],[occurrence]]&amp;"Cadre général"&amp;Tableau1[[#This Row],[ Résultat]]&amp;COUNTIF($B$2:$B2470,Tableau1[[#This Row],[ Code APE]]&amp;Tableau1[[#This Row],[ Résultat]]&amp;"_*"),0)</f>
        <v>0</v>
      </c>
      <c r="B2470" t="str">
        <f>Tableau1[[#This Row],[ Code APE]]&amp;Tableau1[[#This Row],[ Résultat]]&amp;"_"&amp;COUNTIF($F$2:F2470,F2470)</f>
        <v>43.29BCorrect_14</v>
      </c>
      <c r="C2470" t="s">
        <v>236</v>
      </c>
      <c r="D2470" t="s">
        <v>240</v>
      </c>
      <c r="E2470" t="s">
        <v>44</v>
      </c>
      <c r="F2470" t="s">
        <v>107</v>
      </c>
      <c r="G2470">
        <v>1</v>
      </c>
    </row>
    <row r="2471" spans="1:7" x14ac:dyDescent="0.25">
      <c r="A2471">
        <f>IF(Tableau1[[#This Row],[ Résultat]]="incorrect",Tableau1[[#This Row],[occurrence]]&amp;"Cadre général"&amp;Tableau1[[#This Row],[ Résultat]]&amp;COUNTIF($B$2:$B2471,Tableau1[[#This Row],[ Code APE]]&amp;Tableau1[[#This Row],[ Résultat]]&amp;"_*"),0)</f>
        <v>0</v>
      </c>
      <c r="B2471" t="str">
        <f>Tableau1[[#This Row],[ Code APE]]&amp;Tableau1[[#This Row],[ Résultat]]&amp;"_"&amp;COUNTIF($F$2:F2471,F2471)</f>
        <v>43.32ACorrect_17</v>
      </c>
      <c r="C2471" t="s">
        <v>236</v>
      </c>
      <c r="D2471" t="s">
        <v>240</v>
      </c>
      <c r="E2471" t="s">
        <v>44</v>
      </c>
      <c r="F2471" t="s">
        <v>108</v>
      </c>
      <c r="G2471">
        <v>1</v>
      </c>
    </row>
    <row r="2472" spans="1:7" x14ac:dyDescent="0.25">
      <c r="A2472">
        <f>IF(Tableau1[[#This Row],[ Résultat]]="incorrect",Tableau1[[#This Row],[occurrence]]&amp;"Cadre général"&amp;Tableau1[[#This Row],[ Résultat]]&amp;COUNTIF($B$2:$B2472,Tableau1[[#This Row],[ Code APE]]&amp;Tableau1[[#This Row],[ Résultat]]&amp;"_*"),0)</f>
        <v>0</v>
      </c>
      <c r="B2472" t="str">
        <f>Tableau1[[#This Row],[ Code APE]]&amp;Tableau1[[#This Row],[ Résultat]]&amp;"_"&amp;COUNTIF($F$2:F2472,F2472)</f>
        <v>43.32CCorrect_17</v>
      </c>
      <c r="C2472" t="s">
        <v>236</v>
      </c>
      <c r="D2472" t="s">
        <v>240</v>
      </c>
      <c r="E2472" t="s">
        <v>44</v>
      </c>
      <c r="F2472" t="s">
        <v>109</v>
      </c>
      <c r="G2472">
        <v>5</v>
      </c>
    </row>
    <row r="2473" spans="1:7" x14ac:dyDescent="0.25">
      <c r="A2473">
        <f>IF(Tableau1[[#This Row],[ Résultat]]="incorrect",Tableau1[[#This Row],[occurrence]]&amp;"Cadre général"&amp;Tableau1[[#This Row],[ Résultat]]&amp;COUNTIF($B$2:$B2473,Tableau1[[#This Row],[ Code APE]]&amp;Tableau1[[#This Row],[ Résultat]]&amp;"_*"),0)</f>
        <v>0</v>
      </c>
      <c r="B2473" t="str">
        <f>Tableau1[[#This Row],[ Code APE]]&amp;Tableau1[[#This Row],[ Résultat]]&amp;"_"&amp;COUNTIF($F$2:F2473,F2473)</f>
        <v>43.33ZCorrect_18</v>
      </c>
      <c r="C2473" t="s">
        <v>236</v>
      </c>
      <c r="D2473" t="s">
        <v>240</v>
      </c>
      <c r="E2473" t="s">
        <v>44</v>
      </c>
      <c r="F2473" t="s">
        <v>110</v>
      </c>
      <c r="G2473">
        <v>3</v>
      </c>
    </row>
    <row r="2474" spans="1:7" x14ac:dyDescent="0.25">
      <c r="A2474">
        <f>IF(Tableau1[[#This Row],[ Résultat]]="incorrect",Tableau1[[#This Row],[occurrence]]&amp;"Cadre général"&amp;Tableau1[[#This Row],[ Résultat]]&amp;COUNTIF($B$2:$B2474,Tableau1[[#This Row],[ Code APE]]&amp;Tableau1[[#This Row],[ Résultat]]&amp;"_*"),0)</f>
        <v>0</v>
      </c>
      <c r="B2474" t="str">
        <f>Tableau1[[#This Row],[ Code APE]]&amp;Tableau1[[#This Row],[ Résultat]]&amp;"_"&amp;COUNTIF($F$2:F2474,F2474)</f>
        <v>43.34ZCorrect_22</v>
      </c>
      <c r="C2474" t="s">
        <v>236</v>
      </c>
      <c r="D2474" t="s">
        <v>240</v>
      </c>
      <c r="E2474" t="s">
        <v>44</v>
      </c>
      <c r="F2474" t="s">
        <v>111</v>
      </c>
      <c r="G2474">
        <v>35</v>
      </c>
    </row>
    <row r="2475" spans="1:7" x14ac:dyDescent="0.25">
      <c r="A2475">
        <f>IF(Tableau1[[#This Row],[ Résultat]]="incorrect",Tableau1[[#This Row],[occurrence]]&amp;"Cadre général"&amp;Tableau1[[#This Row],[ Résultat]]&amp;COUNTIF($B$2:$B2475,Tableau1[[#This Row],[ Code APE]]&amp;Tableau1[[#This Row],[ Résultat]]&amp;"_*"),0)</f>
        <v>0</v>
      </c>
      <c r="B2475" t="str">
        <f>Tableau1[[#This Row],[ Code APE]]&amp;Tableau1[[#This Row],[ Résultat]]&amp;"_"&amp;COUNTIF($F$2:F2475,F2475)</f>
        <v>43.91ACorrect_19</v>
      </c>
      <c r="C2475" t="s">
        <v>236</v>
      </c>
      <c r="D2475" t="s">
        <v>240</v>
      </c>
      <c r="E2475" t="s">
        <v>44</v>
      </c>
      <c r="F2475" t="s">
        <v>112</v>
      </c>
      <c r="G2475">
        <v>6</v>
      </c>
    </row>
    <row r="2476" spans="1:7" x14ac:dyDescent="0.25">
      <c r="A2476">
        <f>IF(Tableau1[[#This Row],[ Résultat]]="incorrect",Tableau1[[#This Row],[occurrence]]&amp;"Cadre général"&amp;Tableau1[[#This Row],[ Résultat]]&amp;COUNTIF($B$2:$B2476,Tableau1[[#This Row],[ Code APE]]&amp;Tableau1[[#This Row],[ Résultat]]&amp;"_*"),0)</f>
        <v>0</v>
      </c>
      <c r="B2476" t="str">
        <f>Tableau1[[#This Row],[ Code APE]]&amp;Tableau1[[#This Row],[ Résultat]]&amp;"_"&amp;COUNTIF($F$2:F2476,F2476)</f>
        <v>43.99ACorrect_14</v>
      </c>
      <c r="C2476" t="s">
        <v>236</v>
      </c>
      <c r="D2476" t="s">
        <v>240</v>
      </c>
      <c r="E2476" t="s">
        <v>44</v>
      </c>
      <c r="F2476" t="s">
        <v>113</v>
      </c>
      <c r="G2476">
        <v>2</v>
      </c>
    </row>
    <row r="2477" spans="1:7" x14ac:dyDescent="0.25">
      <c r="A2477">
        <f>IF(Tableau1[[#This Row],[ Résultat]]="incorrect",Tableau1[[#This Row],[occurrence]]&amp;"Cadre général"&amp;Tableau1[[#This Row],[ Résultat]]&amp;COUNTIF($B$2:$B2477,Tableau1[[#This Row],[ Code APE]]&amp;Tableau1[[#This Row],[ Résultat]]&amp;"_*"),0)</f>
        <v>0</v>
      </c>
      <c r="B2477" t="str">
        <f>Tableau1[[#This Row],[ Code APE]]&amp;Tableau1[[#This Row],[ Résultat]]&amp;"_"&amp;COUNTIF($F$2:F2477,F2477)</f>
        <v>43.99BCorrect_21</v>
      </c>
      <c r="C2477" t="s">
        <v>236</v>
      </c>
      <c r="D2477" t="s">
        <v>240</v>
      </c>
      <c r="E2477" t="s">
        <v>44</v>
      </c>
      <c r="F2477" t="s">
        <v>114</v>
      </c>
      <c r="G2477">
        <v>34</v>
      </c>
    </row>
    <row r="2478" spans="1:7" x14ac:dyDescent="0.25">
      <c r="A2478">
        <f>IF(Tableau1[[#This Row],[ Résultat]]="incorrect",Tableau1[[#This Row],[occurrence]]&amp;"Cadre général"&amp;Tableau1[[#This Row],[ Résultat]]&amp;COUNTIF($B$2:$B2478,Tableau1[[#This Row],[ Code APE]]&amp;Tableau1[[#This Row],[ Résultat]]&amp;"_*"),0)</f>
        <v>0</v>
      </c>
      <c r="B2478" t="str">
        <f>Tableau1[[#This Row],[ Code APE]]&amp;Tableau1[[#This Row],[ Résultat]]&amp;"_"&amp;COUNTIF($F$2:F2478,F2478)</f>
        <v>43.99CCorrect_21</v>
      </c>
      <c r="C2478" t="s">
        <v>236</v>
      </c>
      <c r="D2478" t="s">
        <v>240</v>
      </c>
      <c r="E2478" t="s">
        <v>44</v>
      </c>
      <c r="F2478" t="s">
        <v>115</v>
      </c>
      <c r="G2478">
        <v>21</v>
      </c>
    </row>
    <row r="2479" spans="1:7" x14ac:dyDescent="0.25">
      <c r="A2479">
        <f>IF(Tableau1[[#This Row],[ Résultat]]="incorrect",Tableau1[[#This Row],[occurrence]]&amp;"Cadre général"&amp;Tableau1[[#This Row],[ Résultat]]&amp;COUNTIF($B$2:$B2479,Tableau1[[#This Row],[ Code APE]]&amp;Tableau1[[#This Row],[ Résultat]]&amp;"_*"),0)</f>
        <v>0</v>
      </c>
      <c r="B2479" t="str">
        <f>Tableau1[[#This Row],[ Code APE]]&amp;Tableau1[[#This Row],[ Résultat]]&amp;"_"&amp;COUNTIF($F$2:F2479,F2479)</f>
        <v>43.99DCorrect_19</v>
      </c>
      <c r="C2479" t="s">
        <v>236</v>
      </c>
      <c r="D2479" t="s">
        <v>240</v>
      </c>
      <c r="E2479" t="s">
        <v>44</v>
      </c>
      <c r="F2479" t="s">
        <v>116</v>
      </c>
      <c r="G2479">
        <v>16</v>
      </c>
    </row>
    <row r="2480" spans="1:7" x14ac:dyDescent="0.25">
      <c r="A2480">
        <f>IF(Tableau1[[#This Row],[ Résultat]]="incorrect",Tableau1[[#This Row],[occurrence]]&amp;"Cadre général"&amp;Tableau1[[#This Row],[ Résultat]]&amp;COUNTIF($B$2:$B2480,Tableau1[[#This Row],[ Code APE]]&amp;Tableau1[[#This Row],[ Résultat]]&amp;"_*"),0)</f>
        <v>0</v>
      </c>
      <c r="B2480" t="str">
        <f>Tableau1[[#This Row],[ Code APE]]&amp;Tableau1[[#This Row],[ Résultat]]&amp;"_"&amp;COUNTIF($F$2:F2480,F2480)</f>
        <v>43.99ECorrect_11</v>
      </c>
      <c r="C2480" t="s">
        <v>236</v>
      </c>
      <c r="D2480" t="s">
        <v>240</v>
      </c>
      <c r="E2480" t="s">
        <v>44</v>
      </c>
      <c r="F2480" t="s">
        <v>117</v>
      </c>
      <c r="G2480">
        <v>2</v>
      </c>
    </row>
    <row r="2481" spans="1:7" x14ac:dyDescent="0.25">
      <c r="A2481">
        <f>IF(Tableau1[[#This Row],[ Résultat]]="incorrect",Tableau1[[#This Row],[occurrence]]&amp;"Cadre général"&amp;Tableau1[[#This Row],[ Résultat]]&amp;COUNTIF($B$2:$B2481,Tableau1[[#This Row],[ Code APE]]&amp;Tableau1[[#This Row],[ Résultat]]&amp;"_*"),0)</f>
        <v>0</v>
      </c>
      <c r="B2481" t="str">
        <f>Tableau1[[#This Row],[ Code APE]]&amp;Tableau1[[#This Row],[ Résultat]]&amp;"_"&amp;COUNTIF($F$2:F2481,F2481)</f>
        <v>45.11ZCorrect_21</v>
      </c>
      <c r="C2481" t="s">
        <v>236</v>
      </c>
      <c r="D2481" t="s">
        <v>240</v>
      </c>
      <c r="E2481" t="s">
        <v>44</v>
      </c>
      <c r="F2481" t="s">
        <v>120</v>
      </c>
      <c r="G2481">
        <v>6</v>
      </c>
    </row>
    <row r="2482" spans="1:7" x14ac:dyDescent="0.25">
      <c r="A2482">
        <f>IF(Tableau1[[#This Row],[ Résultat]]="incorrect",Tableau1[[#This Row],[occurrence]]&amp;"Cadre général"&amp;Tableau1[[#This Row],[ Résultat]]&amp;COUNTIF($B$2:$B2482,Tableau1[[#This Row],[ Code APE]]&amp;Tableau1[[#This Row],[ Résultat]]&amp;"_*"),0)</f>
        <v>0</v>
      </c>
      <c r="B2482" t="str">
        <f>Tableau1[[#This Row],[ Code APE]]&amp;Tableau1[[#This Row],[ Résultat]]&amp;"_"&amp;COUNTIF($F$2:F2482,F2482)</f>
        <v>45.20ACorrect_19</v>
      </c>
      <c r="C2482" t="s">
        <v>236</v>
      </c>
      <c r="D2482" t="s">
        <v>240</v>
      </c>
      <c r="E2482" t="s">
        <v>44</v>
      </c>
      <c r="F2482" t="s">
        <v>121</v>
      </c>
      <c r="G2482">
        <v>6</v>
      </c>
    </row>
    <row r="2483" spans="1:7" x14ac:dyDescent="0.25">
      <c r="A2483">
        <f>IF(Tableau1[[#This Row],[ Résultat]]="incorrect",Tableau1[[#This Row],[occurrence]]&amp;"Cadre général"&amp;Tableau1[[#This Row],[ Résultat]]&amp;COUNTIF($B$2:$B2483,Tableau1[[#This Row],[ Code APE]]&amp;Tableau1[[#This Row],[ Résultat]]&amp;"_*"),0)</f>
        <v>0</v>
      </c>
      <c r="B2483" t="str">
        <f>Tableau1[[#This Row],[ Code APE]]&amp;Tableau1[[#This Row],[ Résultat]]&amp;"_"&amp;COUNTIF($F$2:F2483,F2483)</f>
        <v>45.20BCorrect_17</v>
      </c>
      <c r="C2483" t="s">
        <v>236</v>
      </c>
      <c r="D2483" t="s">
        <v>240</v>
      </c>
      <c r="E2483" t="s">
        <v>44</v>
      </c>
      <c r="F2483" t="s">
        <v>122</v>
      </c>
      <c r="G2483">
        <v>10</v>
      </c>
    </row>
    <row r="2484" spans="1:7" x14ac:dyDescent="0.25">
      <c r="A2484">
        <f>IF(Tableau1[[#This Row],[ Résultat]]="incorrect",Tableau1[[#This Row],[occurrence]]&amp;"Cadre général"&amp;Tableau1[[#This Row],[ Résultat]]&amp;COUNTIF($B$2:$B2484,Tableau1[[#This Row],[ Code APE]]&amp;Tableau1[[#This Row],[ Résultat]]&amp;"_*"),0)</f>
        <v>0</v>
      </c>
      <c r="B2484" t="str">
        <f>Tableau1[[#This Row],[ Code APE]]&amp;Tableau1[[#This Row],[ Résultat]]&amp;"_"&amp;COUNTIF($F$2:F2484,F2484)</f>
        <v>45.20ZCorrect_19</v>
      </c>
      <c r="C2484" t="s">
        <v>236</v>
      </c>
      <c r="D2484" t="s">
        <v>240</v>
      </c>
      <c r="E2484" t="s">
        <v>44</v>
      </c>
      <c r="F2484" t="s">
        <v>123</v>
      </c>
      <c r="G2484">
        <v>4</v>
      </c>
    </row>
    <row r="2485" spans="1:7" x14ac:dyDescent="0.25">
      <c r="A2485">
        <f>IF(Tableau1[[#This Row],[ Résultat]]="incorrect",Tableau1[[#This Row],[occurrence]]&amp;"Cadre général"&amp;Tableau1[[#This Row],[ Résultat]]&amp;COUNTIF($B$2:$B2485,Tableau1[[#This Row],[ Code APE]]&amp;Tableau1[[#This Row],[ Résultat]]&amp;"_*"),0)</f>
        <v>0</v>
      </c>
      <c r="B2485" t="str">
        <f>Tableau1[[#This Row],[ Code APE]]&amp;Tableau1[[#This Row],[ Résultat]]&amp;"_"&amp;COUNTIF($F$2:F2485,F2485)</f>
        <v>45.32ZCorrect_18</v>
      </c>
      <c r="C2485" t="s">
        <v>236</v>
      </c>
      <c r="D2485" t="s">
        <v>240</v>
      </c>
      <c r="E2485" t="s">
        <v>44</v>
      </c>
      <c r="F2485" t="s">
        <v>124</v>
      </c>
      <c r="G2485">
        <v>1</v>
      </c>
    </row>
    <row r="2486" spans="1:7" x14ac:dyDescent="0.25">
      <c r="A2486">
        <f>IF(Tableau1[[#This Row],[ Résultat]]="incorrect",Tableau1[[#This Row],[occurrence]]&amp;"Cadre général"&amp;Tableau1[[#This Row],[ Résultat]]&amp;COUNTIF($B$2:$B2486,Tableau1[[#This Row],[ Code APE]]&amp;Tableau1[[#This Row],[ Résultat]]&amp;"_*"),0)</f>
        <v>0</v>
      </c>
      <c r="B2486" t="str">
        <f>Tableau1[[#This Row],[ Code APE]]&amp;Tableau1[[#This Row],[ Résultat]]&amp;"_"&amp;COUNTIF($F$2:F2486,F2486)</f>
        <v>45.40ZCorrect_7</v>
      </c>
      <c r="C2486" t="s">
        <v>236</v>
      </c>
      <c r="D2486" t="s">
        <v>240</v>
      </c>
      <c r="E2486" t="s">
        <v>44</v>
      </c>
      <c r="F2486" t="s">
        <v>218</v>
      </c>
      <c r="G2486">
        <v>1</v>
      </c>
    </row>
    <row r="2487" spans="1:7" x14ac:dyDescent="0.25">
      <c r="A2487">
        <f>IF(Tableau1[[#This Row],[ Résultat]]="incorrect",Tableau1[[#This Row],[occurrence]]&amp;"Cadre général"&amp;Tableau1[[#This Row],[ Résultat]]&amp;COUNTIF($B$2:$B2487,Tableau1[[#This Row],[ Code APE]]&amp;Tableau1[[#This Row],[ Résultat]]&amp;"_*"),0)</f>
        <v>0</v>
      </c>
      <c r="B2487" t="str">
        <f>Tableau1[[#This Row],[ Code APE]]&amp;Tableau1[[#This Row],[ Résultat]]&amp;"_"&amp;COUNTIF($F$2:F2487,F2487)</f>
        <v>46.51ZCorrect_17</v>
      </c>
      <c r="C2487" t="s">
        <v>236</v>
      </c>
      <c r="D2487" t="s">
        <v>240</v>
      </c>
      <c r="E2487" t="s">
        <v>44</v>
      </c>
      <c r="F2487" t="s">
        <v>125</v>
      </c>
      <c r="G2487">
        <v>2</v>
      </c>
    </row>
    <row r="2488" spans="1:7" x14ac:dyDescent="0.25">
      <c r="A2488">
        <f>IF(Tableau1[[#This Row],[ Résultat]]="incorrect",Tableau1[[#This Row],[occurrence]]&amp;"Cadre général"&amp;Tableau1[[#This Row],[ Résultat]]&amp;COUNTIF($B$2:$B2488,Tableau1[[#This Row],[ Code APE]]&amp;Tableau1[[#This Row],[ Résultat]]&amp;"_*"),0)</f>
        <v>0</v>
      </c>
      <c r="B2488" t="str">
        <f>Tableau1[[#This Row],[ Code APE]]&amp;Tableau1[[#This Row],[ Résultat]]&amp;"_"&amp;COUNTIF($F$2:F2488,F2488)</f>
        <v>46.63ZCorrect_23</v>
      </c>
      <c r="C2488" t="s">
        <v>236</v>
      </c>
      <c r="D2488" t="s">
        <v>240</v>
      </c>
      <c r="E2488" t="s">
        <v>44</v>
      </c>
      <c r="F2488" t="s">
        <v>127</v>
      </c>
      <c r="G2488">
        <v>111</v>
      </c>
    </row>
    <row r="2489" spans="1:7" x14ac:dyDescent="0.25">
      <c r="A2489">
        <f>IF(Tableau1[[#This Row],[ Résultat]]="incorrect",Tableau1[[#This Row],[occurrence]]&amp;"Cadre général"&amp;Tableau1[[#This Row],[ Résultat]]&amp;COUNTIF($B$2:$B2489,Tableau1[[#This Row],[ Code APE]]&amp;Tableau1[[#This Row],[ Résultat]]&amp;"_*"),0)</f>
        <v>0</v>
      </c>
      <c r="B2489" t="str">
        <f>Tableau1[[#This Row],[ Code APE]]&amp;Tableau1[[#This Row],[ Résultat]]&amp;"_"&amp;COUNTIF($F$2:F2489,F2489)</f>
        <v>46.69ACorrect_18</v>
      </c>
      <c r="C2489" t="s">
        <v>236</v>
      </c>
      <c r="D2489" t="s">
        <v>240</v>
      </c>
      <c r="E2489" t="s">
        <v>44</v>
      </c>
      <c r="F2489" t="s">
        <v>128</v>
      </c>
      <c r="G2489">
        <v>3</v>
      </c>
    </row>
    <row r="2490" spans="1:7" x14ac:dyDescent="0.25">
      <c r="A2490">
        <f>IF(Tableau1[[#This Row],[ Résultat]]="incorrect",Tableau1[[#This Row],[occurrence]]&amp;"Cadre général"&amp;Tableau1[[#This Row],[ Résultat]]&amp;COUNTIF($B$2:$B2490,Tableau1[[#This Row],[ Code APE]]&amp;Tableau1[[#This Row],[ Résultat]]&amp;"_*"),0)</f>
        <v>0</v>
      </c>
      <c r="B2490" t="str">
        <f>Tableau1[[#This Row],[ Code APE]]&amp;Tableau1[[#This Row],[ Résultat]]&amp;"_"&amp;COUNTIF($F$2:F2490,F2490)</f>
        <v>46.69BCorrect_19</v>
      </c>
      <c r="C2490" t="s">
        <v>236</v>
      </c>
      <c r="D2490" t="s">
        <v>240</v>
      </c>
      <c r="E2490" t="s">
        <v>44</v>
      </c>
      <c r="F2490" t="s">
        <v>129</v>
      </c>
      <c r="G2490">
        <v>1</v>
      </c>
    </row>
    <row r="2491" spans="1:7" x14ac:dyDescent="0.25">
      <c r="A2491">
        <f>IF(Tableau1[[#This Row],[ Résultat]]="incorrect",Tableau1[[#This Row],[occurrence]]&amp;"Cadre général"&amp;Tableau1[[#This Row],[ Résultat]]&amp;COUNTIF($B$2:$B2491,Tableau1[[#This Row],[ Code APE]]&amp;Tableau1[[#This Row],[ Résultat]]&amp;"_*"),0)</f>
        <v>0</v>
      </c>
      <c r="B2491" t="str">
        <f>Tableau1[[#This Row],[ Code APE]]&amp;Tableau1[[#This Row],[ Résultat]]&amp;"_"&amp;COUNTIF($F$2:F2491,F2491)</f>
        <v>46.71BCorrect_10</v>
      </c>
      <c r="C2491" t="s">
        <v>236</v>
      </c>
      <c r="D2491" t="s">
        <v>240</v>
      </c>
      <c r="E2491" t="s">
        <v>44</v>
      </c>
      <c r="F2491" t="s">
        <v>206</v>
      </c>
      <c r="G2491">
        <v>1</v>
      </c>
    </row>
    <row r="2492" spans="1:7" x14ac:dyDescent="0.25">
      <c r="A2492">
        <f>IF(Tableau1[[#This Row],[ Résultat]]="incorrect",Tableau1[[#This Row],[occurrence]]&amp;"Cadre général"&amp;Tableau1[[#This Row],[ Résultat]]&amp;COUNTIF($B$2:$B2492,Tableau1[[#This Row],[ Code APE]]&amp;Tableau1[[#This Row],[ Résultat]]&amp;"_*"),0)</f>
        <v>0</v>
      </c>
      <c r="B2492" t="str">
        <f>Tableau1[[#This Row],[ Code APE]]&amp;Tableau1[[#This Row],[ Résultat]]&amp;"_"&amp;COUNTIF($F$2:F2492,F2492)</f>
        <v>46.71ZCorrect_21</v>
      </c>
      <c r="C2492" t="s">
        <v>236</v>
      </c>
      <c r="D2492" t="s">
        <v>240</v>
      </c>
      <c r="E2492" t="s">
        <v>44</v>
      </c>
      <c r="F2492" t="s">
        <v>130</v>
      </c>
      <c r="G2492">
        <v>10</v>
      </c>
    </row>
    <row r="2493" spans="1:7" x14ac:dyDescent="0.25">
      <c r="A2493">
        <f>IF(Tableau1[[#This Row],[ Résultat]]="incorrect",Tableau1[[#This Row],[occurrence]]&amp;"Cadre général"&amp;Tableau1[[#This Row],[ Résultat]]&amp;COUNTIF($B$2:$B2493,Tableau1[[#This Row],[ Code APE]]&amp;Tableau1[[#This Row],[ Résultat]]&amp;"_*"),0)</f>
        <v>0</v>
      </c>
      <c r="B2493" t="str">
        <f>Tableau1[[#This Row],[ Code APE]]&amp;Tableau1[[#This Row],[ Résultat]]&amp;"_"&amp;COUNTIF($F$2:F2493,F2493)</f>
        <v>46.73ACorrect_11</v>
      </c>
      <c r="C2493" t="s">
        <v>236</v>
      </c>
      <c r="D2493" t="s">
        <v>240</v>
      </c>
      <c r="E2493" t="s">
        <v>44</v>
      </c>
      <c r="F2493" t="s">
        <v>194</v>
      </c>
      <c r="G2493">
        <v>1</v>
      </c>
    </row>
    <row r="2494" spans="1:7" x14ac:dyDescent="0.25">
      <c r="A2494">
        <f>IF(Tableau1[[#This Row],[ Résultat]]="incorrect",Tableau1[[#This Row],[occurrence]]&amp;"Cadre général"&amp;Tableau1[[#This Row],[ Résultat]]&amp;COUNTIF($B$2:$B2494,Tableau1[[#This Row],[ Code APE]]&amp;Tableau1[[#This Row],[ Résultat]]&amp;"_*"),0)</f>
        <v>0</v>
      </c>
      <c r="B2494" t="str">
        <f>Tableau1[[#This Row],[ Code APE]]&amp;Tableau1[[#This Row],[ Résultat]]&amp;"_"&amp;COUNTIF($F$2:F2494,F2494)</f>
        <v>46.74ACorrect_7</v>
      </c>
      <c r="C2494" t="s">
        <v>236</v>
      </c>
      <c r="D2494" t="s">
        <v>240</v>
      </c>
      <c r="E2494" t="s">
        <v>44</v>
      </c>
      <c r="F2494" t="s">
        <v>219</v>
      </c>
      <c r="G2494">
        <v>1</v>
      </c>
    </row>
    <row r="2495" spans="1:7" x14ac:dyDescent="0.25">
      <c r="A2495">
        <f>IF(Tableau1[[#This Row],[ Résultat]]="incorrect",Tableau1[[#This Row],[occurrence]]&amp;"Cadre général"&amp;Tableau1[[#This Row],[ Résultat]]&amp;COUNTIF($B$2:$B2495,Tableau1[[#This Row],[ Code APE]]&amp;Tableau1[[#This Row],[ Résultat]]&amp;"_*"),0)</f>
        <v>0</v>
      </c>
      <c r="B2495" t="str">
        <f>Tableau1[[#This Row],[ Code APE]]&amp;Tableau1[[#This Row],[ Résultat]]&amp;"_"&amp;COUNTIF($F$2:F2495,F2495)</f>
        <v>46.75ZCorrect_19</v>
      </c>
      <c r="C2495" t="s">
        <v>236</v>
      </c>
      <c r="D2495" t="s">
        <v>240</v>
      </c>
      <c r="E2495" t="s">
        <v>44</v>
      </c>
      <c r="F2495" t="s">
        <v>131</v>
      </c>
      <c r="G2495">
        <v>2</v>
      </c>
    </row>
    <row r="2496" spans="1:7" x14ac:dyDescent="0.25">
      <c r="A2496">
        <f>IF(Tableau1[[#This Row],[ Résultat]]="incorrect",Tableau1[[#This Row],[occurrence]]&amp;"Cadre général"&amp;Tableau1[[#This Row],[ Résultat]]&amp;COUNTIF($B$2:$B2496,Tableau1[[#This Row],[ Code APE]]&amp;Tableau1[[#This Row],[ Résultat]]&amp;"_*"),0)</f>
        <v>0</v>
      </c>
      <c r="B2496" t="str">
        <f>Tableau1[[#This Row],[ Code APE]]&amp;Tableau1[[#This Row],[ Résultat]]&amp;"_"&amp;COUNTIF($F$2:F2496,F2496)</f>
        <v>47.41ZCorrect_17</v>
      </c>
      <c r="C2496" t="s">
        <v>236</v>
      </c>
      <c r="D2496" t="s">
        <v>240</v>
      </c>
      <c r="E2496" t="s">
        <v>44</v>
      </c>
      <c r="F2496" t="s">
        <v>133</v>
      </c>
      <c r="G2496">
        <v>5</v>
      </c>
    </row>
    <row r="2497" spans="1:7" x14ac:dyDescent="0.25">
      <c r="A2497">
        <f>IF(Tableau1[[#This Row],[ Résultat]]="incorrect",Tableau1[[#This Row],[occurrence]]&amp;"Cadre général"&amp;Tableau1[[#This Row],[ Résultat]]&amp;COUNTIF($B$2:$B2497,Tableau1[[#This Row],[ Code APE]]&amp;Tableau1[[#This Row],[ Résultat]]&amp;"_*"),0)</f>
        <v>0</v>
      </c>
      <c r="B2497" t="str">
        <f>Tableau1[[#This Row],[ Code APE]]&amp;Tableau1[[#This Row],[ Résultat]]&amp;"_"&amp;COUNTIF($F$2:F2497,F2497)</f>
        <v>47.42BCorrect_6</v>
      </c>
      <c r="C2497" t="s">
        <v>236</v>
      </c>
      <c r="D2497" t="s">
        <v>240</v>
      </c>
      <c r="E2497" t="s">
        <v>44</v>
      </c>
      <c r="F2497" t="s">
        <v>134</v>
      </c>
      <c r="G2497">
        <v>1</v>
      </c>
    </row>
    <row r="2498" spans="1:7" x14ac:dyDescent="0.25">
      <c r="A2498">
        <f>IF(Tableau1[[#This Row],[ Résultat]]="incorrect",Tableau1[[#This Row],[occurrence]]&amp;"Cadre général"&amp;Tableau1[[#This Row],[ Résultat]]&amp;COUNTIF($B$2:$B2498,Tableau1[[#This Row],[ Code APE]]&amp;Tableau1[[#This Row],[ Résultat]]&amp;"_*"),0)</f>
        <v>0</v>
      </c>
      <c r="B2498" t="str">
        <f>Tableau1[[#This Row],[ Code APE]]&amp;Tableau1[[#This Row],[ Résultat]]&amp;"_"&amp;COUNTIF($F$2:F2498,F2498)</f>
        <v>47.61ZCorrect_5</v>
      </c>
      <c r="C2498" t="s">
        <v>236</v>
      </c>
      <c r="D2498" t="s">
        <v>240</v>
      </c>
      <c r="E2498" t="s">
        <v>44</v>
      </c>
      <c r="F2498" t="s">
        <v>135</v>
      </c>
      <c r="G2498">
        <v>1</v>
      </c>
    </row>
    <row r="2499" spans="1:7" x14ac:dyDescent="0.25">
      <c r="A2499">
        <f>IF(Tableau1[[#This Row],[ Résultat]]="incorrect",Tableau1[[#This Row],[occurrence]]&amp;"Cadre général"&amp;Tableau1[[#This Row],[ Résultat]]&amp;COUNTIF($B$2:$B2499,Tableau1[[#This Row],[ Code APE]]&amp;Tableau1[[#This Row],[ Résultat]]&amp;"_*"),0)</f>
        <v>0</v>
      </c>
      <c r="B2499" t="str">
        <f>Tableau1[[#This Row],[ Code APE]]&amp;Tableau1[[#This Row],[ Résultat]]&amp;"_"&amp;COUNTIF($F$2:F2499,F2499)</f>
        <v>47.99ACorrect_12</v>
      </c>
      <c r="C2499" t="s">
        <v>236</v>
      </c>
      <c r="D2499" t="s">
        <v>240</v>
      </c>
      <c r="E2499" t="s">
        <v>44</v>
      </c>
      <c r="F2499" t="s">
        <v>136</v>
      </c>
      <c r="G2499">
        <v>1</v>
      </c>
    </row>
    <row r="2500" spans="1:7" x14ac:dyDescent="0.25">
      <c r="A2500">
        <f>IF(Tableau1[[#This Row],[ Résultat]]="incorrect",Tableau1[[#This Row],[occurrence]]&amp;"Cadre général"&amp;Tableau1[[#This Row],[ Résultat]]&amp;COUNTIF($B$2:$B2500,Tableau1[[#This Row],[ Code APE]]&amp;Tableau1[[#This Row],[ Résultat]]&amp;"_*"),0)</f>
        <v>0</v>
      </c>
      <c r="B2500" t="str">
        <f>Tableau1[[#This Row],[ Code APE]]&amp;Tableau1[[#This Row],[ Résultat]]&amp;"_"&amp;COUNTIF($F$2:F2500,F2500)</f>
        <v>47.99BCorrect_15</v>
      </c>
      <c r="C2500" t="s">
        <v>236</v>
      </c>
      <c r="D2500" t="s">
        <v>240</v>
      </c>
      <c r="E2500" t="s">
        <v>44</v>
      </c>
      <c r="F2500" t="s">
        <v>196</v>
      </c>
      <c r="G2500">
        <v>1</v>
      </c>
    </row>
    <row r="2501" spans="1:7" x14ac:dyDescent="0.25">
      <c r="A2501">
        <f>IF(Tableau1[[#This Row],[ Résultat]]="incorrect",Tableau1[[#This Row],[occurrence]]&amp;"Cadre général"&amp;Tableau1[[#This Row],[ Résultat]]&amp;COUNTIF($B$2:$B2501,Tableau1[[#This Row],[ Code APE]]&amp;Tableau1[[#This Row],[ Résultat]]&amp;"_*"),0)</f>
        <v>0</v>
      </c>
      <c r="B2501" t="str">
        <f>Tableau1[[#This Row],[ Code APE]]&amp;Tableau1[[#This Row],[ Résultat]]&amp;"_"&amp;COUNTIF($F$2:F2501,F2501)</f>
        <v>49.31ZCorrect_20</v>
      </c>
      <c r="C2501" t="s">
        <v>236</v>
      </c>
      <c r="D2501" t="s">
        <v>240</v>
      </c>
      <c r="E2501" t="s">
        <v>44</v>
      </c>
      <c r="F2501" t="s">
        <v>137</v>
      </c>
      <c r="G2501">
        <v>10</v>
      </c>
    </row>
    <row r="2502" spans="1:7" x14ac:dyDescent="0.25">
      <c r="A2502">
        <f>IF(Tableau1[[#This Row],[ Résultat]]="incorrect",Tableau1[[#This Row],[occurrence]]&amp;"Cadre général"&amp;Tableau1[[#This Row],[ Résultat]]&amp;COUNTIF($B$2:$B2502,Tableau1[[#This Row],[ Code APE]]&amp;Tableau1[[#This Row],[ Résultat]]&amp;"_*"),0)</f>
        <v>0</v>
      </c>
      <c r="B2502" t="str">
        <f>Tableau1[[#This Row],[ Code APE]]&amp;Tableau1[[#This Row],[ Résultat]]&amp;"_"&amp;COUNTIF($F$2:F2502,F2502)</f>
        <v>49.32ZCorrect_6</v>
      </c>
      <c r="C2502" t="s">
        <v>236</v>
      </c>
      <c r="D2502" t="s">
        <v>240</v>
      </c>
      <c r="E2502" t="s">
        <v>44</v>
      </c>
      <c r="F2502" t="s">
        <v>224</v>
      </c>
      <c r="G2502">
        <v>1</v>
      </c>
    </row>
    <row r="2503" spans="1:7" x14ac:dyDescent="0.25">
      <c r="A2503">
        <f>IF(Tableau1[[#This Row],[ Résultat]]="incorrect",Tableau1[[#This Row],[occurrence]]&amp;"Cadre général"&amp;Tableau1[[#This Row],[ Résultat]]&amp;COUNTIF($B$2:$B2503,Tableau1[[#This Row],[ Code APE]]&amp;Tableau1[[#This Row],[ Résultat]]&amp;"_*"),0)</f>
        <v>0</v>
      </c>
      <c r="B2503" t="str">
        <f>Tableau1[[#This Row],[ Code APE]]&amp;Tableau1[[#This Row],[ Résultat]]&amp;"_"&amp;COUNTIF($F$2:F2503,F2503)</f>
        <v>49.39ACorrect_21</v>
      </c>
      <c r="C2503" t="s">
        <v>236</v>
      </c>
      <c r="D2503" t="s">
        <v>240</v>
      </c>
      <c r="E2503" t="s">
        <v>44</v>
      </c>
      <c r="F2503" t="s">
        <v>138</v>
      </c>
      <c r="G2503">
        <v>17</v>
      </c>
    </row>
    <row r="2504" spans="1:7" x14ac:dyDescent="0.25">
      <c r="A2504">
        <f>IF(Tableau1[[#This Row],[ Résultat]]="incorrect",Tableau1[[#This Row],[occurrence]]&amp;"Cadre général"&amp;Tableau1[[#This Row],[ Résultat]]&amp;COUNTIF($B$2:$B2504,Tableau1[[#This Row],[ Code APE]]&amp;Tableau1[[#This Row],[ Résultat]]&amp;"_*"),0)</f>
        <v>0</v>
      </c>
      <c r="B2504" t="str">
        <f>Tableau1[[#This Row],[ Code APE]]&amp;Tableau1[[#This Row],[ Résultat]]&amp;"_"&amp;COUNTIF($F$2:F2504,F2504)</f>
        <v>49.39BCorrect_22</v>
      </c>
      <c r="C2504" t="s">
        <v>236</v>
      </c>
      <c r="D2504" t="s">
        <v>240</v>
      </c>
      <c r="E2504" t="s">
        <v>44</v>
      </c>
      <c r="F2504" t="s">
        <v>139</v>
      </c>
      <c r="G2504">
        <v>8</v>
      </c>
    </row>
    <row r="2505" spans="1:7" x14ac:dyDescent="0.25">
      <c r="A2505">
        <f>IF(Tableau1[[#This Row],[ Résultat]]="incorrect",Tableau1[[#This Row],[occurrence]]&amp;"Cadre général"&amp;Tableau1[[#This Row],[ Résultat]]&amp;COUNTIF($B$2:$B2505,Tableau1[[#This Row],[ Code APE]]&amp;Tableau1[[#This Row],[ Résultat]]&amp;"_*"),0)</f>
        <v>0</v>
      </c>
      <c r="B2505" t="str">
        <f>Tableau1[[#This Row],[ Code APE]]&amp;Tableau1[[#This Row],[ Résultat]]&amp;"_"&amp;COUNTIF($F$2:F2505,F2505)</f>
        <v>49.41ACorrect_20</v>
      </c>
      <c r="C2505" t="s">
        <v>236</v>
      </c>
      <c r="D2505" t="s">
        <v>240</v>
      </c>
      <c r="E2505" t="s">
        <v>44</v>
      </c>
      <c r="F2505" t="s">
        <v>140</v>
      </c>
      <c r="G2505">
        <v>62</v>
      </c>
    </row>
    <row r="2506" spans="1:7" x14ac:dyDescent="0.25">
      <c r="A2506">
        <f>IF(Tableau1[[#This Row],[ Résultat]]="incorrect",Tableau1[[#This Row],[occurrence]]&amp;"Cadre général"&amp;Tableau1[[#This Row],[ Résultat]]&amp;COUNTIF($B$2:$B2506,Tableau1[[#This Row],[ Code APE]]&amp;Tableau1[[#This Row],[ Résultat]]&amp;"_*"),0)</f>
        <v>0</v>
      </c>
      <c r="B2506" t="str">
        <f>Tableau1[[#This Row],[ Code APE]]&amp;Tableau1[[#This Row],[ Résultat]]&amp;"_"&amp;COUNTIF($F$2:F2506,F2506)</f>
        <v>49.41BCorrect_18</v>
      </c>
      <c r="C2506" t="s">
        <v>236</v>
      </c>
      <c r="D2506" t="s">
        <v>240</v>
      </c>
      <c r="E2506" t="s">
        <v>44</v>
      </c>
      <c r="F2506" t="s">
        <v>141</v>
      </c>
      <c r="G2506">
        <v>18</v>
      </c>
    </row>
    <row r="2507" spans="1:7" x14ac:dyDescent="0.25">
      <c r="A2507">
        <f>IF(Tableau1[[#This Row],[ Résultat]]="incorrect",Tableau1[[#This Row],[occurrence]]&amp;"Cadre général"&amp;Tableau1[[#This Row],[ Résultat]]&amp;COUNTIF($B$2:$B2507,Tableau1[[#This Row],[ Code APE]]&amp;Tableau1[[#This Row],[ Résultat]]&amp;"_*"),0)</f>
        <v>0</v>
      </c>
      <c r="B2507" t="str">
        <f>Tableau1[[#This Row],[ Code APE]]&amp;Tableau1[[#This Row],[ Résultat]]&amp;"_"&amp;COUNTIF($F$2:F2507,F2507)</f>
        <v>50.10ZCorrect_20</v>
      </c>
      <c r="C2507" t="s">
        <v>236</v>
      </c>
      <c r="D2507" t="s">
        <v>240</v>
      </c>
      <c r="E2507" t="s">
        <v>44</v>
      </c>
      <c r="F2507" t="s">
        <v>143</v>
      </c>
      <c r="G2507">
        <v>1</v>
      </c>
    </row>
    <row r="2508" spans="1:7" x14ac:dyDescent="0.25">
      <c r="A2508">
        <f>IF(Tableau1[[#This Row],[ Résultat]]="incorrect",Tableau1[[#This Row],[occurrence]]&amp;"Cadre général"&amp;Tableau1[[#This Row],[ Résultat]]&amp;COUNTIF($B$2:$B2508,Tableau1[[#This Row],[ Code APE]]&amp;Tableau1[[#This Row],[ Résultat]]&amp;"_*"),0)</f>
        <v>0</v>
      </c>
      <c r="B2508" t="str">
        <f>Tableau1[[#This Row],[ Code APE]]&amp;Tableau1[[#This Row],[ Résultat]]&amp;"_"&amp;COUNTIF($F$2:F2508,F2508)</f>
        <v>52.22ZCorrect_18</v>
      </c>
      <c r="C2508" t="s">
        <v>236</v>
      </c>
      <c r="D2508" t="s">
        <v>240</v>
      </c>
      <c r="E2508" t="s">
        <v>44</v>
      </c>
      <c r="F2508" t="s">
        <v>145</v>
      </c>
      <c r="G2508">
        <v>2</v>
      </c>
    </row>
    <row r="2509" spans="1:7" x14ac:dyDescent="0.25">
      <c r="A2509">
        <f>IF(Tableau1[[#This Row],[ Résultat]]="incorrect",Tableau1[[#This Row],[occurrence]]&amp;"Cadre général"&amp;Tableau1[[#This Row],[ Résultat]]&amp;COUNTIF($B$2:$B2509,Tableau1[[#This Row],[ Code APE]]&amp;Tableau1[[#This Row],[ Résultat]]&amp;"_*"),0)</f>
        <v>0</v>
      </c>
      <c r="B2509" t="str">
        <f>Tableau1[[#This Row],[ Code APE]]&amp;Tableau1[[#This Row],[ Résultat]]&amp;"_"&amp;COUNTIF($F$2:F2509,F2509)</f>
        <v>56.29BCorrect_19</v>
      </c>
      <c r="C2509" t="s">
        <v>236</v>
      </c>
      <c r="D2509" t="s">
        <v>240</v>
      </c>
      <c r="E2509" t="s">
        <v>44</v>
      </c>
      <c r="F2509" t="s">
        <v>146</v>
      </c>
      <c r="G2509">
        <v>6</v>
      </c>
    </row>
    <row r="2510" spans="1:7" x14ac:dyDescent="0.25">
      <c r="A2510">
        <f>IF(Tableau1[[#This Row],[ Résultat]]="incorrect",Tableau1[[#This Row],[occurrence]]&amp;"Cadre général"&amp;Tableau1[[#This Row],[ Résultat]]&amp;COUNTIF($B$2:$B2510,Tableau1[[#This Row],[ Code APE]]&amp;Tableau1[[#This Row],[ Résultat]]&amp;"_*"),0)</f>
        <v>0</v>
      </c>
      <c r="B2510" t="str">
        <f>Tableau1[[#This Row],[ Code APE]]&amp;Tableau1[[#This Row],[ Résultat]]&amp;"_"&amp;COUNTIF($F$2:F2510,F2510)</f>
        <v>62.01ZCorrect_16</v>
      </c>
      <c r="C2510" t="s">
        <v>236</v>
      </c>
      <c r="D2510" t="s">
        <v>240</v>
      </c>
      <c r="E2510" t="s">
        <v>44</v>
      </c>
      <c r="F2510" t="s">
        <v>198</v>
      </c>
      <c r="G2510">
        <v>4</v>
      </c>
    </row>
    <row r="2511" spans="1:7" x14ac:dyDescent="0.25">
      <c r="A2511">
        <f>IF(Tableau1[[#This Row],[ Résultat]]="incorrect",Tableau1[[#This Row],[occurrence]]&amp;"Cadre général"&amp;Tableau1[[#This Row],[ Résultat]]&amp;COUNTIF($B$2:$B2511,Tableau1[[#This Row],[ Code APE]]&amp;Tableau1[[#This Row],[ Résultat]]&amp;"_*"),0)</f>
        <v>0</v>
      </c>
      <c r="B2511" t="str">
        <f>Tableau1[[#This Row],[ Code APE]]&amp;Tableau1[[#This Row],[ Résultat]]&amp;"_"&amp;COUNTIF($F$2:F2511,F2511)</f>
        <v>62.02ACorrect_17</v>
      </c>
      <c r="C2511" t="s">
        <v>236</v>
      </c>
      <c r="D2511" t="s">
        <v>240</v>
      </c>
      <c r="E2511" t="s">
        <v>44</v>
      </c>
      <c r="F2511" t="s">
        <v>147</v>
      </c>
      <c r="G2511">
        <v>2</v>
      </c>
    </row>
    <row r="2512" spans="1:7" x14ac:dyDescent="0.25">
      <c r="A2512">
        <f>IF(Tableau1[[#This Row],[ Résultat]]="incorrect",Tableau1[[#This Row],[occurrence]]&amp;"Cadre général"&amp;Tableau1[[#This Row],[ Résultat]]&amp;COUNTIF($B$2:$B2512,Tableau1[[#This Row],[ Code APE]]&amp;Tableau1[[#This Row],[ Résultat]]&amp;"_*"),0)</f>
        <v>0</v>
      </c>
      <c r="B2512" t="str">
        <f>Tableau1[[#This Row],[ Code APE]]&amp;Tableau1[[#This Row],[ Résultat]]&amp;"_"&amp;COUNTIF($F$2:F2512,F2512)</f>
        <v>64.20ZCorrect_17</v>
      </c>
      <c r="C2512" t="s">
        <v>236</v>
      </c>
      <c r="D2512" t="s">
        <v>240</v>
      </c>
      <c r="E2512" t="s">
        <v>44</v>
      </c>
      <c r="F2512" t="s">
        <v>149</v>
      </c>
      <c r="G2512">
        <v>3</v>
      </c>
    </row>
    <row r="2513" spans="1:7" x14ac:dyDescent="0.25">
      <c r="A2513">
        <f>IF(Tableau1[[#This Row],[ Résultat]]="incorrect",Tableau1[[#This Row],[occurrence]]&amp;"Cadre général"&amp;Tableau1[[#This Row],[ Résultat]]&amp;COUNTIF($B$2:$B2513,Tableau1[[#This Row],[ Code APE]]&amp;Tableau1[[#This Row],[ Résultat]]&amp;"_*"),0)</f>
        <v>0</v>
      </c>
      <c r="B2513" t="str">
        <f>Tableau1[[#This Row],[ Code APE]]&amp;Tableau1[[#This Row],[ Résultat]]&amp;"_"&amp;COUNTIF($F$2:F2513,F2513)</f>
        <v>70.22ZCorrect_18</v>
      </c>
      <c r="C2513" t="s">
        <v>236</v>
      </c>
      <c r="D2513" t="s">
        <v>240</v>
      </c>
      <c r="E2513" t="s">
        <v>44</v>
      </c>
      <c r="F2513" t="s">
        <v>200</v>
      </c>
      <c r="G2513">
        <v>2</v>
      </c>
    </row>
    <row r="2514" spans="1:7" x14ac:dyDescent="0.25">
      <c r="A2514">
        <f>IF(Tableau1[[#This Row],[ Résultat]]="incorrect",Tableau1[[#This Row],[occurrence]]&amp;"Cadre général"&amp;Tableau1[[#This Row],[ Résultat]]&amp;COUNTIF($B$2:$B2514,Tableau1[[#This Row],[ Code APE]]&amp;Tableau1[[#This Row],[ Résultat]]&amp;"_*"),0)</f>
        <v>0</v>
      </c>
      <c r="B2514" t="str">
        <f>Tableau1[[#This Row],[ Code APE]]&amp;Tableau1[[#This Row],[ Résultat]]&amp;"_"&amp;COUNTIF($F$2:F2514,F2514)</f>
        <v>70.90BCorrect_9</v>
      </c>
      <c r="C2514" t="s">
        <v>236</v>
      </c>
      <c r="D2514" t="s">
        <v>240</v>
      </c>
      <c r="E2514" t="s">
        <v>44</v>
      </c>
      <c r="F2514" t="s">
        <v>201</v>
      </c>
      <c r="G2514">
        <v>1</v>
      </c>
    </row>
    <row r="2515" spans="1:7" x14ac:dyDescent="0.25">
      <c r="A2515">
        <f>IF(Tableau1[[#This Row],[ Résultat]]="incorrect",Tableau1[[#This Row],[occurrence]]&amp;"Cadre général"&amp;Tableau1[[#This Row],[ Résultat]]&amp;COUNTIF($B$2:$B2515,Tableau1[[#This Row],[ Code APE]]&amp;Tableau1[[#This Row],[ Résultat]]&amp;"_*"),0)</f>
        <v>0</v>
      </c>
      <c r="B2515" t="str">
        <f>Tableau1[[#This Row],[ Code APE]]&amp;Tableau1[[#This Row],[ Résultat]]&amp;"_"&amp;COUNTIF($F$2:F2515,F2515)</f>
        <v>71.12ACorrect_18</v>
      </c>
      <c r="C2515" t="s">
        <v>236</v>
      </c>
      <c r="D2515" t="s">
        <v>240</v>
      </c>
      <c r="E2515" t="s">
        <v>44</v>
      </c>
      <c r="F2515" t="s">
        <v>152</v>
      </c>
      <c r="G2515">
        <v>1</v>
      </c>
    </row>
    <row r="2516" spans="1:7" x14ac:dyDescent="0.25">
      <c r="A2516">
        <f>IF(Tableau1[[#This Row],[ Résultat]]="incorrect",Tableau1[[#This Row],[occurrence]]&amp;"Cadre général"&amp;Tableau1[[#This Row],[ Résultat]]&amp;COUNTIF($B$2:$B2516,Tableau1[[#This Row],[ Code APE]]&amp;Tableau1[[#This Row],[ Résultat]]&amp;"_*"),0)</f>
        <v>0</v>
      </c>
      <c r="B2516" t="str">
        <f>Tableau1[[#This Row],[ Code APE]]&amp;Tableau1[[#This Row],[ Résultat]]&amp;"_"&amp;COUNTIF($F$2:F2516,F2516)</f>
        <v>71.12BCorrect_20</v>
      </c>
      <c r="C2516" t="s">
        <v>236</v>
      </c>
      <c r="D2516" t="s">
        <v>240</v>
      </c>
      <c r="E2516" t="s">
        <v>44</v>
      </c>
      <c r="F2516" t="s">
        <v>153</v>
      </c>
      <c r="G2516">
        <v>61</v>
      </c>
    </row>
    <row r="2517" spans="1:7" x14ac:dyDescent="0.25">
      <c r="A2517">
        <f>IF(Tableau1[[#This Row],[ Résultat]]="incorrect",Tableau1[[#This Row],[occurrence]]&amp;"Cadre général"&amp;Tableau1[[#This Row],[ Résultat]]&amp;COUNTIF($B$2:$B2517,Tableau1[[#This Row],[ Code APE]]&amp;Tableau1[[#This Row],[ Résultat]]&amp;"_*"),0)</f>
        <v>0</v>
      </c>
      <c r="B2517" t="str">
        <f>Tableau1[[#This Row],[ Code APE]]&amp;Tableau1[[#This Row],[ Résultat]]&amp;"_"&amp;COUNTIF($F$2:F2517,F2517)</f>
        <v>71.20ACorrect_9</v>
      </c>
      <c r="C2517" t="s">
        <v>236</v>
      </c>
      <c r="D2517" t="s">
        <v>240</v>
      </c>
      <c r="E2517" t="s">
        <v>44</v>
      </c>
      <c r="F2517" t="s">
        <v>154</v>
      </c>
      <c r="G2517">
        <v>1</v>
      </c>
    </row>
    <row r="2518" spans="1:7" x14ac:dyDescent="0.25">
      <c r="A2518">
        <f>IF(Tableau1[[#This Row],[ Résultat]]="incorrect",Tableau1[[#This Row],[occurrence]]&amp;"Cadre général"&amp;Tableau1[[#This Row],[ Résultat]]&amp;COUNTIF($B$2:$B2518,Tableau1[[#This Row],[ Code APE]]&amp;Tableau1[[#This Row],[ Résultat]]&amp;"_*"),0)</f>
        <v>0</v>
      </c>
      <c r="B2518" t="str">
        <f>Tableau1[[#This Row],[ Code APE]]&amp;Tableau1[[#This Row],[ Résultat]]&amp;"_"&amp;COUNTIF($F$2:F2518,F2518)</f>
        <v>71.20BCorrect_18</v>
      </c>
      <c r="C2518" t="s">
        <v>236</v>
      </c>
      <c r="D2518" t="s">
        <v>240</v>
      </c>
      <c r="E2518" t="s">
        <v>44</v>
      </c>
      <c r="F2518" t="s">
        <v>155</v>
      </c>
      <c r="G2518">
        <v>18</v>
      </c>
    </row>
    <row r="2519" spans="1:7" x14ac:dyDescent="0.25">
      <c r="A2519">
        <f>IF(Tableau1[[#This Row],[ Résultat]]="incorrect",Tableau1[[#This Row],[occurrence]]&amp;"Cadre général"&amp;Tableau1[[#This Row],[ Résultat]]&amp;COUNTIF($B$2:$B2519,Tableau1[[#This Row],[ Code APE]]&amp;Tableau1[[#This Row],[ Résultat]]&amp;"_*"),0)</f>
        <v>0</v>
      </c>
      <c r="B2519" t="str">
        <f>Tableau1[[#This Row],[ Code APE]]&amp;Tableau1[[#This Row],[ Résultat]]&amp;"_"&amp;COUNTIF($F$2:F2519,F2519)</f>
        <v>72.19ZCorrect_19</v>
      </c>
      <c r="C2519" t="s">
        <v>236</v>
      </c>
      <c r="D2519" t="s">
        <v>240</v>
      </c>
      <c r="E2519" t="s">
        <v>44</v>
      </c>
      <c r="F2519" t="s">
        <v>156</v>
      </c>
      <c r="G2519">
        <v>8</v>
      </c>
    </row>
    <row r="2520" spans="1:7" x14ac:dyDescent="0.25">
      <c r="A2520">
        <f>IF(Tableau1[[#This Row],[ Résultat]]="incorrect",Tableau1[[#This Row],[occurrence]]&amp;"Cadre général"&amp;Tableau1[[#This Row],[ Résultat]]&amp;COUNTIF($B$2:$B2520,Tableau1[[#This Row],[ Code APE]]&amp;Tableau1[[#This Row],[ Résultat]]&amp;"_*"),0)</f>
        <v>0</v>
      </c>
      <c r="B2520" t="str">
        <f>Tableau1[[#This Row],[ Code APE]]&amp;Tableau1[[#This Row],[ Résultat]]&amp;"_"&amp;COUNTIF($F$2:F2520,F2520)</f>
        <v>74.20ZCorrect_17</v>
      </c>
      <c r="C2520" t="s">
        <v>236</v>
      </c>
      <c r="D2520" t="s">
        <v>240</v>
      </c>
      <c r="E2520" t="s">
        <v>44</v>
      </c>
      <c r="F2520" t="s">
        <v>157</v>
      </c>
      <c r="G2520">
        <v>3</v>
      </c>
    </row>
    <row r="2521" spans="1:7" x14ac:dyDescent="0.25">
      <c r="A2521">
        <f>IF(Tableau1[[#This Row],[ Résultat]]="incorrect",Tableau1[[#This Row],[occurrence]]&amp;"Cadre général"&amp;Tableau1[[#This Row],[ Résultat]]&amp;COUNTIF($B$2:$B2521,Tableau1[[#This Row],[ Code APE]]&amp;Tableau1[[#This Row],[ Résultat]]&amp;"_*"),0)</f>
        <v>0</v>
      </c>
      <c r="B2521" t="str">
        <f>Tableau1[[#This Row],[ Code APE]]&amp;Tableau1[[#This Row],[ Résultat]]&amp;"_"&amp;COUNTIF($F$2:F2521,F2521)</f>
        <v>74.30BCorrect_16</v>
      </c>
      <c r="C2521" t="s">
        <v>236</v>
      </c>
      <c r="D2521" t="s">
        <v>240</v>
      </c>
      <c r="E2521" t="s">
        <v>44</v>
      </c>
      <c r="F2521" t="s">
        <v>158</v>
      </c>
      <c r="G2521">
        <v>3</v>
      </c>
    </row>
    <row r="2522" spans="1:7" x14ac:dyDescent="0.25">
      <c r="A2522">
        <f>IF(Tableau1[[#This Row],[ Résultat]]="incorrect",Tableau1[[#This Row],[occurrence]]&amp;"Cadre général"&amp;Tableau1[[#This Row],[ Résultat]]&amp;COUNTIF($B$2:$B2522,Tableau1[[#This Row],[ Code APE]]&amp;Tableau1[[#This Row],[ Résultat]]&amp;"_*"),0)</f>
        <v>0</v>
      </c>
      <c r="B2522" t="str">
        <f>Tableau1[[#This Row],[ Code APE]]&amp;Tableau1[[#This Row],[ Résultat]]&amp;"_"&amp;COUNTIF($F$2:F2522,F2522)</f>
        <v>74.70ZCorrect_17</v>
      </c>
      <c r="C2522" t="s">
        <v>236</v>
      </c>
      <c r="D2522" t="s">
        <v>240</v>
      </c>
      <c r="E2522" t="s">
        <v>44</v>
      </c>
      <c r="F2522" t="s">
        <v>159</v>
      </c>
      <c r="G2522">
        <v>5</v>
      </c>
    </row>
    <row r="2523" spans="1:7" x14ac:dyDescent="0.25">
      <c r="A2523">
        <f>IF(Tableau1[[#This Row],[ Résultat]]="incorrect",Tableau1[[#This Row],[occurrence]]&amp;"Cadre général"&amp;Tableau1[[#This Row],[ Résultat]]&amp;COUNTIF($B$2:$B2523,Tableau1[[#This Row],[ Code APE]]&amp;Tableau1[[#This Row],[ Résultat]]&amp;"_*"),0)</f>
        <v>0</v>
      </c>
      <c r="B2523" t="str">
        <f>Tableau1[[#This Row],[ Code APE]]&amp;Tableau1[[#This Row],[ Résultat]]&amp;"_"&amp;COUNTIF($F$2:F2523,F2523)</f>
        <v>74.90ACorrect_20</v>
      </c>
      <c r="C2523" t="s">
        <v>236</v>
      </c>
      <c r="D2523" t="s">
        <v>240</v>
      </c>
      <c r="E2523" t="s">
        <v>44</v>
      </c>
      <c r="F2523" t="s">
        <v>160</v>
      </c>
      <c r="G2523">
        <v>16</v>
      </c>
    </row>
    <row r="2524" spans="1:7" x14ac:dyDescent="0.25">
      <c r="A2524">
        <f>IF(Tableau1[[#This Row],[ Résultat]]="incorrect",Tableau1[[#This Row],[occurrence]]&amp;"Cadre général"&amp;Tableau1[[#This Row],[ Résultat]]&amp;COUNTIF($B$2:$B2524,Tableau1[[#This Row],[ Code APE]]&amp;Tableau1[[#This Row],[ Résultat]]&amp;"_*"),0)</f>
        <v>0</v>
      </c>
      <c r="B2524" t="str">
        <f>Tableau1[[#This Row],[ Code APE]]&amp;Tableau1[[#This Row],[ Résultat]]&amp;"_"&amp;COUNTIF($F$2:F2524,F2524)</f>
        <v>74.90BCorrect_19</v>
      </c>
      <c r="C2524" t="s">
        <v>236</v>
      </c>
      <c r="D2524" t="s">
        <v>240</v>
      </c>
      <c r="E2524" t="s">
        <v>44</v>
      </c>
      <c r="F2524" t="s">
        <v>161</v>
      </c>
      <c r="G2524">
        <v>17</v>
      </c>
    </row>
    <row r="2525" spans="1:7" x14ac:dyDescent="0.25">
      <c r="A2525">
        <f>IF(Tableau1[[#This Row],[ Résultat]]="incorrect",Tableau1[[#This Row],[occurrence]]&amp;"Cadre général"&amp;Tableau1[[#This Row],[ Résultat]]&amp;COUNTIF($B$2:$B2525,Tableau1[[#This Row],[ Code APE]]&amp;Tableau1[[#This Row],[ Résultat]]&amp;"_*"),0)</f>
        <v>0</v>
      </c>
      <c r="B2525" t="str">
        <f>Tableau1[[#This Row],[ Code APE]]&amp;Tableau1[[#This Row],[ Résultat]]&amp;"_"&amp;COUNTIF($F$2:F2525,F2525)</f>
        <v>77.32ZCorrect_18</v>
      </c>
      <c r="C2525" t="s">
        <v>236</v>
      </c>
      <c r="D2525" t="s">
        <v>240</v>
      </c>
      <c r="E2525" t="s">
        <v>44</v>
      </c>
      <c r="F2525" t="s">
        <v>164</v>
      </c>
      <c r="G2525">
        <v>5</v>
      </c>
    </row>
    <row r="2526" spans="1:7" x14ac:dyDescent="0.25">
      <c r="A2526">
        <f>IF(Tableau1[[#This Row],[ Résultat]]="incorrect",Tableau1[[#This Row],[occurrence]]&amp;"Cadre général"&amp;Tableau1[[#This Row],[ Résultat]]&amp;COUNTIF($B$2:$B2526,Tableau1[[#This Row],[ Code APE]]&amp;Tableau1[[#This Row],[ Résultat]]&amp;"_*"),0)</f>
        <v>0</v>
      </c>
      <c r="B2526" t="str">
        <f>Tableau1[[#This Row],[ Code APE]]&amp;Tableau1[[#This Row],[ Résultat]]&amp;"_"&amp;COUNTIF($F$2:F2526,F2526)</f>
        <v>77.39ZCorrect_18</v>
      </c>
      <c r="C2526" t="s">
        <v>236</v>
      </c>
      <c r="D2526" t="s">
        <v>240</v>
      </c>
      <c r="E2526" t="s">
        <v>44</v>
      </c>
      <c r="F2526" t="s">
        <v>165</v>
      </c>
      <c r="G2526">
        <v>7</v>
      </c>
    </row>
    <row r="2527" spans="1:7" x14ac:dyDescent="0.25">
      <c r="A2527">
        <f>IF(Tableau1[[#This Row],[ Résultat]]="incorrect",Tableau1[[#This Row],[occurrence]]&amp;"Cadre général"&amp;Tableau1[[#This Row],[ Résultat]]&amp;COUNTIF($B$2:$B2527,Tableau1[[#This Row],[ Code APE]]&amp;Tableau1[[#This Row],[ Résultat]]&amp;"_*"),0)</f>
        <v>0</v>
      </c>
      <c r="B2527" t="str">
        <f>Tableau1[[#This Row],[ Code APE]]&amp;Tableau1[[#This Row],[ Résultat]]&amp;"_"&amp;COUNTIF($F$2:F2527,F2527)</f>
        <v>78.20ZCorrect_23</v>
      </c>
      <c r="C2527" t="s">
        <v>236</v>
      </c>
      <c r="D2527" t="s">
        <v>240</v>
      </c>
      <c r="E2527" t="s">
        <v>44</v>
      </c>
      <c r="F2527" t="s">
        <v>166</v>
      </c>
      <c r="G2527">
        <v>179</v>
      </c>
    </row>
    <row r="2528" spans="1:7" x14ac:dyDescent="0.25">
      <c r="A2528">
        <f>IF(Tableau1[[#This Row],[ Résultat]]="incorrect",Tableau1[[#This Row],[occurrence]]&amp;"Cadre général"&amp;Tableau1[[#This Row],[ Résultat]]&amp;COUNTIF($B$2:$B2528,Tableau1[[#This Row],[ Code APE]]&amp;Tableau1[[#This Row],[ Résultat]]&amp;"_*"),0)</f>
        <v>0</v>
      </c>
      <c r="B2528" t="str">
        <f>Tableau1[[#This Row],[ Code APE]]&amp;Tableau1[[#This Row],[ Résultat]]&amp;"_"&amp;COUNTIF($F$2:F2528,F2528)</f>
        <v>80.10ZCorrect_20</v>
      </c>
      <c r="C2528" t="s">
        <v>236</v>
      </c>
      <c r="D2528" t="s">
        <v>240</v>
      </c>
      <c r="E2528" t="s">
        <v>44</v>
      </c>
      <c r="F2528" t="s">
        <v>167</v>
      </c>
      <c r="G2528">
        <v>28</v>
      </c>
    </row>
    <row r="2529" spans="1:7" x14ac:dyDescent="0.25">
      <c r="A2529">
        <f>IF(Tableau1[[#This Row],[ Résultat]]="incorrect",Tableau1[[#This Row],[occurrence]]&amp;"Cadre général"&amp;Tableau1[[#This Row],[ Résultat]]&amp;COUNTIF($B$2:$B2529,Tableau1[[#This Row],[ Code APE]]&amp;Tableau1[[#This Row],[ Résultat]]&amp;"_*"),0)</f>
        <v>0</v>
      </c>
      <c r="B2529" t="str">
        <f>Tableau1[[#This Row],[ Code APE]]&amp;Tableau1[[#This Row],[ Résultat]]&amp;"_"&amp;COUNTIF($F$2:F2529,F2529)</f>
        <v>80.20ZCorrect_18</v>
      </c>
      <c r="C2529" t="s">
        <v>236</v>
      </c>
      <c r="D2529" t="s">
        <v>240</v>
      </c>
      <c r="E2529" t="s">
        <v>44</v>
      </c>
      <c r="F2529" t="s">
        <v>168</v>
      </c>
      <c r="G2529">
        <v>3</v>
      </c>
    </row>
    <row r="2530" spans="1:7" x14ac:dyDescent="0.25">
      <c r="A2530">
        <f>IF(Tableau1[[#This Row],[ Résultat]]="incorrect",Tableau1[[#This Row],[occurrence]]&amp;"Cadre général"&amp;Tableau1[[#This Row],[ Résultat]]&amp;COUNTIF($B$2:$B2530,Tableau1[[#This Row],[ Code APE]]&amp;Tableau1[[#This Row],[ Résultat]]&amp;"_*"),0)</f>
        <v>0</v>
      </c>
      <c r="B2530" t="str">
        <f>Tableau1[[#This Row],[ Code APE]]&amp;Tableau1[[#This Row],[ Résultat]]&amp;"_"&amp;COUNTIF($F$2:F2530,F2530)</f>
        <v>81.21ZCorrect_19</v>
      </c>
      <c r="C2530" t="s">
        <v>236</v>
      </c>
      <c r="D2530" t="s">
        <v>240</v>
      </c>
      <c r="E2530" t="s">
        <v>44</v>
      </c>
      <c r="F2530" t="s">
        <v>169</v>
      </c>
      <c r="G2530">
        <v>30</v>
      </c>
    </row>
    <row r="2531" spans="1:7" x14ac:dyDescent="0.25">
      <c r="A2531">
        <f>IF(Tableau1[[#This Row],[ Résultat]]="incorrect",Tableau1[[#This Row],[occurrence]]&amp;"Cadre général"&amp;Tableau1[[#This Row],[ Résultat]]&amp;COUNTIF($B$2:$B2531,Tableau1[[#This Row],[ Code APE]]&amp;Tableau1[[#This Row],[ Résultat]]&amp;"_*"),0)</f>
        <v>0</v>
      </c>
      <c r="B2531" t="str">
        <f>Tableau1[[#This Row],[ Code APE]]&amp;Tableau1[[#This Row],[ Résultat]]&amp;"_"&amp;COUNTIF($F$2:F2531,F2531)</f>
        <v>81.22ZCorrect_19</v>
      </c>
      <c r="C2531" t="s">
        <v>236</v>
      </c>
      <c r="D2531" t="s">
        <v>240</v>
      </c>
      <c r="E2531" t="s">
        <v>44</v>
      </c>
      <c r="F2531" t="s">
        <v>170</v>
      </c>
      <c r="G2531">
        <v>13</v>
      </c>
    </row>
    <row r="2532" spans="1:7" x14ac:dyDescent="0.25">
      <c r="A2532">
        <f>IF(Tableau1[[#This Row],[ Résultat]]="incorrect",Tableau1[[#This Row],[occurrence]]&amp;"Cadre général"&amp;Tableau1[[#This Row],[ Résultat]]&amp;COUNTIF($B$2:$B2532,Tableau1[[#This Row],[ Code APE]]&amp;Tableau1[[#This Row],[ Résultat]]&amp;"_*"),0)</f>
        <v>0</v>
      </c>
      <c r="B2532" t="str">
        <f>Tableau1[[#This Row],[ Code APE]]&amp;Tableau1[[#This Row],[ Résultat]]&amp;"_"&amp;COUNTIF($F$2:F2532,F2532)</f>
        <v>81.29ACorrect_17</v>
      </c>
      <c r="C2532" t="s">
        <v>236</v>
      </c>
      <c r="D2532" t="s">
        <v>240</v>
      </c>
      <c r="E2532" t="s">
        <v>44</v>
      </c>
      <c r="F2532" t="s">
        <v>171</v>
      </c>
      <c r="G2532">
        <v>2</v>
      </c>
    </row>
    <row r="2533" spans="1:7" x14ac:dyDescent="0.25">
      <c r="A2533">
        <f>IF(Tableau1[[#This Row],[ Résultat]]="incorrect",Tableau1[[#This Row],[occurrence]]&amp;"Cadre général"&amp;Tableau1[[#This Row],[ Résultat]]&amp;COUNTIF($B$2:$B2533,Tableau1[[#This Row],[ Code APE]]&amp;Tableau1[[#This Row],[ Résultat]]&amp;"_*"),0)</f>
        <v>0</v>
      </c>
      <c r="B2533" t="str">
        <f>Tableau1[[#This Row],[ Code APE]]&amp;Tableau1[[#This Row],[ Résultat]]&amp;"_"&amp;COUNTIF($F$2:F2533,F2533)</f>
        <v>81.29BCorrect_9</v>
      </c>
      <c r="C2533" t="s">
        <v>236</v>
      </c>
      <c r="D2533" t="s">
        <v>240</v>
      </c>
      <c r="E2533" t="s">
        <v>44</v>
      </c>
      <c r="F2533" t="s">
        <v>172</v>
      </c>
      <c r="G2533">
        <v>1</v>
      </c>
    </row>
    <row r="2534" spans="1:7" x14ac:dyDescent="0.25">
      <c r="A2534">
        <f>IF(Tableau1[[#This Row],[ Résultat]]="incorrect",Tableau1[[#This Row],[occurrence]]&amp;"Cadre général"&amp;Tableau1[[#This Row],[ Résultat]]&amp;COUNTIF($B$2:$B2534,Tableau1[[#This Row],[ Code APE]]&amp;Tableau1[[#This Row],[ Résultat]]&amp;"_*"),0)</f>
        <v>0</v>
      </c>
      <c r="B2534" t="str">
        <f>Tableau1[[#This Row],[ Code APE]]&amp;Tableau1[[#This Row],[ Résultat]]&amp;"_"&amp;COUNTIF($F$2:F2534,F2534)</f>
        <v>81.30ZCorrect_18</v>
      </c>
      <c r="C2534" t="s">
        <v>236</v>
      </c>
      <c r="D2534" t="s">
        <v>240</v>
      </c>
      <c r="E2534" t="s">
        <v>44</v>
      </c>
      <c r="F2534" t="s">
        <v>173</v>
      </c>
      <c r="G2534">
        <v>4</v>
      </c>
    </row>
    <row r="2535" spans="1:7" x14ac:dyDescent="0.25">
      <c r="A2535">
        <f>IF(Tableau1[[#This Row],[ Résultat]]="incorrect",Tableau1[[#This Row],[occurrence]]&amp;"Cadre général"&amp;Tableau1[[#This Row],[ Résultat]]&amp;COUNTIF($B$2:$B2535,Tableau1[[#This Row],[ Code APE]]&amp;Tableau1[[#This Row],[ Résultat]]&amp;"_*"),0)</f>
        <v>0</v>
      </c>
      <c r="B2535" t="str">
        <f>Tableau1[[#This Row],[ Code APE]]&amp;Tableau1[[#This Row],[ Résultat]]&amp;"_"&amp;COUNTIF($F$2:F2535,F2535)</f>
        <v>82.19ZCorrect_10</v>
      </c>
      <c r="C2535" t="s">
        <v>236</v>
      </c>
      <c r="D2535" t="s">
        <v>240</v>
      </c>
      <c r="E2535" t="s">
        <v>44</v>
      </c>
      <c r="F2535" t="s">
        <v>221</v>
      </c>
      <c r="G2535">
        <v>1</v>
      </c>
    </row>
    <row r="2536" spans="1:7" x14ac:dyDescent="0.25">
      <c r="A2536">
        <f>IF(Tableau1[[#This Row],[ Résultat]]="incorrect",Tableau1[[#This Row],[occurrence]]&amp;"Cadre général"&amp;Tableau1[[#This Row],[ Résultat]]&amp;COUNTIF($B$2:$B2536,Tableau1[[#This Row],[ Code APE]]&amp;Tableau1[[#This Row],[ Résultat]]&amp;"_*"),0)</f>
        <v>0</v>
      </c>
      <c r="B2536" t="str">
        <f>Tableau1[[#This Row],[ Code APE]]&amp;Tableau1[[#This Row],[ Résultat]]&amp;"_"&amp;COUNTIF($F$2:F2536,F2536)</f>
        <v>82.99ZCorrect_18</v>
      </c>
      <c r="C2536" t="s">
        <v>236</v>
      </c>
      <c r="D2536" t="s">
        <v>240</v>
      </c>
      <c r="E2536" t="s">
        <v>44</v>
      </c>
      <c r="F2536" t="s">
        <v>174</v>
      </c>
      <c r="G2536">
        <v>4</v>
      </c>
    </row>
    <row r="2537" spans="1:7" x14ac:dyDescent="0.25">
      <c r="A2537">
        <f>IF(Tableau1[[#This Row],[ Résultat]]="incorrect",Tableau1[[#This Row],[occurrence]]&amp;"Cadre général"&amp;Tableau1[[#This Row],[ Résultat]]&amp;COUNTIF($B$2:$B2537,Tableau1[[#This Row],[ Code APE]]&amp;Tableau1[[#This Row],[ Résultat]]&amp;"_*"),0)</f>
        <v>0</v>
      </c>
      <c r="B2537" t="str">
        <f>Tableau1[[#This Row],[ Code APE]]&amp;Tableau1[[#This Row],[ Résultat]]&amp;"_"&amp;COUNTIF($F$2:F2537,F2537)</f>
        <v>84.30ACorrect_19</v>
      </c>
      <c r="C2537" t="s">
        <v>236</v>
      </c>
      <c r="D2537" t="s">
        <v>240</v>
      </c>
      <c r="E2537" t="s">
        <v>44</v>
      </c>
      <c r="F2537" t="s">
        <v>175</v>
      </c>
      <c r="G2537">
        <v>1</v>
      </c>
    </row>
    <row r="2538" spans="1:7" x14ac:dyDescent="0.25">
      <c r="A2538">
        <f>IF(Tableau1[[#This Row],[ Résultat]]="incorrect",Tableau1[[#This Row],[occurrence]]&amp;"Cadre général"&amp;Tableau1[[#This Row],[ Résultat]]&amp;COUNTIF($B$2:$B2538,Tableau1[[#This Row],[ Code APE]]&amp;Tableau1[[#This Row],[ Résultat]]&amp;"_*"),0)</f>
        <v>0</v>
      </c>
      <c r="B2538" t="str">
        <f>Tableau1[[#This Row],[ Code APE]]&amp;Tableau1[[#This Row],[ Résultat]]&amp;"_"&amp;COUNTIF($F$2:F2538,F2538)</f>
        <v>85.51ZCorrect_7</v>
      </c>
      <c r="C2538" t="s">
        <v>236</v>
      </c>
      <c r="D2538" t="s">
        <v>240</v>
      </c>
      <c r="E2538" t="s">
        <v>44</v>
      </c>
      <c r="F2538" t="s">
        <v>222</v>
      </c>
      <c r="G2538">
        <v>1</v>
      </c>
    </row>
    <row r="2539" spans="1:7" x14ac:dyDescent="0.25">
      <c r="A2539">
        <f>IF(Tableau1[[#This Row],[ Résultat]]="incorrect",Tableau1[[#This Row],[occurrence]]&amp;"Cadre général"&amp;Tableau1[[#This Row],[ Résultat]]&amp;COUNTIF($B$2:$B2539,Tableau1[[#This Row],[ Code APE]]&amp;Tableau1[[#This Row],[ Résultat]]&amp;"_*"),0)</f>
        <v>0</v>
      </c>
      <c r="B2539" t="str">
        <f>Tableau1[[#This Row],[ Code APE]]&amp;Tableau1[[#This Row],[ Résultat]]&amp;"_"&amp;COUNTIF($F$2:F2539,F2539)</f>
        <v>85.59ACorrect_18</v>
      </c>
      <c r="C2539" t="s">
        <v>236</v>
      </c>
      <c r="D2539" t="s">
        <v>240</v>
      </c>
      <c r="E2539" t="s">
        <v>44</v>
      </c>
      <c r="F2539" t="s">
        <v>176</v>
      </c>
      <c r="G2539">
        <v>6</v>
      </c>
    </row>
    <row r="2540" spans="1:7" x14ac:dyDescent="0.25">
      <c r="A2540">
        <f>IF(Tableau1[[#This Row],[ Résultat]]="incorrect",Tableau1[[#This Row],[occurrence]]&amp;"Cadre général"&amp;Tableau1[[#This Row],[ Résultat]]&amp;COUNTIF($B$2:$B2540,Tableau1[[#This Row],[ Code APE]]&amp;Tableau1[[#This Row],[ Résultat]]&amp;"_*"),0)</f>
        <v>0</v>
      </c>
      <c r="B2540" t="str">
        <f>Tableau1[[#This Row],[ Code APE]]&amp;Tableau1[[#This Row],[ Résultat]]&amp;"_"&amp;COUNTIF($F$2:F2540,F2540)</f>
        <v>94.99ZCorrect_22</v>
      </c>
      <c r="C2540" t="s">
        <v>236</v>
      </c>
      <c r="D2540" t="s">
        <v>240</v>
      </c>
      <c r="E2540" t="s">
        <v>44</v>
      </c>
      <c r="F2540" t="s">
        <v>178</v>
      </c>
      <c r="G2540">
        <v>2</v>
      </c>
    </row>
    <row r="2541" spans="1:7" x14ac:dyDescent="0.25">
      <c r="A2541">
        <f>IF(Tableau1[[#This Row],[ Résultat]]="incorrect",Tableau1[[#This Row],[occurrence]]&amp;"Cadre général"&amp;Tableau1[[#This Row],[ Résultat]]&amp;COUNTIF($B$2:$B2541,Tableau1[[#This Row],[ Code APE]]&amp;Tableau1[[#This Row],[ Résultat]]&amp;"_*"),0)</f>
        <v>0</v>
      </c>
      <c r="B2541" t="str">
        <f>Tableau1[[#This Row],[ Code APE]]&amp;Tableau1[[#This Row],[ Résultat]]&amp;"_"&amp;COUNTIF($F$2:F2541,F2541)</f>
        <v>95.21ZCorrect_14</v>
      </c>
      <c r="C2541" t="s">
        <v>236</v>
      </c>
      <c r="D2541" t="s">
        <v>240</v>
      </c>
      <c r="E2541" t="s">
        <v>44</v>
      </c>
      <c r="F2541" t="s">
        <v>179</v>
      </c>
      <c r="G2541">
        <v>1</v>
      </c>
    </row>
    <row r="2542" spans="1:7" x14ac:dyDescent="0.25">
      <c r="A2542">
        <f>IF(Tableau1[[#This Row],[ Résultat]]="incorrect",Tableau1[[#This Row],[occurrence]]&amp;"Cadre général"&amp;Tableau1[[#This Row],[ Résultat]]&amp;COUNTIF($B$2:$B2542,Tableau1[[#This Row],[ Code APE]]&amp;Tableau1[[#This Row],[ Résultat]]&amp;"_*"),0)</f>
        <v>0</v>
      </c>
      <c r="B2542" t="str">
        <f>Tableau1[[#This Row],[ Code APE]]&amp;Tableau1[[#This Row],[ Résultat]]&amp;"_"&amp;COUNTIF($F$2:F2542,F2542)</f>
        <v>Correct_0</v>
      </c>
      <c r="C2542" t="s">
        <v>241</v>
      </c>
      <c r="D2542" t="b">
        <v>1</v>
      </c>
      <c r="E2542" t="s">
        <v>44</v>
      </c>
      <c r="G2542">
        <v>10</v>
      </c>
    </row>
    <row r="2543" spans="1:7" x14ac:dyDescent="0.25">
      <c r="A2543">
        <f>IF(Tableau1[[#This Row],[ Résultat]]="incorrect",Tableau1[[#This Row],[occurrence]]&amp;"Cadre général"&amp;Tableau1[[#This Row],[ Résultat]]&amp;COUNTIF($B$2:$B2543,Tableau1[[#This Row],[ Code APE]]&amp;Tableau1[[#This Row],[ Résultat]]&amp;"_*"),0)</f>
        <v>0</v>
      </c>
      <c r="B2543" t="str">
        <f>Tableau1[[#This Row],[ Code APE]]&amp;Tableau1[[#This Row],[ Résultat]]&amp;"_"&amp;COUNTIF($F$2:F2543,F2543)</f>
        <v>00.00ACorrect_18</v>
      </c>
      <c r="C2543" t="s">
        <v>241</v>
      </c>
      <c r="D2543" t="b">
        <v>1</v>
      </c>
      <c r="E2543" t="s">
        <v>44</v>
      </c>
      <c r="F2543" t="s">
        <v>45</v>
      </c>
      <c r="G2543">
        <v>6</v>
      </c>
    </row>
    <row r="2544" spans="1:7" x14ac:dyDescent="0.25">
      <c r="A2544">
        <f>IF(Tableau1[[#This Row],[ Résultat]]="incorrect",Tableau1[[#This Row],[occurrence]]&amp;"Cadre général"&amp;Tableau1[[#This Row],[ Résultat]]&amp;COUNTIF($B$2:$B2544,Tableau1[[#This Row],[ Code APE]]&amp;Tableau1[[#This Row],[ Résultat]]&amp;"_*"),0)</f>
        <v>0</v>
      </c>
      <c r="B2544" t="str">
        <f>Tableau1[[#This Row],[ Code APE]]&amp;Tableau1[[#This Row],[ Résultat]]&amp;"_"&amp;COUNTIF($F$2:F2544,F2544)</f>
        <v>01.30ZCorrect_19</v>
      </c>
      <c r="C2544" t="s">
        <v>241</v>
      </c>
      <c r="D2544" t="b">
        <v>1</v>
      </c>
      <c r="E2544" t="s">
        <v>44</v>
      </c>
      <c r="F2544" t="s">
        <v>47</v>
      </c>
      <c r="G2544">
        <v>3</v>
      </c>
    </row>
    <row r="2545" spans="1:7" x14ac:dyDescent="0.25">
      <c r="A2545">
        <f>IF(Tableau1[[#This Row],[ Résultat]]="incorrect",Tableau1[[#This Row],[occurrence]]&amp;"Cadre général"&amp;Tableau1[[#This Row],[ Résultat]]&amp;COUNTIF($B$2:$B2545,Tableau1[[#This Row],[ Code APE]]&amp;Tableau1[[#This Row],[ Résultat]]&amp;"_*"),0)</f>
        <v>0</v>
      </c>
      <c r="B2545" t="str">
        <f>Tableau1[[#This Row],[ Code APE]]&amp;Tableau1[[#This Row],[ Résultat]]&amp;"_"&amp;COUNTIF($F$2:F2545,F2545)</f>
        <v>01.42ZCorrect_14</v>
      </c>
      <c r="C2545" t="s">
        <v>241</v>
      </c>
      <c r="D2545" t="b">
        <v>1</v>
      </c>
      <c r="E2545" t="s">
        <v>44</v>
      </c>
      <c r="F2545" t="s">
        <v>48</v>
      </c>
      <c r="G2545">
        <v>1</v>
      </c>
    </row>
    <row r="2546" spans="1:7" x14ac:dyDescent="0.25">
      <c r="A2546">
        <f>IF(Tableau1[[#This Row],[ Résultat]]="incorrect",Tableau1[[#This Row],[occurrence]]&amp;"Cadre général"&amp;Tableau1[[#This Row],[ Résultat]]&amp;COUNTIF($B$2:$B2546,Tableau1[[#This Row],[ Code APE]]&amp;Tableau1[[#This Row],[ Résultat]]&amp;"_*"),0)</f>
        <v>0</v>
      </c>
      <c r="B2546" t="str">
        <f>Tableau1[[#This Row],[ Code APE]]&amp;Tableau1[[#This Row],[ Résultat]]&amp;"_"&amp;COUNTIF($F$2:F2546,F2546)</f>
        <v>02.10ZCorrect_19</v>
      </c>
      <c r="C2546" t="s">
        <v>241</v>
      </c>
      <c r="D2546" t="b">
        <v>1</v>
      </c>
      <c r="E2546" t="s">
        <v>44</v>
      </c>
      <c r="F2546" t="s">
        <v>50</v>
      </c>
      <c r="G2546">
        <v>9</v>
      </c>
    </row>
    <row r="2547" spans="1:7" x14ac:dyDescent="0.25">
      <c r="A2547">
        <f>IF(Tableau1[[#This Row],[ Résultat]]="incorrect",Tableau1[[#This Row],[occurrence]]&amp;"Cadre général"&amp;Tableau1[[#This Row],[ Résultat]]&amp;COUNTIF($B$2:$B2547,Tableau1[[#This Row],[ Code APE]]&amp;Tableau1[[#This Row],[ Résultat]]&amp;"_*"),0)</f>
        <v>0</v>
      </c>
      <c r="B2547" t="str">
        <f>Tableau1[[#This Row],[ Code APE]]&amp;Tableau1[[#This Row],[ Résultat]]&amp;"_"&amp;COUNTIF($F$2:F2547,F2547)</f>
        <v>03.11ZCorrect_17</v>
      </c>
      <c r="C2547" t="s">
        <v>241</v>
      </c>
      <c r="D2547" t="b">
        <v>1</v>
      </c>
      <c r="E2547" t="s">
        <v>44</v>
      </c>
      <c r="F2547" t="s">
        <v>182</v>
      </c>
      <c r="G2547">
        <v>1</v>
      </c>
    </row>
    <row r="2548" spans="1:7" x14ac:dyDescent="0.25">
      <c r="A2548">
        <f>IF(Tableau1[[#This Row],[ Résultat]]="incorrect",Tableau1[[#This Row],[occurrence]]&amp;"Cadre général"&amp;Tableau1[[#This Row],[ Résultat]]&amp;COUNTIF($B$2:$B2548,Tableau1[[#This Row],[ Code APE]]&amp;Tableau1[[#This Row],[ Résultat]]&amp;"_*"),0)</f>
        <v>0</v>
      </c>
      <c r="B2548" t="str">
        <f>Tableau1[[#This Row],[ Code APE]]&amp;Tableau1[[#This Row],[ Résultat]]&amp;"_"&amp;COUNTIF($F$2:F2548,F2548)</f>
        <v>04.54CCorrect_3</v>
      </c>
      <c r="C2548" t="s">
        <v>241</v>
      </c>
      <c r="D2548" t="b">
        <v>1</v>
      </c>
      <c r="E2548" t="s">
        <v>44</v>
      </c>
      <c r="F2548" t="s">
        <v>51</v>
      </c>
      <c r="G2548">
        <v>1</v>
      </c>
    </row>
    <row r="2549" spans="1:7" x14ac:dyDescent="0.25">
      <c r="A2549">
        <f>IF(Tableau1[[#This Row],[ Résultat]]="incorrect",Tableau1[[#This Row],[occurrence]]&amp;"Cadre général"&amp;Tableau1[[#This Row],[ Résultat]]&amp;COUNTIF($B$2:$B2549,Tableau1[[#This Row],[ Code APE]]&amp;Tableau1[[#This Row],[ Résultat]]&amp;"_*"),0)</f>
        <v>0</v>
      </c>
      <c r="B2549" t="str">
        <f>Tableau1[[#This Row],[ Code APE]]&amp;Tableau1[[#This Row],[ Résultat]]&amp;"_"&amp;COUNTIF($F$2:F2549,F2549)</f>
        <v>06.34CCorrect_11</v>
      </c>
      <c r="C2549" t="s">
        <v>241</v>
      </c>
      <c r="D2549" t="b">
        <v>1</v>
      </c>
      <c r="E2549" t="s">
        <v>44</v>
      </c>
      <c r="F2549" t="s">
        <v>183</v>
      </c>
      <c r="G2549">
        <v>4</v>
      </c>
    </row>
    <row r="2550" spans="1:7" x14ac:dyDescent="0.25">
      <c r="A2550">
        <f>IF(Tableau1[[#This Row],[ Résultat]]="incorrect",Tableau1[[#This Row],[occurrence]]&amp;"Cadre général"&amp;Tableau1[[#This Row],[ Résultat]]&amp;COUNTIF($B$2:$B2550,Tableau1[[#This Row],[ Code APE]]&amp;Tableau1[[#This Row],[ Résultat]]&amp;"_*"),0)</f>
        <v>0</v>
      </c>
      <c r="B2550" t="str">
        <f>Tableau1[[#This Row],[ Code APE]]&amp;Tableau1[[#This Row],[ Résultat]]&amp;"_"&amp;COUNTIF($F$2:F2550,F2550)</f>
        <v>07.29ZCorrect_20</v>
      </c>
      <c r="C2550" t="s">
        <v>241</v>
      </c>
      <c r="D2550" t="b">
        <v>1</v>
      </c>
      <c r="E2550" t="s">
        <v>44</v>
      </c>
      <c r="F2550" t="s">
        <v>52</v>
      </c>
      <c r="G2550">
        <v>11</v>
      </c>
    </row>
    <row r="2551" spans="1:7" x14ac:dyDescent="0.25">
      <c r="A2551">
        <f>IF(Tableau1[[#This Row],[ Résultat]]="incorrect",Tableau1[[#This Row],[occurrence]]&amp;"Cadre général"&amp;Tableau1[[#This Row],[ Résultat]]&amp;COUNTIF($B$2:$B2551,Tableau1[[#This Row],[ Code APE]]&amp;Tableau1[[#This Row],[ Résultat]]&amp;"_*"),0)</f>
        <v>0</v>
      </c>
      <c r="B2551" t="str">
        <f>Tableau1[[#This Row],[ Code APE]]&amp;Tableau1[[#This Row],[ Résultat]]&amp;"_"&amp;COUNTIF($F$2:F2551,F2551)</f>
        <v>07.42BCorrect_8</v>
      </c>
      <c r="C2551" t="s">
        <v>241</v>
      </c>
      <c r="D2551" t="b">
        <v>1</v>
      </c>
      <c r="E2551" t="s">
        <v>44</v>
      </c>
      <c r="F2551" t="s">
        <v>184</v>
      </c>
      <c r="G2551">
        <v>1</v>
      </c>
    </row>
    <row r="2552" spans="1:7" x14ac:dyDescent="0.25">
      <c r="A2552">
        <f>IF(Tableau1[[#This Row],[ Résultat]]="incorrect",Tableau1[[#This Row],[occurrence]]&amp;"Cadre général"&amp;Tableau1[[#This Row],[ Résultat]]&amp;COUNTIF($B$2:$B2552,Tableau1[[#This Row],[ Code APE]]&amp;Tableau1[[#This Row],[ Résultat]]&amp;"_*"),0)</f>
        <v>0</v>
      </c>
      <c r="B2552" t="str">
        <f>Tableau1[[#This Row],[ Code APE]]&amp;Tableau1[[#This Row],[ Résultat]]&amp;"_"&amp;COUNTIF($F$2:F2552,F2552)</f>
        <v>07.47ZCorrect_20</v>
      </c>
      <c r="C2552" t="s">
        <v>241</v>
      </c>
      <c r="D2552" t="b">
        <v>1</v>
      </c>
      <c r="E2552" t="s">
        <v>44</v>
      </c>
      <c r="F2552" t="s">
        <v>53</v>
      </c>
      <c r="G2552">
        <v>2</v>
      </c>
    </row>
    <row r="2553" spans="1:7" x14ac:dyDescent="0.25">
      <c r="A2553">
        <f>IF(Tableau1[[#This Row],[ Résultat]]="incorrect",Tableau1[[#This Row],[occurrence]]&amp;"Cadre général"&amp;Tableau1[[#This Row],[ Résultat]]&amp;COUNTIF($B$2:$B2553,Tableau1[[#This Row],[ Code APE]]&amp;Tableau1[[#This Row],[ Résultat]]&amp;"_*"),0)</f>
        <v>0</v>
      </c>
      <c r="B2553" t="str">
        <f>Tableau1[[#This Row],[ Code APE]]&amp;Tableau1[[#This Row],[ Résultat]]&amp;"_"&amp;COUNTIF($F$2:F2553,F2553)</f>
        <v>08.12ZCorrect_20</v>
      </c>
      <c r="C2553" t="s">
        <v>241</v>
      </c>
      <c r="D2553" t="b">
        <v>1</v>
      </c>
      <c r="E2553" t="s">
        <v>44</v>
      </c>
      <c r="F2553" t="s">
        <v>55</v>
      </c>
      <c r="G2553">
        <v>6</v>
      </c>
    </row>
    <row r="2554" spans="1:7" x14ac:dyDescent="0.25">
      <c r="A2554">
        <f>IF(Tableau1[[#This Row],[ Résultat]]="incorrect",Tableau1[[#This Row],[occurrence]]&amp;"Cadre général"&amp;Tableau1[[#This Row],[ Résultat]]&amp;COUNTIF($B$2:$B2554,Tableau1[[#This Row],[ Code APE]]&amp;Tableau1[[#This Row],[ Résultat]]&amp;"_*"),0)</f>
        <v>0</v>
      </c>
      <c r="B2554" t="str">
        <f>Tableau1[[#This Row],[ Code APE]]&amp;Tableau1[[#This Row],[ Résultat]]&amp;"_"&amp;COUNTIF($F$2:F2554,F2554)</f>
        <v>09.90ZCorrect_22</v>
      </c>
      <c r="C2554" t="s">
        <v>241</v>
      </c>
      <c r="D2554" t="b">
        <v>1</v>
      </c>
      <c r="E2554" t="s">
        <v>44</v>
      </c>
      <c r="F2554" t="s">
        <v>56</v>
      </c>
      <c r="G2554">
        <v>17</v>
      </c>
    </row>
    <row r="2555" spans="1:7" x14ac:dyDescent="0.25">
      <c r="A2555">
        <f>IF(Tableau1[[#This Row],[ Résultat]]="incorrect",Tableau1[[#This Row],[occurrence]]&amp;"Cadre général"&amp;Tableau1[[#This Row],[ Résultat]]&amp;COUNTIF($B$2:$B2555,Tableau1[[#This Row],[ Code APE]]&amp;Tableau1[[#This Row],[ Résultat]]&amp;"_*"),0)</f>
        <v>0</v>
      </c>
      <c r="B2555" t="str">
        <f>Tableau1[[#This Row],[ Code APE]]&amp;Tableau1[[#This Row],[ Résultat]]&amp;"_"&amp;COUNTIF($F$2:F2555,F2555)</f>
        <v>10.41ZCorrect_19</v>
      </c>
      <c r="C2555" t="s">
        <v>241</v>
      </c>
      <c r="D2555" t="b">
        <v>1</v>
      </c>
      <c r="E2555" t="s">
        <v>44</v>
      </c>
      <c r="F2555" t="s">
        <v>57</v>
      </c>
      <c r="G2555">
        <v>1</v>
      </c>
    </row>
    <row r="2556" spans="1:7" x14ac:dyDescent="0.25">
      <c r="A2556">
        <f>IF(Tableau1[[#This Row],[ Résultat]]="incorrect",Tableau1[[#This Row],[occurrence]]&amp;"Cadre général"&amp;Tableau1[[#This Row],[ Résultat]]&amp;COUNTIF($B$2:$B2556,Tableau1[[#This Row],[ Code APE]]&amp;Tableau1[[#This Row],[ Résultat]]&amp;"_*"),0)</f>
        <v>0</v>
      </c>
      <c r="B2556" t="str">
        <f>Tableau1[[#This Row],[ Code APE]]&amp;Tableau1[[#This Row],[ Résultat]]&amp;"_"&amp;COUNTIF($F$2:F2556,F2556)</f>
        <v>12.32CCorrect_5</v>
      </c>
      <c r="C2556" t="s">
        <v>241</v>
      </c>
      <c r="D2556" t="b">
        <v>1</v>
      </c>
      <c r="E2556" t="s">
        <v>44</v>
      </c>
      <c r="F2556" t="s">
        <v>59</v>
      </c>
      <c r="G2556">
        <v>1</v>
      </c>
    </row>
    <row r="2557" spans="1:7" x14ac:dyDescent="0.25">
      <c r="A2557">
        <f>IF(Tableau1[[#This Row],[ Résultat]]="incorrect",Tableau1[[#This Row],[occurrence]]&amp;"Cadre général"&amp;Tableau1[[#This Row],[ Résultat]]&amp;COUNTIF($B$2:$B2557,Tableau1[[#This Row],[ Code APE]]&amp;Tableau1[[#This Row],[ Résultat]]&amp;"_*"),0)</f>
        <v>0</v>
      </c>
      <c r="B2557" t="str">
        <f>Tableau1[[#This Row],[ Code APE]]&amp;Tableau1[[#This Row],[ Résultat]]&amp;"_"&amp;COUNTIF($F$2:F2557,F2557)</f>
        <v>20.11ZCorrect_12</v>
      </c>
      <c r="C2557" t="s">
        <v>241</v>
      </c>
      <c r="D2557" t="b">
        <v>1</v>
      </c>
      <c r="E2557" t="s">
        <v>44</v>
      </c>
      <c r="F2557" t="s">
        <v>185</v>
      </c>
      <c r="G2557">
        <v>2</v>
      </c>
    </row>
    <row r="2558" spans="1:7" x14ac:dyDescent="0.25">
      <c r="A2558">
        <f>IF(Tableau1[[#This Row],[ Résultat]]="incorrect",Tableau1[[#This Row],[occurrence]]&amp;"Cadre général"&amp;Tableau1[[#This Row],[ Résultat]]&amp;COUNTIF($B$2:$B2558,Tableau1[[#This Row],[ Code APE]]&amp;Tableau1[[#This Row],[ Résultat]]&amp;"_*"),0)</f>
        <v>0</v>
      </c>
      <c r="B2558" t="str">
        <f>Tableau1[[#This Row],[ Code APE]]&amp;Tableau1[[#This Row],[ Résultat]]&amp;"_"&amp;COUNTIF($F$2:F2558,F2558)</f>
        <v>20.13BCorrect_19</v>
      </c>
      <c r="C2558" t="s">
        <v>241</v>
      </c>
      <c r="D2558" t="b">
        <v>1</v>
      </c>
      <c r="E2558" t="s">
        <v>44</v>
      </c>
      <c r="F2558" t="s">
        <v>60</v>
      </c>
      <c r="G2558">
        <v>5</v>
      </c>
    </row>
    <row r="2559" spans="1:7" x14ac:dyDescent="0.25">
      <c r="A2559">
        <f>IF(Tableau1[[#This Row],[ Résultat]]="incorrect",Tableau1[[#This Row],[occurrence]]&amp;"Cadre général"&amp;Tableau1[[#This Row],[ Résultat]]&amp;COUNTIF($B$2:$B2559,Tableau1[[#This Row],[ Code APE]]&amp;Tableau1[[#This Row],[ Résultat]]&amp;"_*"),0)</f>
        <v>0</v>
      </c>
      <c r="B2559" t="str">
        <f>Tableau1[[#This Row],[ Code APE]]&amp;Tableau1[[#This Row],[ Résultat]]&amp;"_"&amp;COUNTIF($F$2:F2559,F2559)</f>
        <v>22.11ZCorrect_21</v>
      </c>
      <c r="C2559" t="s">
        <v>241</v>
      </c>
      <c r="D2559" t="b">
        <v>1</v>
      </c>
      <c r="E2559" t="s">
        <v>44</v>
      </c>
      <c r="F2559" t="s">
        <v>61</v>
      </c>
      <c r="G2559">
        <v>7</v>
      </c>
    </row>
    <row r="2560" spans="1:7" x14ac:dyDescent="0.25">
      <c r="A2560">
        <f>IF(Tableau1[[#This Row],[ Résultat]]="incorrect",Tableau1[[#This Row],[occurrence]]&amp;"Cadre général"&amp;Tableau1[[#This Row],[ Résultat]]&amp;COUNTIF($B$2:$B2560,Tableau1[[#This Row],[ Code APE]]&amp;Tableau1[[#This Row],[ Résultat]]&amp;"_*"),0)</f>
        <v>0</v>
      </c>
      <c r="B2560" t="str">
        <f>Tableau1[[#This Row],[ Code APE]]&amp;Tableau1[[#This Row],[ Résultat]]&amp;"_"&amp;COUNTIF($F$2:F2560,F2560)</f>
        <v>22.21ZCorrect_14</v>
      </c>
      <c r="C2560" t="s">
        <v>241</v>
      </c>
      <c r="D2560" t="b">
        <v>1</v>
      </c>
      <c r="E2560" t="s">
        <v>44</v>
      </c>
      <c r="F2560" t="s">
        <v>186</v>
      </c>
      <c r="G2560">
        <v>1</v>
      </c>
    </row>
    <row r="2561" spans="1:7" x14ac:dyDescent="0.25">
      <c r="A2561">
        <f>IF(Tableau1[[#This Row],[ Résultat]]="incorrect",Tableau1[[#This Row],[occurrence]]&amp;"Cadre général"&amp;Tableau1[[#This Row],[ Résultat]]&amp;COUNTIF($B$2:$B2561,Tableau1[[#This Row],[ Code APE]]&amp;Tableau1[[#This Row],[ Résultat]]&amp;"_*"),0)</f>
        <v>0</v>
      </c>
      <c r="B2561" t="str">
        <f>Tableau1[[#This Row],[ Code APE]]&amp;Tableau1[[#This Row],[ Résultat]]&amp;"_"&amp;COUNTIF($F$2:F2561,F2561)</f>
        <v>23.51ZCorrect_17</v>
      </c>
      <c r="C2561" t="s">
        <v>241</v>
      </c>
      <c r="D2561" t="b">
        <v>1</v>
      </c>
      <c r="E2561" t="s">
        <v>44</v>
      </c>
      <c r="F2561" t="s">
        <v>187</v>
      </c>
      <c r="G2561">
        <v>1</v>
      </c>
    </row>
    <row r="2562" spans="1:7" x14ac:dyDescent="0.25">
      <c r="A2562">
        <f>IF(Tableau1[[#This Row],[ Résultat]]="incorrect",Tableau1[[#This Row],[occurrence]]&amp;"Cadre général"&amp;Tableau1[[#This Row],[ Résultat]]&amp;COUNTIF($B$2:$B2562,Tableau1[[#This Row],[ Code APE]]&amp;Tableau1[[#This Row],[ Résultat]]&amp;"_*"),0)</f>
        <v>0</v>
      </c>
      <c r="B2562" t="str">
        <f>Tableau1[[#This Row],[ Code APE]]&amp;Tableau1[[#This Row],[ Résultat]]&amp;"_"&amp;COUNTIF($F$2:F2562,F2562)</f>
        <v>23.63ZCorrect_20</v>
      </c>
      <c r="C2562" t="s">
        <v>241</v>
      </c>
      <c r="D2562" t="b">
        <v>1</v>
      </c>
      <c r="E2562" t="s">
        <v>44</v>
      </c>
      <c r="F2562" t="s">
        <v>63</v>
      </c>
      <c r="G2562">
        <v>8</v>
      </c>
    </row>
    <row r="2563" spans="1:7" x14ac:dyDescent="0.25">
      <c r="A2563">
        <f>IF(Tableau1[[#This Row],[ Résultat]]="incorrect",Tableau1[[#This Row],[occurrence]]&amp;"Cadre général"&amp;Tableau1[[#This Row],[ Résultat]]&amp;COUNTIF($B$2:$B2563,Tableau1[[#This Row],[ Code APE]]&amp;Tableau1[[#This Row],[ Résultat]]&amp;"_*"),0)</f>
        <v>0</v>
      </c>
      <c r="B2563" t="str">
        <f>Tableau1[[#This Row],[ Code APE]]&amp;Tableau1[[#This Row],[ Résultat]]&amp;"_"&amp;COUNTIF($F$2:F2563,F2563)</f>
        <v>24.33ZCorrect_14</v>
      </c>
      <c r="C2563" t="s">
        <v>241</v>
      </c>
      <c r="D2563" t="b">
        <v>1</v>
      </c>
      <c r="E2563" t="s">
        <v>44</v>
      </c>
      <c r="F2563" t="s">
        <v>64</v>
      </c>
      <c r="G2563">
        <v>1</v>
      </c>
    </row>
    <row r="2564" spans="1:7" x14ac:dyDescent="0.25">
      <c r="A2564">
        <f>IF(Tableau1[[#This Row],[ Résultat]]="incorrect",Tableau1[[#This Row],[occurrence]]&amp;"Cadre général"&amp;Tableau1[[#This Row],[ Résultat]]&amp;COUNTIF($B$2:$B2564,Tableau1[[#This Row],[ Code APE]]&amp;Tableau1[[#This Row],[ Résultat]]&amp;"_*"),0)</f>
        <v>0</v>
      </c>
      <c r="B2564" t="str">
        <f>Tableau1[[#This Row],[ Code APE]]&amp;Tableau1[[#This Row],[ Résultat]]&amp;"_"&amp;COUNTIF($F$2:F2564,F2564)</f>
        <v>25.11ZCorrect_21</v>
      </c>
      <c r="C2564" t="s">
        <v>241</v>
      </c>
      <c r="D2564" t="b">
        <v>1</v>
      </c>
      <c r="E2564" t="s">
        <v>44</v>
      </c>
      <c r="F2564" t="s">
        <v>65</v>
      </c>
      <c r="G2564">
        <v>13</v>
      </c>
    </row>
    <row r="2565" spans="1:7" x14ac:dyDescent="0.25">
      <c r="A2565">
        <f>IF(Tableau1[[#This Row],[ Résultat]]="incorrect",Tableau1[[#This Row],[occurrence]]&amp;"Cadre général"&amp;Tableau1[[#This Row],[ Résultat]]&amp;COUNTIF($B$2:$B2565,Tableau1[[#This Row],[ Code APE]]&amp;Tableau1[[#This Row],[ Résultat]]&amp;"_*"),0)</f>
        <v>0</v>
      </c>
      <c r="B2565" t="str">
        <f>Tableau1[[#This Row],[ Code APE]]&amp;Tableau1[[#This Row],[ Résultat]]&amp;"_"&amp;COUNTIF($F$2:F2565,F2565)</f>
        <v>25.30ZCorrect_18</v>
      </c>
      <c r="C2565" t="s">
        <v>241</v>
      </c>
      <c r="D2565" t="b">
        <v>1</v>
      </c>
      <c r="E2565" t="s">
        <v>44</v>
      </c>
      <c r="F2565" t="s">
        <v>67</v>
      </c>
      <c r="G2565">
        <v>9</v>
      </c>
    </row>
    <row r="2566" spans="1:7" x14ac:dyDescent="0.25">
      <c r="A2566">
        <f>IF(Tableau1[[#This Row],[ Résultat]]="incorrect",Tableau1[[#This Row],[occurrence]]&amp;"Cadre général"&amp;Tableau1[[#This Row],[ Résultat]]&amp;COUNTIF($B$2:$B2566,Tableau1[[#This Row],[ Code APE]]&amp;Tableau1[[#This Row],[ Résultat]]&amp;"_*"),0)</f>
        <v>0</v>
      </c>
      <c r="B2566" t="str">
        <f>Tableau1[[#This Row],[ Code APE]]&amp;Tableau1[[#This Row],[ Résultat]]&amp;"_"&amp;COUNTIF($F$2:F2566,F2566)</f>
        <v>25.61ZCorrect_20</v>
      </c>
      <c r="C2566" t="s">
        <v>241</v>
      </c>
      <c r="D2566" t="b">
        <v>1</v>
      </c>
      <c r="E2566" t="s">
        <v>44</v>
      </c>
      <c r="F2566" t="s">
        <v>68</v>
      </c>
      <c r="G2566">
        <v>11</v>
      </c>
    </row>
    <row r="2567" spans="1:7" x14ac:dyDescent="0.25">
      <c r="A2567">
        <f>IF(Tableau1[[#This Row],[ Résultat]]="incorrect",Tableau1[[#This Row],[occurrence]]&amp;"Cadre général"&amp;Tableau1[[#This Row],[ Résultat]]&amp;COUNTIF($B$2:$B2567,Tableau1[[#This Row],[ Code APE]]&amp;Tableau1[[#This Row],[ Résultat]]&amp;"_*"),0)</f>
        <v>0</v>
      </c>
      <c r="B2567" t="str">
        <f>Tableau1[[#This Row],[ Code APE]]&amp;Tableau1[[#This Row],[ Résultat]]&amp;"_"&amp;COUNTIF($F$2:F2567,F2567)</f>
        <v>25.62BCorrect_20</v>
      </c>
      <c r="C2567" t="s">
        <v>241</v>
      </c>
      <c r="D2567" t="b">
        <v>1</v>
      </c>
      <c r="E2567" t="s">
        <v>44</v>
      </c>
      <c r="F2567" t="s">
        <v>69</v>
      </c>
      <c r="G2567">
        <v>7</v>
      </c>
    </row>
    <row r="2568" spans="1:7" x14ac:dyDescent="0.25">
      <c r="A2568">
        <f>IF(Tableau1[[#This Row],[ Résultat]]="incorrect",Tableau1[[#This Row],[occurrence]]&amp;"Cadre général"&amp;Tableau1[[#This Row],[ Résultat]]&amp;COUNTIF($B$2:$B2568,Tableau1[[#This Row],[ Code APE]]&amp;Tableau1[[#This Row],[ Résultat]]&amp;"_*"),0)</f>
        <v>0</v>
      </c>
      <c r="B2568" t="str">
        <f>Tableau1[[#This Row],[ Code APE]]&amp;Tableau1[[#This Row],[ Résultat]]&amp;"_"&amp;COUNTIF($F$2:F2568,F2568)</f>
        <v>25.93ZCorrect_20</v>
      </c>
      <c r="C2568" t="s">
        <v>241</v>
      </c>
      <c r="D2568" t="b">
        <v>1</v>
      </c>
      <c r="E2568" t="s">
        <v>44</v>
      </c>
      <c r="F2568" t="s">
        <v>70</v>
      </c>
      <c r="G2568">
        <v>9</v>
      </c>
    </row>
    <row r="2569" spans="1:7" x14ac:dyDescent="0.25">
      <c r="A2569">
        <f>IF(Tableau1[[#This Row],[ Résultat]]="incorrect",Tableau1[[#This Row],[occurrence]]&amp;"Cadre général"&amp;Tableau1[[#This Row],[ Résultat]]&amp;COUNTIF($B$2:$B2569,Tableau1[[#This Row],[ Code APE]]&amp;Tableau1[[#This Row],[ Résultat]]&amp;"_*"),0)</f>
        <v>0</v>
      </c>
      <c r="B2569" t="str">
        <f>Tableau1[[#This Row],[ Code APE]]&amp;Tableau1[[#This Row],[ Résultat]]&amp;"_"&amp;COUNTIF($F$2:F2569,F2569)</f>
        <v>25.99BCorrect_21</v>
      </c>
      <c r="C2569" t="s">
        <v>241</v>
      </c>
      <c r="D2569" t="b">
        <v>1</v>
      </c>
      <c r="E2569" t="s">
        <v>44</v>
      </c>
      <c r="F2569" t="s">
        <v>71</v>
      </c>
      <c r="G2569">
        <v>11</v>
      </c>
    </row>
    <row r="2570" spans="1:7" x14ac:dyDescent="0.25">
      <c r="A2570">
        <f>IF(Tableau1[[#This Row],[ Résultat]]="incorrect",Tableau1[[#This Row],[occurrence]]&amp;"Cadre général"&amp;Tableau1[[#This Row],[ Résultat]]&amp;COUNTIF($B$2:$B2570,Tableau1[[#This Row],[ Code APE]]&amp;Tableau1[[#This Row],[ Résultat]]&amp;"_*"),0)</f>
        <v>0</v>
      </c>
      <c r="B2570" t="str">
        <f>Tableau1[[#This Row],[ Code APE]]&amp;Tableau1[[#This Row],[ Résultat]]&amp;"_"&amp;COUNTIF($F$2:F2570,F2570)</f>
        <v>28.14ZCorrect_20</v>
      </c>
      <c r="C2570" t="s">
        <v>241</v>
      </c>
      <c r="D2570" t="b">
        <v>1</v>
      </c>
      <c r="E2570" t="s">
        <v>44</v>
      </c>
      <c r="F2570" t="s">
        <v>72</v>
      </c>
      <c r="G2570">
        <v>10</v>
      </c>
    </row>
    <row r="2571" spans="1:7" x14ac:dyDescent="0.25">
      <c r="A2571">
        <f>IF(Tableau1[[#This Row],[ Résultat]]="incorrect",Tableau1[[#This Row],[occurrence]]&amp;"Cadre général"&amp;Tableau1[[#This Row],[ Résultat]]&amp;COUNTIF($B$2:$B2571,Tableau1[[#This Row],[ Code APE]]&amp;Tableau1[[#This Row],[ Résultat]]&amp;"_*"),0)</f>
        <v>0</v>
      </c>
      <c r="B2571" t="str">
        <f>Tableau1[[#This Row],[ Code APE]]&amp;Tableau1[[#This Row],[ Résultat]]&amp;"_"&amp;COUNTIF($F$2:F2571,F2571)</f>
        <v>28.15ZCorrect_12</v>
      </c>
      <c r="C2571" t="s">
        <v>241</v>
      </c>
      <c r="D2571" t="b">
        <v>1</v>
      </c>
      <c r="E2571" t="s">
        <v>44</v>
      </c>
      <c r="F2571" t="s">
        <v>73</v>
      </c>
      <c r="G2571">
        <v>1</v>
      </c>
    </row>
    <row r="2572" spans="1:7" x14ac:dyDescent="0.25">
      <c r="A2572">
        <f>IF(Tableau1[[#This Row],[ Résultat]]="incorrect",Tableau1[[#This Row],[occurrence]]&amp;"Cadre général"&amp;Tableau1[[#This Row],[ Résultat]]&amp;COUNTIF($B$2:$B2572,Tableau1[[#This Row],[ Code APE]]&amp;Tableau1[[#This Row],[ Résultat]]&amp;"_*"),0)</f>
        <v>0</v>
      </c>
      <c r="B2572" t="str">
        <f>Tableau1[[#This Row],[ Code APE]]&amp;Tableau1[[#This Row],[ Résultat]]&amp;"_"&amp;COUNTIF($F$2:F2572,F2572)</f>
        <v>28.21ZCorrect_3</v>
      </c>
      <c r="C2572" t="s">
        <v>241</v>
      </c>
      <c r="D2572" t="b">
        <v>1</v>
      </c>
      <c r="E2572" t="s">
        <v>44</v>
      </c>
      <c r="F2572" t="s">
        <v>74</v>
      </c>
      <c r="G2572">
        <v>1</v>
      </c>
    </row>
    <row r="2573" spans="1:7" x14ac:dyDescent="0.25">
      <c r="A2573">
        <f>IF(Tableau1[[#This Row],[ Résultat]]="incorrect",Tableau1[[#This Row],[occurrence]]&amp;"Cadre général"&amp;Tableau1[[#This Row],[ Résultat]]&amp;COUNTIF($B$2:$B2573,Tableau1[[#This Row],[ Code APE]]&amp;Tableau1[[#This Row],[ Résultat]]&amp;"_*"),0)</f>
        <v>0</v>
      </c>
      <c r="B2573" t="str">
        <f>Tableau1[[#This Row],[ Code APE]]&amp;Tableau1[[#This Row],[ Résultat]]&amp;"_"&amp;COUNTIF($F$2:F2573,F2573)</f>
        <v>28.92ZCorrect_19</v>
      </c>
      <c r="C2573" t="s">
        <v>241</v>
      </c>
      <c r="D2573" t="b">
        <v>1</v>
      </c>
      <c r="E2573" t="s">
        <v>44</v>
      </c>
      <c r="F2573" t="s">
        <v>76</v>
      </c>
      <c r="G2573">
        <v>8</v>
      </c>
    </row>
    <row r="2574" spans="1:7" x14ac:dyDescent="0.25">
      <c r="A2574">
        <f>IF(Tableau1[[#This Row],[ Résultat]]="incorrect",Tableau1[[#This Row],[occurrence]]&amp;"Cadre général"&amp;Tableau1[[#This Row],[ Résultat]]&amp;COUNTIF($B$2:$B2574,Tableau1[[#This Row],[ Code APE]]&amp;Tableau1[[#This Row],[ Résultat]]&amp;"_*"),0)</f>
        <v>0</v>
      </c>
      <c r="B2574" t="str">
        <f>Tableau1[[#This Row],[ Code APE]]&amp;Tableau1[[#This Row],[ Résultat]]&amp;"_"&amp;COUNTIF($F$2:F2574,F2574)</f>
        <v>28.99ACorrect_15</v>
      </c>
      <c r="C2574" t="s">
        <v>241</v>
      </c>
      <c r="D2574" t="b">
        <v>1</v>
      </c>
      <c r="E2574" t="s">
        <v>44</v>
      </c>
      <c r="F2574" t="s">
        <v>77</v>
      </c>
      <c r="G2574">
        <v>2</v>
      </c>
    </row>
    <row r="2575" spans="1:7" x14ac:dyDescent="0.25">
      <c r="A2575">
        <f>IF(Tableau1[[#This Row],[ Résultat]]="incorrect",Tableau1[[#This Row],[occurrence]]&amp;"Cadre général"&amp;Tableau1[[#This Row],[ Résultat]]&amp;COUNTIF($B$2:$B2575,Tableau1[[#This Row],[ Code APE]]&amp;Tableau1[[#This Row],[ Résultat]]&amp;"_*"),0)</f>
        <v>0</v>
      </c>
      <c r="B2575" t="str">
        <f>Tableau1[[#This Row],[ Code APE]]&amp;Tableau1[[#This Row],[ Résultat]]&amp;"_"&amp;COUNTIF($F$2:F2575,F2575)</f>
        <v>32.12ZCorrect_21</v>
      </c>
      <c r="C2575" t="s">
        <v>241</v>
      </c>
      <c r="D2575" t="b">
        <v>1</v>
      </c>
      <c r="E2575" t="s">
        <v>44</v>
      </c>
      <c r="F2575" t="s">
        <v>78</v>
      </c>
      <c r="G2575">
        <v>6</v>
      </c>
    </row>
    <row r="2576" spans="1:7" x14ac:dyDescent="0.25">
      <c r="A2576">
        <f>IF(Tableau1[[#This Row],[ Résultat]]="incorrect",Tableau1[[#This Row],[occurrence]]&amp;"Cadre général"&amp;Tableau1[[#This Row],[ Résultat]]&amp;COUNTIF($B$2:$B2576,Tableau1[[#This Row],[ Code APE]]&amp;Tableau1[[#This Row],[ Résultat]]&amp;"_*"),0)</f>
        <v>0</v>
      </c>
      <c r="B2576" t="str">
        <f>Tableau1[[#This Row],[ Code APE]]&amp;Tableau1[[#This Row],[ Résultat]]&amp;"_"&amp;COUNTIF($F$2:F2576,F2576)</f>
        <v>32.20ACorrect_19</v>
      </c>
      <c r="C2576" t="s">
        <v>241</v>
      </c>
      <c r="D2576" t="b">
        <v>1</v>
      </c>
      <c r="E2576" t="s">
        <v>44</v>
      </c>
      <c r="F2576" t="s">
        <v>79</v>
      </c>
      <c r="G2576">
        <v>7</v>
      </c>
    </row>
    <row r="2577" spans="1:7" x14ac:dyDescent="0.25">
      <c r="A2577">
        <f>IF(Tableau1[[#This Row],[ Résultat]]="incorrect",Tableau1[[#This Row],[occurrence]]&amp;"Cadre général"&amp;Tableau1[[#This Row],[ Résultat]]&amp;COUNTIF($B$2:$B2577,Tableau1[[#This Row],[ Code APE]]&amp;Tableau1[[#This Row],[ Résultat]]&amp;"_*"),0)</f>
        <v>0</v>
      </c>
      <c r="B2577" t="str">
        <f>Tableau1[[#This Row],[ Code APE]]&amp;Tableau1[[#This Row],[ Résultat]]&amp;"_"&amp;COUNTIF($F$2:F2577,F2577)</f>
        <v>32.21BCorrect_13</v>
      </c>
      <c r="C2577" t="s">
        <v>241</v>
      </c>
      <c r="D2577" t="b">
        <v>1</v>
      </c>
      <c r="E2577" t="s">
        <v>44</v>
      </c>
      <c r="F2577" t="s">
        <v>189</v>
      </c>
      <c r="G2577">
        <v>1</v>
      </c>
    </row>
    <row r="2578" spans="1:7" x14ac:dyDescent="0.25">
      <c r="A2578">
        <f>IF(Tableau1[[#This Row],[ Résultat]]="incorrect",Tableau1[[#This Row],[occurrence]]&amp;"Cadre général"&amp;Tableau1[[#This Row],[ Résultat]]&amp;COUNTIF($B$2:$B2578,Tableau1[[#This Row],[ Code APE]]&amp;Tableau1[[#This Row],[ Résultat]]&amp;"_*"),0)</f>
        <v>0</v>
      </c>
      <c r="B2578" t="str">
        <f>Tableau1[[#This Row],[ Code APE]]&amp;Tableau1[[#This Row],[ Résultat]]&amp;"_"&amp;COUNTIF($F$2:F2578,F2578)</f>
        <v>33.12ZCorrect_21</v>
      </c>
      <c r="C2578" t="s">
        <v>241</v>
      </c>
      <c r="D2578" t="b">
        <v>1</v>
      </c>
      <c r="E2578" t="s">
        <v>44</v>
      </c>
      <c r="F2578" t="s">
        <v>1</v>
      </c>
      <c r="G2578">
        <v>117</v>
      </c>
    </row>
    <row r="2579" spans="1:7" x14ac:dyDescent="0.25">
      <c r="A2579">
        <f>IF(Tableau1[[#This Row],[ Résultat]]="incorrect",Tableau1[[#This Row],[occurrence]]&amp;"Cadre général"&amp;Tableau1[[#This Row],[ Résultat]]&amp;COUNTIF($B$2:$B2579,Tableau1[[#This Row],[ Code APE]]&amp;Tableau1[[#This Row],[ Résultat]]&amp;"_*"),0)</f>
        <v>0</v>
      </c>
      <c r="B2579" t="str">
        <f>Tableau1[[#This Row],[ Code APE]]&amp;Tableau1[[#This Row],[ Résultat]]&amp;"_"&amp;COUNTIF($F$2:F2579,F2579)</f>
        <v>33.13ZCorrect_20</v>
      </c>
      <c r="C2579" t="s">
        <v>241</v>
      </c>
      <c r="D2579" t="b">
        <v>1</v>
      </c>
      <c r="E2579" t="s">
        <v>44</v>
      </c>
      <c r="F2579" t="s">
        <v>80</v>
      </c>
      <c r="G2579">
        <v>6</v>
      </c>
    </row>
    <row r="2580" spans="1:7" x14ac:dyDescent="0.25">
      <c r="A2580">
        <f>IF(Tableau1[[#This Row],[ Résultat]]="incorrect",Tableau1[[#This Row],[occurrence]]&amp;"Cadre général"&amp;Tableau1[[#This Row],[ Résultat]]&amp;COUNTIF($B$2:$B2580,Tableau1[[#This Row],[ Code APE]]&amp;Tableau1[[#This Row],[ Résultat]]&amp;"_*"),0)</f>
        <v>0</v>
      </c>
      <c r="B2580" t="str">
        <f>Tableau1[[#This Row],[ Code APE]]&amp;Tableau1[[#This Row],[ Résultat]]&amp;"_"&amp;COUNTIF($F$2:F2580,F2580)</f>
        <v>33.14ZCorrect_21</v>
      </c>
      <c r="C2580" t="s">
        <v>241</v>
      </c>
      <c r="D2580" t="b">
        <v>1</v>
      </c>
      <c r="E2580" t="s">
        <v>44</v>
      </c>
      <c r="F2580" t="s">
        <v>81</v>
      </c>
      <c r="G2580">
        <v>24</v>
      </c>
    </row>
    <row r="2581" spans="1:7" x14ac:dyDescent="0.25">
      <c r="A2581">
        <f>IF(Tableau1[[#This Row],[ Résultat]]="incorrect",Tableau1[[#This Row],[occurrence]]&amp;"Cadre général"&amp;Tableau1[[#This Row],[ Résultat]]&amp;COUNTIF($B$2:$B2581,Tableau1[[#This Row],[ Code APE]]&amp;Tableau1[[#This Row],[ Résultat]]&amp;"_*"),0)</f>
        <v>0</v>
      </c>
      <c r="B2581" t="str">
        <f>Tableau1[[#This Row],[ Code APE]]&amp;Tableau1[[#This Row],[ Résultat]]&amp;"_"&amp;COUNTIF($F$2:F2581,F2581)</f>
        <v>33.20ACorrect_23</v>
      </c>
      <c r="C2581" t="s">
        <v>241</v>
      </c>
      <c r="D2581" t="b">
        <v>1</v>
      </c>
      <c r="E2581" t="s">
        <v>44</v>
      </c>
      <c r="F2581" t="s">
        <v>82</v>
      </c>
      <c r="G2581">
        <v>138</v>
      </c>
    </row>
    <row r="2582" spans="1:7" x14ac:dyDescent="0.25">
      <c r="A2582">
        <f>IF(Tableau1[[#This Row],[ Résultat]]="incorrect",Tableau1[[#This Row],[occurrence]]&amp;"Cadre général"&amp;Tableau1[[#This Row],[ Résultat]]&amp;COUNTIF($B$2:$B2582,Tableau1[[#This Row],[ Code APE]]&amp;Tableau1[[#This Row],[ Résultat]]&amp;"_*"),0)</f>
        <v>0</v>
      </c>
      <c r="B2582" t="str">
        <f>Tableau1[[#This Row],[ Code APE]]&amp;Tableau1[[#This Row],[ Résultat]]&amp;"_"&amp;COUNTIF($F$2:F2582,F2582)</f>
        <v>33.20BCorrect_24</v>
      </c>
      <c r="C2582" t="s">
        <v>241</v>
      </c>
      <c r="D2582" t="b">
        <v>1</v>
      </c>
      <c r="E2582" t="s">
        <v>44</v>
      </c>
      <c r="F2582" t="s">
        <v>83</v>
      </c>
      <c r="G2582">
        <v>97</v>
      </c>
    </row>
    <row r="2583" spans="1:7" x14ac:dyDescent="0.25">
      <c r="A2583">
        <f>IF(Tableau1[[#This Row],[ Résultat]]="incorrect",Tableau1[[#This Row],[occurrence]]&amp;"Cadre général"&amp;Tableau1[[#This Row],[ Résultat]]&amp;COUNTIF($B$2:$B2583,Tableau1[[#This Row],[ Code APE]]&amp;Tableau1[[#This Row],[ Résultat]]&amp;"_*"),0)</f>
        <v>0</v>
      </c>
      <c r="B2583" t="str">
        <f>Tableau1[[#This Row],[ Code APE]]&amp;Tableau1[[#This Row],[ Résultat]]&amp;"_"&amp;COUNTIF($F$2:F2583,F2583)</f>
        <v>33.20CCorrect_19</v>
      </c>
      <c r="C2583" t="s">
        <v>241</v>
      </c>
      <c r="D2583" t="b">
        <v>1</v>
      </c>
      <c r="E2583" t="s">
        <v>44</v>
      </c>
      <c r="F2583" t="s">
        <v>84</v>
      </c>
      <c r="G2583">
        <v>11</v>
      </c>
    </row>
    <row r="2584" spans="1:7" x14ac:dyDescent="0.25">
      <c r="A2584">
        <f>IF(Tableau1[[#This Row],[ Résultat]]="incorrect",Tableau1[[#This Row],[occurrence]]&amp;"Cadre général"&amp;Tableau1[[#This Row],[ Résultat]]&amp;COUNTIF($B$2:$B2584,Tableau1[[#This Row],[ Code APE]]&amp;Tableau1[[#This Row],[ Résultat]]&amp;"_*"),0)</f>
        <v>0</v>
      </c>
      <c r="B2584" t="str">
        <f>Tableau1[[#This Row],[ Code APE]]&amp;Tableau1[[#This Row],[ Résultat]]&amp;"_"&amp;COUNTIF($F$2:F2584,F2584)</f>
        <v>36.00ZCorrect_20</v>
      </c>
      <c r="C2584" t="s">
        <v>241</v>
      </c>
      <c r="D2584" t="b">
        <v>1</v>
      </c>
      <c r="E2584" t="s">
        <v>44</v>
      </c>
      <c r="F2584" t="s">
        <v>86</v>
      </c>
      <c r="G2584">
        <v>7</v>
      </c>
    </row>
    <row r="2585" spans="1:7" x14ac:dyDescent="0.25">
      <c r="A2585">
        <f>IF(Tableau1[[#This Row],[ Résultat]]="incorrect",Tableau1[[#This Row],[occurrence]]&amp;"Cadre général"&amp;Tableau1[[#This Row],[ Résultat]]&amp;COUNTIF($B$2:$B2585,Tableau1[[#This Row],[ Code APE]]&amp;Tableau1[[#This Row],[ Résultat]]&amp;"_*"),0)</f>
        <v>0</v>
      </c>
      <c r="B2585" t="str">
        <f>Tableau1[[#This Row],[ Code APE]]&amp;Tableau1[[#This Row],[ Résultat]]&amp;"_"&amp;COUNTIF($F$2:F2585,F2585)</f>
        <v>37.00ZCorrect_19</v>
      </c>
      <c r="C2585" t="s">
        <v>241</v>
      </c>
      <c r="D2585" t="b">
        <v>1</v>
      </c>
      <c r="E2585" t="s">
        <v>44</v>
      </c>
      <c r="F2585" t="s">
        <v>87</v>
      </c>
      <c r="G2585">
        <v>5</v>
      </c>
    </row>
    <row r="2586" spans="1:7" x14ac:dyDescent="0.25">
      <c r="A2586">
        <f>IF(Tableau1[[#This Row],[ Résultat]]="incorrect",Tableau1[[#This Row],[occurrence]]&amp;"Cadre général"&amp;Tableau1[[#This Row],[ Résultat]]&amp;COUNTIF($B$2:$B2586,Tableau1[[#This Row],[ Code APE]]&amp;Tableau1[[#This Row],[ Résultat]]&amp;"_*"),0)</f>
        <v>0</v>
      </c>
      <c r="B2586" t="str">
        <f>Tableau1[[#This Row],[ Code APE]]&amp;Tableau1[[#This Row],[ Résultat]]&amp;"_"&amp;COUNTIF($F$2:F2586,F2586)</f>
        <v>37.20ACorrect_21</v>
      </c>
      <c r="C2586" t="s">
        <v>241</v>
      </c>
      <c r="D2586" t="b">
        <v>1</v>
      </c>
      <c r="E2586" t="s">
        <v>44</v>
      </c>
      <c r="F2586" t="s">
        <v>88</v>
      </c>
      <c r="G2586">
        <v>10</v>
      </c>
    </row>
    <row r="2587" spans="1:7" x14ac:dyDescent="0.25">
      <c r="A2587">
        <f>IF(Tableau1[[#This Row],[ Résultat]]="incorrect",Tableau1[[#This Row],[occurrence]]&amp;"Cadre général"&amp;Tableau1[[#This Row],[ Résultat]]&amp;COUNTIF($B$2:$B2587,Tableau1[[#This Row],[ Code APE]]&amp;Tableau1[[#This Row],[ Résultat]]&amp;"_*"),0)</f>
        <v>0</v>
      </c>
      <c r="B2587" t="str">
        <f>Tableau1[[#This Row],[ Code APE]]&amp;Tableau1[[#This Row],[ Résultat]]&amp;"_"&amp;COUNTIF($F$2:F2587,F2587)</f>
        <v>38.11ZCorrect_19</v>
      </c>
      <c r="C2587" t="s">
        <v>241</v>
      </c>
      <c r="D2587" t="b">
        <v>1</v>
      </c>
      <c r="E2587" t="s">
        <v>44</v>
      </c>
      <c r="F2587" t="s">
        <v>89</v>
      </c>
      <c r="G2587">
        <v>14</v>
      </c>
    </row>
    <row r="2588" spans="1:7" x14ac:dyDescent="0.25">
      <c r="A2588">
        <f>IF(Tableau1[[#This Row],[ Résultat]]="incorrect",Tableau1[[#This Row],[occurrence]]&amp;"Cadre général"&amp;Tableau1[[#This Row],[ Résultat]]&amp;COUNTIF($B$2:$B2588,Tableau1[[#This Row],[ Code APE]]&amp;Tableau1[[#This Row],[ Résultat]]&amp;"_*"),0)</f>
        <v>0</v>
      </c>
      <c r="B2588" t="str">
        <f>Tableau1[[#This Row],[ Code APE]]&amp;Tableau1[[#This Row],[ Résultat]]&amp;"_"&amp;COUNTIF($F$2:F2588,F2588)</f>
        <v>38.12ZCorrect_18</v>
      </c>
      <c r="C2588" t="s">
        <v>241</v>
      </c>
      <c r="D2588" t="b">
        <v>1</v>
      </c>
      <c r="E2588" t="s">
        <v>44</v>
      </c>
      <c r="F2588" t="s">
        <v>90</v>
      </c>
      <c r="G2588">
        <v>1</v>
      </c>
    </row>
    <row r="2589" spans="1:7" x14ac:dyDescent="0.25">
      <c r="A2589">
        <f>IF(Tableau1[[#This Row],[ Résultat]]="incorrect",Tableau1[[#This Row],[occurrence]]&amp;"Cadre général"&amp;Tableau1[[#This Row],[ Résultat]]&amp;COUNTIF($B$2:$B2589,Tableau1[[#This Row],[ Code APE]]&amp;Tableau1[[#This Row],[ Résultat]]&amp;"_*"),0)</f>
        <v>0</v>
      </c>
      <c r="B2589" t="str">
        <f>Tableau1[[#This Row],[ Code APE]]&amp;Tableau1[[#This Row],[ Résultat]]&amp;"_"&amp;COUNTIF($F$2:F2589,F2589)</f>
        <v>38.21ZCorrect_19</v>
      </c>
      <c r="C2589" t="s">
        <v>241</v>
      </c>
      <c r="D2589" t="b">
        <v>1</v>
      </c>
      <c r="E2589" t="s">
        <v>44</v>
      </c>
      <c r="F2589" t="s">
        <v>91</v>
      </c>
      <c r="G2589">
        <v>1</v>
      </c>
    </row>
    <row r="2590" spans="1:7" x14ac:dyDescent="0.25">
      <c r="A2590">
        <f>IF(Tableau1[[#This Row],[ Résultat]]="incorrect",Tableau1[[#This Row],[occurrence]]&amp;"Cadre général"&amp;Tableau1[[#This Row],[ Résultat]]&amp;COUNTIF($B$2:$B2590,Tableau1[[#This Row],[ Code APE]]&amp;Tableau1[[#This Row],[ Résultat]]&amp;"_*"),0)</f>
        <v>0</v>
      </c>
      <c r="B2590" t="str">
        <f>Tableau1[[#This Row],[ Code APE]]&amp;Tableau1[[#This Row],[ Résultat]]&amp;"_"&amp;COUNTIF($F$2:F2590,F2590)</f>
        <v>38.32ZCorrect_19</v>
      </c>
      <c r="C2590" t="s">
        <v>241</v>
      </c>
      <c r="D2590" t="b">
        <v>1</v>
      </c>
      <c r="E2590" t="s">
        <v>44</v>
      </c>
      <c r="F2590" t="s">
        <v>92</v>
      </c>
      <c r="G2590">
        <v>17</v>
      </c>
    </row>
    <row r="2591" spans="1:7" x14ac:dyDescent="0.25">
      <c r="A2591">
        <f>IF(Tableau1[[#This Row],[ Résultat]]="incorrect",Tableau1[[#This Row],[occurrence]]&amp;"Cadre général"&amp;Tableau1[[#This Row],[ Résultat]]&amp;COUNTIF($B$2:$B2591,Tableau1[[#This Row],[ Code APE]]&amp;Tableau1[[#This Row],[ Résultat]]&amp;"_*"),0)</f>
        <v>0</v>
      </c>
      <c r="B2591" t="str">
        <f>Tableau1[[#This Row],[ Code APE]]&amp;Tableau1[[#This Row],[ Résultat]]&amp;"_"&amp;COUNTIF($F$2:F2591,F2591)</f>
        <v>39.00ZCorrect_18</v>
      </c>
      <c r="C2591" t="s">
        <v>241</v>
      </c>
      <c r="D2591" t="b">
        <v>1</v>
      </c>
      <c r="E2591" t="s">
        <v>44</v>
      </c>
      <c r="F2591" t="s">
        <v>93</v>
      </c>
      <c r="G2591">
        <v>5</v>
      </c>
    </row>
    <row r="2592" spans="1:7" x14ac:dyDescent="0.25">
      <c r="A2592">
        <f>IF(Tableau1[[#This Row],[ Résultat]]="incorrect",Tableau1[[#This Row],[occurrence]]&amp;"Cadre général"&amp;Tableau1[[#This Row],[ Résultat]]&amp;COUNTIF($B$2:$B2592,Tableau1[[#This Row],[ Code APE]]&amp;Tableau1[[#This Row],[ Résultat]]&amp;"_*"),0)</f>
        <v>0</v>
      </c>
      <c r="B2592" t="str">
        <f>Tableau1[[#This Row],[ Code APE]]&amp;Tableau1[[#This Row],[ Résultat]]&amp;"_"&amp;COUNTIF($F$2:F2592,F2592)</f>
        <v>41.20BCorrect_23</v>
      </c>
      <c r="C2592" t="s">
        <v>241</v>
      </c>
      <c r="D2592" t="b">
        <v>1</v>
      </c>
      <c r="E2592" t="s">
        <v>44</v>
      </c>
      <c r="F2592" t="s">
        <v>94</v>
      </c>
      <c r="G2592">
        <v>35</v>
      </c>
    </row>
    <row r="2593" spans="1:7" x14ac:dyDescent="0.25">
      <c r="A2593">
        <f>IF(Tableau1[[#This Row],[ Résultat]]="incorrect",Tableau1[[#This Row],[occurrence]]&amp;"Cadre général"&amp;Tableau1[[#This Row],[ Résultat]]&amp;COUNTIF($B$2:$B2593,Tableau1[[#This Row],[ Code APE]]&amp;Tableau1[[#This Row],[ Résultat]]&amp;"_*"),0)</f>
        <v>0</v>
      </c>
      <c r="B2593" t="str">
        <f>Tableau1[[#This Row],[ Code APE]]&amp;Tableau1[[#This Row],[ Résultat]]&amp;"_"&amp;COUNTIF($F$2:F2593,F2593)</f>
        <v>42.11ZCorrect_20</v>
      </c>
      <c r="C2593" t="s">
        <v>241</v>
      </c>
      <c r="D2593" t="b">
        <v>1</v>
      </c>
      <c r="E2593" t="s">
        <v>44</v>
      </c>
      <c r="F2593" t="s">
        <v>95</v>
      </c>
      <c r="G2593">
        <v>20</v>
      </c>
    </row>
    <row r="2594" spans="1:7" x14ac:dyDescent="0.25">
      <c r="A2594">
        <f>IF(Tableau1[[#This Row],[ Résultat]]="incorrect",Tableau1[[#This Row],[occurrence]]&amp;"Cadre général"&amp;Tableau1[[#This Row],[ Résultat]]&amp;COUNTIF($B$2:$B2594,Tableau1[[#This Row],[ Code APE]]&amp;Tableau1[[#This Row],[ Résultat]]&amp;"_*"),0)</f>
        <v>0</v>
      </c>
      <c r="B2594" t="str">
        <f>Tableau1[[#This Row],[ Code APE]]&amp;Tableau1[[#This Row],[ Résultat]]&amp;"_"&amp;COUNTIF($F$2:F2594,F2594)</f>
        <v>42.21ZCorrect_19</v>
      </c>
      <c r="C2594" t="s">
        <v>241</v>
      </c>
      <c r="D2594" t="b">
        <v>1</v>
      </c>
      <c r="E2594" t="s">
        <v>44</v>
      </c>
      <c r="F2594" t="s">
        <v>96</v>
      </c>
      <c r="G2594">
        <v>8</v>
      </c>
    </row>
    <row r="2595" spans="1:7" x14ac:dyDescent="0.25">
      <c r="A2595">
        <f>IF(Tableau1[[#This Row],[ Résultat]]="incorrect",Tableau1[[#This Row],[occurrence]]&amp;"Cadre général"&amp;Tableau1[[#This Row],[ Résultat]]&amp;COUNTIF($B$2:$B2595,Tableau1[[#This Row],[ Code APE]]&amp;Tableau1[[#This Row],[ Résultat]]&amp;"_*"),0)</f>
        <v>0</v>
      </c>
      <c r="B2595" t="str">
        <f>Tableau1[[#This Row],[ Code APE]]&amp;Tableau1[[#This Row],[ Résultat]]&amp;"_"&amp;COUNTIF($F$2:F2595,F2595)</f>
        <v>42.22ZCorrect_14</v>
      </c>
      <c r="C2595" t="s">
        <v>241</v>
      </c>
      <c r="D2595" t="b">
        <v>1</v>
      </c>
      <c r="E2595" t="s">
        <v>44</v>
      </c>
      <c r="F2595" t="s">
        <v>97</v>
      </c>
      <c r="G2595">
        <v>3</v>
      </c>
    </row>
    <row r="2596" spans="1:7" x14ac:dyDescent="0.25">
      <c r="A2596">
        <f>IF(Tableau1[[#This Row],[ Résultat]]="incorrect",Tableau1[[#This Row],[occurrence]]&amp;"Cadre général"&amp;Tableau1[[#This Row],[ Résultat]]&amp;COUNTIF($B$2:$B2596,Tableau1[[#This Row],[ Code APE]]&amp;Tableau1[[#This Row],[ Résultat]]&amp;"_*"),0)</f>
        <v>0</v>
      </c>
      <c r="B2596" t="str">
        <f>Tableau1[[#This Row],[ Code APE]]&amp;Tableau1[[#This Row],[ Résultat]]&amp;"_"&amp;COUNTIF($F$2:F2596,F2596)</f>
        <v>42.31ACorrect_19</v>
      </c>
      <c r="C2596" t="s">
        <v>241</v>
      </c>
      <c r="D2596" t="b">
        <v>1</v>
      </c>
      <c r="E2596" t="s">
        <v>44</v>
      </c>
      <c r="F2596" t="s">
        <v>98</v>
      </c>
      <c r="G2596">
        <v>3</v>
      </c>
    </row>
    <row r="2597" spans="1:7" x14ac:dyDescent="0.25">
      <c r="A2597">
        <f>IF(Tableau1[[#This Row],[ Résultat]]="incorrect",Tableau1[[#This Row],[occurrence]]&amp;"Cadre général"&amp;Tableau1[[#This Row],[ Résultat]]&amp;COUNTIF($B$2:$B2597,Tableau1[[#This Row],[ Code APE]]&amp;Tableau1[[#This Row],[ Résultat]]&amp;"_*"),0)</f>
        <v>0</v>
      </c>
      <c r="B2597" t="str">
        <f>Tableau1[[#This Row],[ Code APE]]&amp;Tableau1[[#This Row],[ Résultat]]&amp;"_"&amp;COUNTIF($F$2:F2597,F2597)</f>
        <v>42.91ZCorrect_20</v>
      </c>
      <c r="C2597" t="s">
        <v>241</v>
      </c>
      <c r="D2597" t="b">
        <v>1</v>
      </c>
      <c r="E2597" t="s">
        <v>44</v>
      </c>
      <c r="F2597" t="s">
        <v>99</v>
      </c>
      <c r="G2597">
        <v>6</v>
      </c>
    </row>
    <row r="2598" spans="1:7" x14ac:dyDescent="0.25">
      <c r="A2598">
        <f>IF(Tableau1[[#This Row],[ Résultat]]="incorrect",Tableau1[[#This Row],[occurrence]]&amp;"Cadre général"&amp;Tableau1[[#This Row],[ Résultat]]&amp;COUNTIF($B$2:$B2598,Tableau1[[#This Row],[ Code APE]]&amp;Tableau1[[#This Row],[ Résultat]]&amp;"_*"),0)</f>
        <v>0</v>
      </c>
      <c r="B2598" t="str">
        <f>Tableau1[[#This Row],[ Code APE]]&amp;Tableau1[[#This Row],[ Résultat]]&amp;"_"&amp;COUNTIF($F$2:F2598,F2598)</f>
        <v>43.12ACorrect_22</v>
      </c>
      <c r="C2598" t="s">
        <v>241</v>
      </c>
      <c r="D2598" t="b">
        <v>1</v>
      </c>
      <c r="E2598" t="s">
        <v>44</v>
      </c>
      <c r="F2598" t="s">
        <v>101</v>
      </c>
      <c r="G2598">
        <v>71</v>
      </c>
    </row>
    <row r="2599" spans="1:7" x14ac:dyDescent="0.25">
      <c r="A2599">
        <f>IF(Tableau1[[#This Row],[ Résultat]]="incorrect",Tableau1[[#This Row],[occurrence]]&amp;"Cadre général"&amp;Tableau1[[#This Row],[ Résultat]]&amp;COUNTIF($B$2:$B2599,Tableau1[[#This Row],[ Code APE]]&amp;Tableau1[[#This Row],[ Résultat]]&amp;"_*"),0)</f>
        <v>0</v>
      </c>
      <c r="B2599" t="str">
        <f>Tableau1[[#This Row],[ Code APE]]&amp;Tableau1[[#This Row],[ Résultat]]&amp;"_"&amp;COUNTIF($F$2:F2599,F2599)</f>
        <v>43.12BCorrect_22</v>
      </c>
      <c r="C2599" t="s">
        <v>241</v>
      </c>
      <c r="D2599" t="b">
        <v>1</v>
      </c>
      <c r="E2599" t="s">
        <v>44</v>
      </c>
      <c r="F2599" t="s">
        <v>102</v>
      </c>
      <c r="G2599">
        <v>99</v>
      </c>
    </row>
    <row r="2600" spans="1:7" x14ac:dyDescent="0.25">
      <c r="A2600">
        <f>IF(Tableau1[[#This Row],[ Résultat]]="incorrect",Tableau1[[#This Row],[occurrence]]&amp;"Cadre général"&amp;Tableau1[[#This Row],[ Résultat]]&amp;COUNTIF($B$2:$B2600,Tableau1[[#This Row],[ Code APE]]&amp;Tableau1[[#This Row],[ Résultat]]&amp;"_*"),0)</f>
        <v>0</v>
      </c>
      <c r="B2600" t="str">
        <f>Tableau1[[#This Row],[ Code APE]]&amp;Tableau1[[#This Row],[ Résultat]]&amp;"_"&amp;COUNTIF($F$2:F2600,F2600)</f>
        <v>43.13ZCorrect_22</v>
      </c>
      <c r="C2600" t="s">
        <v>241</v>
      </c>
      <c r="D2600" t="b">
        <v>1</v>
      </c>
      <c r="E2600" t="s">
        <v>44</v>
      </c>
      <c r="F2600" t="s">
        <v>103</v>
      </c>
      <c r="G2600">
        <v>52</v>
      </c>
    </row>
    <row r="2601" spans="1:7" x14ac:dyDescent="0.25">
      <c r="A2601">
        <f>IF(Tableau1[[#This Row],[ Résultat]]="incorrect",Tableau1[[#This Row],[occurrence]]&amp;"Cadre général"&amp;Tableau1[[#This Row],[ Résultat]]&amp;COUNTIF($B$2:$B2601,Tableau1[[#This Row],[ Code APE]]&amp;Tableau1[[#This Row],[ Résultat]]&amp;"_*"),0)</f>
        <v>0</v>
      </c>
      <c r="B2601" t="str">
        <f>Tableau1[[#This Row],[ Code APE]]&amp;Tableau1[[#This Row],[ Résultat]]&amp;"_"&amp;COUNTIF($F$2:F2601,F2601)</f>
        <v>43.21ACorrect_22</v>
      </c>
      <c r="C2601" t="s">
        <v>241</v>
      </c>
      <c r="D2601" t="b">
        <v>1</v>
      </c>
      <c r="E2601" t="s">
        <v>44</v>
      </c>
      <c r="F2601" t="s">
        <v>104</v>
      </c>
      <c r="G2601">
        <v>64</v>
      </c>
    </row>
    <row r="2602" spans="1:7" x14ac:dyDescent="0.25">
      <c r="A2602">
        <f>IF(Tableau1[[#This Row],[ Résultat]]="incorrect",Tableau1[[#This Row],[occurrence]]&amp;"Cadre général"&amp;Tableau1[[#This Row],[ Résultat]]&amp;COUNTIF($B$2:$B2602,Tableau1[[#This Row],[ Code APE]]&amp;Tableau1[[#This Row],[ Résultat]]&amp;"_*"),0)</f>
        <v>0</v>
      </c>
      <c r="B2602" t="str">
        <f>Tableau1[[#This Row],[ Code APE]]&amp;Tableau1[[#This Row],[ Résultat]]&amp;"_"&amp;COUNTIF($F$2:F2602,F2602)</f>
        <v>43.22BCorrect_7</v>
      </c>
      <c r="C2602" t="s">
        <v>241</v>
      </c>
      <c r="D2602" t="b">
        <v>1</v>
      </c>
      <c r="E2602" t="s">
        <v>44</v>
      </c>
      <c r="F2602" t="s">
        <v>105</v>
      </c>
      <c r="G2602">
        <v>3</v>
      </c>
    </row>
    <row r="2603" spans="1:7" x14ac:dyDescent="0.25">
      <c r="A2603">
        <f>IF(Tableau1[[#This Row],[ Résultat]]="incorrect",Tableau1[[#This Row],[occurrence]]&amp;"Cadre général"&amp;Tableau1[[#This Row],[ Résultat]]&amp;COUNTIF($B$2:$B2603,Tableau1[[#This Row],[ Code APE]]&amp;Tableau1[[#This Row],[ Résultat]]&amp;"_*"),0)</f>
        <v>0</v>
      </c>
      <c r="B2603" t="str">
        <f>Tableau1[[#This Row],[ Code APE]]&amp;Tableau1[[#This Row],[ Résultat]]&amp;"_"&amp;COUNTIF($F$2:F2603,F2603)</f>
        <v>43.29ACorrect_19</v>
      </c>
      <c r="C2603" t="s">
        <v>241</v>
      </c>
      <c r="D2603" t="b">
        <v>1</v>
      </c>
      <c r="E2603" t="s">
        <v>44</v>
      </c>
      <c r="F2603" t="s">
        <v>106</v>
      </c>
      <c r="G2603">
        <v>19</v>
      </c>
    </row>
    <row r="2604" spans="1:7" x14ac:dyDescent="0.25">
      <c r="A2604">
        <f>IF(Tableau1[[#This Row],[ Résultat]]="incorrect",Tableau1[[#This Row],[occurrence]]&amp;"Cadre général"&amp;Tableau1[[#This Row],[ Résultat]]&amp;COUNTIF($B$2:$B2604,Tableau1[[#This Row],[ Code APE]]&amp;Tableau1[[#This Row],[ Résultat]]&amp;"_*"),0)</f>
        <v>0</v>
      </c>
      <c r="B2604" t="str">
        <f>Tableau1[[#This Row],[ Code APE]]&amp;Tableau1[[#This Row],[ Résultat]]&amp;"_"&amp;COUNTIF($F$2:F2604,F2604)</f>
        <v>43.29BCorrect_15</v>
      </c>
      <c r="C2604" t="s">
        <v>241</v>
      </c>
      <c r="D2604" t="b">
        <v>1</v>
      </c>
      <c r="E2604" t="s">
        <v>44</v>
      </c>
      <c r="F2604" t="s">
        <v>107</v>
      </c>
      <c r="G2604">
        <v>4</v>
      </c>
    </row>
    <row r="2605" spans="1:7" x14ac:dyDescent="0.25">
      <c r="A2605">
        <f>IF(Tableau1[[#This Row],[ Résultat]]="incorrect",Tableau1[[#This Row],[occurrence]]&amp;"Cadre général"&amp;Tableau1[[#This Row],[ Résultat]]&amp;COUNTIF($B$2:$B2605,Tableau1[[#This Row],[ Code APE]]&amp;Tableau1[[#This Row],[ Résultat]]&amp;"_*"),0)</f>
        <v>0</v>
      </c>
      <c r="B2605" t="str">
        <f>Tableau1[[#This Row],[ Code APE]]&amp;Tableau1[[#This Row],[ Résultat]]&amp;"_"&amp;COUNTIF($F$2:F2605,F2605)</f>
        <v>43.31ZCorrect_10</v>
      </c>
      <c r="C2605" t="s">
        <v>241</v>
      </c>
      <c r="D2605" t="b">
        <v>1</v>
      </c>
      <c r="E2605" t="s">
        <v>44</v>
      </c>
      <c r="F2605" t="s">
        <v>191</v>
      </c>
      <c r="G2605">
        <v>1</v>
      </c>
    </row>
    <row r="2606" spans="1:7" x14ac:dyDescent="0.25">
      <c r="A2606">
        <f>IF(Tableau1[[#This Row],[ Résultat]]="incorrect",Tableau1[[#This Row],[occurrence]]&amp;"Cadre général"&amp;Tableau1[[#This Row],[ Résultat]]&amp;COUNTIF($B$2:$B2606,Tableau1[[#This Row],[ Code APE]]&amp;Tableau1[[#This Row],[ Résultat]]&amp;"_*"),0)</f>
        <v>0</v>
      </c>
      <c r="B2606" t="str">
        <f>Tableau1[[#This Row],[ Code APE]]&amp;Tableau1[[#This Row],[ Résultat]]&amp;"_"&amp;COUNTIF($F$2:F2606,F2606)</f>
        <v>43.33ZCorrect_19</v>
      </c>
      <c r="C2606" t="s">
        <v>241</v>
      </c>
      <c r="D2606" t="b">
        <v>1</v>
      </c>
      <c r="E2606" t="s">
        <v>44</v>
      </c>
      <c r="F2606" t="s">
        <v>110</v>
      </c>
      <c r="G2606">
        <v>1</v>
      </c>
    </row>
    <row r="2607" spans="1:7" x14ac:dyDescent="0.25">
      <c r="A2607">
        <f>IF(Tableau1[[#This Row],[ Résultat]]="incorrect",Tableau1[[#This Row],[occurrence]]&amp;"Cadre général"&amp;Tableau1[[#This Row],[ Résultat]]&amp;COUNTIF($B$2:$B2607,Tableau1[[#This Row],[ Code APE]]&amp;Tableau1[[#This Row],[ Résultat]]&amp;"_*"),0)</f>
        <v>0</v>
      </c>
      <c r="B2607" t="str">
        <f>Tableau1[[#This Row],[ Code APE]]&amp;Tableau1[[#This Row],[ Résultat]]&amp;"_"&amp;COUNTIF($F$2:F2607,F2607)</f>
        <v>43.34ZCorrect_23</v>
      </c>
      <c r="C2607" t="s">
        <v>241</v>
      </c>
      <c r="D2607" t="b">
        <v>1</v>
      </c>
      <c r="E2607" t="s">
        <v>44</v>
      </c>
      <c r="F2607" t="s">
        <v>111</v>
      </c>
      <c r="G2607">
        <v>46</v>
      </c>
    </row>
    <row r="2608" spans="1:7" x14ac:dyDescent="0.25">
      <c r="A2608">
        <f>IF(Tableau1[[#This Row],[ Résultat]]="incorrect",Tableau1[[#This Row],[occurrence]]&amp;"Cadre général"&amp;Tableau1[[#This Row],[ Résultat]]&amp;COUNTIF($B$2:$B2608,Tableau1[[#This Row],[ Code APE]]&amp;Tableau1[[#This Row],[ Résultat]]&amp;"_*"),0)</f>
        <v>0</v>
      </c>
      <c r="B2608" t="str">
        <f>Tableau1[[#This Row],[ Code APE]]&amp;Tableau1[[#This Row],[ Résultat]]&amp;"_"&amp;COUNTIF($F$2:F2608,F2608)</f>
        <v>43.91ACorrect_20</v>
      </c>
      <c r="C2608" t="s">
        <v>241</v>
      </c>
      <c r="D2608" t="b">
        <v>1</v>
      </c>
      <c r="E2608" t="s">
        <v>44</v>
      </c>
      <c r="F2608" t="s">
        <v>112</v>
      </c>
      <c r="G2608">
        <v>11</v>
      </c>
    </row>
    <row r="2609" spans="1:7" x14ac:dyDescent="0.25">
      <c r="A2609">
        <f>IF(Tableau1[[#This Row],[ Résultat]]="incorrect",Tableau1[[#This Row],[occurrence]]&amp;"Cadre général"&amp;Tableau1[[#This Row],[ Résultat]]&amp;COUNTIF($B$2:$B2609,Tableau1[[#This Row],[ Code APE]]&amp;Tableau1[[#This Row],[ Résultat]]&amp;"_*"),0)</f>
        <v>0</v>
      </c>
      <c r="B2609" t="str">
        <f>Tableau1[[#This Row],[ Code APE]]&amp;Tableau1[[#This Row],[ Résultat]]&amp;"_"&amp;COUNTIF($F$2:F2609,F2609)</f>
        <v>43.99BCorrect_22</v>
      </c>
      <c r="C2609" t="s">
        <v>241</v>
      </c>
      <c r="D2609" t="b">
        <v>1</v>
      </c>
      <c r="E2609" t="s">
        <v>44</v>
      </c>
      <c r="F2609" t="s">
        <v>114</v>
      </c>
      <c r="G2609">
        <v>30</v>
      </c>
    </row>
    <row r="2610" spans="1:7" x14ac:dyDescent="0.25">
      <c r="A2610">
        <f>IF(Tableau1[[#This Row],[ Résultat]]="incorrect",Tableau1[[#This Row],[occurrence]]&amp;"Cadre général"&amp;Tableau1[[#This Row],[ Résultat]]&amp;COUNTIF($B$2:$B2610,Tableau1[[#This Row],[ Code APE]]&amp;Tableau1[[#This Row],[ Résultat]]&amp;"_*"),0)</f>
        <v>0</v>
      </c>
      <c r="B2610" t="str">
        <f>Tableau1[[#This Row],[ Code APE]]&amp;Tableau1[[#This Row],[ Résultat]]&amp;"_"&amp;COUNTIF($F$2:F2610,F2610)</f>
        <v>43.99CCorrect_22</v>
      </c>
      <c r="C2610" t="s">
        <v>241</v>
      </c>
      <c r="D2610" t="b">
        <v>1</v>
      </c>
      <c r="E2610" t="s">
        <v>44</v>
      </c>
      <c r="F2610" t="s">
        <v>115</v>
      </c>
      <c r="G2610">
        <v>19</v>
      </c>
    </row>
    <row r="2611" spans="1:7" x14ac:dyDescent="0.25">
      <c r="A2611">
        <f>IF(Tableau1[[#This Row],[ Résultat]]="incorrect",Tableau1[[#This Row],[occurrence]]&amp;"Cadre général"&amp;Tableau1[[#This Row],[ Résultat]]&amp;COUNTIF($B$2:$B2611,Tableau1[[#This Row],[ Code APE]]&amp;Tableau1[[#This Row],[ Résultat]]&amp;"_*"),0)</f>
        <v>0</v>
      </c>
      <c r="B2611" t="str">
        <f>Tableau1[[#This Row],[ Code APE]]&amp;Tableau1[[#This Row],[ Résultat]]&amp;"_"&amp;COUNTIF($F$2:F2611,F2611)</f>
        <v>43.99DCorrect_20</v>
      </c>
      <c r="C2611" t="s">
        <v>241</v>
      </c>
      <c r="D2611" t="b">
        <v>1</v>
      </c>
      <c r="E2611" t="s">
        <v>44</v>
      </c>
      <c r="F2611" t="s">
        <v>116</v>
      </c>
      <c r="G2611">
        <v>17</v>
      </c>
    </row>
    <row r="2612" spans="1:7" x14ac:dyDescent="0.25">
      <c r="A2612">
        <f>IF(Tableau1[[#This Row],[ Résultat]]="incorrect",Tableau1[[#This Row],[occurrence]]&amp;"Cadre général"&amp;Tableau1[[#This Row],[ Résultat]]&amp;COUNTIF($B$2:$B2612,Tableau1[[#This Row],[ Code APE]]&amp;Tableau1[[#This Row],[ Résultat]]&amp;"_*"),0)</f>
        <v>0</v>
      </c>
      <c r="B2612" t="str">
        <f>Tableau1[[#This Row],[ Code APE]]&amp;Tableau1[[#This Row],[ Résultat]]&amp;"_"&amp;COUNTIF($F$2:F2612,F2612)</f>
        <v>43.99ECorrect_12</v>
      </c>
      <c r="C2612" t="s">
        <v>241</v>
      </c>
      <c r="D2612" t="b">
        <v>1</v>
      </c>
      <c r="E2612" t="s">
        <v>44</v>
      </c>
      <c r="F2612" t="s">
        <v>117</v>
      </c>
      <c r="G2612">
        <v>1</v>
      </c>
    </row>
    <row r="2613" spans="1:7" x14ac:dyDescent="0.25">
      <c r="A2613">
        <f>IF(Tableau1[[#This Row],[ Résultat]]="incorrect",Tableau1[[#This Row],[occurrence]]&amp;"Cadre général"&amp;Tableau1[[#This Row],[ Résultat]]&amp;COUNTIF($B$2:$B2613,Tableau1[[#This Row],[ Code APE]]&amp;Tableau1[[#This Row],[ Résultat]]&amp;"_*"),0)</f>
        <v>0</v>
      </c>
      <c r="B2613" t="str">
        <f>Tableau1[[#This Row],[ Code APE]]&amp;Tableau1[[#This Row],[ Résultat]]&amp;"_"&amp;COUNTIF($F$2:F2613,F2613)</f>
        <v>45.10ACorrect_15</v>
      </c>
      <c r="C2613" t="s">
        <v>241</v>
      </c>
      <c r="D2613" t="b">
        <v>1</v>
      </c>
      <c r="E2613" t="s">
        <v>44</v>
      </c>
      <c r="F2613" t="s">
        <v>119</v>
      </c>
      <c r="G2613">
        <v>1</v>
      </c>
    </row>
    <row r="2614" spans="1:7" x14ac:dyDescent="0.25">
      <c r="A2614">
        <f>IF(Tableau1[[#This Row],[ Résultat]]="incorrect",Tableau1[[#This Row],[occurrence]]&amp;"Cadre général"&amp;Tableau1[[#This Row],[ Résultat]]&amp;COUNTIF($B$2:$B2614,Tableau1[[#This Row],[ Code APE]]&amp;Tableau1[[#This Row],[ Résultat]]&amp;"_*"),0)</f>
        <v>0</v>
      </c>
      <c r="B2614" t="str">
        <f>Tableau1[[#This Row],[ Code APE]]&amp;Tableau1[[#This Row],[ Résultat]]&amp;"_"&amp;COUNTIF($F$2:F2614,F2614)</f>
        <v>45.11ZCorrect_22</v>
      </c>
      <c r="C2614" t="s">
        <v>241</v>
      </c>
      <c r="D2614" t="b">
        <v>1</v>
      </c>
      <c r="E2614" t="s">
        <v>44</v>
      </c>
      <c r="F2614" t="s">
        <v>120</v>
      </c>
      <c r="G2614">
        <v>6</v>
      </c>
    </row>
    <row r="2615" spans="1:7" x14ac:dyDescent="0.25">
      <c r="A2615">
        <f>IF(Tableau1[[#This Row],[ Résultat]]="incorrect",Tableau1[[#This Row],[occurrence]]&amp;"Cadre général"&amp;Tableau1[[#This Row],[ Résultat]]&amp;COUNTIF($B$2:$B2615,Tableau1[[#This Row],[ Code APE]]&amp;Tableau1[[#This Row],[ Résultat]]&amp;"_*"),0)</f>
        <v>0</v>
      </c>
      <c r="B2615" t="str">
        <f>Tableau1[[#This Row],[ Code APE]]&amp;Tableau1[[#This Row],[ Résultat]]&amp;"_"&amp;COUNTIF($F$2:F2615,F2615)</f>
        <v>45.20ACorrect_20</v>
      </c>
      <c r="C2615" t="s">
        <v>241</v>
      </c>
      <c r="D2615" t="b">
        <v>1</v>
      </c>
      <c r="E2615" t="s">
        <v>44</v>
      </c>
      <c r="F2615" t="s">
        <v>121</v>
      </c>
      <c r="G2615">
        <v>6</v>
      </c>
    </row>
    <row r="2616" spans="1:7" x14ac:dyDescent="0.25">
      <c r="A2616">
        <f>IF(Tableau1[[#This Row],[ Résultat]]="incorrect",Tableau1[[#This Row],[occurrence]]&amp;"Cadre général"&amp;Tableau1[[#This Row],[ Résultat]]&amp;COUNTIF($B$2:$B2616,Tableau1[[#This Row],[ Code APE]]&amp;Tableau1[[#This Row],[ Résultat]]&amp;"_*"),0)</f>
        <v>0</v>
      </c>
      <c r="B2616" t="str">
        <f>Tableau1[[#This Row],[ Code APE]]&amp;Tableau1[[#This Row],[ Résultat]]&amp;"_"&amp;COUNTIF($F$2:F2616,F2616)</f>
        <v>45.20BCorrect_18</v>
      </c>
      <c r="C2616" t="s">
        <v>241</v>
      </c>
      <c r="D2616" t="b">
        <v>1</v>
      </c>
      <c r="E2616" t="s">
        <v>44</v>
      </c>
      <c r="F2616" t="s">
        <v>122</v>
      </c>
      <c r="G2616">
        <v>10</v>
      </c>
    </row>
    <row r="2617" spans="1:7" x14ac:dyDescent="0.25">
      <c r="A2617">
        <f>IF(Tableau1[[#This Row],[ Résultat]]="incorrect",Tableau1[[#This Row],[occurrence]]&amp;"Cadre général"&amp;Tableau1[[#This Row],[ Résultat]]&amp;COUNTIF($B$2:$B2617,Tableau1[[#This Row],[ Code APE]]&amp;Tableau1[[#This Row],[ Résultat]]&amp;"_*"),0)</f>
        <v>0</v>
      </c>
      <c r="B2617" t="str">
        <f>Tableau1[[#This Row],[ Code APE]]&amp;Tableau1[[#This Row],[ Résultat]]&amp;"_"&amp;COUNTIF($F$2:F2617,F2617)</f>
        <v>45.20ZCorrect_20</v>
      </c>
      <c r="C2617" t="s">
        <v>241</v>
      </c>
      <c r="D2617" t="b">
        <v>1</v>
      </c>
      <c r="E2617" t="s">
        <v>44</v>
      </c>
      <c r="F2617" t="s">
        <v>123</v>
      </c>
      <c r="G2617">
        <v>12</v>
      </c>
    </row>
    <row r="2618" spans="1:7" x14ac:dyDescent="0.25">
      <c r="A2618">
        <f>IF(Tableau1[[#This Row],[ Résultat]]="incorrect",Tableau1[[#This Row],[occurrence]]&amp;"Cadre général"&amp;Tableau1[[#This Row],[ Résultat]]&amp;COUNTIF($B$2:$B2618,Tableau1[[#This Row],[ Code APE]]&amp;Tableau1[[#This Row],[ Résultat]]&amp;"_*"),0)</f>
        <v>0</v>
      </c>
      <c r="B2618" t="str">
        <f>Tableau1[[#This Row],[ Code APE]]&amp;Tableau1[[#This Row],[ Résultat]]&amp;"_"&amp;COUNTIF($F$2:F2618,F2618)</f>
        <v>45.32ZCorrect_19</v>
      </c>
      <c r="C2618" t="s">
        <v>241</v>
      </c>
      <c r="D2618" t="b">
        <v>1</v>
      </c>
      <c r="E2618" t="s">
        <v>44</v>
      </c>
      <c r="F2618" t="s">
        <v>124</v>
      </c>
      <c r="G2618">
        <v>2</v>
      </c>
    </row>
    <row r="2619" spans="1:7" x14ac:dyDescent="0.25">
      <c r="A2619">
        <f>IF(Tableau1[[#This Row],[ Résultat]]="incorrect",Tableau1[[#This Row],[occurrence]]&amp;"Cadre général"&amp;Tableau1[[#This Row],[ Résultat]]&amp;COUNTIF($B$2:$B2619,Tableau1[[#This Row],[ Code APE]]&amp;Tableau1[[#This Row],[ Résultat]]&amp;"_*"),0)</f>
        <v>0</v>
      </c>
      <c r="B2619" t="str">
        <f>Tableau1[[#This Row],[ Code APE]]&amp;Tableau1[[#This Row],[ Résultat]]&amp;"_"&amp;COUNTIF($F$2:F2619,F2619)</f>
        <v>46.19BCorrect_10</v>
      </c>
      <c r="C2619" t="s">
        <v>241</v>
      </c>
      <c r="D2619" t="b">
        <v>1</v>
      </c>
      <c r="E2619" t="s">
        <v>44</v>
      </c>
      <c r="F2619" t="s">
        <v>192</v>
      </c>
      <c r="G2619">
        <v>1</v>
      </c>
    </row>
    <row r="2620" spans="1:7" x14ac:dyDescent="0.25">
      <c r="A2620">
        <f>IF(Tableau1[[#This Row],[ Résultat]]="incorrect",Tableau1[[#This Row],[occurrence]]&amp;"Cadre général"&amp;Tableau1[[#This Row],[ Résultat]]&amp;COUNTIF($B$2:$B2620,Tableau1[[#This Row],[ Code APE]]&amp;Tableau1[[#This Row],[ Résultat]]&amp;"_*"),0)</f>
        <v>0</v>
      </c>
      <c r="B2620" t="str">
        <f>Tableau1[[#This Row],[ Code APE]]&amp;Tableau1[[#This Row],[ Résultat]]&amp;"_"&amp;COUNTIF($F$2:F2620,F2620)</f>
        <v>46.51ZCorrect_18</v>
      </c>
      <c r="C2620" t="s">
        <v>241</v>
      </c>
      <c r="D2620" t="b">
        <v>1</v>
      </c>
      <c r="E2620" t="s">
        <v>44</v>
      </c>
      <c r="F2620" t="s">
        <v>125</v>
      </c>
      <c r="G2620">
        <v>3</v>
      </c>
    </row>
    <row r="2621" spans="1:7" x14ac:dyDescent="0.25">
      <c r="A2621">
        <f>IF(Tableau1[[#This Row],[ Résultat]]="incorrect",Tableau1[[#This Row],[occurrence]]&amp;"Cadre général"&amp;Tableau1[[#This Row],[ Résultat]]&amp;COUNTIF($B$2:$B2621,Tableau1[[#This Row],[ Code APE]]&amp;Tableau1[[#This Row],[ Résultat]]&amp;"_*"),0)</f>
        <v>0</v>
      </c>
      <c r="B2621" t="str">
        <f>Tableau1[[#This Row],[ Code APE]]&amp;Tableau1[[#This Row],[ Résultat]]&amp;"_"&amp;COUNTIF($F$2:F2621,F2621)</f>
        <v>46.52ZCorrect_3</v>
      </c>
      <c r="C2621" t="s">
        <v>241</v>
      </c>
      <c r="D2621" t="b">
        <v>1</v>
      </c>
      <c r="E2621" t="s">
        <v>44</v>
      </c>
      <c r="F2621" t="s">
        <v>126</v>
      </c>
      <c r="G2621">
        <v>1</v>
      </c>
    </row>
    <row r="2622" spans="1:7" x14ac:dyDescent="0.25">
      <c r="A2622">
        <f>IF(Tableau1[[#This Row],[ Résultat]]="incorrect",Tableau1[[#This Row],[occurrence]]&amp;"Cadre général"&amp;Tableau1[[#This Row],[ Résultat]]&amp;COUNTIF($B$2:$B2622,Tableau1[[#This Row],[ Code APE]]&amp;Tableau1[[#This Row],[ Résultat]]&amp;"_*"),0)</f>
        <v>0</v>
      </c>
      <c r="B2622" t="str">
        <f>Tableau1[[#This Row],[ Code APE]]&amp;Tableau1[[#This Row],[ Résultat]]&amp;"_"&amp;COUNTIF($F$2:F2622,F2622)</f>
        <v>46.63ZCorrect_24</v>
      </c>
      <c r="C2622" t="s">
        <v>241</v>
      </c>
      <c r="D2622" t="b">
        <v>1</v>
      </c>
      <c r="E2622" t="s">
        <v>44</v>
      </c>
      <c r="F2622" t="s">
        <v>127</v>
      </c>
      <c r="G2622">
        <v>141</v>
      </c>
    </row>
    <row r="2623" spans="1:7" x14ac:dyDescent="0.25">
      <c r="A2623">
        <f>IF(Tableau1[[#This Row],[ Résultat]]="incorrect",Tableau1[[#This Row],[occurrence]]&amp;"Cadre général"&amp;Tableau1[[#This Row],[ Résultat]]&amp;COUNTIF($B$2:$B2623,Tableau1[[#This Row],[ Code APE]]&amp;Tableau1[[#This Row],[ Résultat]]&amp;"_*"),0)</f>
        <v>0</v>
      </c>
      <c r="B2623" t="str">
        <f>Tableau1[[#This Row],[ Code APE]]&amp;Tableau1[[#This Row],[ Résultat]]&amp;"_"&amp;COUNTIF($F$2:F2623,F2623)</f>
        <v>46.69ACorrect_19</v>
      </c>
      <c r="C2623" t="s">
        <v>241</v>
      </c>
      <c r="D2623" t="b">
        <v>1</v>
      </c>
      <c r="E2623" t="s">
        <v>44</v>
      </c>
      <c r="F2623" t="s">
        <v>128</v>
      </c>
      <c r="G2623">
        <v>6</v>
      </c>
    </row>
    <row r="2624" spans="1:7" x14ac:dyDescent="0.25">
      <c r="A2624">
        <f>IF(Tableau1[[#This Row],[ Résultat]]="incorrect",Tableau1[[#This Row],[occurrence]]&amp;"Cadre général"&amp;Tableau1[[#This Row],[ Résultat]]&amp;COUNTIF($B$2:$B2624,Tableau1[[#This Row],[ Code APE]]&amp;Tableau1[[#This Row],[ Résultat]]&amp;"_*"),0)</f>
        <v>0</v>
      </c>
      <c r="B2624" t="str">
        <f>Tableau1[[#This Row],[ Code APE]]&amp;Tableau1[[#This Row],[ Résultat]]&amp;"_"&amp;COUNTIF($F$2:F2624,F2624)</f>
        <v>46.69BCorrect_20</v>
      </c>
      <c r="C2624" t="s">
        <v>241</v>
      </c>
      <c r="D2624" t="b">
        <v>1</v>
      </c>
      <c r="E2624" t="s">
        <v>44</v>
      </c>
      <c r="F2624" t="s">
        <v>129</v>
      </c>
      <c r="G2624">
        <v>3</v>
      </c>
    </row>
    <row r="2625" spans="1:7" x14ac:dyDescent="0.25">
      <c r="A2625">
        <f>IF(Tableau1[[#This Row],[ Résultat]]="incorrect",Tableau1[[#This Row],[occurrence]]&amp;"Cadre général"&amp;Tableau1[[#This Row],[ Résultat]]&amp;COUNTIF($B$2:$B2625,Tableau1[[#This Row],[ Code APE]]&amp;Tableau1[[#This Row],[ Résultat]]&amp;"_*"),0)</f>
        <v>0</v>
      </c>
      <c r="B2625" t="str">
        <f>Tableau1[[#This Row],[ Code APE]]&amp;Tableau1[[#This Row],[ Résultat]]&amp;"_"&amp;COUNTIF($F$2:F2625,F2625)</f>
        <v>46.71ZCorrect_22</v>
      </c>
      <c r="C2625" t="s">
        <v>241</v>
      </c>
      <c r="D2625" t="b">
        <v>1</v>
      </c>
      <c r="E2625" t="s">
        <v>44</v>
      </c>
      <c r="F2625" t="s">
        <v>130</v>
      </c>
      <c r="G2625">
        <v>6</v>
      </c>
    </row>
    <row r="2626" spans="1:7" x14ac:dyDescent="0.25">
      <c r="A2626">
        <f>IF(Tableau1[[#This Row],[ Résultat]]="incorrect",Tableau1[[#This Row],[occurrence]]&amp;"Cadre général"&amp;Tableau1[[#This Row],[ Résultat]]&amp;COUNTIF($B$2:$B2626,Tableau1[[#This Row],[ Code APE]]&amp;Tableau1[[#This Row],[ Résultat]]&amp;"_*"),0)</f>
        <v>0</v>
      </c>
      <c r="B2626" t="str">
        <f>Tableau1[[#This Row],[ Code APE]]&amp;Tableau1[[#This Row],[ Résultat]]&amp;"_"&amp;COUNTIF($F$2:F2626,F2626)</f>
        <v>46.75ZCorrect_20</v>
      </c>
      <c r="C2626" t="s">
        <v>241</v>
      </c>
      <c r="D2626" t="b">
        <v>1</v>
      </c>
      <c r="E2626" t="s">
        <v>44</v>
      </c>
      <c r="F2626" t="s">
        <v>131</v>
      </c>
      <c r="G2626">
        <v>3</v>
      </c>
    </row>
    <row r="2627" spans="1:7" x14ac:dyDescent="0.25">
      <c r="A2627">
        <f>IF(Tableau1[[#This Row],[ Résultat]]="incorrect",Tableau1[[#This Row],[occurrence]]&amp;"Cadre général"&amp;Tableau1[[#This Row],[ Résultat]]&amp;COUNTIF($B$2:$B2627,Tableau1[[#This Row],[ Code APE]]&amp;Tableau1[[#This Row],[ Résultat]]&amp;"_*"),0)</f>
        <v>0</v>
      </c>
      <c r="B2627" t="str">
        <f>Tableau1[[#This Row],[ Code APE]]&amp;Tableau1[[#This Row],[ Résultat]]&amp;"_"&amp;COUNTIF($F$2:F2627,F2627)</f>
        <v>47.41ZCorrect_18</v>
      </c>
      <c r="C2627" t="s">
        <v>241</v>
      </c>
      <c r="D2627" t="b">
        <v>1</v>
      </c>
      <c r="E2627" t="s">
        <v>44</v>
      </c>
      <c r="F2627" t="s">
        <v>133</v>
      </c>
      <c r="G2627">
        <v>5</v>
      </c>
    </row>
    <row r="2628" spans="1:7" x14ac:dyDescent="0.25">
      <c r="A2628">
        <f>IF(Tableau1[[#This Row],[ Résultat]]="incorrect",Tableau1[[#This Row],[occurrence]]&amp;"Cadre général"&amp;Tableau1[[#This Row],[ Résultat]]&amp;COUNTIF($B$2:$B2628,Tableau1[[#This Row],[ Code APE]]&amp;Tableau1[[#This Row],[ Résultat]]&amp;"_*"),0)</f>
        <v>0</v>
      </c>
      <c r="B2628" t="str">
        <f>Tableau1[[#This Row],[ Code APE]]&amp;Tableau1[[#This Row],[ Résultat]]&amp;"_"&amp;COUNTIF($F$2:F2628,F2628)</f>
        <v>47.43ZCorrect_6</v>
      </c>
      <c r="C2628" t="s">
        <v>241</v>
      </c>
      <c r="D2628" t="b">
        <v>1</v>
      </c>
      <c r="E2628" t="s">
        <v>44</v>
      </c>
      <c r="F2628" t="s">
        <v>195</v>
      </c>
      <c r="G2628">
        <v>1</v>
      </c>
    </row>
    <row r="2629" spans="1:7" x14ac:dyDescent="0.25">
      <c r="A2629">
        <f>IF(Tableau1[[#This Row],[ Résultat]]="incorrect",Tableau1[[#This Row],[occurrence]]&amp;"Cadre général"&amp;Tableau1[[#This Row],[ Résultat]]&amp;COUNTIF($B$2:$B2629,Tableau1[[#This Row],[ Code APE]]&amp;Tableau1[[#This Row],[ Résultat]]&amp;"_*"),0)</f>
        <v>0</v>
      </c>
      <c r="B2629" t="str">
        <f>Tableau1[[#This Row],[ Code APE]]&amp;Tableau1[[#This Row],[ Résultat]]&amp;"_"&amp;COUNTIF($F$2:F2629,F2629)</f>
        <v>47.61ZCorrect_6</v>
      </c>
      <c r="C2629" t="s">
        <v>241</v>
      </c>
      <c r="D2629" t="b">
        <v>1</v>
      </c>
      <c r="E2629" t="s">
        <v>44</v>
      </c>
      <c r="F2629" t="s">
        <v>135</v>
      </c>
      <c r="G2629">
        <v>1</v>
      </c>
    </row>
    <row r="2630" spans="1:7" x14ac:dyDescent="0.25">
      <c r="A2630">
        <f>IF(Tableau1[[#This Row],[ Résultat]]="incorrect",Tableau1[[#This Row],[occurrence]]&amp;"Cadre général"&amp;Tableau1[[#This Row],[ Résultat]]&amp;COUNTIF($B$2:$B2630,Tableau1[[#This Row],[ Code APE]]&amp;Tableau1[[#This Row],[ Résultat]]&amp;"_*"),0)</f>
        <v>0</v>
      </c>
      <c r="B2630" t="str">
        <f>Tableau1[[#This Row],[ Code APE]]&amp;Tableau1[[#This Row],[ Résultat]]&amp;"_"&amp;COUNTIF($F$2:F2630,F2630)</f>
        <v>49.31ZCorrect_21</v>
      </c>
      <c r="C2630" t="s">
        <v>241</v>
      </c>
      <c r="D2630" t="b">
        <v>1</v>
      </c>
      <c r="E2630" t="s">
        <v>44</v>
      </c>
      <c r="F2630" t="s">
        <v>137</v>
      </c>
      <c r="G2630">
        <v>8</v>
      </c>
    </row>
    <row r="2631" spans="1:7" x14ac:dyDescent="0.25">
      <c r="A2631">
        <f>IF(Tableau1[[#This Row],[ Résultat]]="incorrect",Tableau1[[#This Row],[occurrence]]&amp;"Cadre général"&amp;Tableau1[[#This Row],[ Résultat]]&amp;COUNTIF($B$2:$B2631,Tableau1[[#This Row],[ Code APE]]&amp;Tableau1[[#This Row],[ Résultat]]&amp;"_*"),0)</f>
        <v>0</v>
      </c>
      <c r="B2631" t="str">
        <f>Tableau1[[#This Row],[ Code APE]]&amp;Tableau1[[#This Row],[ Résultat]]&amp;"_"&amp;COUNTIF($F$2:F2631,F2631)</f>
        <v>49.39ACorrect_22</v>
      </c>
      <c r="C2631" t="s">
        <v>241</v>
      </c>
      <c r="D2631" t="b">
        <v>1</v>
      </c>
      <c r="E2631" t="s">
        <v>44</v>
      </c>
      <c r="F2631" t="s">
        <v>138</v>
      </c>
      <c r="G2631">
        <v>15</v>
      </c>
    </row>
    <row r="2632" spans="1:7" x14ac:dyDescent="0.25">
      <c r="A2632">
        <f>IF(Tableau1[[#This Row],[ Résultat]]="incorrect",Tableau1[[#This Row],[occurrence]]&amp;"Cadre général"&amp;Tableau1[[#This Row],[ Résultat]]&amp;COUNTIF($B$2:$B2632,Tableau1[[#This Row],[ Code APE]]&amp;Tableau1[[#This Row],[ Résultat]]&amp;"_*"),0)</f>
        <v>0</v>
      </c>
      <c r="B2632" t="str">
        <f>Tableau1[[#This Row],[ Code APE]]&amp;Tableau1[[#This Row],[ Résultat]]&amp;"_"&amp;COUNTIF($F$2:F2632,F2632)</f>
        <v>49.39BCorrect_23</v>
      </c>
      <c r="C2632" t="s">
        <v>241</v>
      </c>
      <c r="D2632" t="b">
        <v>1</v>
      </c>
      <c r="E2632" t="s">
        <v>44</v>
      </c>
      <c r="F2632" t="s">
        <v>139</v>
      </c>
      <c r="G2632">
        <v>10</v>
      </c>
    </row>
    <row r="2633" spans="1:7" x14ac:dyDescent="0.25">
      <c r="A2633">
        <f>IF(Tableau1[[#This Row],[ Résultat]]="incorrect",Tableau1[[#This Row],[occurrence]]&amp;"Cadre général"&amp;Tableau1[[#This Row],[ Résultat]]&amp;COUNTIF($B$2:$B2633,Tableau1[[#This Row],[ Code APE]]&amp;Tableau1[[#This Row],[ Résultat]]&amp;"_*"),0)</f>
        <v>0</v>
      </c>
      <c r="B2633" t="str">
        <f>Tableau1[[#This Row],[ Code APE]]&amp;Tableau1[[#This Row],[ Résultat]]&amp;"_"&amp;COUNTIF($F$2:F2633,F2633)</f>
        <v>49.41ACorrect_21</v>
      </c>
      <c r="C2633" t="s">
        <v>241</v>
      </c>
      <c r="D2633" t="b">
        <v>1</v>
      </c>
      <c r="E2633" t="s">
        <v>44</v>
      </c>
      <c r="F2633" t="s">
        <v>140</v>
      </c>
      <c r="G2633">
        <v>64</v>
      </c>
    </row>
    <row r="2634" spans="1:7" x14ac:dyDescent="0.25">
      <c r="A2634">
        <f>IF(Tableau1[[#This Row],[ Résultat]]="incorrect",Tableau1[[#This Row],[occurrence]]&amp;"Cadre général"&amp;Tableau1[[#This Row],[ Résultat]]&amp;COUNTIF($B$2:$B2634,Tableau1[[#This Row],[ Code APE]]&amp;Tableau1[[#This Row],[ Résultat]]&amp;"_*"),0)</f>
        <v>0</v>
      </c>
      <c r="B2634" t="str">
        <f>Tableau1[[#This Row],[ Code APE]]&amp;Tableau1[[#This Row],[ Résultat]]&amp;"_"&amp;COUNTIF($F$2:F2634,F2634)</f>
        <v>49.41BCorrect_19</v>
      </c>
      <c r="C2634" t="s">
        <v>241</v>
      </c>
      <c r="D2634" t="b">
        <v>1</v>
      </c>
      <c r="E2634" t="s">
        <v>44</v>
      </c>
      <c r="F2634" t="s">
        <v>141</v>
      </c>
      <c r="G2634">
        <v>18</v>
      </c>
    </row>
    <row r="2635" spans="1:7" x14ac:dyDescent="0.25">
      <c r="A2635">
        <f>IF(Tableau1[[#This Row],[ Résultat]]="incorrect",Tableau1[[#This Row],[occurrence]]&amp;"Cadre général"&amp;Tableau1[[#This Row],[ Résultat]]&amp;COUNTIF($B$2:$B2635,Tableau1[[#This Row],[ Code APE]]&amp;Tableau1[[#This Row],[ Résultat]]&amp;"_*"),0)</f>
        <v>0</v>
      </c>
      <c r="B2635" t="str">
        <f>Tableau1[[#This Row],[ Code APE]]&amp;Tableau1[[#This Row],[ Résultat]]&amp;"_"&amp;COUNTIF($F$2:F2635,F2635)</f>
        <v>49.91ACorrect_18</v>
      </c>
      <c r="C2635" t="s">
        <v>241</v>
      </c>
      <c r="D2635" t="b">
        <v>1</v>
      </c>
      <c r="E2635" t="s">
        <v>44</v>
      </c>
      <c r="F2635" t="s">
        <v>142</v>
      </c>
      <c r="G2635">
        <v>4</v>
      </c>
    </row>
    <row r="2636" spans="1:7" x14ac:dyDescent="0.25">
      <c r="A2636">
        <f>IF(Tableau1[[#This Row],[ Résultat]]="incorrect",Tableau1[[#This Row],[occurrence]]&amp;"Cadre général"&amp;Tableau1[[#This Row],[ Résultat]]&amp;COUNTIF($B$2:$B2636,Tableau1[[#This Row],[ Code APE]]&amp;Tableau1[[#This Row],[ Résultat]]&amp;"_*"),0)</f>
        <v>0</v>
      </c>
      <c r="B2636" t="str">
        <f>Tableau1[[#This Row],[ Code APE]]&amp;Tableau1[[#This Row],[ Résultat]]&amp;"_"&amp;COUNTIF($F$2:F2636,F2636)</f>
        <v>50.10ZCorrect_21</v>
      </c>
      <c r="C2636" t="s">
        <v>241</v>
      </c>
      <c r="D2636" t="b">
        <v>1</v>
      </c>
      <c r="E2636" t="s">
        <v>44</v>
      </c>
      <c r="F2636" t="s">
        <v>143</v>
      </c>
      <c r="G2636">
        <v>7</v>
      </c>
    </row>
    <row r="2637" spans="1:7" x14ac:dyDescent="0.25">
      <c r="A2637">
        <f>IF(Tableau1[[#This Row],[ Résultat]]="incorrect",Tableau1[[#This Row],[occurrence]]&amp;"Cadre général"&amp;Tableau1[[#This Row],[ Résultat]]&amp;COUNTIF($B$2:$B2637,Tableau1[[#This Row],[ Code APE]]&amp;Tableau1[[#This Row],[ Résultat]]&amp;"_*"),0)</f>
        <v>0</v>
      </c>
      <c r="B2637" t="str">
        <f>Tableau1[[#This Row],[ Code APE]]&amp;Tableau1[[#This Row],[ Résultat]]&amp;"_"&amp;COUNTIF($F$2:F2637,F2637)</f>
        <v>50.20ZCorrect_11</v>
      </c>
      <c r="C2637" t="s">
        <v>241</v>
      </c>
      <c r="D2637" t="b">
        <v>1</v>
      </c>
      <c r="E2637" t="s">
        <v>44</v>
      </c>
      <c r="F2637" t="s">
        <v>144</v>
      </c>
      <c r="G2637">
        <v>3</v>
      </c>
    </row>
    <row r="2638" spans="1:7" x14ac:dyDescent="0.25">
      <c r="A2638">
        <f>IF(Tableau1[[#This Row],[ Résultat]]="incorrect",Tableau1[[#This Row],[occurrence]]&amp;"Cadre général"&amp;Tableau1[[#This Row],[ Résultat]]&amp;COUNTIF($B$2:$B2638,Tableau1[[#This Row],[ Code APE]]&amp;Tableau1[[#This Row],[ Résultat]]&amp;"_*"),0)</f>
        <v>0</v>
      </c>
      <c r="B2638" t="str">
        <f>Tableau1[[#This Row],[ Code APE]]&amp;Tableau1[[#This Row],[ Résultat]]&amp;"_"&amp;COUNTIF($F$2:F2638,F2638)</f>
        <v>52.10BCorrect_6</v>
      </c>
      <c r="C2638" t="s">
        <v>241</v>
      </c>
      <c r="D2638" t="b">
        <v>1</v>
      </c>
      <c r="E2638" t="s">
        <v>44</v>
      </c>
      <c r="F2638" t="s">
        <v>197</v>
      </c>
      <c r="G2638">
        <v>1</v>
      </c>
    </row>
    <row r="2639" spans="1:7" x14ac:dyDescent="0.25">
      <c r="A2639">
        <f>IF(Tableau1[[#This Row],[ Résultat]]="incorrect",Tableau1[[#This Row],[occurrence]]&amp;"Cadre général"&amp;Tableau1[[#This Row],[ Résultat]]&amp;COUNTIF($B$2:$B2639,Tableau1[[#This Row],[ Code APE]]&amp;Tableau1[[#This Row],[ Résultat]]&amp;"_*"),0)</f>
        <v>0</v>
      </c>
      <c r="B2639" t="str">
        <f>Tableau1[[#This Row],[ Code APE]]&amp;Tableau1[[#This Row],[ Résultat]]&amp;"_"&amp;COUNTIF($F$2:F2639,F2639)</f>
        <v>52.22ZCorrect_19</v>
      </c>
      <c r="C2639" t="s">
        <v>241</v>
      </c>
      <c r="D2639" t="b">
        <v>1</v>
      </c>
      <c r="E2639" t="s">
        <v>44</v>
      </c>
      <c r="F2639" t="s">
        <v>145</v>
      </c>
      <c r="G2639">
        <v>10</v>
      </c>
    </row>
    <row r="2640" spans="1:7" x14ac:dyDescent="0.25">
      <c r="A2640">
        <f>IF(Tableau1[[#This Row],[ Résultat]]="incorrect",Tableau1[[#This Row],[occurrence]]&amp;"Cadre général"&amp;Tableau1[[#This Row],[ Résultat]]&amp;COUNTIF($B$2:$B2640,Tableau1[[#This Row],[ Code APE]]&amp;Tableau1[[#This Row],[ Résultat]]&amp;"_*"),0)</f>
        <v>0</v>
      </c>
      <c r="B2640" t="str">
        <f>Tableau1[[#This Row],[ Code APE]]&amp;Tableau1[[#This Row],[ Résultat]]&amp;"_"&amp;COUNTIF($F$2:F2640,F2640)</f>
        <v>56.29BCorrect_20</v>
      </c>
      <c r="C2640" t="s">
        <v>241</v>
      </c>
      <c r="D2640" t="b">
        <v>1</v>
      </c>
      <c r="E2640" t="s">
        <v>44</v>
      </c>
      <c r="F2640" t="s">
        <v>146</v>
      </c>
      <c r="G2640">
        <v>5</v>
      </c>
    </row>
    <row r="2641" spans="1:7" x14ac:dyDescent="0.25">
      <c r="A2641">
        <f>IF(Tableau1[[#This Row],[ Résultat]]="incorrect",Tableau1[[#This Row],[occurrence]]&amp;"Cadre général"&amp;Tableau1[[#This Row],[ Résultat]]&amp;COUNTIF($B$2:$B2641,Tableau1[[#This Row],[ Code APE]]&amp;Tableau1[[#This Row],[ Résultat]]&amp;"_*"),0)</f>
        <v>0</v>
      </c>
      <c r="B2641" t="str">
        <f>Tableau1[[#This Row],[ Code APE]]&amp;Tableau1[[#This Row],[ Résultat]]&amp;"_"&amp;COUNTIF($F$2:F2641,F2641)</f>
        <v>62.01ZCorrect_17</v>
      </c>
      <c r="C2641" t="s">
        <v>241</v>
      </c>
      <c r="D2641" t="b">
        <v>1</v>
      </c>
      <c r="E2641" t="s">
        <v>44</v>
      </c>
      <c r="F2641" t="s">
        <v>198</v>
      </c>
      <c r="G2641">
        <v>5</v>
      </c>
    </row>
    <row r="2642" spans="1:7" x14ac:dyDescent="0.25">
      <c r="A2642">
        <f>IF(Tableau1[[#This Row],[ Résultat]]="incorrect",Tableau1[[#This Row],[occurrence]]&amp;"Cadre général"&amp;Tableau1[[#This Row],[ Résultat]]&amp;COUNTIF($B$2:$B2642,Tableau1[[#This Row],[ Code APE]]&amp;Tableau1[[#This Row],[ Résultat]]&amp;"_*"),0)</f>
        <v>0</v>
      </c>
      <c r="B2642" t="str">
        <f>Tableau1[[#This Row],[ Code APE]]&amp;Tableau1[[#This Row],[ Résultat]]&amp;"_"&amp;COUNTIF($F$2:F2642,F2642)</f>
        <v>62.02ACorrect_18</v>
      </c>
      <c r="C2642" t="s">
        <v>241</v>
      </c>
      <c r="D2642" t="b">
        <v>1</v>
      </c>
      <c r="E2642" t="s">
        <v>44</v>
      </c>
      <c r="F2642" t="s">
        <v>147</v>
      </c>
      <c r="G2642">
        <v>2</v>
      </c>
    </row>
    <row r="2643" spans="1:7" x14ac:dyDescent="0.25">
      <c r="A2643">
        <f>IF(Tableau1[[#This Row],[ Résultat]]="incorrect",Tableau1[[#This Row],[occurrence]]&amp;"Cadre général"&amp;Tableau1[[#This Row],[ Résultat]]&amp;COUNTIF($B$2:$B2643,Tableau1[[#This Row],[ Code APE]]&amp;Tableau1[[#This Row],[ Résultat]]&amp;"_*"),0)</f>
        <v>0</v>
      </c>
      <c r="B2643" t="str">
        <f>Tableau1[[#This Row],[ Code APE]]&amp;Tableau1[[#This Row],[ Résultat]]&amp;"_"&amp;COUNTIF($F$2:F2643,F2643)</f>
        <v>62.09ZCorrect_3</v>
      </c>
      <c r="C2643" t="s">
        <v>241</v>
      </c>
      <c r="D2643" t="b">
        <v>1</v>
      </c>
      <c r="E2643" t="s">
        <v>44</v>
      </c>
      <c r="F2643" t="s">
        <v>148</v>
      </c>
      <c r="G2643">
        <v>1</v>
      </c>
    </row>
    <row r="2644" spans="1:7" x14ac:dyDescent="0.25">
      <c r="A2644">
        <f>IF(Tableau1[[#This Row],[ Résultat]]="incorrect",Tableau1[[#This Row],[occurrence]]&amp;"Cadre général"&amp;Tableau1[[#This Row],[ Résultat]]&amp;COUNTIF($B$2:$B2644,Tableau1[[#This Row],[ Code APE]]&amp;Tableau1[[#This Row],[ Résultat]]&amp;"_*"),0)</f>
        <v>0</v>
      </c>
      <c r="B2644" t="str">
        <f>Tableau1[[#This Row],[ Code APE]]&amp;Tableau1[[#This Row],[ Résultat]]&amp;"_"&amp;COUNTIF($F$2:F2644,F2644)</f>
        <v>64.20ZCorrect_18</v>
      </c>
      <c r="C2644" t="s">
        <v>241</v>
      </c>
      <c r="D2644" t="b">
        <v>1</v>
      </c>
      <c r="E2644" t="s">
        <v>44</v>
      </c>
      <c r="F2644" t="s">
        <v>149</v>
      </c>
      <c r="G2644">
        <v>5</v>
      </c>
    </row>
    <row r="2645" spans="1:7" x14ac:dyDescent="0.25">
      <c r="A2645">
        <f>IF(Tableau1[[#This Row],[ Résultat]]="incorrect",Tableau1[[#This Row],[occurrence]]&amp;"Cadre général"&amp;Tableau1[[#This Row],[ Résultat]]&amp;COUNTIF($B$2:$B2645,Tableau1[[#This Row],[ Code APE]]&amp;Tableau1[[#This Row],[ Résultat]]&amp;"_*"),0)</f>
        <v>0</v>
      </c>
      <c r="B2645" t="str">
        <f>Tableau1[[#This Row],[ Code APE]]&amp;Tableau1[[#This Row],[ Résultat]]&amp;"_"&amp;COUNTIF($F$2:F2645,F2645)</f>
        <v>69.20ZCorrect_14</v>
      </c>
      <c r="C2645" t="s">
        <v>241</v>
      </c>
      <c r="D2645" t="b">
        <v>1</v>
      </c>
      <c r="E2645" t="s">
        <v>44</v>
      </c>
      <c r="F2645" t="s">
        <v>150</v>
      </c>
      <c r="G2645">
        <v>1</v>
      </c>
    </row>
    <row r="2646" spans="1:7" x14ac:dyDescent="0.25">
      <c r="A2646">
        <f>IF(Tableau1[[#This Row],[ Résultat]]="incorrect",Tableau1[[#This Row],[occurrence]]&amp;"Cadre général"&amp;Tableau1[[#This Row],[ Résultat]]&amp;COUNTIF($B$2:$B2646,Tableau1[[#This Row],[ Code APE]]&amp;Tableau1[[#This Row],[ Résultat]]&amp;"_*"),0)</f>
        <v>0</v>
      </c>
      <c r="B2646" t="str">
        <f>Tableau1[[#This Row],[ Code APE]]&amp;Tableau1[[#This Row],[ Résultat]]&amp;"_"&amp;COUNTIF($F$2:F2646,F2646)</f>
        <v>70.10ZCorrect_11</v>
      </c>
      <c r="C2646" t="s">
        <v>241</v>
      </c>
      <c r="D2646" t="b">
        <v>1</v>
      </c>
      <c r="E2646" t="s">
        <v>44</v>
      </c>
      <c r="F2646" t="s">
        <v>151</v>
      </c>
      <c r="G2646">
        <v>1</v>
      </c>
    </row>
    <row r="2647" spans="1:7" x14ac:dyDescent="0.25">
      <c r="A2647">
        <f>IF(Tableau1[[#This Row],[ Résultat]]="incorrect",Tableau1[[#This Row],[occurrence]]&amp;"Cadre général"&amp;Tableau1[[#This Row],[ Résultat]]&amp;COUNTIF($B$2:$B2647,Tableau1[[#This Row],[ Code APE]]&amp;Tableau1[[#This Row],[ Résultat]]&amp;"_*"),0)</f>
        <v>0</v>
      </c>
      <c r="B2647" t="str">
        <f>Tableau1[[#This Row],[ Code APE]]&amp;Tableau1[[#This Row],[ Résultat]]&amp;"_"&amp;COUNTIF($F$2:F2647,F2647)</f>
        <v>70.22ZCorrect_19</v>
      </c>
      <c r="C2647" t="s">
        <v>241</v>
      </c>
      <c r="D2647" t="b">
        <v>1</v>
      </c>
      <c r="E2647" t="s">
        <v>44</v>
      </c>
      <c r="F2647" t="s">
        <v>200</v>
      </c>
      <c r="G2647">
        <v>2</v>
      </c>
    </row>
    <row r="2648" spans="1:7" x14ac:dyDescent="0.25">
      <c r="A2648">
        <f>IF(Tableau1[[#This Row],[ Résultat]]="incorrect",Tableau1[[#This Row],[occurrence]]&amp;"Cadre général"&amp;Tableau1[[#This Row],[ Résultat]]&amp;COUNTIF($B$2:$B2648,Tableau1[[#This Row],[ Code APE]]&amp;Tableau1[[#This Row],[ Résultat]]&amp;"_*"),0)</f>
        <v>0</v>
      </c>
      <c r="B2648" t="str">
        <f>Tableau1[[#This Row],[ Code APE]]&amp;Tableau1[[#This Row],[ Résultat]]&amp;"_"&amp;COUNTIF($F$2:F2648,F2648)</f>
        <v>71.12ACorrect_19</v>
      </c>
      <c r="C2648" t="s">
        <v>241</v>
      </c>
      <c r="D2648" t="b">
        <v>1</v>
      </c>
      <c r="E2648" t="s">
        <v>44</v>
      </c>
      <c r="F2648" t="s">
        <v>152</v>
      </c>
      <c r="G2648">
        <v>1</v>
      </c>
    </row>
    <row r="2649" spans="1:7" x14ac:dyDescent="0.25">
      <c r="A2649">
        <f>IF(Tableau1[[#This Row],[ Résultat]]="incorrect",Tableau1[[#This Row],[occurrence]]&amp;"Cadre général"&amp;Tableau1[[#This Row],[ Résultat]]&amp;COUNTIF($B$2:$B2649,Tableau1[[#This Row],[ Code APE]]&amp;Tableau1[[#This Row],[ Résultat]]&amp;"_*"),0)</f>
        <v>0</v>
      </c>
      <c r="B2649" t="str">
        <f>Tableau1[[#This Row],[ Code APE]]&amp;Tableau1[[#This Row],[ Résultat]]&amp;"_"&amp;COUNTIF($F$2:F2649,F2649)</f>
        <v>71.12BCorrect_21</v>
      </c>
      <c r="C2649" t="s">
        <v>241</v>
      </c>
      <c r="D2649" t="b">
        <v>1</v>
      </c>
      <c r="E2649" t="s">
        <v>44</v>
      </c>
      <c r="F2649" t="s">
        <v>153</v>
      </c>
      <c r="G2649">
        <v>76</v>
      </c>
    </row>
    <row r="2650" spans="1:7" x14ac:dyDescent="0.25">
      <c r="A2650">
        <f>IF(Tableau1[[#This Row],[ Résultat]]="incorrect",Tableau1[[#This Row],[occurrence]]&amp;"Cadre général"&amp;Tableau1[[#This Row],[ Résultat]]&amp;COUNTIF($B$2:$B2650,Tableau1[[#This Row],[ Code APE]]&amp;Tableau1[[#This Row],[ Résultat]]&amp;"_*"),0)</f>
        <v>0</v>
      </c>
      <c r="B2650" t="str">
        <f>Tableau1[[#This Row],[ Code APE]]&amp;Tableau1[[#This Row],[ Résultat]]&amp;"_"&amp;COUNTIF($F$2:F2650,F2650)</f>
        <v>71.20ACorrect_10</v>
      </c>
      <c r="C2650" t="s">
        <v>241</v>
      </c>
      <c r="D2650" t="b">
        <v>1</v>
      </c>
      <c r="E2650" t="s">
        <v>44</v>
      </c>
      <c r="F2650" t="s">
        <v>154</v>
      </c>
      <c r="G2650">
        <v>1</v>
      </c>
    </row>
    <row r="2651" spans="1:7" x14ac:dyDescent="0.25">
      <c r="A2651">
        <f>IF(Tableau1[[#This Row],[ Résultat]]="incorrect",Tableau1[[#This Row],[occurrence]]&amp;"Cadre général"&amp;Tableau1[[#This Row],[ Résultat]]&amp;COUNTIF($B$2:$B2651,Tableau1[[#This Row],[ Code APE]]&amp;Tableau1[[#This Row],[ Résultat]]&amp;"_*"),0)</f>
        <v>0</v>
      </c>
      <c r="B2651" t="str">
        <f>Tableau1[[#This Row],[ Code APE]]&amp;Tableau1[[#This Row],[ Résultat]]&amp;"_"&amp;COUNTIF($F$2:F2651,F2651)</f>
        <v>71.20BCorrect_19</v>
      </c>
      <c r="C2651" t="s">
        <v>241</v>
      </c>
      <c r="D2651" t="b">
        <v>1</v>
      </c>
      <c r="E2651" t="s">
        <v>44</v>
      </c>
      <c r="F2651" t="s">
        <v>155</v>
      </c>
      <c r="G2651">
        <v>17</v>
      </c>
    </row>
    <row r="2652" spans="1:7" x14ac:dyDescent="0.25">
      <c r="A2652">
        <f>IF(Tableau1[[#This Row],[ Résultat]]="incorrect",Tableau1[[#This Row],[occurrence]]&amp;"Cadre général"&amp;Tableau1[[#This Row],[ Résultat]]&amp;COUNTIF($B$2:$B2652,Tableau1[[#This Row],[ Code APE]]&amp;Tableau1[[#This Row],[ Résultat]]&amp;"_*"),0)</f>
        <v>0</v>
      </c>
      <c r="B2652" t="str">
        <f>Tableau1[[#This Row],[ Code APE]]&amp;Tableau1[[#This Row],[ Résultat]]&amp;"_"&amp;COUNTIF($F$2:F2652,F2652)</f>
        <v>72.19ZCorrect_20</v>
      </c>
      <c r="C2652" t="s">
        <v>241</v>
      </c>
      <c r="D2652" t="b">
        <v>1</v>
      </c>
      <c r="E2652" t="s">
        <v>44</v>
      </c>
      <c r="F2652" t="s">
        <v>156</v>
      </c>
      <c r="G2652">
        <v>13</v>
      </c>
    </row>
    <row r="2653" spans="1:7" x14ac:dyDescent="0.25">
      <c r="A2653">
        <f>IF(Tableau1[[#This Row],[ Résultat]]="incorrect",Tableau1[[#This Row],[occurrence]]&amp;"Cadre général"&amp;Tableau1[[#This Row],[ Résultat]]&amp;COUNTIF($B$2:$B2653,Tableau1[[#This Row],[ Code APE]]&amp;Tableau1[[#This Row],[ Résultat]]&amp;"_*"),0)</f>
        <v>0</v>
      </c>
      <c r="B2653" t="str">
        <f>Tableau1[[#This Row],[ Code APE]]&amp;Tableau1[[#This Row],[ Résultat]]&amp;"_"&amp;COUNTIF($F$2:F2653,F2653)</f>
        <v>74.20ZCorrect_18</v>
      </c>
      <c r="C2653" t="s">
        <v>241</v>
      </c>
      <c r="D2653" t="b">
        <v>1</v>
      </c>
      <c r="E2653" t="s">
        <v>44</v>
      </c>
      <c r="F2653" t="s">
        <v>157</v>
      </c>
      <c r="G2653">
        <v>1</v>
      </c>
    </row>
    <row r="2654" spans="1:7" x14ac:dyDescent="0.25">
      <c r="A2654">
        <f>IF(Tableau1[[#This Row],[ Résultat]]="incorrect",Tableau1[[#This Row],[occurrence]]&amp;"Cadre général"&amp;Tableau1[[#This Row],[ Résultat]]&amp;COUNTIF($B$2:$B2654,Tableau1[[#This Row],[ Code APE]]&amp;Tableau1[[#This Row],[ Résultat]]&amp;"_*"),0)</f>
        <v>0</v>
      </c>
      <c r="B2654" t="str">
        <f>Tableau1[[#This Row],[ Code APE]]&amp;Tableau1[[#This Row],[ Résultat]]&amp;"_"&amp;COUNTIF($F$2:F2654,F2654)</f>
        <v>74.70ZCorrect_18</v>
      </c>
      <c r="C2654" t="s">
        <v>241</v>
      </c>
      <c r="D2654" t="b">
        <v>1</v>
      </c>
      <c r="E2654" t="s">
        <v>44</v>
      </c>
      <c r="F2654" t="s">
        <v>159</v>
      </c>
      <c r="G2654">
        <v>5</v>
      </c>
    </row>
    <row r="2655" spans="1:7" x14ac:dyDescent="0.25">
      <c r="A2655">
        <f>IF(Tableau1[[#This Row],[ Résultat]]="incorrect",Tableau1[[#This Row],[occurrence]]&amp;"Cadre général"&amp;Tableau1[[#This Row],[ Résultat]]&amp;COUNTIF($B$2:$B2655,Tableau1[[#This Row],[ Code APE]]&amp;Tableau1[[#This Row],[ Résultat]]&amp;"_*"),0)</f>
        <v>0</v>
      </c>
      <c r="B2655" t="str">
        <f>Tableau1[[#This Row],[ Code APE]]&amp;Tableau1[[#This Row],[ Résultat]]&amp;"_"&amp;COUNTIF($F$2:F2655,F2655)</f>
        <v>74.90ACorrect_21</v>
      </c>
      <c r="C2655" t="s">
        <v>241</v>
      </c>
      <c r="D2655" t="b">
        <v>1</v>
      </c>
      <c r="E2655" t="s">
        <v>44</v>
      </c>
      <c r="F2655" t="s">
        <v>160</v>
      </c>
      <c r="G2655">
        <v>22</v>
      </c>
    </row>
    <row r="2656" spans="1:7" x14ac:dyDescent="0.25">
      <c r="A2656">
        <f>IF(Tableau1[[#This Row],[ Résultat]]="incorrect",Tableau1[[#This Row],[occurrence]]&amp;"Cadre général"&amp;Tableau1[[#This Row],[ Résultat]]&amp;COUNTIF($B$2:$B2656,Tableau1[[#This Row],[ Code APE]]&amp;Tableau1[[#This Row],[ Résultat]]&amp;"_*"),0)</f>
        <v>0</v>
      </c>
      <c r="B2656" t="str">
        <f>Tableau1[[#This Row],[ Code APE]]&amp;Tableau1[[#This Row],[ Résultat]]&amp;"_"&amp;COUNTIF($F$2:F2656,F2656)</f>
        <v>74.90BCorrect_20</v>
      </c>
      <c r="C2656" t="s">
        <v>241</v>
      </c>
      <c r="D2656" t="b">
        <v>1</v>
      </c>
      <c r="E2656" t="s">
        <v>44</v>
      </c>
      <c r="F2656" t="s">
        <v>161</v>
      </c>
      <c r="G2656">
        <v>16</v>
      </c>
    </row>
    <row r="2657" spans="1:7" x14ac:dyDescent="0.25">
      <c r="A2657">
        <f>IF(Tableau1[[#This Row],[ Résultat]]="incorrect",Tableau1[[#This Row],[occurrence]]&amp;"Cadre général"&amp;Tableau1[[#This Row],[ Résultat]]&amp;COUNTIF($B$2:$B2657,Tableau1[[#This Row],[ Code APE]]&amp;Tableau1[[#This Row],[ Résultat]]&amp;"_*"),0)</f>
        <v>0</v>
      </c>
      <c r="B2657" t="str">
        <f>Tableau1[[#This Row],[ Code APE]]&amp;Tableau1[[#This Row],[ Résultat]]&amp;"_"&amp;COUNTIF($F$2:F2657,F2657)</f>
        <v>77.11ACorrect_5</v>
      </c>
      <c r="C2657" t="s">
        <v>241</v>
      </c>
      <c r="D2657" t="b">
        <v>1</v>
      </c>
      <c r="E2657" t="s">
        <v>44</v>
      </c>
      <c r="F2657" t="s">
        <v>163</v>
      </c>
      <c r="G2657">
        <v>2</v>
      </c>
    </row>
    <row r="2658" spans="1:7" x14ac:dyDescent="0.25">
      <c r="A2658">
        <f>IF(Tableau1[[#This Row],[ Résultat]]="incorrect",Tableau1[[#This Row],[occurrence]]&amp;"Cadre général"&amp;Tableau1[[#This Row],[ Résultat]]&amp;COUNTIF($B$2:$B2658,Tableau1[[#This Row],[ Code APE]]&amp;Tableau1[[#This Row],[ Résultat]]&amp;"_*"),0)</f>
        <v>0</v>
      </c>
      <c r="B2658" t="str">
        <f>Tableau1[[#This Row],[ Code APE]]&amp;Tableau1[[#This Row],[ Résultat]]&amp;"_"&amp;COUNTIF($F$2:F2658,F2658)</f>
        <v>77.32ZCorrect_19</v>
      </c>
      <c r="C2658" t="s">
        <v>241</v>
      </c>
      <c r="D2658" t="b">
        <v>1</v>
      </c>
      <c r="E2658" t="s">
        <v>44</v>
      </c>
      <c r="F2658" t="s">
        <v>164</v>
      </c>
      <c r="G2658">
        <v>5</v>
      </c>
    </row>
    <row r="2659" spans="1:7" x14ac:dyDescent="0.25">
      <c r="A2659">
        <f>IF(Tableau1[[#This Row],[ Résultat]]="incorrect",Tableau1[[#This Row],[occurrence]]&amp;"Cadre général"&amp;Tableau1[[#This Row],[ Résultat]]&amp;COUNTIF($B$2:$B2659,Tableau1[[#This Row],[ Code APE]]&amp;Tableau1[[#This Row],[ Résultat]]&amp;"_*"),0)</f>
        <v>0</v>
      </c>
      <c r="B2659" t="str">
        <f>Tableau1[[#This Row],[ Code APE]]&amp;Tableau1[[#This Row],[ Résultat]]&amp;"_"&amp;COUNTIF($F$2:F2659,F2659)</f>
        <v>77.39ZCorrect_19</v>
      </c>
      <c r="C2659" t="s">
        <v>241</v>
      </c>
      <c r="D2659" t="b">
        <v>1</v>
      </c>
      <c r="E2659" t="s">
        <v>44</v>
      </c>
      <c r="F2659" t="s">
        <v>165</v>
      </c>
      <c r="G2659">
        <v>10</v>
      </c>
    </row>
    <row r="2660" spans="1:7" x14ac:dyDescent="0.25">
      <c r="A2660">
        <f>IF(Tableau1[[#This Row],[ Résultat]]="incorrect",Tableau1[[#This Row],[occurrence]]&amp;"Cadre général"&amp;Tableau1[[#This Row],[ Résultat]]&amp;COUNTIF($B$2:$B2660,Tableau1[[#This Row],[ Code APE]]&amp;Tableau1[[#This Row],[ Résultat]]&amp;"_*"),0)</f>
        <v>0</v>
      </c>
      <c r="B2660" t="str">
        <f>Tableau1[[#This Row],[ Code APE]]&amp;Tableau1[[#This Row],[ Résultat]]&amp;"_"&amp;COUNTIF($F$2:F2660,F2660)</f>
        <v>78.20ZCorrect_24</v>
      </c>
      <c r="C2660" t="s">
        <v>241</v>
      </c>
      <c r="D2660" t="b">
        <v>1</v>
      </c>
      <c r="E2660" t="s">
        <v>44</v>
      </c>
      <c r="F2660" t="s">
        <v>166</v>
      </c>
      <c r="G2660">
        <v>255</v>
      </c>
    </row>
    <row r="2661" spans="1:7" x14ac:dyDescent="0.25">
      <c r="A2661">
        <f>IF(Tableau1[[#This Row],[ Résultat]]="incorrect",Tableau1[[#This Row],[occurrence]]&amp;"Cadre général"&amp;Tableau1[[#This Row],[ Résultat]]&amp;COUNTIF($B$2:$B2661,Tableau1[[#This Row],[ Code APE]]&amp;Tableau1[[#This Row],[ Résultat]]&amp;"_*"),0)</f>
        <v>0</v>
      </c>
      <c r="B2661" t="str">
        <f>Tableau1[[#This Row],[ Code APE]]&amp;Tableau1[[#This Row],[ Résultat]]&amp;"_"&amp;COUNTIF($F$2:F2661,F2661)</f>
        <v>80.10ZCorrect_21</v>
      </c>
      <c r="C2661" t="s">
        <v>241</v>
      </c>
      <c r="D2661" t="b">
        <v>1</v>
      </c>
      <c r="E2661" t="s">
        <v>44</v>
      </c>
      <c r="F2661" t="s">
        <v>167</v>
      </c>
      <c r="G2661">
        <v>22</v>
      </c>
    </row>
    <row r="2662" spans="1:7" x14ac:dyDescent="0.25">
      <c r="A2662">
        <f>IF(Tableau1[[#This Row],[ Résultat]]="incorrect",Tableau1[[#This Row],[occurrence]]&amp;"Cadre général"&amp;Tableau1[[#This Row],[ Résultat]]&amp;COUNTIF($B$2:$B2662,Tableau1[[#This Row],[ Code APE]]&amp;Tableau1[[#This Row],[ Résultat]]&amp;"_*"),0)</f>
        <v>0</v>
      </c>
      <c r="B2662" t="str">
        <f>Tableau1[[#This Row],[ Code APE]]&amp;Tableau1[[#This Row],[ Résultat]]&amp;"_"&amp;COUNTIF($F$2:F2662,F2662)</f>
        <v>80.20ZCorrect_19</v>
      </c>
      <c r="C2662" t="s">
        <v>241</v>
      </c>
      <c r="D2662" t="b">
        <v>1</v>
      </c>
      <c r="E2662" t="s">
        <v>44</v>
      </c>
      <c r="F2662" t="s">
        <v>168</v>
      </c>
      <c r="G2662">
        <v>2</v>
      </c>
    </row>
    <row r="2663" spans="1:7" x14ac:dyDescent="0.25">
      <c r="A2663">
        <f>IF(Tableau1[[#This Row],[ Résultat]]="incorrect",Tableau1[[#This Row],[occurrence]]&amp;"Cadre général"&amp;Tableau1[[#This Row],[ Résultat]]&amp;COUNTIF($B$2:$B2663,Tableau1[[#This Row],[ Code APE]]&amp;Tableau1[[#This Row],[ Résultat]]&amp;"_*"),0)</f>
        <v>0</v>
      </c>
      <c r="B2663" t="str">
        <f>Tableau1[[#This Row],[ Code APE]]&amp;Tableau1[[#This Row],[ Résultat]]&amp;"_"&amp;COUNTIF($F$2:F2663,F2663)</f>
        <v>81.21ZCorrect_20</v>
      </c>
      <c r="C2663" t="s">
        <v>241</v>
      </c>
      <c r="D2663" t="b">
        <v>1</v>
      </c>
      <c r="E2663" t="s">
        <v>44</v>
      </c>
      <c r="F2663" t="s">
        <v>169</v>
      </c>
      <c r="G2663">
        <v>29</v>
      </c>
    </row>
    <row r="2664" spans="1:7" x14ac:dyDescent="0.25">
      <c r="A2664">
        <f>IF(Tableau1[[#This Row],[ Résultat]]="incorrect",Tableau1[[#This Row],[occurrence]]&amp;"Cadre général"&amp;Tableau1[[#This Row],[ Résultat]]&amp;COUNTIF($B$2:$B2664,Tableau1[[#This Row],[ Code APE]]&amp;Tableau1[[#This Row],[ Résultat]]&amp;"_*"),0)</f>
        <v>0</v>
      </c>
      <c r="B2664" t="str">
        <f>Tableau1[[#This Row],[ Code APE]]&amp;Tableau1[[#This Row],[ Résultat]]&amp;"_"&amp;COUNTIF($F$2:F2664,F2664)</f>
        <v>81.22ZCorrect_20</v>
      </c>
      <c r="C2664" t="s">
        <v>241</v>
      </c>
      <c r="D2664" t="b">
        <v>1</v>
      </c>
      <c r="E2664" t="s">
        <v>44</v>
      </c>
      <c r="F2664" t="s">
        <v>170</v>
      </c>
      <c r="G2664">
        <v>13</v>
      </c>
    </row>
    <row r="2665" spans="1:7" x14ac:dyDescent="0.25">
      <c r="A2665">
        <f>IF(Tableau1[[#This Row],[ Résultat]]="incorrect",Tableau1[[#This Row],[occurrence]]&amp;"Cadre général"&amp;Tableau1[[#This Row],[ Résultat]]&amp;COUNTIF($B$2:$B2665,Tableau1[[#This Row],[ Code APE]]&amp;Tableau1[[#This Row],[ Résultat]]&amp;"_*"),0)</f>
        <v>0</v>
      </c>
      <c r="B2665" t="str">
        <f>Tableau1[[#This Row],[ Code APE]]&amp;Tableau1[[#This Row],[ Résultat]]&amp;"_"&amp;COUNTIF($F$2:F2665,F2665)</f>
        <v>81.29ACorrect_18</v>
      </c>
      <c r="C2665" t="s">
        <v>241</v>
      </c>
      <c r="D2665" t="b">
        <v>1</v>
      </c>
      <c r="E2665" t="s">
        <v>44</v>
      </c>
      <c r="F2665" t="s">
        <v>171</v>
      </c>
      <c r="G2665">
        <v>3</v>
      </c>
    </row>
    <row r="2666" spans="1:7" x14ac:dyDescent="0.25">
      <c r="A2666">
        <f>IF(Tableau1[[#This Row],[ Résultat]]="incorrect",Tableau1[[#This Row],[occurrence]]&amp;"Cadre général"&amp;Tableau1[[#This Row],[ Résultat]]&amp;COUNTIF($B$2:$B2666,Tableau1[[#This Row],[ Code APE]]&amp;Tableau1[[#This Row],[ Résultat]]&amp;"_*"),0)</f>
        <v>0</v>
      </c>
      <c r="B2666" t="str">
        <f>Tableau1[[#This Row],[ Code APE]]&amp;Tableau1[[#This Row],[ Résultat]]&amp;"_"&amp;COUNTIF($F$2:F2666,F2666)</f>
        <v>81.29BCorrect_10</v>
      </c>
      <c r="C2666" t="s">
        <v>241</v>
      </c>
      <c r="D2666" t="b">
        <v>1</v>
      </c>
      <c r="E2666" t="s">
        <v>44</v>
      </c>
      <c r="F2666" t="s">
        <v>172</v>
      </c>
      <c r="G2666">
        <v>1</v>
      </c>
    </row>
    <row r="2667" spans="1:7" x14ac:dyDescent="0.25">
      <c r="A2667">
        <f>IF(Tableau1[[#This Row],[ Résultat]]="incorrect",Tableau1[[#This Row],[occurrence]]&amp;"Cadre général"&amp;Tableau1[[#This Row],[ Résultat]]&amp;COUNTIF($B$2:$B2667,Tableau1[[#This Row],[ Code APE]]&amp;Tableau1[[#This Row],[ Résultat]]&amp;"_*"),0)</f>
        <v>0</v>
      </c>
      <c r="B2667" t="str">
        <f>Tableau1[[#This Row],[ Code APE]]&amp;Tableau1[[#This Row],[ Résultat]]&amp;"_"&amp;COUNTIF($F$2:F2667,F2667)</f>
        <v>81.30ZCorrect_19</v>
      </c>
      <c r="C2667" t="s">
        <v>241</v>
      </c>
      <c r="D2667" t="b">
        <v>1</v>
      </c>
      <c r="E2667" t="s">
        <v>44</v>
      </c>
      <c r="F2667" t="s">
        <v>173</v>
      </c>
      <c r="G2667">
        <v>6</v>
      </c>
    </row>
    <row r="2668" spans="1:7" x14ac:dyDescent="0.25">
      <c r="A2668">
        <f>IF(Tableau1[[#This Row],[ Résultat]]="incorrect",Tableau1[[#This Row],[occurrence]]&amp;"Cadre général"&amp;Tableau1[[#This Row],[ Résultat]]&amp;COUNTIF($B$2:$B2668,Tableau1[[#This Row],[ Code APE]]&amp;Tableau1[[#This Row],[ Résultat]]&amp;"_*"),0)</f>
        <v>0</v>
      </c>
      <c r="B2668" t="str">
        <f>Tableau1[[#This Row],[ Code APE]]&amp;Tableau1[[#This Row],[ Résultat]]&amp;"_"&amp;COUNTIF($F$2:F2668,F2668)</f>
        <v>82.11ZCorrect_4</v>
      </c>
      <c r="C2668" t="s">
        <v>241</v>
      </c>
      <c r="D2668" t="b">
        <v>1</v>
      </c>
      <c r="E2668" t="s">
        <v>44</v>
      </c>
      <c r="F2668" t="s">
        <v>220</v>
      </c>
      <c r="G2668">
        <v>1</v>
      </c>
    </row>
    <row r="2669" spans="1:7" x14ac:dyDescent="0.25">
      <c r="A2669">
        <f>IF(Tableau1[[#This Row],[ Résultat]]="incorrect",Tableau1[[#This Row],[occurrence]]&amp;"Cadre général"&amp;Tableau1[[#This Row],[ Résultat]]&amp;COUNTIF($B$2:$B2669,Tableau1[[#This Row],[ Code APE]]&amp;Tableau1[[#This Row],[ Résultat]]&amp;"_*"),0)</f>
        <v>0</v>
      </c>
      <c r="B2669" t="str">
        <f>Tableau1[[#This Row],[ Code APE]]&amp;Tableau1[[#This Row],[ Résultat]]&amp;"_"&amp;COUNTIF($F$2:F2669,F2669)</f>
        <v>82.19ZCorrect_11</v>
      </c>
      <c r="C2669" t="s">
        <v>241</v>
      </c>
      <c r="D2669" t="b">
        <v>1</v>
      </c>
      <c r="E2669" t="s">
        <v>44</v>
      </c>
      <c r="F2669" t="s">
        <v>221</v>
      </c>
      <c r="G2669">
        <v>1</v>
      </c>
    </row>
    <row r="2670" spans="1:7" x14ac:dyDescent="0.25">
      <c r="A2670">
        <f>IF(Tableau1[[#This Row],[ Résultat]]="incorrect",Tableau1[[#This Row],[occurrence]]&amp;"Cadre général"&amp;Tableau1[[#This Row],[ Résultat]]&amp;COUNTIF($B$2:$B2670,Tableau1[[#This Row],[ Code APE]]&amp;Tableau1[[#This Row],[ Résultat]]&amp;"_*"),0)</f>
        <v>0</v>
      </c>
      <c r="B2670" t="str">
        <f>Tableau1[[#This Row],[ Code APE]]&amp;Tableau1[[#This Row],[ Résultat]]&amp;"_"&amp;COUNTIF($F$2:F2670,F2670)</f>
        <v>82.99ZCorrect_19</v>
      </c>
      <c r="C2670" t="s">
        <v>241</v>
      </c>
      <c r="D2670" t="b">
        <v>1</v>
      </c>
      <c r="E2670" t="s">
        <v>44</v>
      </c>
      <c r="F2670" t="s">
        <v>174</v>
      </c>
      <c r="G2670">
        <v>4</v>
      </c>
    </row>
    <row r="2671" spans="1:7" x14ac:dyDescent="0.25">
      <c r="A2671">
        <f>IF(Tableau1[[#This Row],[ Résultat]]="incorrect",Tableau1[[#This Row],[occurrence]]&amp;"Cadre général"&amp;Tableau1[[#This Row],[ Résultat]]&amp;COUNTIF($B$2:$B2671,Tableau1[[#This Row],[ Code APE]]&amp;Tableau1[[#This Row],[ Résultat]]&amp;"_*"),0)</f>
        <v>0</v>
      </c>
      <c r="B2671" t="str">
        <f>Tableau1[[#This Row],[ Code APE]]&amp;Tableau1[[#This Row],[ Résultat]]&amp;"_"&amp;COUNTIF($F$2:F2671,F2671)</f>
        <v>84.30ACorrect_20</v>
      </c>
      <c r="C2671" t="s">
        <v>241</v>
      </c>
      <c r="D2671" t="b">
        <v>1</v>
      </c>
      <c r="E2671" t="s">
        <v>44</v>
      </c>
      <c r="F2671" t="s">
        <v>175</v>
      </c>
      <c r="G2671">
        <v>4</v>
      </c>
    </row>
    <row r="2672" spans="1:7" x14ac:dyDescent="0.25">
      <c r="A2672">
        <f>IF(Tableau1[[#This Row],[ Résultat]]="incorrect",Tableau1[[#This Row],[occurrence]]&amp;"Cadre général"&amp;Tableau1[[#This Row],[ Résultat]]&amp;COUNTIF($B$2:$B2672,Tableau1[[#This Row],[ Code APE]]&amp;Tableau1[[#This Row],[ Résultat]]&amp;"_*"),0)</f>
        <v>0</v>
      </c>
      <c r="B2672" t="str">
        <f>Tableau1[[#This Row],[ Code APE]]&amp;Tableau1[[#This Row],[ Résultat]]&amp;"_"&amp;COUNTIF($F$2:F2672,F2672)</f>
        <v>85.59ACorrect_19</v>
      </c>
      <c r="C2672" t="s">
        <v>241</v>
      </c>
      <c r="D2672" t="b">
        <v>1</v>
      </c>
      <c r="E2672" t="s">
        <v>44</v>
      </c>
      <c r="F2672" t="s">
        <v>176</v>
      </c>
      <c r="G2672">
        <v>6</v>
      </c>
    </row>
    <row r="2673" spans="1:7" x14ac:dyDescent="0.25">
      <c r="A2673">
        <f>IF(Tableau1[[#This Row],[ Résultat]]="incorrect",Tableau1[[#This Row],[occurrence]]&amp;"Cadre général"&amp;Tableau1[[#This Row],[ Résultat]]&amp;COUNTIF($B$2:$B2673,Tableau1[[#This Row],[ Code APE]]&amp;Tableau1[[#This Row],[ Résultat]]&amp;"_*"),0)</f>
        <v>0</v>
      </c>
      <c r="B2673" t="str">
        <f>Tableau1[[#This Row],[ Code APE]]&amp;Tableau1[[#This Row],[ Résultat]]&amp;"_"&amp;COUNTIF($F$2:F2673,F2673)</f>
        <v>85.59BCorrect_12</v>
      </c>
      <c r="C2673" t="s">
        <v>241</v>
      </c>
      <c r="D2673" t="b">
        <v>1</v>
      </c>
      <c r="E2673" t="s">
        <v>44</v>
      </c>
      <c r="F2673" t="s">
        <v>177</v>
      </c>
      <c r="G2673">
        <v>1</v>
      </c>
    </row>
    <row r="2674" spans="1:7" x14ac:dyDescent="0.25">
      <c r="A2674">
        <f>IF(Tableau1[[#This Row],[ Résultat]]="incorrect",Tableau1[[#This Row],[occurrence]]&amp;"Cadre général"&amp;Tableau1[[#This Row],[ Résultat]]&amp;COUNTIF($B$2:$B2674,Tableau1[[#This Row],[ Code APE]]&amp;Tableau1[[#This Row],[ Résultat]]&amp;"_*"),0)</f>
        <v>0</v>
      </c>
      <c r="B2674" t="str">
        <f>Tableau1[[#This Row],[ Code APE]]&amp;Tableau1[[#This Row],[ Résultat]]&amp;"_"&amp;COUNTIF($F$2:F2674,F2674)</f>
        <v>85.89BCorrect_10</v>
      </c>
      <c r="C2674" t="s">
        <v>241</v>
      </c>
      <c r="D2674" t="b">
        <v>1</v>
      </c>
      <c r="E2674" t="s">
        <v>44</v>
      </c>
      <c r="F2674" t="s">
        <v>203</v>
      </c>
      <c r="G2674">
        <v>1</v>
      </c>
    </row>
    <row r="2675" spans="1:7" x14ac:dyDescent="0.25">
      <c r="A2675">
        <f>IF(Tableau1[[#This Row],[ Résultat]]="incorrect",Tableau1[[#This Row],[occurrence]]&amp;"Cadre général"&amp;Tableau1[[#This Row],[ Résultat]]&amp;COUNTIF($B$2:$B2675,Tableau1[[#This Row],[ Code APE]]&amp;Tableau1[[#This Row],[ Résultat]]&amp;"_*"),0)</f>
        <v>0</v>
      </c>
      <c r="B2675" t="str">
        <f>Tableau1[[#This Row],[ Code APE]]&amp;Tableau1[[#This Row],[ Résultat]]&amp;"_"&amp;COUNTIF($F$2:F2675,F2675)</f>
        <v>94.99ZCorrect_23</v>
      </c>
      <c r="C2675" t="s">
        <v>241</v>
      </c>
      <c r="D2675" t="b">
        <v>1</v>
      </c>
      <c r="E2675" t="s">
        <v>44</v>
      </c>
      <c r="F2675" t="s">
        <v>178</v>
      </c>
      <c r="G2675">
        <v>4</v>
      </c>
    </row>
    <row r="2676" spans="1:7" x14ac:dyDescent="0.25">
      <c r="A2676">
        <f>IF(Tableau1[[#This Row],[ Résultat]]="incorrect",Tableau1[[#This Row],[occurrence]]&amp;"Cadre général"&amp;Tableau1[[#This Row],[ Résultat]]&amp;COUNTIF($B$2:$B2676,Tableau1[[#This Row],[ Code APE]]&amp;Tableau1[[#This Row],[ Résultat]]&amp;"_*"),0)</f>
        <v>0</v>
      </c>
      <c r="B2676" t="str">
        <f>Tableau1[[#This Row],[ Code APE]]&amp;Tableau1[[#This Row],[ Résultat]]&amp;"_"&amp;COUNTIF($F$2:F2676,F2676)</f>
        <v>95.11ZCorrect_7</v>
      </c>
      <c r="C2676" t="s">
        <v>241</v>
      </c>
      <c r="D2676" t="b">
        <v>1</v>
      </c>
      <c r="E2676" t="s">
        <v>44</v>
      </c>
      <c r="F2676" t="s">
        <v>204</v>
      </c>
      <c r="G2676">
        <v>1</v>
      </c>
    </row>
    <row r="2677" spans="1:7" x14ac:dyDescent="0.25">
      <c r="A2677">
        <f>IF(Tableau1[[#This Row],[ Résultat]]="incorrect",Tableau1[[#This Row],[occurrence]]&amp;"Cadre général"&amp;Tableau1[[#This Row],[ Résultat]]&amp;COUNTIF($B$2:$B2677,Tableau1[[#This Row],[ Code APE]]&amp;Tableau1[[#This Row],[ Résultat]]&amp;"_*"),0)</f>
        <v>0</v>
      </c>
      <c r="B2677" t="str">
        <f>Tableau1[[#This Row],[ Code APE]]&amp;Tableau1[[#This Row],[ Résultat]]&amp;"_"&amp;COUNTIF($F$2:F2677,F2677)</f>
        <v>95.21ZCorrect_15</v>
      </c>
      <c r="C2677" t="s">
        <v>241</v>
      </c>
      <c r="D2677" t="b">
        <v>1</v>
      </c>
      <c r="E2677" t="s">
        <v>44</v>
      </c>
      <c r="F2677" t="s">
        <v>179</v>
      </c>
      <c r="G2677">
        <v>1</v>
      </c>
    </row>
    <row r="2678" spans="1:7" x14ac:dyDescent="0.25">
      <c r="A2678" t="str">
        <f>IF(Tableau1[[#This Row],[ Résultat]]="incorrect",Tableau1[[#This Row],[occurrence]]&amp;"Cadre général"&amp;Tableau1[[#This Row],[ Résultat]]&amp;COUNTIF($B$2:$B2678,Tableau1[[#This Row],[ Code APE]]&amp;Tableau1[[#This Row],[ Résultat]]&amp;"_*"),0)</f>
        <v>02.10ZIncorrect_20Cadre généralIncorrect2</v>
      </c>
      <c r="B2678" t="str">
        <f>Tableau1[[#This Row],[ Code APE]]&amp;Tableau1[[#This Row],[ Résultat]]&amp;"_"&amp;COUNTIF($F$2:F2678,F2678)</f>
        <v>02.10ZIncorrect_20</v>
      </c>
      <c r="C2678" t="s">
        <v>241</v>
      </c>
      <c r="D2678" t="b">
        <v>0</v>
      </c>
      <c r="E2678" t="s">
        <v>31</v>
      </c>
      <c r="F2678" t="s">
        <v>50</v>
      </c>
      <c r="G2678">
        <v>1</v>
      </c>
    </row>
    <row r="2679" spans="1:7" x14ac:dyDescent="0.25">
      <c r="A2679" t="str">
        <f>IF(Tableau1[[#This Row],[ Résultat]]="incorrect",Tableau1[[#This Row],[occurrence]]&amp;"Cadre général"&amp;Tableau1[[#This Row],[ Résultat]]&amp;COUNTIF($B$2:$B2679,Tableau1[[#This Row],[ Code APE]]&amp;Tableau1[[#This Row],[ Résultat]]&amp;"_*"),0)</f>
        <v>23.63ZIncorrect_21Cadre généralIncorrect3</v>
      </c>
      <c r="B2679" t="str">
        <f>Tableau1[[#This Row],[ Code APE]]&amp;Tableau1[[#This Row],[ Résultat]]&amp;"_"&amp;COUNTIF($F$2:F2679,F2679)</f>
        <v>23.63ZIncorrect_21</v>
      </c>
      <c r="C2679" t="s">
        <v>241</v>
      </c>
      <c r="D2679" t="b">
        <v>0</v>
      </c>
      <c r="E2679" t="s">
        <v>31</v>
      </c>
      <c r="F2679" t="s">
        <v>63</v>
      </c>
      <c r="G2679">
        <v>1</v>
      </c>
    </row>
    <row r="2680" spans="1:7" x14ac:dyDescent="0.25">
      <c r="A2680" t="str">
        <f>IF(Tableau1[[#This Row],[ Résultat]]="incorrect",Tableau1[[#This Row],[occurrence]]&amp;"Cadre général"&amp;Tableau1[[#This Row],[ Résultat]]&amp;COUNTIF($B$2:$B2680,Tableau1[[#This Row],[ Code APE]]&amp;Tableau1[[#This Row],[ Résultat]]&amp;"_*"),0)</f>
        <v>33.12ZIncorrect_22Cadre généralIncorrect4</v>
      </c>
      <c r="B2680" t="str">
        <f>Tableau1[[#This Row],[ Code APE]]&amp;Tableau1[[#This Row],[ Résultat]]&amp;"_"&amp;COUNTIF($F$2:F2680,F2680)</f>
        <v>33.12ZIncorrect_22</v>
      </c>
      <c r="C2680" t="s">
        <v>241</v>
      </c>
      <c r="D2680" t="b">
        <v>0</v>
      </c>
      <c r="E2680" t="s">
        <v>31</v>
      </c>
      <c r="F2680" t="s">
        <v>1</v>
      </c>
      <c r="G2680">
        <v>2</v>
      </c>
    </row>
    <row r="2681" spans="1:7" x14ac:dyDescent="0.25">
      <c r="A2681" t="str">
        <f>IF(Tableau1[[#This Row],[ Résultat]]="incorrect",Tableau1[[#This Row],[occurrence]]&amp;"Cadre général"&amp;Tableau1[[#This Row],[ Résultat]]&amp;COUNTIF($B$2:$B2681,Tableau1[[#This Row],[ Code APE]]&amp;Tableau1[[#This Row],[ Résultat]]&amp;"_*"),0)</f>
        <v>33.20AIncorrect_24Cadre généralIncorrect6</v>
      </c>
      <c r="B2681" t="str">
        <f>Tableau1[[#This Row],[ Code APE]]&amp;Tableau1[[#This Row],[ Résultat]]&amp;"_"&amp;COUNTIF($F$2:F2681,F2681)</f>
        <v>33.20AIncorrect_24</v>
      </c>
      <c r="C2681" t="s">
        <v>241</v>
      </c>
      <c r="D2681" t="b">
        <v>0</v>
      </c>
      <c r="E2681" t="s">
        <v>31</v>
      </c>
      <c r="F2681" t="s">
        <v>82</v>
      </c>
      <c r="G2681">
        <v>3</v>
      </c>
    </row>
    <row r="2682" spans="1:7" x14ac:dyDescent="0.25">
      <c r="A2682" t="str">
        <f>IF(Tableau1[[#This Row],[ Résultat]]="incorrect",Tableau1[[#This Row],[occurrence]]&amp;"Cadre général"&amp;Tableau1[[#This Row],[ Résultat]]&amp;COUNTIF($B$2:$B2682,Tableau1[[#This Row],[ Code APE]]&amp;Tableau1[[#This Row],[ Résultat]]&amp;"_*"),0)</f>
        <v>33.20BIncorrect_25Cadre généralIncorrect7</v>
      </c>
      <c r="B2682" t="str">
        <f>Tableau1[[#This Row],[ Code APE]]&amp;Tableau1[[#This Row],[ Résultat]]&amp;"_"&amp;COUNTIF($F$2:F2682,F2682)</f>
        <v>33.20BIncorrect_25</v>
      </c>
      <c r="C2682" t="s">
        <v>241</v>
      </c>
      <c r="D2682" t="b">
        <v>0</v>
      </c>
      <c r="E2682" t="s">
        <v>31</v>
      </c>
      <c r="F2682" t="s">
        <v>83</v>
      </c>
      <c r="G2682">
        <v>1</v>
      </c>
    </row>
    <row r="2683" spans="1:7" x14ac:dyDescent="0.25">
      <c r="A2683" t="str">
        <f>IF(Tableau1[[#This Row],[ Résultat]]="incorrect",Tableau1[[#This Row],[occurrence]]&amp;"Cadre général"&amp;Tableau1[[#This Row],[ Résultat]]&amp;COUNTIF($B$2:$B2683,Tableau1[[#This Row],[ Code APE]]&amp;Tableau1[[#This Row],[ Résultat]]&amp;"_*"),0)</f>
        <v>36.00ZIncorrect_21Cadre généralIncorrect3</v>
      </c>
      <c r="B2683" t="str">
        <f>Tableau1[[#This Row],[ Code APE]]&amp;Tableau1[[#This Row],[ Résultat]]&amp;"_"&amp;COUNTIF($F$2:F2683,F2683)</f>
        <v>36.00ZIncorrect_21</v>
      </c>
      <c r="C2683" t="s">
        <v>241</v>
      </c>
      <c r="D2683" t="b">
        <v>0</v>
      </c>
      <c r="E2683" t="s">
        <v>31</v>
      </c>
      <c r="F2683" t="s">
        <v>86</v>
      </c>
      <c r="G2683">
        <v>1</v>
      </c>
    </row>
    <row r="2684" spans="1:7" x14ac:dyDescent="0.25">
      <c r="A2684" t="str">
        <f>IF(Tableau1[[#This Row],[ Résultat]]="incorrect",Tableau1[[#This Row],[occurrence]]&amp;"Cadre général"&amp;Tableau1[[#This Row],[ Résultat]]&amp;COUNTIF($B$2:$B2684,Tableau1[[#This Row],[ Code APE]]&amp;Tableau1[[#This Row],[ Résultat]]&amp;"_*"),0)</f>
        <v>42.11ZIncorrect_21Cadre généralIncorrect3</v>
      </c>
      <c r="B2684" t="str">
        <f>Tableau1[[#This Row],[ Code APE]]&amp;Tableau1[[#This Row],[ Résultat]]&amp;"_"&amp;COUNTIF($F$2:F2684,F2684)</f>
        <v>42.11ZIncorrect_21</v>
      </c>
      <c r="C2684" t="s">
        <v>241</v>
      </c>
      <c r="D2684" t="b">
        <v>0</v>
      </c>
      <c r="E2684" t="s">
        <v>31</v>
      </c>
      <c r="F2684" t="s">
        <v>95</v>
      </c>
      <c r="G2684">
        <v>2</v>
      </c>
    </row>
    <row r="2685" spans="1:7" x14ac:dyDescent="0.25">
      <c r="A2685" t="str">
        <f>IF(Tableau1[[#This Row],[ Résultat]]="incorrect",Tableau1[[#This Row],[occurrence]]&amp;"Cadre général"&amp;Tableau1[[#This Row],[ Résultat]]&amp;COUNTIF($B$2:$B2685,Tableau1[[#This Row],[ Code APE]]&amp;Tableau1[[#This Row],[ Résultat]]&amp;"_*"),0)</f>
        <v>43.12AIncorrect_23Cadre généralIncorrect5</v>
      </c>
      <c r="B2685" t="str">
        <f>Tableau1[[#This Row],[ Code APE]]&amp;Tableau1[[#This Row],[ Résultat]]&amp;"_"&amp;COUNTIF($F$2:F2685,F2685)</f>
        <v>43.12AIncorrect_23</v>
      </c>
      <c r="C2685" t="s">
        <v>241</v>
      </c>
      <c r="D2685" t="b">
        <v>0</v>
      </c>
      <c r="E2685" t="s">
        <v>31</v>
      </c>
      <c r="F2685" t="s">
        <v>101</v>
      </c>
      <c r="G2685">
        <v>1</v>
      </c>
    </row>
    <row r="2686" spans="1:7" x14ac:dyDescent="0.25">
      <c r="A2686" t="str">
        <f>IF(Tableau1[[#This Row],[ Résultat]]="incorrect",Tableau1[[#This Row],[occurrence]]&amp;"Cadre général"&amp;Tableau1[[#This Row],[ Résultat]]&amp;COUNTIF($B$2:$B2686,Tableau1[[#This Row],[ Code APE]]&amp;Tableau1[[#This Row],[ Résultat]]&amp;"_*"),0)</f>
        <v>43.12BIncorrect_23Cadre généralIncorrect5</v>
      </c>
      <c r="B2686" t="str">
        <f>Tableau1[[#This Row],[ Code APE]]&amp;Tableau1[[#This Row],[ Résultat]]&amp;"_"&amp;COUNTIF($F$2:F2686,F2686)</f>
        <v>43.12BIncorrect_23</v>
      </c>
      <c r="C2686" t="s">
        <v>241</v>
      </c>
      <c r="D2686" t="b">
        <v>0</v>
      </c>
      <c r="E2686" t="s">
        <v>31</v>
      </c>
      <c r="F2686" t="s">
        <v>102</v>
      </c>
      <c r="G2686">
        <v>1</v>
      </c>
    </row>
    <row r="2687" spans="1:7" x14ac:dyDescent="0.25">
      <c r="A2687" t="str">
        <f>IF(Tableau1[[#This Row],[ Résultat]]="incorrect",Tableau1[[#This Row],[occurrence]]&amp;"Cadre général"&amp;Tableau1[[#This Row],[ Résultat]]&amp;COUNTIF($B$2:$B2687,Tableau1[[#This Row],[ Code APE]]&amp;Tableau1[[#This Row],[ Résultat]]&amp;"_*"),0)</f>
        <v>43.21AIncorrect_23Cadre généralIncorrect5</v>
      </c>
      <c r="B2687" t="str">
        <f>Tableau1[[#This Row],[ Code APE]]&amp;Tableau1[[#This Row],[ Résultat]]&amp;"_"&amp;COUNTIF($F$2:F2687,F2687)</f>
        <v>43.21AIncorrect_23</v>
      </c>
      <c r="C2687" t="s">
        <v>241</v>
      </c>
      <c r="D2687" t="b">
        <v>0</v>
      </c>
      <c r="E2687" t="s">
        <v>31</v>
      </c>
      <c r="F2687" t="s">
        <v>104</v>
      </c>
      <c r="G2687">
        <v>1</v>
      </c>
    </row>
    <row r="2688" spans="1:7" x14ac:dyDescent="0.25">
      <c r="A2688" t="str">
        <f>IF(Tableau1[[#This Row],[ Résultat]]="incorrect",Tableau1[[#This Row],[occurrence]]&amp;"Cadre général"&amp;Tableau1[[#This Row],[ Résultat]]&amp;COUNTIF($B$2:$B2688,Tableau1[[#This Row],[ Code APE]]&amp;Tableau1[[#This Row],[ Résultat]]&amp;"_*"),0)</f>
        <v>43.34ZIncorrect_24Cadre généralIncorrect6</v>
      </c>
      <c r="B2688" t="str">
        <f>Tableau1[[#This Row],[ Code APE]]&amp;Tableau1[[#This Row],[ Résultat]]&amp;"_"&amp;COUNTIF($F$2:F2688,F2688)</f>
        <v>43.34ZIncorrect_24</v>
      </c>
      <c r="C2688" t="s">
        <v>241</v>
      </c>
      <c r="D2688" t="b">
        <v>0</v>
      </c>
      <c r="E2688" t="s">
        <v>31</v>
      </c>
      <c r="F2688" t="s">
        <v>111</v>
      </c>
      <c r="G2688">
        <v>1</v>
      </c>
    </row>
    <row r="2689" spans="1:7" x14ac:dyDescent="0.25">
      <c r="A2689" t="str">
        <f>IF(Tableau1[[#This Row],[ Résultat]]="incorrect",Tableau1[[#This Row],[occurrence]]&amp;"Cadre général"&amp;Tableau1[[#This Row],[ Résultat]]&amp;COUNTIF($B$2:$B2689,Tableau1[[#This Row],[ Code APE]]&amp;Tableau1[[#This Row],[ Résultat]]&amp;"_*"),0)</f>
        <v>43.99BIncorrect_23Cadre généralIncorrect5</v>
      </c>
      <c r="B2689" t="str">
        <f>Tableau1[[#This Row],[ Code APE]]&amp;Tableau1[[#This Row],[ Résultat]]&amp;"_"&amp;COUNTIF($F$2:F2689,F2689)</f>
        <v>43.99BIncorrect_23</v>
      </c>
      <c r="C2689" t="s">
        <v>241</v>
      </c>
      <c r="D2689" t="b">
        <v>0</v>
      </c>
      <c r="E2689" t="s">
        <v>31</v>
      </c>
      <c r="F2689" t="s">
        <v>114</v>
      </c>
      <c r="G2689">
        <v>1</v>
      </c>
    </row>
    <row r="2690" spans="1:7" x14ac:dyDescent="0.25">
      <c r="A2690" t="str">
        <f>IF(Tableau1[[#This Row],[ Résultat]]="incorrect",Tableau1[[#This Row],[occurrence]]&amp;"Cadre général"&amp;Tableau1[[#This Row],[ Résultat]]&amp;COUNTIF($B$2:$B2690,Tableau1[[#This Row],[ Code APE]]&amp;Tableau1[[#This Row],[ Résultat]]&amp;"_*"),0)</f>
        <v>43.99CIncorrect_23Cadre généralIncorrect5</v>
      </c>
      <c r="B2690" t="str">
        <f>Tableau1[[#This Row],[ Code APE]]&amp;Tableau1[[#This Row],[ Résultat]]&amp;"_"&amp;COUNTIF($F$2:F2690,F2690)</f>
        <v>43.99CIncorrect_23</v>
      </c>
      <c r="C2690" t="s">
        <v>241</v>
      </c>
      <c r="D2690" t="b">
        <v>0</v>
      </c>
      <c r="E2690" t="s">
        <v>31</v>
      </c>
      <c r="F2690" t="s">
        <v>115</v>
      </c>
      <c r="G2690">
        <v>2</v>
      </c>
    </row>
    <row r="2691" spans="1:7" x14ac:dyDescent="0.25">
      <c r="A2691" t="str">
        <f>IF(Tableau1[[#This Row],[ Résultat]]="incorrect",Tableau1[[#This Row],[occurrence]]&amp;"Cadre général"&amp;Tableau1[[#This Row],[ Résultat]]&amp;COUNTIF($B$2:$B2691,Tableau1[[#This Row],[ Code APE]]&amp;Tableau1[[#This Row],[ Résultat]]&amp;"_*"),0)</f>
        <v>45.11ZIncorrect_23Cadre généralIncorrect5</v>
      </c>
      <c r="B2691" t="str">
        <f>Tableau1[[#This Row],[ Code APE]]&amp;Tableau1[[#This Row],[ Résultat]]&amp;"_"&amp;COUNTIF($F$2:F2691,F2691)</f>
        <v>45.11ZIncorrect_23</v>
      </c>
      <c r="C2691" t="s">
        <v>241</v>
      </c>
      <c r="D2691" t="b">
        <v>0</v>
      </c>
      <c r="E2691" t="s">
        <v>31</v>
      </c>
      <c r="F2691" t="s">
        <v>120</v>
      </c>
      <c r="G2691">
        <v>1</v>
      </c>
    </row>
    <row r="2692" spans="1:7" x14ac:dyDescent="0.25">
      <c r="A2692" t="str">
        <f>IF(Tableau1[[#This Row],[ Résultat]]="incorrect",Tableau1[[#This Row],[occurrence]]&amp;"Cadre général"&amp;Tableau1[[#This Row],[ Résultat]]&amp;COUNTIF($B$2:$B2692,Tableau1[[#This Row],[ Code APE]]&amp;Tableau1[[#This Row],[ Résultat]]&amp;"_*"),0)</f>
        <v>45.20AIncorrect_21Cadre généralIncorrect3</v>
      </c>
      <c r="B2692" t="str">
        <f>Tableau1[[#This Row],[ Code APE]]&amp;Tableau1[[#This Row],[ Résultat]]&amp;"_"&amp;COUNTIF($F$2:F2692,F2692)</f>
        <v>45.20AIncorrect_21</v>
      </c>
      <c r="C2692" t="s">
        <v>241</v>
      </c>
      <c r="D2692" t="b">
        <v>0</v>
      </c>
      <c r="E2692" t="s">
        <v>31</v>
      </c>
      <c r="F2692" t="s">
        <v>121</v>
      </c>
      <c r="G2692">
        <v>1</v>
      </c>
    </row>
    <row r="2693" spans="1:7" x14ac:dyDescent="0.25">
      <c r="A2693" t="str">
        <f>IF(Tableau1[[#This Row],[ Résultat]]="incorrect",Tableau1[[#This Row],[occurrence]]&amp;"Cadre général"&amp;Tableau1[[#This Row],[ Résultat]]&amp;COUNTIF($B$2:$B2693,Tableau1[[#This Row],[ Code APE]]&amp;Tableau1[[#This Row],[ Résultat]]&amp;"_*"),0)</f>
        <v>46.71ZIncorrect_23Cadre généralIncorrect5</v>
      </c>
      <c r="B2693" t="str">
        <f>Tableau1[[#This Row],[ Code APE]]&amp;Tableau1[[#This Row],[ Résultat]]&amp;"_"&amp;COUNTIF($F$2:F2693,F2693)</f>
        <v>46.71ZIncorrect_23</v>
      </c>
      <c r="C2693" t="s">
        <v>241</v>
      </c>
      <c r="D2693" t="b">
        <v>0</v>
      </c>
      <c r="E2693" t="s">
        <v>31</v>
      </c>
      <c r="F2693" t="s">
        <v>130</v>
      </c>
      <c r="G2693">
        <v>3</v>
      </c>
    </row>
    <row r="2694" spans="1:7" x14ac:dyDescent="0.25">
      <c r="A2694" t="str">
        <f>IF(Tableau1[[#This Row],[ Résultat]]="incorrect",Tableau1[[#This Row],[occurrence]]&amp;"Cadre général"&amp;Tableau1[[#This Row],[ Résultat]]&amp;COUNTIF($B$2:$B2694,Tableau1[[#This Row],[ Code APE]]&amp;Tableau1[[#This Row],[ Résultat]]&amp;"_*"),0)</f>
        <v>49.39AIncorrect_23Cadre généralIncorrect5</v>
      </c>
      <c r="B2694" t="str">
        <f>Tableau1[[#This Row],[ Code APE]]&amp;Tableau1[[#This Row],[ Résultat]]&amp;"_"&amp;COUNTIF($F$2:F2694,F2694)</f>
        <v>49.39AIncorrect_23</v>
      </c>
      <c r="C2694" t="s">
        <v>241</v>
      </c>
      <c r="D2694" t="b">
        <v>0</v>
      </c>
      <c r="E2694" t="s">
        <v>31</v>
      </c>
      <c r="F2694" t="s">
        <v>138</v>
      </c>
      <c r="G2694">
        <v>2</v>
      </c>
    </row>
    <row r="2695" spans="1:7" x14ac:dyDescent="0.25">
      <c r="A2695" t="str">
        <f>IF(Tableau1[[#This Row],[ Résultat]]="incorrect",Tableau1[[#This Row],[occurrence]]&amp;"Cadre général"&amp;Tableau1[[#This Row],[ Résultat]]&amp;COUNTIF($B$2:$B2695,Tableau1[[#This Row],[ Code APE]]&amp;Tableau1[[#This Row],[ Résultat]]&amp;"_*"),0)</f>
        <v>56.29BIncorrect_21Cadre généralIncorrect3</v>
      </c>
      <c r="B2695" t="str">
        <f>Tableau1[[#This Row],[ Code APE]]&amp;Tableau1[[#This Row],[ Résultat]]&amp;"_"&amp;COUNTIF($F$2:F2695,F2695)</f>
        <v>56.29BIncorrect_21</v>
      </c>
      <c r="C2695" t="s">
        <v>241</v>
      </c>
      <c r="D2695" t="b">
        <v>0</v>
      </c>
      <c r="E2695" t="s">
        <v>31</v>
      </c>
      <c r="F2695" t="s">
        <v>146</v>
      </c>
      <c r="G2695">
        <v>2</v>
      </c>
    </row>
    <row r="2696" spans="1:7" x14ac:dyDescent="0.25">
      <c r="A2696" t="str">
        <f>IF(Tableau1[[#This Row],[ Résultat]]="incorrect",Tableau1[[#This Row],[occurrence]]&amp;"Cadre général"&amp;Tableau1[[#This Row],[ Résultat]]&amp;COUNTIF($B$2:$B2696,Tableau1[[#This Row],[ Code APE]]&amp;Tableau1[[#This Row],[ Résultat]]&amp;"_*"),0)</f>
        <v>74.90BIncorrect_21Cadre généralIncorrect3</v>
      </c>
      <c r="B2696" t="str">
        <f>Tableau1[[#This Row],[ Code APE]]&amp;Tableau1[[#This Row],[ Résultat]]&amp;"_"&amp;COUNTIF($F$2:F2696,F2696)</f>
        <v>74.90BIncorrect_21</v>
      </c>
      <c r="C2696" t="s">
        <v>241</v>
      </c>
      <c r="D2696" t="b">
        <v>0</v>
      </c>
      <c r="E2696" t="s">
        <v>31</v>
      </c>
      <c r="F2696" t="s">
        <v>161</v>
      </c>
      <c r="G2696">
        <v>1</v>
      </c>
    </row>
    <row r="2697" spans="1:7" x14ac:dyDescent="0.25">
      <c r="A2697" t="str">
        <f>IF(Tableau1[[#This Row],[ Résultat]]="incorrect",Tableau1[[#This Row],[occurrence]]&amp;"Cadre général"&amp;Tableau1[[#This Row],[ Résultat]]&amp;COUNTIF($B$2:$B2697,Tableau1[[#This Row],[ Code APE]]&amp;Tableau1[[#This Row],[ Résultat]]&amp;"_*"),0)</f>
        <v>78.20ZIncorrect_25Cadre généralIncorrect7</v>
      </c>
      <c r="B2697" t="str">
        <f>Tableau1[[#This Row],[ Code APE]]&amp;Tableau1[[#This Row],[ Résultat]]&amp;"_"&amp;COUNTIF($F$2:F2697,F2697)</f>
        <v>78.20ZIncorrect_25</v>
      </c>
      <c r="C2697" t="s">
        <v>241</v>
      </c>
      <c r="D2697" t="b">
        <v>0</v>
      </c>
      <c r="E2697" t="s">
        <v>31</v>
      </c>
      <c r="F2697" t="s">
        <v>166</v>
      </c>
      <c r="G2697">
        <v>4</v>
      </c>
    </row>
    <row r="2698" spans="1:7" x14ac:dyDescent="0.25">
      <c r="A2698" t="str">
        <f>IF(Tableau1[[#This Row],[ Résultat]]="incorrect",Tableau1[[#This Row],[occurrence]]&amp;"Cadre général"&amp;Tableau1[[#This Row],[ Résultat]]&amp;COUNTIF($B$2:$B2698,Tableau1[[#This Row],[ Code APE]]&amp;Tableau1[[#This Row],[ Résultat]]&amp;"_*"),0)</f>
        <v>80.10ZIncorrect_22Cadre généralIncorrect4</v>
      </c>
      <c r="B2698" t="str">
        <f>Tableau1[[#This Row],[ Code APE]]&amp;Tableau1[[#This Row],[ Résultat]]&amp;"_"&amp;COUNTIF($F$2:F2698,F2698)</f>
        <v>80.10ZIncorrect_22</v>
      </c>
      <c r="C2698" t="s">
        <v>241</v>
      </c>
      <c r="D2698" t="b">
        <v>0</v>
      </c>
      <c r="E2698" t="s">
        <v>31</v>
      </c>
      <c r="F2698" t="s">
        <v>167</v>
      </c>
      <c r="G2698">
        <v>2</v>
      </c>
    </row>
    <row r="2699" spans="1:7" x14ac:dyDescent="0.25">
      <c r="A2699" t="str">
        <f>IF(Tableau1[[#This Row],[ Résultat]]="incorrect",Tableau1[[#This Row],[occurrence]]&amp;"Cadre général"&amp;Tableau1[[#This Row],[ Résultat]]&amp;COUNTIF($B$2:$B2699,Tableau1[[#This Row],[ Code APE]]&amp;Tableau1[[#This Row],[ Résultat]]&amp;"_*"),0)</f>
        <v>94.99ZIncorrect_24Cadre généralIncorrect6</v>
      </c>
      <c r="B2699" t="str">
        <f>Tableau1[[#This Row],[ Code APE]]&amp;Tableau1[[#This Row],[ Résultat]]&amp;"_"&amp;COUNTIF($F$2:F2699,F2699)</f>
        <v>94.99ZIncorrect_24</v>
      </c>
      <c r="C2699" t="s">
        <v>241</v>
      </c>
      <c r="D2699" t="b">
        <v>0</v>
      </c>
      <c r="E2699" t="s">
        <v>31</v>
      </c>
      <c r="F2699" t="s">
        <v>178</v>
      </c>
      <c r="G2699">
        <v>1</v>
      </c>
    </row>
    <row r="2700" spans="1:7" x14ac:dyDescent="0.25">
      <c r="A2700">
        <f>IF(Tableau1[[#This Row],[ Résultat]]="incorrect",Tableau1[[#This Row],[occurrence]]&amp;"Cadre général"&amp;Tableau1[[#This Row],[ Résultat]]&amp;COUNTIF($B$2:$B2700,Tableau1[[#This Row],[ Code APE]]&amp;Tableau1[[#This Row],[ Résultat]]&amp;"_*"),0)</f>
        <v>0</v>
      </c>
      <c r="B2700" t="str">
        <f>Tableau1[[#This Row],[ Code APE]]&amp;Tableau1[[#This Row],[ Résultat]]&amp;"_"&amp;COUNTIF($F$2:F2700,F2700)</f>
        <v>Correct_0</v>
      </c>
      <c r="C2700" t="s">
        <v>242</v>
      </c>
      <c r="D2700" t="b">
        <v>1</v>
      </c>
      <c r="E2700" t="s">
        <v>44</v>
      </c>
      <c r="G2700">
        <v>15</v>
      </c>
    </row>
    <row r="2701" spans="1:7" x14ac:dyDescent="0.25">
      <c r="A2701">
        <f>IF(Tableau1[[#This Row],[ Résultat]]="incorrect",Tableau1[[#This Row],[occurrence]]&amp;"Cadre général"&amp;Tableau1[[#This Row],[ Résultat]]&amp;COUNTIF($B$2:$B2701,Tableau1[[#This Row],[ Code APE]]&amp;Tableau1[[#This Row],[ Résultat]]&amp;"_*"),0)</f>
        <v>0</v>
      </c>
      <c r="B2701" t="str">
        <f>Tableau1[[#This Row],[ Code APE]]&amp;Tableau1[[#This Row],[ Résultat]]&amp;"_"&amp;COUNTIF($F$2:F2701,F2701)</f>
        <v>00.00ACorrect_19</v>
      </c>
      <c r="C2701" t="s">
        <v>242</v>
      </c>
      <c r="D2701" t="b">
        <v>1</v>
      </c>
      <c r="E2701" t="s">
        <v>44</v>
      </c>
      <c r="F2701" t="s">
        <v>45</v>
      </c>
      <c r="G2701">
        <v>5</v>
      </c>
    </row>
    <row r="2702" spans="1:7" x14ac:dyDescent="0.25">
      <c r="A2702">
        <f>IF(Tableau1[[#This Row],[ Résultat]]="incorrect",Tableau1[[#This Row],[occurrence]]&amp;"Cadre général"&amp;Tableau1[[#This Row],[ Résultat]]&amp;COUNTIF($B$2:$B2702,Tableau1[[#This Row],[ Code APE]]&amp;Tableau1[[#This Row],[ Résultat]]&amp;"_*"),0)</f>
        <v>0</v>
      </c>
      <c r="B2702" t="str">
        <f>Tableau1[[#This Row],[ Code APE]]&amp;Tableau1[[#This Row],[ Résultat]]&amp;"_"&amp;COUNTIF($F$2:F2702,F2702)</f>
        <v>01.30ZCorrect_20</v>
      </c>
      <c r="C2702" t="s">
        <v>242</v>
      </c>
      <c r="D2702" t="b">
        <v>1</v>
      </c>
      <c r="E2702" t="s">
        <v>44</v>
      </c>
      <c r="F2702" t="s">
        <v>47</v>
      </c>
      <c r="G2702">
        <v>3</v>
      </c>
    </row>
    <row r="2703" spans="1:7" x14ac:dyDescent="0.25">
      <c r="A2703">
        <f>IF(Tableau1[[#This Row],[ Résultat]]="incorrect",Tableau1[[#This Row],[occurrence]]&amp;"Cadre général"&amp;Tableau1[[#This Row],[ Résultat]]&amp;COUNTIF($B$2:$B2703,Tableau1[[#This Row],[ Code APE]]&amp;Tableau1[[#This Row],[ Résultat]]&amp;"_*"),0)</f>
        <v>0</v>
      </c>
      <c r="B2703" t="str">
        <f>Tableau1[[#This Row],[ Code APE]]&amp;Tableau1[[#This Row],[ Résultat]]&amp;"_"&amp;COUNTIF($F$2:F2703,F2703)</f>
        <v>01.42ZCorrect_15</v>
      </c>
      <c r="C2703" t="s">
        <v>242</v>
      </c>
      <c r="D2703" t="b">
        <v>1</v>
      </c>
      <c r="E2703" t="s">
        <v>44</v>
      </c>
      <c r="F2703" t="s">
        <v>48</v>
      </c>
      <c r="G2703">
        <v>1</v>
      </c>
    </row>
    <row r="2704" spans="1:7" x14ac:dyDescent="0.25">
      <c r="A2704">
        <f>IF(Tableau1[[#This Row],[ Résultat]]="incorrect",Tableau1[[#This Row],[occurrence]]&amp;"Cadre général"&amp;Tableau1[[#This Row],[ Résultat]]&amp;COUNTIF($B$2:$B2704,Tableau1[[#This Row],[ Code APE]]&amp;Tableau1[[#This Row],[ Résultat]]&amp;"_*"),0)</f>
        <v>0</v>
      </c>
      <c r="B2704" t="str">
        <f>Tableau1[[#This Row],[ Code APE]]&amp;Tableau1[[#This Row],[ Résultat]]&amp;"_"&amp;COUNTIF($F$2:F2704,F2704)</f>
        <v>02.10ZCorrect_21</v>
      </c>
      <c r="C2704" t="s">
        <v>242</v>
      </c>
      <c r="D2704" t="b">
        <v>1</v>
      </c>
      <c r="E2704" t="s">
        <v>44</v>
      </c>
      <c r="F2704" t="s">
        <v>50</v>
      </c>
      <c r="G2704">
        <v>8</v>
      </c>
    </row>
    <row r="2705" spans="1:7" x14ac:dyDescent="0.25">
      <c r="A2705">
        <f>IF(Tableau1[[#This Row],[ Résultat]]="incorrect",Tableau1[[#This Row],[occurrence]]&amp;"Cadre général"&amp;Tableau1[[#This Row],[ Résultat]]&amp;COUNTIF($B$2:$B2705,Tableau1[[#This Row],[ Code APE]]&amp;Tableau1[[#This Row],[ Résultat]]&amp;"_*"),0)</f>
        <v>0</v>
      </c>
      <c r="B2705" t="str">
        <f>Tableau1[[#This Row],[ Code APE]]&amp;Tableau1[[#This Row],[ Résultat]]&amp;"_"&amp;COUNTIF($F$2:F2705,F2705)</f>
        <v>04.54CCorrect_4</v>
      </c>
      <c r="C2705" t="s">
        <v>242</v>
      </c>
      <c r="D2705" t="b">
        <v>1</v>
      </c>
      <c r="E2705" t="s">
        <v>44</v>
      </c>
      <c r="F2705" t="s">
        <v>51</v>
      </c>
      <c r="G2705">
        <v>1</v>
      </c>
    </row>
    <row r="2706" spans="1:7" x14ac:dyDescent="0.25">
      <c r="A2706">
        <f>IF(Tableau1[[#This Row],[ Résultat]]="incorrect",Tableau1[[#This Row],[occurrence]]&amp;"Cadre général"&amp;Tableau1[[#This Row],[ Résultat]]&amp;COUNTIF($B$2:$B2706,Tableau1[[#This Row],[ Code APE]]&amp;Tableau1[[#This Row],[ Résultat]]&amp;"_*"),0)</f>
        <v>0</v>
      </c>
      <c r="B2706" t="str">
        <f>Tableau1[[#This Row],[ Code APE]]&amp;Tableau1[[#This Row],[ Résultat]]&amp;"_"&amp;COUNTIF($F$2:F2706,F2706)</f>
        <v>07.29ZCorrect_21</v>
      </c>
      <c r="C2706" t="s">
        <v>242</v>
      </c>
      <c r="D2706" t="b">
        <v>1</v>
      </c>
      <c r="E2706" t="s">
        <v>44</v>
      </c>
      <c r="F2706" t="s">
        <v>52</v>
      </c>
      <c r="G2706">
        <v>7</v>
      </c>
    </row>
    <row r="2707" spans="1:7" x14ac:dyDescent="0.25">
      <c r="A2707">
        <f>IF(Tableau1[[#This Row],[ Résultat]]="incorrect",Tableau1[[#This Row],[occurrence]]&amp;"Cadre général"&amp;Tableau1[[#This Row],[ Résultat]]&amp;COUNTIF($B$2:$B2707,Tableau1[[#This Row],[ Code APE]]&amp;Tableau1[[#This Row],[ Résultat]]&amp;"_*"),0)</f>
        <v>0</v>
      </c>
      <c r="B2707" t="str">
        <f>Tableau1[[#This Row],[ Code APE]]&amp;Tableau1[[#This Row],[ Résultat]]&amp;"_"&amp;COUNTIF($F$2:F2707,F2707)</f>
        <v>07.42BCorrect_9</v>
      </c>
      <c r="C2707" t="s">
        <v>242</v>
      </c>
      <c r="D2707" t="b">
        <v>1</v>
      </c>
      <c r="E2707" t="s">
        <v>44</v>
      </c>
      <c r="F2707" t="s">
        <v>184</v>
      </c>
      <c r="G2707">
        <v>1</v>
      </c>
    </row>
    <row r="2708" spans="1:7" x14ac:dyDescent="0.25">
      <c r="A2708">
        <f>IF(Tableau1[[#This Row],[ Résultat]]="incorrect",Tableau1[[#This Row],[occurrence]]&amp;"Cadre général"&amp;Tableau1[[#This Row],[ Résultat]]&amp;COUNTIF($B$2:$B2708,Tableau1[[#This Row],[ Code APE]]&amp;Tableau1[[#This Row],[ Résultat]]&amp;"_*"),0)</f>
        <v>0</v>
      </c>
      <c r="B2708" t="str">
        <f>Tableau1[[#This Row],[ Code APE]]&amp;Tableau1[[#This Row],[ Résultat]]&amp;"_"&amp;COUNTIF($F$2:F2708,F2708)</f>
        <v>07.47ZCorrect_21</v>
      </c>
      <c r="C2708" t="s">
        <v>242</v>
      </c>
      <c r="D2708" t="b">
        <v>1</v>
      </c>
      <c r="E2708" t="s">
        <v>44</v>
      </c>
      <c r="F2708" t="s">
        <v>53</v>
      </c>
      <c r="G2708">
        <v>1</v>
      </c>
    </row>
    <row r="2709" spans="1:7" x14ac:dyDescent="0.25">
      <c r="A2709">
        <f>IF(Tableau1[[#This Row],[ Résultat]]="incorrect",Tableau1[[#This Row],[occurrence]]&amp;"Cadre général"&amp;Tableau1[[#This Row],[ Résultat]]&amp;COUNTIF($B$2:$B2709,Tableau1[[#This Row],[ Code APE]]&amp;Tableau1[[#This Row],[ Résultat]]&amp;"_*"),0)</f>
        <v>0</v>
      </c>
      <c r="B2709" t="str">
        <f>Tableau1[[#This Row],[ Code APE]]&amp;Tableau1[[#This Row],[ Résultat]]&amp;"_"&amp;COUNTIF($F$2:F2709,F2709)</f>
        <v>08.12ZCorrect_21</v>
      </c>
      <c r="C2709" t="s">
        <v>242</v>
      </c>
      <c r="D2709" t="b">
        <v>1</v>
      </c>
      <c r="E2709" t="s">
        <v>44</v>
      </c>
      <c r="F2709" t="s">
        <v>55</v>
      </c>
      <c r="G2709">
        <v>11</v>
      </c>
    </row>
    <row r="2710" spans="1:7" x14ac:dyDescent="0.25">
      <c r="A2710">
        <f>IF(Tableau1[[#This Row],[ Résultat]]="incorrect",Tableau1[[#This Row],[occurrence]]&amp;"Cadre général"&amp;Tableau1[[#This Row],[ Résultat]]&amp;COUNTIF($B$2:$B2710,Tableau1[[#This Row],[ Code APE]]&amp;Tableau1[[#This Row],[ Résultat]]&amp;"_*"),0)</f>
        <v>0</v>
      </c>
      <c r="B2710" t="str">
        <f>Tableau1[[#This Row],[ Code APE]]&amp;Tableau1[[#This Row],[ Résultat]]&amp;"_"&amp;COUNTIF($F$2:F2710,F2710)</f>
        <v>09.90ZCorrect_23</v>
      </c>
      <c r="C2710" t="s">
        <v>242</v>
      </c>
      <c r="D2710" t="b">
        <v>1</v>
      </c>
      <c r="E2710" t="s">
        <v>44</v>
      </c>
      <c r="F2710" t="s">
        <v>56</v>
      </c>
      <c r="G2710">
        <v>26</v>
      </c>
    </row>
    <row r="2711" spans="1:7" x14ac:dyDescent="0.25">
      <c r="A2711">
        <f>IF(Tableau1[[#This Row],[ Résultat]]="incorrect",Tableau1[[#This Row],[occurrence]]&amp;"Cadre général"&amp;Tableau1[[#This Row],[ Résultat]]&amp;COUNTIF($B$2:$B2711,Tableau1[[#This Row],[ Code APE]]&amp;Tableau1[[#This Row],[ Résultat]]&amp;"_*"),0)</f>
        <v>0</v>
      </c>
      <c r="B2711" t="str">
        <f>Tableau1[[#This Row],[ Code APE]]&amp;Tableau1[[#This Row],[ Résultat]]&amp;"_"&amp;COUNTIF($F$2:F2711,F2711)</f>
        <v>10.41ZCorrect_20</v>
      </c>
      <c r="C2711" t="s">
        <v>242</v>
      </c>
      <c r="D2711" t="b">
        <v>1</v>
      </c>
      <c r="E2711" t="s">
        <v>44</v>
      </c>
      <c r="F2711" t="s">
        <v>57</v>
      </c>
      <c r="G2711">
        <v>5</v>
      </c>
    </row>
    <row r="2712" spans="1:7" x14ac:dyDescent="0.25">
      <c r="A2712">
        <f>IF(Tableau1[[#This Row],[ Résultat]]="incorrect",Tableau1[[#This Row],[occurrence]]&amp;"Cadre général"&amp;Tableau1[[#This Row],[ Résultat]]&amp;COUNTIF($B$2:$B2712,Tableau1[[#This Row],[ Code APE]]&amp;Tableau1[[#This Row],[ Résultat]]&amp;"_*"),0)</f>
        <v>0</v>
      </c>
      <c r="B2712" t="str">
        <f>Tableau1[[#This Row],[ Code APE]]&amp;Tableau1[[#This Row],[ Résultat]]&amp;"_"&amp;COUNTIF($F$2:F2712,F2712)</f>
        <v>12.32CCorrect_6</v>
      </c>
      <c r="C2712" t="s">
        <v>242</v>
      </c>
      <c r="D2712" t="b">
        <v>1</v>
      </c>
      <c r="E2712" t="s">
        <v>44</v>
      </c>
      <c r="F2712" t="s">
        <v>59</v>
      </c>
      <c r="G2712">
        <v>1</v>
      </c>
    </row>
    <row r="2713" spans="1:7" x14ac:dyDescent="0.25">
      <c r="A2713">
        <f>IF(Tableau1[[#This Row],[ Résultat]]="incorrect",Tableau1[[#This Row],[occurrence]]&amp;"Cadre général"&amp;Tableau1[[#This Row],[ Résultat]]&amp;COUNTIF($B$2:$B2713,Tableau1[[#This Row],[ Code APE]]&amp;Tableau1[[#This Row],[ Résultat]]&amp;"_*"),0)</f>
        <v>0</v>
      </c>
      <c r="B2713" t="str">
        <f>Tableau1[[#This Row],[ Code APE]]&amp;Tableau1[[#This Row],[ Résultat]]&amp;"_"&amp;COUNTIF($F$2:F2713,F2713)</f>
        <v>16.24ZCorrect_10</v>
      </c>
      <c r="C2713" t="s">
        <v>242</v>
      </c>
      <c r="D2713" t="b">
        <v>1</v>
      </c>
      <c r="E2713" t="s">
        <v>44</v>
      </c>
      <c r="F2713" t="s">
        <v>212</v>
      </c>
      <c r="G2713">
        <v>1</v>
      </c>
    </row>
    <row r="2714" spans="1:7" x14ac:dyDescent="0.25">
      <c r="A2714">
        <f>IF(Tableau1[[#This Row],[ Résultat]]="incorrect",Tableau1[[#This Row],[occurrence]]&amp;"Cadre général"&amp;Tableau1[[#This Row],[ Résultat]]&amp;COUNTIF($B$2:$B2714,Tableau1[[#This Row],[ Code APE]]&amp;Tableau1[[#This Row],[ Résultat]]&amp;"_*"),0)</f>
        <v>0</v>
      </c>
      <c r="B2714" t="str">
        <f>Tableau1[[#This Row],[ Code APE]]&amp;Tableau1[[#This Row],[ Résultat]]&amp;"_"&amp;COUNTIF($F$2:F2714,F2714)</f>
        <v>20.11ZCorrect_13</v>
      </c>
      <c r="C2714" t="s">
        <v>242</v>
      </c>
      <c r="D2714" t="b">
        <v>1</v>
      </c>
      <c r="E2714" t="s">
        <v>44</v>
      </c>
      <c r="F2714" t="s">
        <v>185</v>
      </c>
      <c r="G2714">
        <v>2</v>
      </c>
    </row>
    <row r="2715" spans="1:7" x14ac:dyDescent="0.25">
      <c r="A2715">
        <f>IF(Tableau1[[#This Row],[ Résultat]]="incorrect",Tableau1[[#This Row],[occurrence]]&amp;"Cadre général"&amp;Tableau1[[#This Row],[ Résultat]]&amp;COUNTIF($B$2:$B2715,Tableau1[[#This Row],[ Code APE]]&amp;Tableau1[[#This Row],[ Résultat]]&amp;"_*"),0)</f>
        <v>0</v>
      </c>
      <c r="B2715" t="str">
        <f>Tableau1[[#This Row],[ Code APE]]&amp;Tableau1[[#This Row],[ Résultat]]&amp;"_"&amp;COUNTIF($F$2:F2715,F2715)</f>
        <v>20.13BCorrect_20</v>
      </c>
      <c r="C2715" t="s">
        <v>242</v>
      </c>
      <c r="D2715" t="b">
        <v>1</v>
      </c>
      <c r="E2715" t="s">
        <v>44</v>
      </c>
      <c r="F2715" t="s">
        <v>60</v>
      </c>
      <c r="G2715">
        <v>6</v>
      </c>
    </row>
    <row r="2716" spans="1:7" x14ac:dyDescent="0.25">
      <c r="A2716">
        <f>IF(Tableau1[[#This Row],[ Résultat]]="incorrect",Tableau1[[#This Row],[occurrence]]&amp;"Cadre général"&amp;Tableau1[[#This Row],[ Résultat]]&amp;COUNTIF($B$2:$B2716,Tableau1[[#This Row],[ Code APE]]&amp;Tableau1[[#This Row],[ Résultat]]&amp;"_*"),0)</f>
        <v>0</v>
      </c>
      <c r="B2716" t="str">
        <f>Tableau1[[#This Row],[ Code APE]]&amp;Tableau1[[#This Row],[ Résultat]]&amp;"_"&amp;COUNTIF($F$2:F2716,F2716)</f>
        <v>22.11ZCorrect_22</v>
      </c>
      <c r="C2716" t="s">
        <v>242</v>
      </c>
      <c r="D2716" t="b">
        <v>1</v>
      </c>
      <c r="E2716" t="s">
        <v>44</v>
      </c>
      <c r="F2716" t="s">
        <v>61</v>
      </c>
      <c r="G2716">
        <v>8</v>
      </c>
    </row>
    <row r="2717" spans="1:7" x14ac:dyDescent="0.25">
      <c r="A2717">
        <f>IF(Tableau1[[#This Row],[ Résultat]]="incorrect",Tableau1[[#This Row],[occurrence]]&amp;"Cadre général"&amp;Tableau1[[#This Row],[ Résultat]]&amp;COUNTIF($B$2:$B2717,Tableau1[[#This Row],[ Code APE]]&amp;Tableau1[[#This Row],[ Résultat]]&amp;"_*"),0)</f>
        <v>0</v>
      </c>
      <c r="B2717" t="str">
        <f>Tableau1[[#This Row],[ Code APE]]&amp;Tableau1[[#This Row],[ Résultat]]&amp;"_"&amp;COUNTIF($F$2:F2717,F2717)</f>
        <v>22.21ZCorrect_15</v>
      </c>
      <c r="C2717" t="s">
        <v>242</v>
      </c>
      <c r="D2717" t="b">
        <v>1</v>
      </c>
      <c r="E2717" t="s">
        <v>44</v>
      </c>
      <c r="F2717" t="s">
        <v>186</v>
      </c>
      <c r="G2717">
        <v>4</v>
      </c>
    </row>
    <row r="2718" spans="1:7" x14ac:dyDescent="0.25">
      <c r="A2718">
        <f>IF(Tableau1[[#This Row],[ Résultat]]="incorrect",Tableau1[[#This Row],[occurrence]]&amp;"Cadre général"&amp;Tableau1[[#This Row],[ Résultat]]&amp;COUNTIF($B$2:$B2718,Tableau1[[#This Row],[ Code APE]]&amp;Tableau1[[#This Row],[ Résultat]]&amp;"_*"),0)</f>
        <v>0</v>
      </c>
      <c r="B2718" t="str">
        <f>Tableau1[[#This Row],[ Code APE]]&amp;Tableau1[[#This Row],[ Résultat]]&amp;"_"&amp;COUNTIF($F$2:F2718,F2718)</f>
        <v>22.23ZCorrect_18</v>
      </c>
      <c r="C2718" t="s">
        <v>242</v>
      </c>
      <c r="D2718" t="b">
        <v>1</v>
      </c>
      <c r="E2718" t="s">
        <v>44</v>
      </c>
      <c r="F2718" t="s">
        <v>62</v>
      </c>
      <c r="G2718">
        <v>3</v>
      </c>
    </row>
    <row r="2719" spans="1:7" x14ac:dyDescent="0.25">
      <c r="A2719">
        <f>IF(Tableau1[[#This Row],[ Résultat]]="incorrect",Tableau1[[#This Row],[occurrence]]&amp;"Cadre général"&amp;Tableau1[[#This Row],[ Résultat]]&amp;COUNTIF($B$2:$B2719,Tableau1[[#This Row],[ Code APE]]&amp;Tableau1[[#This Row],[ Résultat]]&amp;"_*"),0)</f>
        <v>0</v>
      </c>
      <c r="B2719" t="str">
        <f>Tableau1[[#This Row],[ Code APE]]&amp;Tableau1[[#This Row],[ Résultat]]&amp;"_"&amp;COUNTIF($F$2:F2719,F2719)</f>
        <v>23.51ZCorrect_18</v>
      </c>
      <c r="C2719" t="s">
        <v>242</v>
      </c>
      <c r="D2719" t="b">
        <v>1</v>
      </c>
      <c r="E2719" t="s">
        <v>44</v>
      </c>
      <c r="F2719" t="s">
        <v>187</v>
      </c>
      <c r="G2719">
        <v>2</v>
      </c>
    </row>
    <row r="2720" spans="1:7" x14ac:dyDescent="0.25">
      <c r="A2720">
        <f>IF(Tableau1[[#This Row],[ Résultat]]="incorrect",Tableau1[[#This Row],[occurrence]]&amp;"Cadre général"&amp;Tableau1[[#This Row],[ Résultat]]&amp;COUNTIF($B$2:$B2720,Tableau1[[#This Row],[ Code APE]]&amp;Tableau1[[#This Row],[ Résultat]]&amp;"_*"),0)</f>
        <v>0</v>
      </c>
      <c r="B2720" t="str">
        <f>Tableau1[[#This Row],[ Code APE]]&amp;Tableau1[[#This Row],[ Résultat]]&amp;"_"&amp;COUNTIF($F$2:F2720,F2720)</f>
        <v>23.63ZCorrect_22</v>
      </c>
      <c r="C2720" t="s">
        <v>242</v>
      </c>
      <c r="D2720" t="b">
        <v>1</v>
      </c>
      <c r="E2720" t="s">
        <v>44</v>
      </c>
      <c r="F2720" t="s">
        <v>63</v>
      </c>
      <c r="G2720">
        <v>7</v>
      </c>
    </row>
    <row r="2721" spans="1:7" x14ac:dyDescent="0.25">
      <c r="A2721">
        <f>IF(Tableau1[[#This Row],[ Résultat]]="incorrect",Tableau1[[#This Row],[occurrence]]&amp;"Cadre général"&amp;Tableau1[[#This Row],[ Résultat]]&amp;COUNTIF($B$2:$B2721,Tableau1[[#This Row],[ Code APE]]&amp;Tableau1[[#This Row],[ Résultat]]&amp;"_*"),0)</f>
        <v>0</v>
      </c>
      <c r="B2721" t="str">
        <f>Tableau1[[#This Row],[ Code APE]]&amp;Tableau1[[#This Row],[ Résultat]]&amp;"_"&amp;COUNTIF($F$2:F2721,F2721)</f>
        <v>24.33ZCorrect_15</v>
      </c>
      <c r="C2721" t="s">
        <v>242</v>
      </c>
      <c r="D2721" t="b">
        <v>1</v>
      </c>
      <c r="E2721" t="s">
        <v>44</v>
      </c>
      <c r="F2721" t="s">
        <v>64</v>
      </c>
      <c r="G2721">
        <v>3</v>
      </c>
    </row>
    <row r="2722" spans="1:7" x14ac:dyDescent="0.25">
      <c r="A2722">
        <f>IF(Tableau1[[#This Row],[ Résultat]]="incorrect",Tableau1[[#This Row],[occurrence]]&amp;"Cadre général"&amp;Tableau1[[#This Row],[ Résultat]]&amp;COUNTIF($B$2:$B2722,Tableau1[[#This Row],[ Code APE]]&amp;Tableau1[[#This Row],[ Résultat]]&amp;"_*"),0)</f>
        <v>0</v>
      </c>
      <c r="B2722" t="str">
        <f>Tableau1[[#This Row],[ Code APE]]&amp;Tableau1[[#This Row],[ Résultat]]&amp;"_"&amp;COUNTIF($F$2:F2722,F2722)</f>
        <v>25.11ZCorrect_22</v>
      </c>
      <c r="C2722" t="s">
        <v>242</v>
      </c>
      <c r="D2722" t="b">
        <v>1</v>
      </c>
      <c r="E2722" t="s">
        <v>44</v>
      </c>
      <c r="F2722" t="s">
        <v>65</v>
      </c>
      <c r="G2722">
        <v>10</v>
      </c>
    </row>
    <row r="2723" spans="1:7" x14ac:dyDescent="0.25">
      <c r="A2723">
        <f>IF(Tableau1[[#This Row],[ Résultat]]="incorrect",Tableau1[[#This Row],[occurrence]]&amp;"Cadre général"&amp;Tableau1[[#This Row],[ Résultat]]&amp;COUNTIF($B$2:$B2723,Tableau1[[#This Row],[ Code APE]]&amp;Tableau1[[#This Row],[ Résultat]]&amp;"_*"),0)</f>
        <v>0</v>
      </c>
      <c r="B2723" t="str">
        <f>Tableau1[[#This Row],[ Code APE]]&amp;Tableau1[[#This Row],[ Résultat]]&amp;"_"&amp;COUNTIF($F$2:F2723,F2723)</f>
        <v>25.12ZCorrect_15</v>
      </c>
      <c r="C2723" t="s">
        <v>242</v>
      </c>
      <c r="D2723" t="b">
        <v>1</v>
      </c>
      <c r="E2723" t="s">
        <v>44</v>
      </c>
      <c r="F2723" t="s">
        <v>66</v>
      </c>
      <c r="G2723">
        <v>1</v>
      </c>
    </row>
    <row r="2724" spans="1:7" x14ac:dyDescent="0.25">
      <c r="A2724">
        <f>IF(Tableau1[[#This Row],[ Résultat]]="incorrect",Tableau1[[#This Row],[occurrence]]&amp;"Cadre général"&amp;Tableau1[[#This Row],[ Résultat]]&amp;COUNTIF($B$2:$B2724,Tableau1[[#This Row],[ Code APE]]&amp;Tableau1[[#This Row],[ Résultat]]&amp;"_*"),0)</f>
        <v>0</v>
      </c>
      <c r="B2724" t="str">
        <f>Tableau1[[#This Row],[ Code APE]]&amp;Tableau1[[#This Row],[ Résultat]]&amp;"_"&amp;COUNTIF($F$2:F2724,F2724)</f>
        <v>25.30ZCorrect_19</v>
      </c>
      <c r="C2724" t="s">
        <v>242</v>
      </c>
      <c r="D2724" t="b">
        <v>1</v>
      </c>
      <c r="E2724" t="s">
        <v>44</v>
      </c>
      <c r="F2724" t="s">
        <v>67</v>
      </c>
      <c r="G2724">
        <v>9</v>
      </c>
    </row>
    <row r="2725" spans="1:7" x14ac:dyDescent="0.25">
      <c r="A2725">
        <f>IF(Tableau1[[#This Row],[ Résultat]]="incorrect",Tableau1[[#This Row],[occurrence]]&amp;"Cadre général"&amp;Tableau1[[#This Row],[ Résultat]]&amp;COUNTIF($B$2:$B2725,Tableau1[[#This Row],[ Code APE]]&amp;Tableau1[[#This Row],[ Résultat]]&amp;"_*"),0)</f>
        <v>0</v>
      </c>
      <c r="B2725" t="str">
        <f>Tableau1[[#This Row],[ Code APE]]&amp;Tableau1[[#This Row],[ Résultat]]&amp;"_"&amp;COUNTIF($F$2:F2725,F2725)</f>
        <v>25.61ZCorrect_21</v>
      </c>
      <c r="C2725" t="s">
        <v>242</v>
      </c>
      <c r="D2725" t="b">
        <v>1</v>
      </c>
      <c r="E2725" t="s">
        <v>44</v>
      </c>
      <c r="F2725" t="s">
        <v>68</v>
      </c>
      <c r="G2725">
        <v>11</v>
      </c>
    </row>
    <row r="2726" spans="1:7" x14ac:dyDescent="0.25">
      <c r="A2726">
        <f>IF(Tableau1[[#This Row],[ Résultat]]="incorrect",Tableau1[[#This Row],[occurrence]]&amp;"Cadre général"&amp;Tableau1[[#This Row],[ Résultat]]&amp;COUNTIF($B$2:$B2726,Tableau1[[#This Row],[ Code APE]]&amp;Tableau1[[#This Row],[ Résultat]]&amp;"_*"),0)</f>
        <v>0</v>
      </c>
      <c r="B2726" t="str">
        <f>Tableau1[[#This Row],[ Code APE]]&amp;Tableau1[[#This Row],[ Résultat]]&amp;"_"&amp;COUNTIF($F$2:F2726,F2726)</f>
        <v>25.62BCorrect_21</v>
      </c>
      <c r="C2726" t="s">
        <v>242</v>
      </c>
      <c r="D2726" t="b">
        <v>1</v>
      </c>
      <c r="E2726" t="s">
        <v>44</v>
      </c>
      <c r="F2726" t="s">
        <v>69</v>
      </c>
      <c r="G2726">
        <v>11</v>
      </c>
    </row>
    <row r="2727" spans="1:7" x14ac:dyDescent="0.25">
      <c r="A2727">
        <f>IF(Tableau1[[#This Row],[ Résultat]]="incorrect",Tableau1[[#This Row],[occurrence]]&amp;"Cadre général"&amp;Tableau1[[#This Row],[ Résultat]]&amp;COUNTIF($B$2:$B2727,Tableau1[[#This Row],[ Code APE]]&amp;Tableau1[[#This Row],[ Résultat]]&amp;"_*"),0)</f>
        <v>0</v>
      </c>
      <c r="B2727" t="str">
        <f>Tableau1[[#This Row],[ Code APE]]&amp;Tableau1[[#This Row],[ Résultat]]&amp;"_"&amp;COUNTIF($F$2:F2727,F2727)</f>
        <v>25.93ZCorrect_21</v>
      </c>
      <c r="C2727" t="s">
        <v>242</v>
      </c>
      <c r="D2727" t="b">
        <v>1</v>
      </c>
      <c r="E2727" t="s">
        <v>44</v>
      </c>
      <c r="F2727" t="s">
        <v>70</v>
      </c>
      <c r="G2727">
        <v>6</v>
      </c>
    </row>
    <row r="2728" spans="1:7" x14ac:dyDescent="0.25">
      <c r="A2728">
        <f>IF(Tableau1[[#This Row],[ Résultat]]="incorrect",Tableau1[[#This Row],[occurrence]]&amp;"Cadre général"&amp;Tableau1[[#This Row],[ Résultat]]&amp;COUNTIF($B$2:$B2728,Tableau1[[#This Row],[ Code APE]]&amp;Tableau1[[#This Row],[ Résultat]]&amp;"_*"),0)</f>
        <v>0</v>
      </c>
      <c r="B2728" t="str">
        <f>Tableau1[[#This Row],[ Code APE]]&amp;Tableau1[[#This Row],[ Résultat]]&amp;"_"&amp;COUNTIF($F$2:F2728,F2728)</f>
        <v>25.99BCorrect_22</v>
      </c>
      <c r="C2728" t="s">
        <v>242</v>
      </c>
      <c r="D2728" t="b">
        <v>1</v>
      </c>
      <c r="E2728" t="s">
        <v>44</v>
      </c>
      <c r="F2728" t="s">
        <v>71</v>
      </c>
      <c r="G2728">
        <v>6</v>
      </c>
    </row>
    <row r="2729" spans="1:7" x14ac:dyDescent="0.25">
      <c r="A2729">
        <f>IF(Tableau1[[#This Row],[ Résultat]]="incorrect",Tableau1[[#This Row],[occurrence]]&amp;"Cadre général"&amp;Tableau1[[#This Row],[ Résultat]]&amp;COUNTIF($B$2:$B2729,Tableau1[[#This Row],[ Code APE]]&amp;Tableau1[[#This Row],[ Résultat]]&amp;"_*"),0)</f>
        <v>0</v>
      </c>
      <c r="B2729" t="str">
        <f>Tableau1[[#This Row],[ Code APE]]&amp;Tableau1[[#This Row],[ Résultat]]&amp;"_"&amp;COUNTIF($F$2:F2729,F2729)</f>
        <v>27.90ZCorrect_12</v>
      </c>
      <c r="C2729" t="s">
        <v>242</v>
      </c>
      <c r="D2729" t="b">
        <v>1</v>
      </c>
      <c r="E2729" t="s">
        <v>44</v>
      </c>
      <c r="F2729" t="s">
        <v>188</v>
      </c>
      <c r="G2729">
        <v>1</v>
      </c>
    </row>
    <row r="2730" spans="1:7" x14ac:dyDescent="0.25">
      <c r="A2730">
        <f>IF(Tableau1[[#This Row],[ Résultat]]="incorrect",Tableau1[[#This Row],[occurrence]]&amp;"Cadre général"&amp;Tableau1[[#This Row],[ Résultat]]&amp;COUNTIF($B$2:$B2730,Tableau1[[#This Row],[ Code APE]]&amp;Tableau1[[#This Row],[ Résultat]]&amp;"_*"),0)</f>
        <v>0</v>
      </c>
      <c r="B2730" t="str">
        <f>Tableau1[[#This Row],[ Code APE]]&amp;Tableau1[[#This Row],[ Résultat]]&amp;"_"&amp;COUNTIF($F$2:F2730,F2730)</f>
        <v>28.14ZCorrect_21</v>
      </c>
      <c r="C2730" t="s">
        <v>242</v>
      </c>
      <c r="D2730" t="b">
        <v>1</v>
      </c>
      <c r="E2730" t="s">
        <v>44</v>
      </c>
      <c r="F2730" t="s">
        <v>72</v>
      </c>
      <c r="G2730">
        <v>13</v>
      </c>
    </row>
    <row r="2731" spans="1:7" x14ac:dyDescent="0.25">
      <c r="A2731">
        <f>IF(Tableau1[[#This Row],[ Résultat]]="incorrect",Tableau1[[#This Row],[occurrence]]&amp;"Cadre général"&amp;Tableau1[[#This Row],[ Résultat]]&amp;COUNTIF($B$2:$B2731,Tableau1[[#This Row],[ Code APE]]&amp;Tableau1[[#This Row],[ Résultat]]&amp;"_*"),0)</f>
        <v>0</v>
      </c>
      <c r="B2731" t="str">
        <f>Tableau1[[#This Row],[ Code APE]]&amp;Tableau1[[#This Row],[ Résultat]]&amp;"_"&amp;COUNTIF($F$2:F2731,F2731)</f>
        <v>28.15ZCorrect_13</v>
      </c>
      <c r="C2731" t="s">
        <v>242</v>
      </c>
      <c r="D2731" t="b">
        <v>1</v>
      </c>
      <c r="E2731" t="s">
        <v>44</v>
      </c>
      <c r="F2731" t="s">
        <v>73</v>
      </c>
      <c r="G2731">
        <v>1</v>
      </c>
    </row>
    <row r="2732" spans="1:7" x14ac:dyDescent="0.25">
      <c r="A2732">
        <f>IF(Tableau1[[#This Row],[ Résultat]]="incorrect",Tableau1[[#This Row],[occurrence]]&amp;"Cadre général"&amp;Tableau1[[#This Row],[ Résultat]]&amp;COUNTIF($B$2:$B2732,Tableau1[[#This Row],[ Code APE]]&amp;Tableau1[[#This Row],[ Résultat]]&amp;"_*"),0)</f>
        <v>0</v>
      </c>
      <c r="B2732" t="str">
        <f>Tableau1[[#This Row],[ Code APE]]&amp;Tableau1[[#This Row],[ Résultat]]&amp;"_"&amp;COUNTIF($F$2:F2732,F2732)</f>
        <v>28.29ACorrect_7</v>
      </c>
      <c r="C2732" t="s">
        <v>242</v>
      </c>
      <c r="D2732" t="b">
        <v>1</v>
      </c>
      <c r="E2732" t="s">
        <v>44</v>
      </c>
      <c r="F2732" t="s">
        <v>214</v>
      </c>
      <c r="G2732">
        <v>1</v>
      </c>
    </row>
    <row r="2733" spans="1:7" x14ac:dyDescent="0.25">
      <c r="A2733">
        <f>IF(Tableau1[[#This Row],[ Résultat]]="incorrect",Tableau1[[#This Row],[occurrence]]&amp;"Cadre général"&amp;Tableau1[[#This Row],[ Résultat]]&amp;COUNTIF($B$2:$B2733,Tableau1[[#This Row],[ Code APE]]&amp;Tableau1[[#This Row],[ Résultat]]&amp;"_*"),0)</f>
        <v>0</v>
      </c>
      <c r="B2733" t="str">
        <f>Tableau1[[#This Row],[ Code APE]]&amp;Tableau1[[#This Row],[ Résultat]]&amp;"_"&amp;COUNTIF($F$2:F2733,F2733)</f>
        <v>28.91ZCorrect_4</v>
      </c>
      <c r="C2733" t="s">
        <v>242</v>
      </c>
      <c r="D2733" t="b">
        <v>1</v>
      </c>
      <c r="E2733" t="s">
        <v>44</v>
      </c>
      <c r="F2733" t="s">
        <v>75</v>
      </c>
      <c r="G2733">
        <v>1</v>
      </c>
    </row>
    <row r="2734" spans="1:7" x14ac:dyDescent="0.25">
      <c r="A2734">
        <f>IF(Tableau1[[#This Row],[ Résultat]]="incorrect",Tableau1[[#This Row],[occurrence]]&amp;"Cadre général"&amp;Tableau1[[#This Row],[ Résultat]]&amp;COUNTIF($B$2:$B2734,Tableau1[[#This Row],[ Code APE]]&amp;Tableau1[[#This Row],[ Résultat]]&amp;"_*"),0)</f>
        <v>0</v>
      </c>
      <c r="B2734" t="str">
        <f>Tableau1[[#This Row],[ Code APE]]&amp;Tableau1[[#This Row],[ Résultat]]&amp;"_"&amp;COUNTIF($F$2:F2734,F2734)</f>
        <v>28.92ZCorrect_20</v>
      </c>
      <c r="C2734" t="s">
        <v>242</v>
      </c>
      <c r="D2734" t="b">
        <v>1</v>
      </c>
      <c r="E2734" t="s">
        <v>44</v>
      </c>
      <c r="F2734" t="s">
        <v>76</v>
      </c>
      <c r="G2734">
        <v>9</v>
      </c>
    </row>
    <row r="2735" spans="1:7" x14ac:dyDescent="0.25">
      <c r="A2735">
        <f>IF(Tableau1[[#This Row],[ Résultat]]="incorrect",Tableau1[[#This Row],[occurrence]]&amp;"Cadre général"&amp;Tableau1[[#This Row],[ Résultat]]&amp;COUNTIF($B$2:$B2735,Tableau1[[#This Row],[ Code APE]]&amp;Tableau1[[#This Row],[ Résultat]]&amp;"_*"),0)</f>
        <v>0</v>
      </c>
      <c r="B2735" t="str">
        <f>Tableau1[[#This Row],[ Code APE]]&amp;Tableau1[[#This Row],[ Résultat]]&amp;"_"&amp;COUNTIF($F$2:F2735,F2735)</f>
        <v>28.99ACorrect_16</v>
      </c>
      <c r="C2735" t="s">
        <v>242</v>
      </c>
      <c r="D2735" t="b">
        <v>1</v>
      </c>
      <c r="E2735" t="s">
        <v>44</v>
      </c>
      <c r="F2735" t="s">
        <v>77</v>
      </c>
      <c r="G2735">
        <v>2</v>
      </c>
    </row>
    <row r="2736" spans="1:7" x14ac:dyDescent="0.25">
      <c r="A2736">
        <f>IF(Tableau1[[#This Row],[ Résultat]]="incorrect",Tableau1[[#This Row],[occurrence]]&amp;"Cadre général"&amp;Tableau1[[#This Row],[ Résultat]]&amp;COUNTIF($B$2:$B2736,Tableau1[[#This Row],[ Code APE]]&amp;Tableau1[[#This Row],[ Résultat]]&amp;"_*"),0)</f>
        <v>0</v>
      </c>
      <c r="B2736" t="str">
        <f>Tableau1[[#This Row],[ Code APE]]&amp;Tableau1[[#This Row],[ Résultat]]&amp;"_"&amp;COUNTIF($F$2:F2736,F2736)</f>
        <v>32.12ZCorrect_22</v>
      </c>
      <c r="C2736" t="s">
        <v>242</v>
      </c>
      <c r="D2736" t="b">
        <v>1</v>
      </c>
      <c r="E2736" t="s">
        <v>44</v>
      </c>
      <c r="F2736" t="s">
        <v>78</v>
      </c>
      <c r="G2736">
        <v>9</v>
      </c>
    </row>
    <row r="2737" spans="1:7" x14ac:dyDescent="0.25">
      <c r="A2737">
        <f>IF(Tableau1[[#This Row],[ Résultat]]="incorrect",Tableau1[[#This Row],[occurrence]]&amp;"Cadre général"&amp;Tableau1[[#This Row],[ Résultat]]&amp;COUNTIF($B$2:$B2737,Tableau1[[#This Row],[ Code APE]]&amp;Tableau1[[#This Row],[ Résultat]]&amp;"_*"),0)</f>
        <v>0</v>
      </c>
      <c r="B2737" t="str">
        <f>Tableau1[[#This Row],[ Code APE]]&amp;Tableau1[[#This Row],[ Résultat]]&amp;"_"&amp;COUNTIF($F$2:F2737,F2737)</f>
        <v>32.20ACorrect_20</v>
      </c>
      <c r="C2737" t="s">
        <v>242</v>
      </c>
      <c r="D2737" t="b">
        <v>1</v>
      </c>
      <c r="E2737" t="s">
        <v>44</v>
      </c>
      <c r="F2737" t="s">
        <v>79</v>
      </c>
      <c r="G2737">
        <v>4</v>
      </c>
    </row>
    <row r="2738" spans="1:7" x14ac:dyDescent="0.25">
      <c r="A2738">
        <f>IF(Tableau1[[#This Row],[ Résultat]]="incorrect",Tableau1[[#This Row],[occurrence]]&amp;"Cadre général"&amp;Tableau1[[#This Row],[ Résultat]]&amp;COUNTIF($B$2:$B2738,Tableau1[[#This Row],[ Code APE]]&amp;Tableau1[[#This Row],[ Résultat]]&amp;"_*"),0)</f>
        <v>0</v>
      </c>
      <c r="B2738" t="str">
        <f>Tableau1[[#This Row],[ Code APE]]&amp;Tableau1[[#This Row],[ Résultat]]&amp;"_"&amp;COUNTIF($F$2:F2738,F2738)</f>
        <v>33.11ZCorrect_7</v>
      </c>
      <c r="C2738" t="s">
        <v>242</v>
      </c>
      <c r="D2738" t="b">
        <v>1</v>
      </c>
      <c r="E2738" t="s">
        <v>44</v>
      </c>
      <c r="F2738" t="s">
        <v>190</v>
      </c>
      <c r="G2738">
        <v>1</v>
      </c>
    </row>
    <row r="2739" spans="1:7" x14ac:dyDescent="0.25">
      <c r="A2739">
        <f>IF(Tableau1[[#This Row],[ Résultat]]="incorrect",Tableau1[[#This Row],[occurrence]]&amp;"Cadre général"&amp;Tableau1[[#This Row],[ Résultat]]&amp;COUNTIF($B$2:$B2739,Tableau1[[#This Row],[ Code APE]]&amp;Tableau1[[#This Row],[ Résultat]]&amp;"_*"),0)</f>
        <v>0</v>
      </c>
      <c r="B2739" t="str">
        <f>Tableau1[[#This Row],[ Code APE]]&amp;Tableau1[[#This Row],[ Résultat]]&amp;"_"&amp;COUNTIF($F$2:F2739,F2739)</f>
        <v>33.12ZCorrect_23</v>
      </c>
      <c r="C2739" t="s">
        <v>242</v>
      </c>
      <c r="D2739" t="b">
        <v>1</v>
      </c>
      <c r="E2739" t="s">
        <v>44</v>
      </c>
      <c r="F2739" t="s">
        <v>1</v>
      </c>
      <c r="G2739">
        <v>118</v>
      </c>
    </row>
    <row r="2740" spans="1:7" x14ac:dyDescent="0.25">
      <c r="A2740">
        <f>IF(Tableau1[[#This Row],[ Résultat]]="incorrect",Tableau1[[#This Row],[occurrence]]&amp;"Cadre général"&amp;Tableau1[[#This Row],[ Résultat]]&amp;COUNTIF($B$2:$B2740,Tableau1[[#This Row],[ Code APE]]&amp;Tableau1[[#This Row],[ Résultat]]&amp;"_*"),0)</f>
        <v>0</v>
      </c>
      <c r="B2740" t="str">
        <f>Tableau1[[#This Row],[ Code APE]]&amp;Tableau1[[#This Row],[ Résultat]]&amp;"_"&amp;COUNTIF($F$2:F2740,F2740)</f>
        <v>33.13ZCorrect_21</v>
      </c>
      <c r="C2740" t="s">
        <v>242</v>
      </c>
      <c r="D2740" t="b">
        <v>1</v>
      </c>
      <c r="E2740" t="s">
        <v>44</v>
      </c>
      <c r="F2740" t="s">
        <v>80</v>
      </c>
      <c r="G2740">
        <v>4</v>
      </c>
    </row>
    <row r="2741" spans="1:7" x14ac:dyDescent="0.25">
      <c r="A2741">
        <f>IF(Tableau1[[#This Row],[ Résultat]]="incorrect",Tableau1[[#This Row],[occurrence]]&amp;"Cadre général"&amp;Tableau1[[#This Row],[ Résultat]]&amp;COUNTIF($B$2:$B2741,Tableau1[[#This Row],[ Code APE]]&amp;Tableau1[[#This Row],[ Résultat]]&amp;"_*"),0)</f>
        <v>0</v>
      </c>
      <c r="B2741" t="str">
        <f>Tableau1[[#This Row],[ Code APE]]&amp;Tableau1[[#This Row],[ Résultat]]&amp;"_"&amp;COUNTIF($F$2:F2741,F2741)</f>
        <v>33.14ZCorrect_22</v>
      </c>
      <c r="C2741" t="s">
        <v>242</v>
      </c>
      <c r="D2741" t="b">
        <v>1</v>
      </c>
      <c r="E2741" t="s">
        <v>44</v>
      </c>
      <c r="F2741" t="s">
        <v>81</v>
      </c>
      <c r="G2741">
        <v>26</v>
      </c>
    </row>
    <row r="2742" spans="1:7" x14ac:dyDescent="0.25">
      <c r="A2742">
        <f>IF(Tableau1[[#This Row],[ Résultat]]="incorrect",Tableau1[[#This Row],[occurrence]]&amp;"Cadre général"&amp;Tableau1[[#This Row],[ Résultat]]&amp;COUNTIF($B$2:$B2742,Tableau1[[#This Row],[ Code APE]]&amp;Tableau1[[#This Row],[ Résultat]]&amp;"_*"),0)</f>
        <v>0</v>
      </c>
      <c r="B2742" t="str">
        <f>Tableau1[[#This Row],[ Code APE]]&amp;Tableau1[[#This Row],[ Résultat]]&amp;"_"&amp;COUNTIF($F$2:F2742,F2742)</f>
        <v>33.20ACorrect_25</v>
      </c>
      <c r="C2742" t="s">
        <v>242</v>
      </c>
      <c r="D2742" t="b">
        <v>1</v>
      </c>
      <c r="E2742" t="s">
        <v>44</v>
      </c>
      <c r="F2742" t="s">
        <v>82</v>
      </c>
      <c r="G2742">
        <v>135</v>
      </c>
    </row>
    <row r="2743" spans="1:7" x14ac:dyDescent="0.25">
      <c r="A2743">
        <f>IF(Tableau1[[#This Row],[ Résultat]]="incorrect",Tableau1[[#This Row],[occurrence]]&amp;"Cadre général"&amp;Tableau1[[#This Row],[ Résultat]]&amp;COUNTIF($B$2:$B2743,Tableau1[[#This Row],[ Code APE]]&amp;Tableau1[[#This Row],[ Résultat]]&amp;"_*"),0)</f>
        <v>0</v>
      </c>
      <c r="B2743" t="str">
        <f>Tableau1[[#This Row],[ Code APE]]&amp;Tableau1[[#This Row],[ Résultat]]&amp;"_"&amp;COUNTIF($F$2:F2743,F2743)</f>
        <v>33.20BCorrect_26</v>
      </c>
      <c r="C2743" t="s">
        <v>242</v>
      </c>
      <c r="D2743" t="b">
        <v>1</v>
      </c>
      <c r="E2743" t="s">
        <v>44</v>
      </c>
      <c r="F2743" t="s">
        <v>83</v>
      </c>
      <c r="G2743">
        <v>90</v>
      </c>
    </row>
    <row r="2744" spans="1:7" x14ac:dyDescent="0.25">
      <c r="A2744">
        <f>IF(Tableau1[[#This Row],[ Résultat]]="incorrect",Tableau1[[#This Row],[occurrence]]&amp;"Cadre général"&amp;Tableau1[[#This Row],[ Résultat]]&amp;COUNTIF($B$2:$B2744,Tableau1[[#This Row],[ Code APE]]&amp;Tableau1[[#This Row],[ Résultat]]&amp;"_*"),0)</f>
        <v>0</v>
      </c>
      <c r="B2744" t="str">
        <f>Tableau1[[#This Row],[ Code APE]]&amp;Tableau1[[#This Row],[ Résultat]]&amp;"_"&amp;COUNTIF($F$2:F2744,F2744)</f>
        <v>33.20CCorrect_20</v>
      </c>
      <c r="C2744" t="s">
        <v>242</v>
      </c>
      <c r="D2744" t="b">
        <v>1</v>
      </c>
      <c r="E2744" t="s">
        <v>44</v>
      </c>
      <c r="F2744" t="s">
        <v>84</v>
      </c>
      <c r="G2744">
        <v>13</v>
      </c>
    </row>
    <row r="2745" spans="1:7" x14ac:dyDescent="0.25">
      <c r="A2745">
        <f>IF(Tableau1[[#This Row],[ Résultat]]="incorrect",Tableau1[[#This Row],[occurrence]]&amp;"Cadre général"&amp;Tableau1[[#This Row],[ Résultat]]&amp;COUNTIF($B$2:$B2745,Tableau1[[#This Row],[ Code APE]]&amp;Tableau1[[#This Row],[ Résultat]]&amp;"_*"),0)</f>
        <v>0</v>
      </c>
      <c r="B2745" t="str">
        <f>Tableau1[[#This Row],[ Code APE]]&amp;Tableau1[[#This Row],[ Résultat]]&amp;"_"&amp;COUNTIF($F$2:F2745,F2745)</f>
        <v>33.20DCorrect_5</v>
      </c>
      <c r="C2745" t="s">
        <v>242</v>
      </c>
      <c r="D2745" t="b">
        <v>1</v>
      </c>
      <c r="E2745" t="s">
        <v>44</v>
      </c>
      <c r="F2745" t="s">
        <v>215</v>
      </c>
      <c r="G2745">
        <v>1</v>
      </c>
    </row>
    <row r="2746" spans="1:7" x14ac:dyDescent="0.25">
      <c r="A2746">
        <f>IF(Tableau1[[#This Row],[ Résultat]]="incorrect",Tableau1[[#This Row],[occurrence]]&amp;"Cadre général"&amp;Tableau1[[#This Row],[ Résultat]]&amp;COUNTIF($B$2:$B2746,Tableau1[[#This Row],[ Code APE]]&amp;Tableau1[[#This Row],[ Résultat]]&amp;"_*"),0)</f>
        <v>0</v>
      </c>
      <c r="B2746" t="str">
        <f>Tableau1[[#This Row],[ Code APE]]&amp;Tableau1[[#This Row],[ Résultat]]&amp;"_"&amp;COUNTIF($F$2:F2746,F2746)</f>
        <v>35.11ZCorrect_10</v>
      </c>
      <c r="C2746" t="s">
        <v>242</v>
      </c>
      <c r="D2746" t="b">
        <v>1</v>
      </c>
      <c r="E2746" t="s">
        <v>44</v>
      </c>
      <c r="F2746" t="s">
        <v>216</v>
      </c>
      <c r="G2746">
        <v>1</v>
      </c>
    </row>
    <row r="2747" spans="1:7" x14ac:dyDescent="0.25">
      <c r="A2747">
        <f>IF(Tableau1[[#This Row],[ Résultat]]="incorrect",Tableau1[[#This Row],[occurrence]]&amp;"Cadre général"&amp;Tableau1[[#This Row],[ Résultat]]&amp;COUNTIF($B$2:$B2747,Tableau1[[#This Row],[ Code APE]]&amp;Tableau1[[#This Row],[ Résultat]]&amp;"_*"),0)</f>
        <v>0</v>
      </c>
      <c r="B2747" t="str">
        <f>Tableau1[[#This Row],[ Code APE]]&amp;Tableau1[[#This Row],[ Résultat]]&amp;"_"&amp;COUNTIF($F$2:F2747,F2747)</f>
        <v>36.00ZCorrect_22</v>
      </c>
      <c r="C2747" t="s">
        <v>242</v>
      </c>
      <c r="D2747" t="b">
        <v>1</v>
      </c>
      <c r="E2747" t="s">
        <v>44</v>
      </c>
      <c r="F2747" t="s">
        <v>86</v>
      </c>
      <c r="G2747">
        <v>6</v>
      </c>
    </row>
    <row r="2748" spans="1:7" x14ac:dyDescent="0.25">
      <c r="A2748">
        <f>IF(Tableau1[[#This Row],[ Résultat]]="incorrect",Tableau1[[#This Row],[occurrence]]&amp;"Cadre général"&amp;Tableau1[[#This Row],[ Résultat]]&amp;COUNTIF($B$2:$B2748,Tableau1[[#This Row],[ Code APE]]&amp;Tableau1[[#This Row],[ Résultat]]&amp;"_*"),0)</f>
        <v>0</v>
      </c>
      <c r="B2748" t="str">
        <f>Tableau1[[#This Row],[ Code APE]]&amp;Tableau1[[#This Row],[ Résultat]]&amp;"_"&amp;COUNTIF($F$2:F2748,F2748)</f>
        <v>37.00ZCorrect_20</v>
      </c>
      <c r="C2748" t="s">
        <v>242</v>
      </c>
      <c r="D2748" t="b">
        <v>1</v>
      </c>
      <c r="E2748" t="s">
        <v>44</v>
      </c>
      <c r="F2748" t="s">
        <v>87</v>
      </c>
      <c r="G2748">
        <v>2</v>
      </c>
    </row>
    <row r="2749" spans="1:7" x14ac:dyDescent="0.25">
      <c r="A2749">
        <f>IF(Tableau1[[#This Row],[ Résultat]]="incorrect",Tableau1[[#This Row],[occurrence]]&amp;"Cadre général"&amp;Tableau1[[#This Row],[ Résultat]]&amp;COUNTIF($B$2:$B2749,Tableau1[[#This Row],[ Code APE]]&amp;Tableau1[[#This Row],[ Résultat]]&amp;"_*"),0)</f>
        <v>0</v>
      </c>
      <c r="B2749" t="str">
        <f>Tableau1[[#This Row],[ Code APE]]&amp;Tableau1[[#This Row],[ Résultat]]&amp;"_"&amp;COUNTIF($F$2:F2749,F2749)</f>
        <v>37.20ACorrect_22</v>
      </c>
      <c r="C2749" t="s">
        <v>242</v>
      </c>
      <c r="D2749" t="b">
        <v>1</v>
      </c>
      <c r="E2749" t="s">
        <v>44</v>
      </c>
      <c r="F2749" t="s">
        <v>88</v>
      </c>
      <c r="G2749">
        <v>19</v>
      </c>
    </row>
    <row r="2750" spans="1:7" x14ac:dyDescent="0.25">
      <c r="A2750">
        <f>IF(Tableau1[[#This Row],[ Résultat]]="incorrect",Tableau1[[#This Row],[occurrence]]&amp;"Cadre général"&amp;Tableau1[[#This Row],[ Résultat]]&amp;COUNTIF($B$2:$B2750,Tableau1[[#This Row],[ Code APE]]&amp;Tableau1[[#This Row],[ Résultat]]&amp;"_*"),0)</f>
        <v>0</v>
      </c>
      <c r="B2750" t="str">
        <f>Tableau1[[#This Row],[ Code APE]]&amp;Tableau1[[#This Row],[ Résultat]]&amp;"_"&amp;COUNTIF($F$2:F2750,F2750)</f>
        <v>38.11ZCorrect_20</v>
      </c>
      <c r="C2750" t="s">
        <v>242</v>
      </c>
      <c r="D2750" t="b">
        <v>1</v>
      </c>
      <c r="E2750" t="s">
        <v>44</v>
      </c>
      <c r="F2750" t="s">
        <v>89</v>
      </c>
      <c r="G2750">
        <v>8</v>
      </c>
    </row>
    <row r="2751" spans="1:7" x14ac:dyDescent="0.25">
      <c r="A2751">
        <f>IF(Tableau1[[#This Row],[ Résultat]]="incorrect",Tableau1[[#This Row],[occurrence]]&amp;"Cadre général"&amp;Tableau1[[#This Row],[ Résultat]]&amp;COUNTIF($B$2:$B2751,Tableau1[[#This Row],[ Code APE]]&amp;Tableau1[[#This Row],[ Résultat]]&amp;"_*"),0)</f>
        <v>0</v>
      </c>
      <c r="B2751" t="str">
        <f>Tableau1[[#This Row],[ Code APE]]&amp;Tableau1[[#This Row],[ Résultat]]&amp;"_"&amp;COUNTIF($F$2:F2751,F2751)</f>
        <v>38.12ZCorrect_19</v>
      </c>
      <c r="C2751" t="s">
        <v>242</v>
      </c>
      <c r="D2751" t="b">
        <v>1</v>
      </c>
      <c r="E2751" t="s">
        <v>44</v>
      </c>
      <c r="F2751" t="s">
        <v>90</v>
      </c>
      <c r="G2751">
        <v>1</v>
      </c>
    </row>
    <row r="2752" spans="1:7" x14ac:dyDescent="0.25">
      <c r="A2752">
        <f>IF(Tableau1[[#This Row],[ Résultat]]="incorrect",Tableau1[[#This Row],[occurrence]]&amp;"Cadre général"&amp;Tableau1[[#This Row],[ Résultat]]&amp;COUNTIF($B$2:$B2752,Tableau1[[#This Row],[ Code APE]]&amp;Tableau1[[#This Row],[ Résultat]]&amp;"_*"),0)</f>
        <v>0</v>
      </c>
      <c r="B2752" t="str">
        <f>Tableau1[[#This Row],[ Code APE]]&amp;Tableau1[[#This Row],[ Résultat]]&amp;"_"&amp;COUNTIF($F$2:F2752,F2752)</f>
        <v>38.21ZCorrect_20</v>
      </c>
      <c r="C2752" t="s">
        <v>242</v>
      </c>
      <c r="D2752" t="b">
        <v>1</v>
      </c>
      <c r="E2752" t="s">
        <v>44</v>
      </c>
      <c r="F2752" t="s">
        <v>91</v>
      </c>
      <c r="G2752">
        <v>4</v>
      </c>
    </row>
    <row r="2753" spans="1:7" x14ac:dyDescent="0.25">
      <c r="A2753">
        <f>IF(Tableau1[[#This Row],[ Résultat]]="incorrect",Tableau1[[#This Row],[occurrence]]&amp;"Cadre général"&amp;Tableau1[[#This Row],[ Résultat]]&amp;COUNTIF($B$2:$B2753,Tableau1[[#This Row],[ Code APE]]&amp;Tableau1[[#This Row],[ Résultat]]&amp;"_*"),0)</f>
        <v>0</v>
      </c>
      <c r="B2753" t="str">
        <f>Tableau1[[#This Row],[ Code APE]]&amp;Tableau1[[#This Row],[ Résultat]]&amp;"_"&amp;COUNTIF($F$2:F2753,F2753)</f>
        <v>38.32ZCorrect_20</v>
      </c>
      <c r="C2753" t="s">
        <v>242</v>
      </c>
      <c r="D2753" t="b">
        <v>1</v>
      </c>
      <c r="E2753" t="s">
        <v>44</v>
      </c>
      <c r="F2753" t="s">
        <v>92</v>
      </c>
      <c r="G2753">
        <v>20</v>
      </c>
    </row>
    <row r="2754" spans="1:7" x14ac:dyDescent="0.25">
      <c r="A2754">
        <f>IF(Tableau1[[#This Row],[ Résultat]]="incorrect",Tableau1[[#This Row],[occurrence]]&amp;"Cadre général"&amp;Tableau1[[#This Row],[ Résultat]]&amp;COUNTIF($B$2:$B2754,Tableau1[[#This Row],[ Code APE]]&amp;Tableau1[[#This Row],[ Résultat]]&amp;"_*"),0)</f>
        <v>0</v>
      </c>
      <c r="B2754" t="str">
        <f>Tableau1[[#This Row],[ Code APE]]&amp;Tableau1[[#This Row],[ Résultat]]&amp;"_"&amp;COUNTIF($F$2:F2754,F2754)</f>
        <v>39.00ZCorrect_19</v>
      </c>
      <c r="C2754" t="s">
        <v>242</v>
      </c>
      <c r="D2754" t="b">
        <v>1</v>
      </c>
      <c r="E2754" t="s">
        <v>44</v>
      </c>
      <c r="F2754" t="s">
        <v>93</v>
      </c>
      <c r="G2754">
        <v>6</v>
      </c>
    </row>
    <row r="2755" spans="1:7" x14ac:dyDescent="0.25">
      <c r="A2755">
        <f>IF(Tableau1[[#This Row],[ Résultat]]="incorrect",Tableau1[[#This Row],[occurrence]]&amp;"Cadre général"&amp;Tableau1[[#This Row],[ Résultat]]&amp;COUNTIF($B$2:$B2755,Tableau1[[#This Row],[ Code APE]]&amp;Tableau1[[#This Row],[ Résultat]]&amp;"_*"),0)</f>
        <v>0</v>
      </c>
      <c r="B2755" t="str">
        <f>Tableau1[[#This Row],[ Code APE]]&amp;Tableau1[[#This Row],[ Résultat]]&amp;"_"&amp;COUNTIF($F$2:F2755,F2755)</f>
        <v>41.20BCorrect_24</v>
      </c>
      <c r="C2755" t="s">
        <v>242</v>
      </c>
      <c r="D2755" t="b">
        <v>1</v>
      </c>
      <c r="E2755" t="s">
        <v>44</v>
      </c>
      <c r="F2755" t="s">
        <v>94</v>
      </c>
      <c r="G2755">
        <v>30</v>
      </c>
    </row>
    <row r="2756" spans="1:7" x14ac:dyDescent="0.25">
      <c r="A2756">
        <f>IF(Tableau1[[#This Row],[ Résultat]]="incorrect",Tableau1[[#This Row],[occurrence]]&amp;"Cadre général"&amp;Tableau1[[#This Row],[ Résultat]]&amp;COUNTIF($B$2:$B2756,Tableau1[[#This Row],[ Code APE]]&amp;Tableau1[[#This Row],[ Résultat]]&amp;"_*"),0)</f>
        <v>0</v>
      </c>
      <c r="B2756" t="str">
        <f>Tableau1[[#This Row],[ Code APE]]&amp;Tableau1[[#This Row],[ Résultat]]&amp;"_"&amp;COUNTIF($F$2:F2756,F2756)</f>
        <v>42.11ZCorrect_22</v>
      </c>
      <c r="C2756" t="s">
        <v>242</v>
      </c>
      <c r="D2756" t="b">
        <v>1</v>
      </c>
      <c r="E2756" t="s">
        <v>44</v>
      </c>
      <c r="F2756" t="s">
        <v>95</v>
      </c>
      <c r="G2756">
        <v>24</v>
      </c>
    </row>
    <row r="2757" spans="1:7" x14ac:dyDescent="0.25">
      <c r="A2757">
        <f>IF(Tableau1[[#This Row],[ Résultat]]="incorrect",Tableau1[[#This Row],[occurrence]]&amp;"Cadre général"&amp;Tableau1[[#This Row],[ Résultat]]&amp;COUNTIF($B$2:$B2757,Tableau1[[#This Row],[ Code APE]]&amp;Tableau1[[#This Row],[ Résultat]]&amp;"_*"),0)</f>
        <v>0</v>
      </c>
      <c r="B2757" t="str">
        <f>Tableau1[[#This Row],[ Code APE]]&amp;Tableau1[[#This Row],[ Résultat]]&amp;"_"&amp;COUNTIF($F$2:F2757,F2757)</f>
        <v>42.21ZCorrect_20</v>
      </c>
      <c r="C2757" t="s">
        <v>242</v>
      </c>
      <c r="D2757" t="b">
        <v>1</v>
      </c>
      <c r="E2757" t="s">
        <v>44</v>
      </c>
      <c r="F2757" t="s">
        <v>96</v>
      </c>
      <c r="G2757">
        <v>3</v>
      </c>
    </row>
    <row r="2758" spans="1:7" x14ac:dyDescent="0.25">
      <c r="A2758">
        <f>IF(Tableau1[[#This Row],[ Résultat]]="incorrect",Tableau1[[#This Row],[occurrence]]&amp;"Cadre général"&amp;Tableau1[[#This Row],[ Résultat]]&amp;COUNTIF($B$2:$B2758,Tableau1[[#This Row],[ Code APE]]&amp;Tableau1[[#This Row],[ Résultat]]&amp;"_*"),0)</f>
        <v>0</v>
      </c>
      <c r="B2758" t="str">
        <f>Tableau1[[#This Row],[ Code APE]]&amp;Tableau1[[#This Row],[ Résultat]]&amp;"_"&amp;COUNTIF($F$2:F2758,F2758)</f>
        <v>42.22ZCorrect_15</v>
      </c>
      <c r="C2758" t="s">
        <v>242</v>
      </c>
      <c r="D2758" t="b">
        <v>1</v>
      </c>
      <c r="E2758" t="s">
        <v>44</v>
      </c>
      <c r="F2758" t="s">
        <v>97</v>
      </c>
      <c r="G2758">
        <v>2</v>
      </c>
    </row>
    <row r="2759" spans="1:7" x14ac:dyDescent="0.25">
      <c r="A2759">
        <f>IF(Tableau1[[#This Row],[ Résultat]]="incorrect",Tableau1[[#This Row],[occurrence]]&amp;"Cadre général"&amp;Tableau1[[#This Row],[ Résultat]]&amp;COUNTIF($B$2:$B2759,Tableau1[[#This Row],[ Code APE]]&amp;Tableau1[[#This Row],[ Résultat]]&amp;"_*"),0)</f>
        <v>0</v>
      </c>
      <c r="B2759" t="str">
        <f>Tableau1[[#This Row],[ Code APE]]&amp;Tableau1[[#This Row],[ Résultat]]&amp;"_"&amp;COUNTIF($F$2:F2759,F2759)</f>
        <v>42.31ACorrect_20</v>
      </c>
      <c r="C2759" t="s">
        <v>242</v>
      </c>
      <c r="D2759" t="b">
        <v>1</v>
      </c>
      <c r="E2759" t="s">
        <v>44</v>
      </c>
      <c r="F2759" t="s">
        <v>98</v>
      </c>
      <c r="G2759">
        <v>2</v>
      </c>
    </row>
    <row r="2760" spans="1:7" x14ac:dyDescent="0.25">
      <c r="A2760">
        <f>IF(Tableau1[[#This Row],[ Résultat]]="incorrect",Tableau1[[#This Row],[occurrence]]&amp;"Cadre général"&amp;Tableau1[[#This Row],[ Résultat]]&amp;COUNTIF($B$2:$B2760,Tableau1[[#This Row],[ Code APE]]&amp;Tableau1[[#This Row],[ Résultat]]&amp;"_*"),0)</f>
        <v>0</v>
      </c>
      <c r="B2760" t="str">
        <f>Tableau1[[#This Row],[ Code APE]]&amp;Tableau1[[#This Row],[ Résultat]]&amp;"_"&amp;COUNTIF($F$2:F2760,F2760)</f>
        <v>42.91ZCorrect_21</v>
      </c>
      <c r="C2760" t="s">
        <v>242</v>
      </c>
      <c r="D2760" t="b">
        <v>1</v>
      </c>
      <c r="E2760" t="s">
        <v>44</v>
      </c>
      <c r="F2760" t="s">
        <v>99</v>
      </c>
      <c r="G2760">
        <v>1</v>
      </c>
    </row>
    <row r="2761" spans="1:7" x14ac:dyDescent="0.25">
      <c r="A2761">
        <f>IF(Tableau1[[#This Row],[ Résultat]]="incorrect",Tableau1[[#This Row],[occurrence]]&amp;"Cadre général"&amp;Tableau1[[#This Row],[ Résultat]]&amp;COUNTIF($B$2:$B2761,Tableau1[[#This Row],[ Code APE]]&amp;Tableau1[[#This Row],[ Résultat]]&amp;"_*"),0)</f>
        <v>0</v>
      </c>
      <c r="B2761" t="str">
        <f>Tableau1[[#This Row],[ Code APE]]&amp;Tableau1[[#This Row],[ Résultat]]&amp;"_"&amp;COUNTIF($F$2:F2761,F2761)</f>
        <v>43.11ZCorrect_11</v>
      </c>
      <c r="C2761" t="s">
        <v>242</v>
      </c>
      <c r="D2761" t="b">
        <v>1</v>
      </c>
      <c r="E2761" t="s">
        <v>44</v>
      </c>
      <c r="F2761" t="s">
        <v>100</v>
      </c>
      <c r="G2761">
        <v>1</v>
      </c>
    </row>
    <row r="2762" spans="1:7" x14ac:dyDescent="0.25">
      <c r="A2762">
        <f>IF(Tableau1[[#This Row],[ Résultat]]="incorrect",Tableau1[[#This Row],[occurrence]]&amp;"Cadre général"&amp;Tableau1[[#This Row],[ Résultat]]&amp;COUNTIF($B$2:$B2762,Tableau1[[#This Row],[ Code APE]]&amp;Tableau1[[#This Row],[ Résultat]]&amp;"_*"),0)</f>
        <v>0</v>
      </c>
      <c r="B2762" t="str">
        <f>Tableau1[[#This Row],[ Code APE]]&amp;Tableau1[[#This Row],[ Résultat]]&amp;"_"&amp;COUNTIF($F$2:F2762,F2762)</f>
        <v>43.12ACorrect_24</v>
      </c>
      <c r="C2762" t="s">
        <v>242</v>
      </c>
      <c r="D2762" t="b">
        <v>1</v>
      </c>
      <c r="E2762" t="s">
        <v>44</v>
      </c>
      <c r="F2762" t="s">
        <v>101</v>
      </c>
      <c r="G2762">
        <v>85</v>
      </c>
    </row>
    <row r="2763" spans="1:7" x14ac:dyDescent="0.25">
      <c r="A2763">
        <f>IF(Tableau1[[#This Row],[ Résultat]]="incorrect",Tableau1[[#This Row],[occurrence]]&amp;"Cadre général"&amp;Tableau1[[#This Row],[ Résultat]]&amp;COUNTIF($B$2:$B2763,Tableau1[[#This Row],[ Code APE]]&amp;Tableau1[[#This Row],[ Résultat]]&amp;"_*"),0)</f>
        <v>0</v>
      </c>
      <c r="B2763" t="str">
        <f>Tableau1[[#This Row],[ Code APE]]&amp;Tableau1[[#This Row],[ Résultat]]&amp;"_"&amp;COUNTIF($F$2:F2763,F2763)</f>
        <v>43.12BCorrect_24</v>
      </c>
      <c r="C2763" t="s">
        <v>242</v>
      </c>
      <c r="D2763" t="b">
        <v>1</v>
      </c>
      <c r="E2763" t="s">
        <v>44</v>
      </c>
      <c r="F2763" t="s">
        <v>102</v>
      </c>
      <c r="G2763">
        <v>85</v>
      </c>
    </row>
    <row r="2764" spans="1:7" x14ac:dyDescent="0.25">
      <c r="A2764">
        <f>IF(Tableau1[[#This Row],[ Résultat]]="incorrect",Tableau1[[#This Row],[occurrence]]&amp;"Cadre général"&amp;Tableau1[[#This Row],[ Résultat]]&amp;COUNTIF($B$2:$B2764,Tableau1[[#This Row],[ Code APE]]&amp;Tableau1[[#This Row],[ Résultat]]&amp;"_*"),0)</f>
        <v>0</v>
      </c>
      <c r="B2764" t="str">
        <f>Tableau1[[#This Row],[ Code APE]]&amp;Tableau1[[#This Row],[ Résultat]]&amp;"_"&amp;COUNTIF($F$2:F2764,F2764)</f>
        <v>43.13ZCorrect_23</v>
      </c>
      <c r="C2764" t="s">
        <v>242</v>
      </c>
      <c r="D2764" t="b">
        <v>1</v>
      </c>
      <c r="E2764" t="s">
        <v>44</v>
      </c>
      <c r="F2764" t="s">
        <v>103</v>
      </c>
      <c r="G2764">
        <v>43</v>
      </c>
    </row>
    <row r="2765" spans="1:7" x14ac:dyDescent="0.25">
      <c r="A2765">
        <f>IF(Tableau1[[#This Row],[ Résultat]]="incorrect",Tableau1[[#This Row],[occurrence]]&amp;"Cadre général"&amp;Tableau1[[#This Row],[ Résultat]]&amp;COUNTIF($B$2:$B2765,Tableau1[[#This Row],[ Code APE]]&amp;Tableau1[[#This Row],[ Résultat]]&amp;"_*"),0)</f>
        <v>0</v>
      </c>
      <c r="B2765" t="str">
        <f>Tableau1[[#This Row],[ Code APE]]&amp;Tableau1[[#This Row],[ Résultat]]&amp;"_"&amp;COUNTIF($F$2:F2765,F2765)</f>
        <v>43.21ACorrect_24</v>
      </c>
      <c r="C2765" t="s">
        <v>242</v>
      </c>
      <c r="D2765" t="b">
        <v>1</v>
      </c>
      <c r="E2765" t="s">
        <v>44</v>
      </c>
      <c r="F2765" t="s">
        <v>104</v>
      </c>
      <c r="G2765">
        <v>63</v>
      </c>
    </row>
    <row r="2766" spans="1:7" x14ac:dyDescent="0.25">
      <c r="A2766">
        <f>IF(Tableau1[[#This Row],[ Résultat]]="incorrect",Tableau1[[#This Row],[occurrence]]&amp;"Cadre général"&amp;Tableau1[[#This Row],[ Résultat]]&amp;COUNTIF($B$2:$B2766,Tableau1[[#This Row],[ Code APE]]&amp;Tableau1[[#This Row],[ Résultat]]&amp;"_*"),0)</f>
        <v>0</v>
      </c>
      <c r="B2766" t="str">
        <f>Tableau1[[#This Row],[ Code APE]]&amp;Tableau1[[#This Row],[ Résultat]]&amp;"_"&amp;COUNTIF($F$2:F2766,F2766)</f>
        <v>43.22BCorrect_8</v>
      </c>
      <c r="C2766" t="s">
        <v>242</v>
      </c>
      <c r="D2766" t="b">
        <v>1</v>
      </c>
      <c r="E2766" t="s">
        <v>44</v>
      </c>
      <c r="F2766" t="s">
        <v>105</v>
      </c>
      <c r="G2766">
        <v>2</v>
      </c>
    </row>
    <row r="2767" spans="1:7" x14ac:dyDescent="0.25">
      <c r="A2767">
        <f>IF(Tableau1[[#This Row],[ Résultat]]="incorrect",Tableau1[[#This Row],[occurrence]]&amp;"Cadre général"&amp;Tableau1[[#This Row],[ Résultat]]&amp;COUNTIF($B$2:$B2767,Tableau1[[#This Row],[ Code APE]]&amp;Tableau1[[#This Row],[ Résultat]]&amp;"_*"),0)</f>
        <v>0</v>
      </c>
      <c r="B2767" t="str">
        <f>Tableau1[[#This Row],[ Code APE]]&amp;Tableau1[[#This Row],[ Résultat]]&amp;"_"&amp;COUNTIF($F$2:F2767,F2767)</f>
        <v>43.29ACorrect_20</v>
      </c>
      <c r="C2767" t="s">
        <v>242</v>
      </c>
      <c r="D2767" t="b">
        <v>1</v>
      </c>
      <c r="E2767" t="s">
        <v>44</v>
      </c>
      <c r="F2767" t="s">
        <v>106</v>
      </c>
      <c r="G2767">
        <v>18</v>
      </c>
    </row>
    <row r="2768" spans="1:7" x14ac:dyDescent="0.25">
      <c r="A2768">
        <f>IF(Tableau1[[#This Row],[ Résultat]]="incorrect",Tableau1[[#This Row],[occurrence]]&amp;"Cadre général"&amp;Tableau1[[#This Row],[ Résultat]]&amp;COUNTIF($B$2:$B2768,Tableau1[[#This Row],[ Code APE]]&amp;Tableau1[[#This Row],[ Résultat]]&amp;"_*"),0)</f>
        <v>0</v>
      </c>
      <c r="B2768" t="str">
        <f>Tableau1[[#This Row],[ Code APE]]&amp;Tableau1[[#This Row],[ Résultat]]&amp;"_"&amp;COUNTIF($F$2:F2768,F2768)</f>
        <v>43.29BCorrect_16</v>
      </c>
      <c r="C2768" t="s">
        <v>242</v>
      </c>
      <c r="D2768" t="b">
        <v>1</v>
      </c>
      <c r="E2768" t="s">
        <v>44</v>
      </c>
      <c r="F2768" t="s">
        <v>107</v>
      </c>
      <c r="G2768">
        <v>1</v>
      </c>
    </row>
    <row r="2769" spans="1:7" x14ac:dyDescent="0.25">
      <c r="A2769">
        <f>IF(Tableau1[[#This Row],[ Résultat]]="incorrect",Tableau1[[#This Row],[occurrence]]&amp;"Cadre général"&amp;Tableau1[[#This Row],[ Résultat]]&amp;COUNTIF($B$2:$B2769,Tableau1[[#This Row],[ Code APE]]&amp;Tableau1[[#This Row],[ Résultat]]&amp;"_*"),0)</f>
        <v>0</v>
      </c>
      <c r="B2769" t="str">
        <f>Tableau1[[#This Row],[ Code APE]]&amp;Tableau1[[#This Row],[ Résultat]]&amp;"_"&amp;COUNTIF($F$2:F2769,F2769)</f>
        <v>43.31ZCorrect_11</v>
      </c>
      <c r="C2769" t="s">
        <v>242</v>
      </c>
      <c r="D2769" t="b">
        <v>1</v>
      </c>
      <c r="E2769" t="s">
        <v>44</v>
      </c>
      <c r="F2769" t="s">
        <v>191</v>
      </c>
      <c r="G2769">
        <v>2</v>
      </c>
    </row>
    <row r="2770" spans="1:7" x14ac:dyDescent="0.25">
      <c r="A2770">
        <f>IF(Tableau1[[#This Row],[ Résultat]]="incorrect",Tableau1[[#This Row],[occurrence]]&amp;"Cadre général"&amp;Tableau1[[#This Row],[ Résultat]]&amp;COUNTIF($B$2:$B2770,Tableau1[[#This Row],[ Code APE]]&amp;Tableau1[[#This Row],[ Résultat]]&amp;"_*"),0)</f>
        <v>0</v>
      </c>
      <c r="B2770" t="str">
        <f>Tableau1[[#This Row],[ Code APE]]&amp;Tableau1[[#This Row],[ Résultat]]&amp;"_"&amp;COUNTIF($F$2:F2770,F2770)</f>
        <v>43.32CCorrect_18</v>
      </c>
      <c r="C2770" t="s">
        <v>242</v>
      </c>
      <c r="D2770" t="b">
        <v>1</v>
      </c>
      <c r="E2770" t="s">
        <v>44</v>
      </c>
      <c r="F2770" t="s">
        <v>109</v>
      </c>
      <c r="G2770">
        <v>4</v>
      </c>
    </row>
    <row r="2771" spans="1:7" x14ac:dyDescent="0.25">
      <c r="A2771">
        <f>IF(Tableau1[[#This Row],[ Résultat]]="incorrect",Tableau1[[#This Row],[occurrence]]&amp;"Cadre général"&amp;Tableau1[[#This Row],[ Résultat]]&amp;COUNTIF($B$2:$B2771,Tableau1[[#This Row],[ Code APE]]&amp;Tableau1[[#This Row],[ Résultat]]&amp;"_*"),0)</f>
        <v>0</v>
      </c>
      <c r="B2771" t="str">
        <f>Tableau1[[#This Row],[ Code APE]]&amp;Tableau1[[#This Row],[ Résultat]]&amp;"_"&amp;COUNTIF($F$2:F2771,F2771)</f>
        <v>43.33ZCorrect_20</v>
      </c>
      <c r="C2771" t="s">
        <v>242</v>
      </c>
      <c r="D2771" t="b">
        <v>1</v>
      </c>
      <c r="E2771" t="s">
        <v>44</v>
      </c>
      <c r="F2771" t="s">
        <v>110</v>
      </c>
      <c r="G2771">
        <v>3</v>
      </c>
    </row>
    <row r="2772" spans="1:7" x14ac:dyDescent="0.25">
      <c r="A2772">
        <f>IF(Tableau1[[#This Row],[ Résultat]]="incorrect",Tableau1[[#This Row],[occurrence]]&amp;"Cadre général"&amp;Tableau1[[#This Row],[ Résultat]]&amp;COUNTIF($B$2:$B2772,Tableau1[[#This Row],[ Code APE]]&amp;Tableau1[[#This Row],[ Résultat]]&amp;"_*"),0)</f>
        <v>0</v>
      </c>
      <c r="B2772" t="str">
        <f>Tableau1[[#This Row],[ Code APE]]&amp;Tableau1[[#This Row],[ Résultat]]&amp;"_"&amp;COUNTIF($F$2:F2772,F2772)</f>
        <v>43.34ZCorrect_25</v>
      </c>
      <c r="C2772" t="s">
        <v>242</v>
      </c>
      <c r="D2772" t="b">
        <v>1</v>
      </c>
      <c r="E2772" t="s">
        <v>44</v>
      </c>
      <c r="F2772" t="s">
        <v>111</v>
      </c>
      <c r="G2772">
        <v>34</v>
      </c>
    </row>
    <row r="2773" spans="1:7" x14ac:dyDescent="0.25">
      <c r="A2773">
        <f>IF(Tableau1[[#This Row],[ Résultat]]="incorrect",Tableau1[[#This Row],[occurrence]]&amp;"Cadre général"&amp;Tableau1[[#This Row],[ Résultat]]&amp;COUNTIF($B$2:$B2773,Tableau1[[#This Row],[ Code APE]]&amp;Tableau1[[#This Row],[ Résultat]]&amp;"_*"),0)</f>
        <v>0</v>
      </c>
      <c r="B2773" t="str">
        <f>Tableau1[[#This Row],[ Code APE]]&amp;Tableau1[[#This Row],[ Résultat]]&amp;"_"&amp;COUNTIF($F$2:F2773,F2773)</f>
        <v>43.91ACorrect_21</v>
      </c>
      <c r="C2773" t="s">
        <v>242</v>
      </c>
      <c r="D2773" t="b">
        <v>1</v>
      </c>
      <c r="E2773" t="s">
        <v>44</v>
      </c>
      <c r="F2773" t="s">
        <v>112</v>
      </c>
      <c r="G2773">
        <v>5</v>
      </c>
    </row>
    <row r="2774" spans="1:7" x14ac:dyDescent="0.25">
      <c r="A2774">
        <f>IF(Tableau1[[#This Row],[ Résultat]]="incorrect",Tableau1[[#This Row],[occurrence]]&amp;"Cadre général"&amp;Tableau1[[#This Row],[ Résultat]]&amp;COUNTIF($B$2:$B2774,Tableau1[[#This Row],[ Code APE]]&amp;Tableau1[[#This Row],[ Résultat]]&amp;"_*"),0)</f>
        <v>0</v>
      </c>
      <c r="B2774" t="str">
        <f>Tableau1[[#This Row],[ Code APE]]&amp;Tableau1[[#This Row],[ Résultat]]&amp;"_"&amp;COUNTIF($F$2:F2774,F2774)</f>
        <v>43.91BCorrect_5</v>
      </c>
      <c r="C2774" t="s">
        <v>242</v>
      </c>
      <c r="D2774" t="b">
        <v>1</v>
      </c>
      <c r="E2774" t="s">
        <v>44</v>
      </c>
      <c r="F2774" t="s">
        <v>217</v>
      </c>
      <c r="G2774">
        <v>1</v>
      </c>
    </row>
    <row r="2775" spans="1:7" x14ac:dyDescent="0.25">
      <c r="A2775">
        <f>IF(Tableau1[[#This Row],[ Résultat]]="incorrect",Tableau1[[#This Row],[occurrence]]&amp;"Cadre général"&amp;Tableau1[[#This Row],[ Résultat]]&amp;COUNTIF($B$2:$B2775,Tableau1[[#This Row],[ Code APE]]&amp;Tableau1[[#This Row],[ Résultat]]&amp;"_*"),0)</f>
        <v>0</v>
      </c>
      <c r="B2775" t="str">
        <f>Tableau1[[#This Row],[ Code APE]]&amp;Tableau1[[#This Row],[ Résultat]]&amp;"_"&amp;COUNTIF($F$2:F2775,F2775)</f>
        <v>43.99ACorrect_15</v>
      </c>
      <c r="C2775" t="s">
        <v>242</v>
      </c>
      <c r="D2775" t="b">
        <v>1</v>
      </c>
      <c r="E2775" t="s">
        <v>44</v>
      </c>
      <c r="F2775" t="s">
        <v>113</v>
      </c>
      <c r="G2775">
        <v>1</v>
      </c>
    </row>
    <row r="2776" spans="1:7" x14ac:dyDescent="0.25">
      <c r="A2776">
        <f>IF(Tableau1[[#This Row],[ Résultat]]="incorrect",Tableau1[[#This Row],[occurrence]]&amp;"Cadre général"&amp;Tableau1[[#This Row],[ Résultat]]&amp;COUNTIF($B$2:$B2776,Tableau1[[#This Row],[ Code APE]]&amp;Tableau1[[#This Row],[ Résultat]]&amp;"_*"),0)</f>
        <v>0</v>
      </c>
      <c r="B2776" t="str">
        <f>Tableau1[[#This Row],[ Code APE]]&amp;Tableau1[[#This Row],[ Résultat]]&amp;"_"&amp;COUNTIF($F$2:F2776,F2776)</f>
        <v>43.99BCorrect_24</v>
      </c>
      <c r="C2776" t="s">
        <v>242</v>
      </c>
      <c r="D2776" t="b">
        <v>1</v>
      </c>
      <c r="E2776" t="s">
        <v>44</v>
      </c>
      <c r="F2776" t="s">
        <v>114</v>
      </c>
      <c r="G2776">
        <v>39</v>
      </c>
    </row>
    <row r="2777" spans="1:7" x14ac:dyDescent="0.25">
      <c r="A2777">
        <f>IF(Tableau1[[#This Row],[ Résultat]]="incorrect",Tableau1[[#This Row],[occurrence]]&amp;"Cadre général"&amp;Tableau1[[#This Row],[ Résultat]]&amp;COUNTIF($B$2:$B2777,Tableau1[[#This Row],[ Code APE]]&amp;Tableau1[[#This Row],[ Résultat]]&amp;"_*"),0)</f>
        <v>0</v>
      </c>
      <c r="B2777" t="str">
        <f>Tableau1[[#This Row],[ Code APE]]&amp;Tableau1[[#This Row],[ Résultat]]&amp;"_"&amp;COUNTIF($F$2:F2777,F2777)</f>
        <v>43.99CCorrect_24</v>
      </c>
      <c r="C2777" t="s">
        <v>242</v>
      </c>
      <c r="D2777" t="b">
        <v>1</v>
      </c>
      <c r="E2777" t="s">
        <v>44</v>
      </c>
      <c r="F2777" t="s">
        <v>115</v>
      </c>
      <c r="G2777">
        <v>20</v>
      </c>
    </row>
    <row r="2778" spans="1:7" x14ac:dyDescent="0.25">
      <c r="A2778">
        <f>IF(Tableau1[[#This Row],[ Résultat]]="incorrect",Tableau1[[#This Row],[occurrence]]&amp;"Cadre général"&amp;Tableau1[[#This Row],[ Résultat]]&amp;COUNTIF($B$2:$B2778,Tableau1[[#This Row],[ Code APE]]&amp;Tableau1[[#This Row],[ Résultat]]&amp;"_*"),0)</f>
        <v>0</v>
      </c>
      <c r="B2778" t="str">
        <f>Tableau1[[#This Row],[ Code APE]]&amp;Tableau1[[#This Row],[ Résultat]]&amp;"_"&amp;COUNTIF($F$2:F2778,F2778)</f>
        <v>43.99DCorrect_21</v>
      </c>
      <c r="C2778" t="s">
        <v>242</v>
      </c>
      <c r="D2778" t="b">
        <v>1</v>
      </c>
      <c r="E2778" t="s">
        <v>44</v>
      </c>
      <c r="F2778" t="s">
        <v>116</v>
      </c>
      <c r="G2778">
        <v>15</v>
      </c>
    </row>
    <row r="2779" spans="1:7" x14ac:dyDescent="0.25">
      <c r="A2779">
        <f>IF(Tableau1[[#This Row],[ Résultat]]="incorrect",Tableau1[[#This Row],[occurrence]]&amp;"Cadre général"&amp;Tableau1[[#This Row],[ Résultat]]&amp;COUNTIF($B$2:$B2779,Tableau1[[#This Row],[ Code APE]]&amp;Tableau1[[#This Row],[ Résultat]]&amp;"_*"),0)</f>
        <v>0</v>
      </c>
      <c r="B2779" t="str">
        <f>Tableau1[[#This Row],[ Code APE]]&amp;Tableau1[[#This Row],[ Résultat]]&amp;"_"&amp;COUNTIF($F$2:F2779,F2779)</f>
        <v>43.99ECorrect_13</v>
      </c>
      <c r="C2779" t="s">
        <v>242</v>
      </c>
      <c r="D2779" t="b">
        <v>1</v>
      </c>
      <c r="E2779" t="s">
        <v>44</v>
      </c>
      <c r="F2779" t="s">
        <v>117</v>
      </c>
      <c r="G2779">
        <v>1</v>
      </c>
    </row>
    <row r="2780" spans="1:7" x14ac:dyDescent="0.25">
      <c r="A2780">
        <f>IF(Tableau1[[#This Row],[ Résultat]]="incorrect",Tableau1[[#This Row],[occurrence]]&amp;"Cadre général"&amp;Tableau1[[#This Row],[ Résultat]]&amp;COUNTIF($B$2:$B2780,Tableau1[[#This Row],[ Code APE]]&amp;Tableau1[[#This Row],[ Résultat]]&amp;"_*"),0)</f>
        <v>0</v>
      </c>
      <c r="B2780" t="str">
        <f>Tableau1[[#This Row],[ Code APE]]&amp;Tableau1[[#This Row],[ Résultat]]&amp;"_"&amp;COUNTIF($F$2:F2780,F2780)</f>
        <v>44.44ECorrect_4</v>
      </c>
      <c r="C2780" t="s">
        <v>242</v>
      </c>
      <c r="D2780" t="b">
        <v>1</v>
      </c>
      <c r="E2780" t="s">
        <v>44</v>
      </c>
      <c r="F2780" t="s">
        <v>118</v>
      </c>
      <c r="G2780">
        <v>1</v>
      </c>
    </row>
    <row r="2781" spans="1:7" x14ac:dyDescent="0.25">
      <c r="A2781">
        <f>IF(Tableau1[[#This Row],[ Résultat]]="incorrect",Tableau1[[#This Row],[occurrence]]&amp;"Cadre général"&amp;Tableau1[[#This Row],[ Résultat]]&amp;COUNTIF($B$2:$B2781,Tableau1[[#This Row],[ Code APE]]&amp;Tableau1[[#This Row],[ Résultat]]&amp;"_*"),0)</f>
        <v>0</v>
      </c>
      <c r="B2781" t="str">
        <f>Tableau1[[#This Row],[ Code APE]]&amp;Tableau1[[#This Row],[ Résultat]]&amp;"_"&amp;COUNTIF($F$2:F2781,F2781)</f>
        <v>45.10ACorrect_16</v>
      </c>
      <c r="C2781" t="s">
        <v>242</v>
      </c>
      <c r="D2781" t="b">
        <v>1</v>
      </c>
      <c r="E2781" t="s">
        <v>44</v>
      </c>
      <c r="F2781" t="s">
        <v>119</v>
      </c>
      <c r="G2781">
        <v>2</v>
      </c>
    </row>
    <row r="2782" spans="1:7" x14ac:dyDescent="0.25">
      <c r="A2782">
        <f>IF(Tableau1[[#This Row],[ Résultat]]="incorrect",Tableau1[[#This Row],[occurrence]]&amp;"Cadre général"&amp;Tableau1[[#This Row],[ Résultat]]&amp;COUNTIF($B$2:$B2782,Tableau1[[#This Row],[ Code APE]]&amp;Tableau1[[#This Row],[ Résultat]]&amp;"_*"),0)</f>
        <v>0</v>
      </c>
      <c r="B2782" t="str">
        <f>Tableau1[[#This Row],[ Code APE]]&amp;Tableau1[[#This Row],[ Résultat]]&amp;"_"&amp;COUNTIF($F$2:F2782,F2782)</f>
        <v>45.11ZCorrect_24</v>
      </c>
      <c r="C2782" t="s">
        <v>242</v>
      </c>
      <c r="D2782" t="b">
        <v>1</v>
      </c>
      <c r="E2782" t="s">
        <v>44</v>
      </c>
      <c r="F2782" t="s">
        <v>120</v>
      </c>
      <c r="G2782">
        <v>9</v>
      </c>
    </row>
    <row r="2783" spans="1:7" x14ac:dyDescent="0.25">
      <c r="A2783">
        <f>IF(Tableau1[[#This Row],[ Résultat]]="incorrect",Tableau1[[#This Row],[occurrence]]&amp;"Cadre général"&amp;Tableau1[[#This Row],[ Résultat]]&amp;COUNTIF($B$2:$B2783,Tableau1[[#This Row],[ Code APE]]&amp;Tableau1[[#This Row],[ Résultat]]&amp;"_*"),0)</f>
        <v>0</v>
      </c>
      <c r="B2783" t="str">
        <f>Tableau1[[#This Row],[ Code APE]]&amp;Tableau1[[#This Row],[ Résultat]]&amp;"_"&amp;COUNTIF($F$2:F2783,F2783)</f>
        <v>45.20ACorrect_22</v>
      </c>
      <c r="C2783" t="s">
        <v>242</v>
      </c>
      <c r="D2783" t="b">
        <v>1</v>
      </c>
      <c r="E2783" t="s">
        <v>44</v>
      </c>
      <c r="F2783" t="s">
        <v>121</v>
      </c>
      <c r="G2783">
        <v>6</v>
      </c>
    </row>
    <row r="2784" spans="1:7" x14ac:dyDescent="0.25">
      <c r="A2784">
        <f>IF(Tableau1[[#This Row],[ Résultat]]="incorrect",Tableau1[[#This Row],[occurrence]]&amp;"Cadre général"&amp;Tableau1[[#This Row],[ Résultat]]&amp;COUNTIF($B$2:$B2784,Tableau1[[#This Row],[ Code APE]]&amp;Tableau1[[#This Row],[ Résultat]]&amp;"_*"),0)</f>
        <v>0</v>
      </c>
      <c r="B2784" t="str">
        <f>Tableau1[[#This Row],[ Code APE]]&amp;Tableau1[[#This Row],[ Résultat]]&amp;"_"&amp;COUNTIF($F$2:F2784,F2784)</f>
        <v>45.20BCorrect_19</v>
      </c>
      <c r="C2784" t="s">
        <v>242</v>
      </c>
      <c r="D2784" t="b">
        <v>1</v>
      </c>
      <c r="E2784" t="s">
        <v>44</v>
      </c>
      <c r="F2784" t="s">
        <v>122</v>
      </c>
      <c r="G2784">
        <v>7</v>
      </c>
    </row>
    <row r="2785" spans="1:7" x14ac:dyDescent="0.25">
      <c r="A2785">
        <f>IF(Tableau1[[#This Row],[ Résultat]]="incorrect",Tableau1[[#This Row],[occurrence]]&amp;"Cadre général"&amp;Tableau1[[#This Row],[ Résultat]]&amp;COUNTIF($B$2:$B2785,Tableau1[[#This Row],[ Code APE]]&amp;Tableau1[[#This Row],[ Résultat]]&amp;"_*"),0)</f>
        <v>0</v>
      </c>
      <c r="B2785" t="str">
        <f>Tableau1[[#This Row],[ Code APE]]&amp;Tableau1[[#This Row],[ Résultat]]&amp;"_"&amp;COUNTIF($F$2:F2785,F2785)</f>
        <v>45.20ZCorrect_21</v>
      </c>
      <c r="C2785" t="s">
        <v>242</v>
      </c>
      <c r="D2785" t="b">
        <v>1</v>
      </c>
      <c r="E2785" t="s">
        <v>44</v>
      </c>
      <c r="F2785" t="s">
        <v>123</v>
      </c>
      <c r="G2785">
        <v>12</v>
      </c>
    </row>
    <row r="2786" spans="1:7" x14ac:dyDescent="0.25">
      <c r="A2786">
        <f>IF(Tableau1[[#This Row],[ Résultat]]="incorrect",Tableau1[[#This Row],[occurrence]]&amp;"Cadre général"&amp;Tableau1[[#This Row],[ Résultat]]&amp;COUNTIF($B$2:$B2786,Tableau1[[#This Row],[ Code APE]]&amp;Tableau1[[#This Row],[ Résultat]]&amp;"_*"),0)</f>
        <v>0</v>
      </c>
      <c r="B2786" t="str">
        <f>Tableau1[[#This Row],[ Code APE]]&amp;Tableau1[[#This Row],[ Résultat]]&amp;"_"&amp;COUNTIF($F$2:F2786,F2786)</f>
        <v>45.32ZCorrect_20</v>
      </c>
      <c r="C2786" t="s">
        <v>242</v>
      </c>
      <c r="D2786" t="b">
        <v>1</v>
      </c>
      <c r="E2786" t="s">
        <v>44</v>
      </c>
      <c r="F2786" t="s">
        <v>124</v>
      </c>
      <c r="G2786">
        <v>1</v>
      </c>
    </row>
    <row r="2787" spans="1:7" x14ac:dyDescent="0.25">
      <c r="A2787">
        <f>IF(Tableau1[[#This Row],[ Résultat]]="incorrect",Tableau1[[#This Row],[occurrence]]&amp;"Cadre général"&amp;Tableau1[[#This Row],[ Résultat]]&amp;COUNTIF($B$2:$B2787,Tableau1[[#This Row],[ Code APE]]&amp;Tableau1[[#This Row],[ Résultat]]&amp;"_*"),0)</f>
        <v>0</v>
      </c>
      <c r="B2787" t="str">
        <f>Tableau1[[#This Row],[ Code APE]]&amp;Tableau1[[#This Row],[ Résultat]]&amp;"_"&amp;COUNTIF($F$2:F2787,F2787)</f>
        <v>46.51ZCorrect_19</v>
      </c>
      <c r="C2787" t="s">
        <v>242</v>
      </c>
      <c r="D2787" t="b">
        <v>1</v>
      </c>
      <c r="E2787" t="s">
        <v>44</v>
      </c>
      <c r="F2787" t="s">
        <v>125</v>
      </c>
      <c r="G2787">
        <v>2</v>
      </c>
    </row>
    <row r="2788" spans="1:7" x14ac:dyDescent="0.25">
      <c r="A2788">
        <f>IF(Tableau1[[#This Row],[ Résultat]]="incorrect",Tableau1[[#This Row],[occurrence]]&amp;"Cadre général"&amp;Tableau1[[#This Row],[ Résultat]]&amp;COUNTIF($B$2:$B2788,Tableau1[[#This Row],[ Code APE]]&amp;Tableau1[[#This Row],[ Résultat]]&amp;"_*"),0)</f>
        <v>0</v>
      </c>
      <c r="B2788" t="str">
        <f>Tableau1[[#This Row],[ Code APE]]&amp;Tableau1[[#This Row],[ Résultat]]&amp;"_"&amp;COUNTIF($F$2:F2788,F2788)</f>
        <v>46.63ZCorrect_25</v>
      </c>
      <c r="C2788" t="s">
        <v>242</v>
      </c>
      <c r="D2788" t="b">
        <v>1</v>
      </c>
      <c r="E2788" t="s">
        <v>44</v>
      </c>
      <c r="F2788" t="s">
        <v>127</v>
      </c>
      <c r="G2788">
        <v>132</v>
      </c>
    </row>
    <row r="2789" spans="1:7" x14ac:dyDescent="0.25">
      <c r="A2789">
        <f>IF(Tableau1[[#This Row],[ Résultat]]="incorrect",Tableau1[[#This Row],[occurrence]]&amp;"Cadre général"&amp;Tableau1[[#This Row],[ Résultat]]&amp;COUNTIF($B$2:$B2789,Tableau1[[#This Row],[ Code APE]]&amp;Tableau1[[#This Row],[ Résultat]]&amp;"_*"),0)</f>
        <v>0</v>
      </c>
      <c r="B2789" t="str">
        <f>Tableau1[[#This Row],[ Code APE]]&amp;Tableau1[[#This Row],[ Résultat]]&amp;"_"&amp;COUNTIF($F$2:F2789,F2789)</f>
        <v>46.69ACorrect_20</v>
      </c>
      <c r="C2789" t="s">
        <v>242</v>
      </c>
      <c r="D2789" t="b">
        <v>1</v>
      </c>
      <c r="E2789" t="s">
        <v>44</v>
      </c>
      <c r="F2789" t="s">
        <v>128</v>
      </c>
      <c r="G2789">
        <v>5</v>
      </c>
    </row>
    <row r="2790" spans="1:7" x14ac:dyDescent="0.25">
      <c r="A2790">
        <f>IF(Tableau1[[#This Row],[ Résultat]]="incorrect",Tableau1[[#This Row],[occurrence]]&amp;"Cadre général"&amp;Tableau1[[#This Row],[ Résultat]]&amp;COUNTIF($B$2:$B2790,Tableau1[[#This Row],[ Code APE]]&amp;Tableau1[[#This Row],[ Résultat]]&amp;"_*"),0)</f>
        <v>0</v>
      </c>
      <c r="B2790" t="str">
        <f>Tableau1[[#This Row],[ Code APE]]&amp;Tableau1[[#This Row],[ Résultat]]&amp;"_"&amp;COUNTIF($F$2:F2790,F2790)</f>
        <v>46.69BCorrect_21</v>
      </c>
      <c r="C2790" t="s">
        <v>242</v>
      </c>
      <c r="D2790" t="b">
        <v>1</v>
      </c>
      <c r="E2790" t="s">
        <v>44</v>
      </c>
      <c r="F2790" t="s">
        <v>129</v>
      </c>
      <c r="G2790">
        <v>6</v>
      </c>
    </row>
    <row r="2791" spans="1:7" x14ac:dyDescent="0.25">
      <c r="A2791">
        <f>IF(Tableau1[[#This Row],[ Résultat]]="incorrect",Tableau1[[#This Row],[occurrence]]&amp;"Cadre général"&amp;Tableau1[[#This Row],[ Résultat]]&amp;COUNTIF($B$2:$B2791,Tableau1[[#This Row],[ Code APE]]&amp;Tableau1[[#This Row],[ Résultat]]&amp;"_*"),0)</f>
        <v>0</v>
      </c>
      <c r="B2791" t="str">
        <f>Tableau1[[#This Row],[ Code APE]]&amp;Tableau1[[#This Row],[ Résultat]]&amp;"_"&amp;COUNTIF($F$2:F2791,F2791)</f>
        <v>46.71BCorrect_11</v>
      </c>
      <c r="C2791" t="s">
        <v>242</v>
      </c>
      <c r="D2791" t="b">
        <v>1</v>
      </c>
      <c r="E2791" t="s">
        <v>44</v>
      </c>
      <c r="F2791" t="s">
        <v>206</v>
      </c>
      <c r="G2791">
        <v>1</v>
      </c>
    </row>
    <row r="2792" spans="1:7" x14ac:dyDescent="0.25">
      <c r="A2792">
        <f>IF(Tableau1[[#This Row],[ Résultat]]="incorrect",Tableau1[[#This Row],[occurrence]]&amp;"Cadre général"&amp;Tableau1[[#This Row],[ Résultat]]&amp;COUNTIF($B$2:$B2792,Tableau1[[#This Row],[ Code APE]]&amp;Tableau1[[#This Row],[ Résultat]]&amp;"_*"),0)</f>
        <v>0</v>
      </c>
      <c r="B2792" t="str">
        <f>Tableau1[[#This Row],[ Code APE]]&amp;Tableau1[[#This Row],[ Résultat]]&amp;"_"&amp;COUNTIF($F$2:F2792,F2792)</f>
        <v>46.71ZCorrect_24</v>
      </c>
      <c r="C2792" t="s">
        <v>242</v>
      </c>
      <c r="D2792" t="b">
        <v>1</v>
      </c>
      <c r="E2792" t="s">
        <v>44</v>
      </c>
      <c r="F2792" t="s">
        <v>130</v>
      </c>
      <c r="G2792">
        <v>11</v>
      </c>
    </row>
    <row r="2793" spans="1:7" x14ac:dyDescent="0.25">
      <c r="A2793">
        <f>IF(Tableau1[[#This Row],[ Résultat]]="incorrect",Tableau1[[#This Row],[occurrence]]&amp;"Cadre général"&amp;Tableau1[[#This Row],[ Résultat]]&amp;COUNTIF($B$2:$B2793,Tableau1[[#This Row],[ Code APE]]&amp;Tableau1[[#This Row],[ Résultat]]&amp;"_*"),0)</f>
        <v>0</v>
      </c>
      <c r="B2793" t="str">
        <f>Tableau1[[#This Row],[ Code APE]]&amp;Tableau1[[#This Row],[ Résultat]]&amp;"_"&amp;COUNTIF($F$2:F2793,F2793)</f>
        <v>46.75ZCorrect_21</v>
      </c>
      <c r="C2793" t="s">
        <v>242</v>
      </c>
      <c r="D2793" t="b">
        <v>1</v>
      </c>
      <c r="E2793" t="s">
        <v>44</v>
      </c>
      <c r="F2793" t="s">
        <v>131</v>
      </c>
      <c r="G2793">
        <v>5</v>
      </c>
    </row>
    <row r="2794" spans="1:7" x14ac:dyDescent="0.25">
      <c r="A2794">
        <f>IF(Tableau1[[#This Row],[ Résultat]]="incorrect",Tableau1[[#This Row],[occurrence]]&amp;"Cadre général"&amp;Tableau1[[#This Row],[ Résultat]]&amp;COUNTIF($B$2:$B2794,Tableau1[[#This Row],[ Code APE]]&amp;Tableau1[[#This Row],[ Résultat]]&amp;"_*"),0)</f>
        <v>0</v>
      </c>
      <c r="B2794" t="str">
        <f>Tableau1[[#This Row],[ Code APE]]&amp;Tableau1[[#This Row],[ Résultat]]&amp;"_"&amp;COUNTIF($F$2:F2794,F2794)</f>
        <v>47.41ZCorrect_19</v>
      </c>
      <c r="C2794" t="s">
        <v>242</v>
      </c>
      <c r="D2794" t="b">
        <v>1</v>
      </c>
      <c r="E2794" t="s">
        <v>44</v>
      </c>
      <c r="F2794" t="s">
        <v>133</v>
      </c>
      <c r="G2794">
        <v>6</v>
      </c>
    </row>
    <row r="2795" spans="1:7" x14ac:dyDescent="0.25">
      <c r="A2795">
        <f>IF(Tableau1[[#This Row],[ Résultat]]="incorrect",Tableau1[[#This Row],[occurrence]]&amp;"Cadre général"&amp;Tableau1[[#This Row],[ Résultat]]&amp;COUNTIF($B$2:$B2795,Tableau1[[#This Row],[ Code APE]]&amp;Tableau1[[#This Row],[ Résultat]]&amp;"_*"),0)</f>
        <v>0</v>
      </c>
      <c r="B2795" t="str">
        <f>Tableau1[[#This Row],[ Code APE]]&amp;Tableau1[[#This Row],[ Résultat]]&amp;"_"&amp;COUNTIF($F$2:F2795,F2795)</f>
        <v>47.99BCorrect_16</v>
      </c>
      <c r="C2795" t="s">
        <v>242</v>
      </c>
      <c r="D2795" t="b">
        <v>1</v>
      </c>
      <c r="E2795" t="s">
        <v>44</v>
      </c>
      <c r="F2795" t="s">
        <v>196</v>
      </c>
      <c r="G2795">
        <v>1</v>
      </c>
    </row>
    <row r="2796" spans="1:7" x14ac:dyDescent="0.25">
      <c r="A2796">
        <f>IF(Tableau1[[#This Row],[ Résultat]]="incorrect",Tableau1[[#This Row],[occurrence]]&amp;"Cadre général"&amp;Tableau1[[#This Row],[ Résultat]]&amp;COUNTIF($B$2:$B2796,Tableau1[[#This Row],[ Code APE]]&amp;Tableau1[[#This Row],[ Résultat]]&amp;"_*"),0)</f>
        <v>0</v>
      </c>
      <c r="B2796" t="str">
        <f>Tableau1[[#This Row],[ Code APE]]&amp;Tableau1[[#This Row],[ Résultat]]&amp;"_"&amp;COUNTIF($F$2:F2796,F2796)</f>
        <v>49.31ZCorrect_22</v>
      </c>
      <c r="C2796" t="s">
        <v>242</v>
      </c>
      <c r="D2796" t="b">
        <v>1</v>
      </c>
      <c r="E2796" t="s">
        <v>44</v>
      </c>
      <c r="F2796" t="s">
        <v>137</v>
      </c>
      <c r="G2796">
        <v>6</v>
      </c>
    </row>
    <row r="2797" spans="1:7" x14ac:dyDescent="0.25">
      <c r="A2797">
        <f>IF(Tableau1[[#This Row],[ Résultat]]="incorrect",Tableau1[[#This Row],[occurrence]]&amp;"Cadre général"&amp;Tableau1[[#This Row],[ Résultat]]&amp;COUNTIF($B$2:$B2797,Tableau1[[#This Row],[ Code APE]]&amp;Tableau1[[#This Row],[ Résultat]]&amp;"_*"),0)</f>
        <v>0</v>
      </c>
      <c r="B2797" t="str">
        <f>Tableau1[[#This Row],[ Code APE]]&amp;Tableau1[[#This Row],[ Résultat]]&amp;"_"&amp;COUNTIF($F$2:F2797,F2797)</f>
        <v>49.32ZCorrect_7</v>
      </c>
      <c r="C2797" t="s">
        <v>242</v>
      </c>
      <c r="D2797" t="b">
        <v>1</v>
      </c>
      <c r="E2797" t="s">
        <v>44</v>
      </c>
      <c r="F2797" t="s">
        <v>224</v>
      </c>
      <c r="G2797">
        <v>1</v>
      </c>
    </row>
    <row r="2798" spans="1:7" x14ac:dyDescent="0.25">
      <c r="A2798">
        <f>IF(Tableau1[[#This Row],[ Résultat]]="incorrect",Tableau1[[#This Row],[occurrence]]&amp;"Cadre général"&amp;Tableau1[[#This Row],[ Résultat]]&amp;COUNTIF($B$2:$B2798,Tableau1[[#This Row],[ Code APE]]&amp;Tableau1[[#This Row],[ Résultat]]&amp;"_*"),0)</f>
        <v>0</v>
      </c>
      <c r="B2798" t="str">
        <f>Tableau1[[#This Row],[ Code APE]]&amp;Tableau1[[#This Row],[ Résultat]]&amp;"_"&amp;COUNTIF($F$2:F2798,F2798)</f>
        <v>49.39ACorrect_24</v>
      </c>
      <c r="C2798" t="s">
        <v>242</v>
      </c>
      <c r="D2798" t="b">
        <v>1</v>
      </c>
      <c r="E2798" t="s">
        <v>44</v>
      </c>
      <c r="F2798" t="s">
        <v>138</v>
      </c>
      <c r="G2798">
        <v>20</v>
      </c>
    </row>
    <row r="2799" spans="1:7" x14ac:dyDescent="0.25">
      <c r="A2799">
        <f>IF(Tableau1[[#This Row],[ Résultat]]="incorrect",Tableau1[[#This Row],[occurrence]]&amp;"Cadre général"&amp;Tableau1[[#This Row],[ Résultat]]&amp;COUNTIF($B$2:$B2799,Tableau1[[#This Row],[ Code APE]]&amp;Tableau1[[#This Row],[ Résultat]]&amp;"_*"),0)</f>
        <v>0</v>
      </c>
      <c r="B2799" t="str">
        <f>Tableau1[[#This Row],[ Code APE]]&amp;Tableau1[[#This Row],[ Résultat]]&amp;"_"&amp;COUNTIF($F$2:F2799,F2799)</f>
        <v>49.39BCorrect_24</v>
      </c>
      <c r="C2799" t="s">
        <v>242</v>
      </c>
      <c r="D2799" t="b">
        <v>1</v>
      </c>
      <c r="E2799" t="s">
        <v>44</v>
      </c>
      <c r="F2799" t="s">
        <v>139</v>
      </c>
      <c r="G2799">
        <v>13</v>
      </c>
    </row>
    <row r="2800" spans="1:7" x14ac:dyDescent="0.25">
      <c r="A2800">
        <f>IF(Tableau1[[#This Row],[ Résultat]]="incorrect",Tableau1[[#This Row],[occurrence]]&amp;"Cadre général"&amp;Tableau1[[#This Row],[ Résultat]]&amp;COUNTIF($B$2:$B2800,Tableau1[[#This Row],[ Code APE]]&amp;Tableau1[[#This Row],[ Résultat]]&amp;"_*"),0)</f>
        <v>0</v>
      </c>
      <c r="B2800" t="str">
        <f>Tableau1[[#This Row],[ Code APE]]&amp;Tableau1[[#This Row],[ Résultat]]&amp;"_"&amp;COUNTIF($F$2:F2800,F2800)</f>
        <v>49.41ACorrect_22</v>
      </c>
      <c r="C2800" t="s">
        <v>242</v>
      </c>
      <c r="D2800" t="b">
        <v>1</v>
      </c>
      <c r="E2800" t="s">
        <v>44</v>
      </c>
      <c r="F2800" t="s">
        <v>140</v>
      </c>
      <c r="G2800">
        <v>71</v>
      </c>
    </row>
    <row r="2801" spans="1:7" x14ac:dyDescent="0.25">
      <c r="A2801">
        <f>IF(Tableau1[[#This Row],[ Résultat]]="incorrect",Tableau1[[#This Row],[occurrence]]&amp;"Cadre général"&amp;Tableau1[[#This Row],[ Résultat]]&amp;COUNTIF($B$2:$B2801,Tableau1[[#This Row],[ Code APE]]&amp;Tableau1[[#This Row],[ Résultat]]&amp;"_*"),0)</f>
        <v>0</v>
      </c>
      <c r="B2801" t="str">
        <f>Tableau1[[#This Row],[ Code APE]]&amp;Tableau1[[#This Row],[ Résultat]]&amp;"_"&amp;COUNTIF($F$2:F2801,F2801)</f>
        <v>49.41BCorrect_20</v>
      </c>
      <c r="C2801" t="s">
        <v>242</v>
      </c>
      <c r="D2801" t="b">
        <v>1</v>
      </c>
      <c r="E2801" t="s">
        <v>44</v>
      </c>
      <c r="F2801" t="s">
        <v>141</v>
      </c>
      <c r="G2801">
        <v>18</v>
      </c>
    </row>
    <row r="2802" spans="1:7" x14ac:dyDescent="0.25">
      <c r="A2802">
        <f>IF(Tableau1[[#This Row],[ Résultat]]="incorrect",Tableau1[[#This Row],[occurrence]]&amp;"Cadre général"&amp;Tableau1[[#This Row],[ Résultat]]&amp;COUNTIF($B$2:$B2802,Tableau1[[#This Row],[ Code APE]]&amp;Tableau1[[#This Row],[ Résultat]]&amp;"_*"),0)</f>
        <v>0</v>
      </c>
      <c r="B2802" t="str">
        <f>Tableau1[[#This Row],[ Code APE]]&amp;Tableau1[[#This Row],[ Résultat]]&amp;"_"&amp;COUNTIF($F$2:F2802,F2802)</f>
        <v>49.91ACorrect_19</v>
      </c>
      <c r="C2802" t="s">
        <v>242</v>
      </c>
      <c r="D2802" t="b">
        <v>1</v>
      </c>
      <c r="E2802" t="s">
        <v>44</v>
      </c>
      <c r="F2802" t="s">
        <v>142</v>
      </c>
      <c r="G2802">
        <v>2</v>
      </c>
    </row>
    <row r="2803" spans="1:7" x14ac:dyDescent="0.25">
      <c r="A2803">
        <f>IF(Tableau1[[#This Row],[ Résultat]]="incorrect",Tableau1[[#This Row],[occurrence]]&amp;"Cadre général"&amp;Tableau1[[#This Row],[ Résultat]]&amp;COUNTIF($B$2:$B2803,Tableau1[[#This Row],[ Code APE]]&amp;Tableau1[[#This Row],[ Résultat]]&amp;"_*"),0)</f>
        <v>0</v>
      </c>
      <c r="B2803" t="str">
        <f>Tableau1[[#This Row],[ Code APE]]&amp;Tableau1[[#This Row],[ Résultat]]&amp;"_"&amp;COUNTIF($F$2:F2803,F2803)</f>
        <v>50.10ZCorrect_22</v>
      </c>
      <c r="C2803" t="s">
        <v>242</v>
      </c>
      <c r="D2803" t="b">
        <v>1</v>
      </c>
      <c r="E2803" t="s">
        <v>44</v>
      </c>
      <c r="F2803" t="s">
        <v>143</v>
      </c>
      <c r="G2803">
        <v>5</v>
      </c>
    </row>
    <row r="2804" spans="1:7" x14ac:dyDescent="0.25">
      <c r="A2804">
        <f>IF(Tableau1[[#This Row],[ Résultat]]="incorrect",Tableau1[[#This Row],[occurrence]]&amp;"Cadre général"&amp;Tableau1[[#This Row],[ Résultat]]&amp;COUNTIF($B$2:$B2804,Tableau1[[#This Row],[ Code APE]]&amp;Tableau1[[#This Row],[ Résultat]]&amp;"_*"),0)</f>
        <v>0</v>
      </c>
      <c r="B2804" t="str">
        <f>Tableau1[[#This Row],[ Code APE]]&amp;Tableau1[[#This Row],[ Résultat]]&amp;"_"&amp;COUNTIF($F$2:F2804,F2804)</f>
        <v>50.20ZCorrect_12</v>
      </c>
      <c r="C2804" t="s">
        <v>242</v>
      </c>
      <c r="D2804" t="b">
        <v>1</v>
      </c>
      <c r="E2804" t="s">
        <v>44</v>
      </c>
      <c r="F2804" t="s">
        <v>144</v>
      </c>
      <c r="G2804">
        <v>3</v>
      </c>
    </row>
    <row r="2805" spans="1:7" x14ac:dyDescent="0.25">
      <c r="A2805">
        <f>IF(Tableau1[[#This Row],[ Résultat]]="incorrect",Tableau1[[#This Row],[occurrence]]&amp;"Cadre général"&amp;Tableau1[[#This Row],[ Résultat]]&amp;COUNTIF($B$2:$B2805,Tableau1[[#This Row],[ Code APE]]&amp;Tableau1[[#This Row],[ Résultat]]&amp;"_*"),0)</f>
        <v>0</v>
      </c>
      <c r="B2805" t="str">
        <f>Tableau1[[#This Row],[ Code APE]]&amp;Tableau1[[#This Row],[ Résultat]]&amp;"_"&amp;COUNTIF($F$2:F2805,F2805)</f>
        <v>52.10BCorrect_7</v>
      </c>
      <c r="C2805" t="s">
        <v>242</v>
      </c>
      <c r="D2805" t="b">
        <v>1</v>
      </c>
      <c r="E2805" t="s">
        <v>44</v>
      </c>
      <c r="F2805" t="s">
        <v>197</v>
      </c>
      <c r="G2805">
        <v>1</v>
      </c>
    </row>
    <row r="2806" spans="1:7" x14ac:dyDescent="0.25">
      <c r="A2806">
        <f>IF(Tableau1[[#This Row],[ Résultat]]="incorrect",Tableau1[[#This Row],[occurrence]]&amp;"Cadre général"&amp;Tableau1[[#This Row],[ Résultat]]&amp;COUNTIF($B$2:$B2806,Tableau1[[#This Row],[ Code APE]]&amp;Tableau1[[#This Row],[ Résultat]]&amp;"_*"),0)</f>
        <v>0</v>
      </c>
      <c r="B2806" t="str">
        <f>Tableau1[[#This Row],[ Code APE]]&amp;Tableau1[[#This Row],[ Résultat]]&amp;"_"&amp;COUNTIF($F$2:F2806,F2806)</f>
        <v>52.22ZCorrect_20</v>
      </c>
      <c r="C2806" t="s">
        <v>242</v>
      </c>
      <c r="D2806" t="b">
        <v>1</v>
      </c>
      <c r="E2806" t="s">
        <v>44</v>
      </c>
      <c r="F2806" t="s">
        <v>145</v>
      </c>
      <c r="G2806">
        <v>7</v>
      </c>
    </row>
    <row r="2807" spans="1:7" x14ac:dyDescent="0.25">
      <c r="A2807">
        <f>IF(Tableau1[[#This Row],[ Résultat]]="incorrect",Tableau1[[#This Row],[occurrence]]&amp;"Cadre général"&amp;Tableau1[[#This Row],[ Résultat]]&amp;COUNTIF($B$2:$B2807,Tableau1[[#This Row],[ Code APE]]&amp;Tableau1[[#This Row],[ Résultat]]&amp;"_*"),0)</f>
        <v>0</v>
      </c>
      <c r="B2807" t="str">
        <f>Tableau1[[#This Row],[ Code APE]]&amp;Tableau1[[#This Row],[ Résultat]]&amp;"_"&amp;COUNTIF($F$2:F2807,F2807)</f>
        <v>56.29BCorrect_22</v>
      </c>
      <c r="C2807" t="s">
        <v>242</v>
      </c>
      <c r="D2807" t="b">
        <v>1</v>
      </c>
      <c r="E2807" t="s">
        <v>44</v>
      </c>
      <c r="F2807" t="s">
        <v>146</v>
      </c>
      <c r="G2807">
        <v>10</v>
      </c>
    </row>
    <row r="2808" spans="1:7" x14ac:dyDescent="0.25">
      <c r="A2808">
        <f>IF(Tableau1[[#This Row],[ Résultat]]="incorrect",Tableau1[[#This Row],[occurrence]]&amp;"Cadre général"&amp;Tableau1[[#This Row],[ Résultat]]&amp;COUNTIF($B$2:$B2808,Tableau1[[#This Row],[ Code APE]]&amp;Tableau1[[#This Row],[ Résultat]]&amp;"_*"),0)</f>
        <v>0</v>
      </c>
      <c r="B2808" t="str">
        <f>Tableau1[[#This Row],[ Code APE]]&amp;Tableau1[[#This Row],[ Résultat]]&amp;"_"&amp;COUNTIF($F$2:F2808,F2808)</f>
        <v>62.01ZCorrect_18</v>
      </c>
      <c r="C2808" t="s">
        <v>242</v>
      </c>
      <c r="D2808" t="b">
        <v>1</v>
      </c>
      <c r="E2808" t="s">
        <v>44</v>
      </c>
      <c r="F2808" t="s">
        <v>198</v>
      </c>
      <c r="G2808">
        <v>1</v>
      </c>
    </row>
    <row r="2809" spans="1:7" x14ac:dyDescent="0.25">
      <c r="A2809">
        <f>IF(Tableau1[[#This Row],[ Résultat]]="incorrect",Tableau1[[#This Row],[occurrence]]&amp;"Cadre général"&amp;Tableau1[[#This Row],[ Résultat]]&amp;COUNTIF($B$2:$B2809,Tableau1[[#This Row],[ Code APE]]&amp;Tableau1[[#This Row],[ Résultat]]&amp;"_*"),0)</f>
        <v>0</v>
      </c>
      <c r="B2809" t="str">
        <f>Tableau1[[#This Row],[ Code APE]]&amp;Tableau1[[#This Row],[ Résultat]]&amp;"_"&amp;COUNTIF($F$2:F2809,F2809)</f>
        <v>62.02ACorrect_19</v>
      </c>
      <c r="C2809" t="s">
        <v>242</v>
      </c>
      <c r="D2809" t="b">
        <v>1</v>
      </c>
      <c r="E2809" t="s">
        <v>44</v>
      </c>
      <c r="F2809" t="s">
        <v>147</v>
      </c>
      <c r="G2809">
        <v>2</v>
      </c>
    </row>
    <row r="2810" spans="1:7" x14ac:dyDescent="0.25">
      <c r="A2810">
        <f>IF(Tableau1[[#This Row],[ Résultat]]="incorrect",Tableau1[[#This Row],[occurrence]]&amp;"Cadre général"&amp;Tableau1[[#This Row],[ Résultat]]&amp;COUNTIF($B$2:$B2810,Tableau1[[#This Row],[ Code APE]]&amp;Tableau1[[#This Row],[ Résultat]]&amp;"_*"),0)</f>
        <v>0</v>
      </c>
      <c r="B2810" t="str">
        <f>Tableau1[[#This Row],[ Code APE]]&amp;Tableau1[[#This Row],[ Résultat]]&amp;"_"&amp;COUNTIF($F$2:F2810,F2810)</f>
        <v>64.20ZCorrect_19</v>
      </c>
      <c r="C2810" t="s">
        <v>242</v>
      </c>
      <c r="D2810" t="b">
        <v>1</v>
      </c>
      <c r="E2810" t="s">
        <v>44</v>
      </c>
      <c r="F2810" t="s">
        <v>149</v>
      </c>
      <c r="G2810">
        <v>4</v>
      </c>
    </row>
    <row r="2811" spans="1:7" x14ac:dyDescent="0.25">
      <c r="A2811">
        <f>IF(Tableau1[[#This Row],[ Résultat]]="incorrect",Tableau1[[#This Row],[occurrence]]&amp;"Cadre général"&amp;Tableau1[[#This Row],[ Résultat]]&amp;COUNTIF($B$2:$B2811,Tableau1[[#This Row],[ Code APE]]&amp;Tableau1[[#This Row],[ Résultat]]&amp;"_*"),0)</f>
        <v>0</v>
      </c>
      <c r="B2811" t="str">
        <f>Tableau1[[#This Row],[ Code APE]]&amp;Tableau1[[#This Row],[ Résultat]]&amp;"_"&amp;COUNTIF($F$2:F2811,F2811)</f>
        <v>70.22ZCorrect_20</v>
      </c>
      <c r="C2811" t="s">
        <v>242</v>
      </c>
      <c r="D2811" t="b">
        <v>1</v>
      </c>
      <c r="E2811" t="s">
        <v>44</v>
      </c>
      <c r="F2811" t="s">
        <v>200</v>
      </c>
      <c r="G2811">
        <v>2</v>
      </c>
    </row>
    <row r="2812" spans="1:7" x14ac:dyDescent="0.25">
      <c r="A2812">
        <f>IF(Tableau1[[#This Row],[ Résultat]]="incorrect",Tableau1[[#This Row],[occurrence]]&amp;"Cadre général"&amp;Tableau1[[#This Row],[ Résultat]]&amp;COUNTIF($B$2:$B2812,Tableau1[[#This Row],[ Code APE]]&amp;Tableau1[[#This Row],[ Résultat]]&amp;"_*"),0)</f>
        <v>0</v>
      </c>
      <c r="B2812" t="str">
        <f>Tableau1[[#This Row],[ Code APE]]&amp;Tableau1[[#This Row],[ Résultat]]&amp;"_"&amp;COUNTIF($F$2:F2812,F2812)</f>
        <v>71.12ACorrect_20</v>
      </c>
      <c r="C2812" t="s">
        <v>242</v>
      </c>
      <c r="D2812" t="b">
        <v>1</v>
      </c>
      <c r="E2812" t="s">
        <v>44</v>
      </c>
      <c r="F2812" t="s">
        <v>152</v>
      </c>
      <c r="G2812">
        <v>3</v>
      </c>
    </row>
    <row r="2813" spans="1:7" x14ac:dyDescent="0.25">
      <c r="A2813">
        <f>IF(Tableau1[[#This Row],[ Résultat]]="incorrect",Tableau1[[#This Row],[occurrence]]&amp;"Cadre général"&amp;Tableau1[[#This Row],[ Résultat]]&amp;COUNTIF($B$2:$B2813,Tableau1[[#This Row],[ Code APE]]&amp;Tableau1[[#This Row],[ Résultat]]&amp;"_*"),0)</f>
        <v>0</v>
      </c>
      <c r="B2813" t="str">
        <f>Tableau1[[#This Row],[ Code APE]]&amp;Tableau1[[#This Row],[ Résultat]]&amp;"_"&amp;COUNTIF($F$2:F2813,F2813)</f>
        <v>71.12BCorrect_22</v>
      </c>
      <c r="C2813" t="s">
        <v>242</v>
      </c>
      <c r="D2813" t="b">
        <v>1</v>
      </c>
      <c r="E2813" t="s">
        <v>44</v>
      </c>
      <c r="F2813" t="s">
        <v>153</v>
      </c>
      <c r="G2813">
        <v>64</v>
      </c>
    </row>
    <row r="2814" spans="1:7" x14ac:dyDescent="0.25">
      <c r="A2814">
        <f>IF(Tableau1[[#This Row],[ Résultat]]="incorrect",Tableau1[[#This Row],[occurrence]]&amp;"Cadre général"&amp;Tableau1[[#This Row],[ Résultat]]&amp;COUNTIF($B$2:$B2814,Tableau1[[#This Row],[ Code APE]]&amp;Tableau1[[#This Row],[ Résultat]]&amp;"_*"),0)</f>
        <v>0</v>
      </c>
      <c r="B2814" t="str">
        <f>Tableau1[[#This Row],[ Code APE]]&amp;Tableau1[[#This Row],[ Résultat]]&amp;"_"&amp;COUNTIF($F$2:F2814,F2814)</f>
        <v>71.20ACorrect_11</v>
      </c>
      <c r="C2814" t="s">
        <v>242</v>
      </c>
      <c r="D2814" t="b">
        <v>1</v>
      </c>
      <c r="E2814" t="s">
        <v>44</v>
      </c>
      <c r="F2814" t="s">
        <v>154</v>
      </c>
      <c r="G2814">
        <v>1</v>
      </c>
    </row>
    <row r="2815" spans="1:7" x14ac:dyDescent="0.25">
      <c r="A2815">
        <f>IF(Tableau1[[#This Row],[ Résultat]]="incorrect",Tableau1[[#This Row],[occurrence]]&amp;"Cadre général"&amp;Tableau1[[#This Row],[ Résultat]]&amp;COUNTIF($B$2:$B2815,Tableau1[[#This Row],[ Code APE]]&amp;Tableau1[[#This Row],[ Résultat]]&amp;"_*"),0)</f>
        <v>0</v>
      </c>
      <c r="B2815" t="str">
        <f>Tableau1[[#This Row],[ Code APE]]&amp;Tableau1[[#This Row],[ Résultat]]&amp;"_"&amp;COUNTIF($F$2:F2815,F2815)</f>
        <v>71.20BCorrect_20</v>
      </c>
      <c r="C2815" t="s">
        <v>242</v>
      </c>
      <c r="D2815" t="b">
        <v>1</v>
      </c>
      <c r="E2815" t="s">
        <v>44</v>
      </c>
      <c r="F2815" t="s">
        <v>155</v>
      </c>
      <c r="G2815">
        <v>15</v>
      </c>
    </row>
    <row r="2816" spans="1:7" x14ac:dyDescent="0.25">
      <c r="A2816">
        <f>IF(Tableau1[[#This Row],[ Résultat]]="incorrect",Tableau1[[#This Row],[occurrence]]&amp;"Cadre général"&amp;Tableau1[[#This Row],[ Résultat]]&amp;COUNTIF($B$2:$B2816,Tableau1[[#This Row],[ Code APE]]&amp;Tableau1[[#This Row],[ Résultat]]&amp;"_*"),0)</f>
        <v>0</v>
      </c>
      <c r="B2816" t="str">
        <f>Tableau1[[#This Row],[ Code APE]]&amp;Tableau1[[#This Row],[ Résultat]]&amp;"_"&amp;COUNTIF($F$2:F2816,F2816)</f>
        <v>72.19ZCorrect_21</v>
      </c>
      <c r="C2816" t="s">
        <v>242</v>
      </c>
      <c r="D2816" t="b">
        <v>1</v>
      </c>
      <c r="E2816" t="s">
        <v>44</v>
      </c>
      <c r="F2816" t="s">
        <v>156</v>
      </c>
      <c r="G2816">
        <v>10</v>
      </c>
    </row>
    <row r="2817" spans="1:7" x14ac:dyDescent="0.25">
      <c r="A2817">
        <f>IF(Tableau1[[#This Row],[ Résultat]]="incorrect",Tableau1[[#This Row],[occurrence]]&amp;"Cadre général"&amp;Tableau1[[#This Row],[ Résultat]]&amp;COUNTIF($B$2:$B2817,Tableau1[[#This Row],[ Code APE]]&amp;Tableau1[[#This Row],[ Résultat]]&amp;"_*"),0)</f>
        <v>0</v>
      </c>
      <c r="B2817" t="str">
        <f>Tableau1[[#This Row],[ Code APE]]&amp;Tableau1[[#This Row],[ Résultat]]&amp;"_"&amp;COUNTIF($F$2:F2817,F2817)</f>
        <v>74.20ZCorrect_19</v>
      </c>
      <c r="C2817" t="s">
        <v>242</v>
      </c>
      <c r="D2817" t="b">
        <v>1</v>
      </c>
      <c r="E2817" t="s">
        <v>44</v>
      </c>
      <c r="F2817" t="s">
        <v>157</v>
      </c>
      <c r="G2817">
        <v>3</v>
      </c>
    </row>
    <row r="2818" spans="1:7" x14ac:dyDescent="0.25">
      <c r="A2818">
        <f>IF(Tableau1[[#This Row],[ Résultat]]="incorrect",Tableau1[[#This Row],[occurrence]]&amp;"Cadre général"&amp;Tableau1[[#This Row],[ Résultat]]&amp;COUNTIF($B$2:$B2818,Tableau1[[#This Row],[ Code APE]]&amp;Tableau1[[#This Row],[ Résultat]]&amp;"_*"),0)</f>
        <v>0</v>
      </c>
      <c r="B2818" t="str">
        <f>Tableau1[[#This Row],[ Code APE]]&amp;Tableau1[[#This Row],[ Résultat]]&amp;"_"&amp;COUNTIF($F$2:F2818,F2818)</f>
        <v>74.30BCorrect_17</v>
      </c>
      <c r="C2818" t="s">
        <v>242</v>
      </c>
      <c r="D2818" t="b">
        <v>1</v>
      </c>
      <c r="E2818" t="s">
        <v>44</v>
      </c>
      <c r="F2818" t="s">
        <v>158</v>
      </c>
      <c r="G2818">
        <v>3</v>
      </c>
    </row>
    <row r="2819" spans="1:7" x14ac:dyDescent="0.25">
      <c r="A2819">
        <f>IF(Tableau1[[#This Row],[ Résultat]]="incorrect",Tableau1[[#This Row],[occurrence]]&amp;"Cadre général"&amp;Tableau1[[#This Row],[ Résultat]]&amp;COUNTIF($B$2:$B2819,Tableau1[[#This Row],[ Code APE]]&amp;Tableau1[[#This Row],[ Résultat]]&amp;"_*"),0)</f>
        <v>0</v>
      </c>
      <c r="B2819" t="str">
        <f>Tableau1[[#This Row],[ Code APE]]&amp;Tableau1[[#This Row],[ Résultat]]&amp;"_"&amp;COUNTIF($F$2:F2819,F2819)</f>
        <v>74.70ZCorrect_19</v>
      </c>
      <c r="C2819" t="s">
        <v>242</v>
      </c>
      <c r="D2819" t="b">
        <v>1</v>
      </c>
      <c r="E2819" t="s">
        <v>44</v>
      </c>
      <c r="F2819" t="s">
        <v>159</v>
      </c>
      <c r="G2819">
        <v>7</v>
      </c>
    </row>
    <row r="2820" spans="1:7" x14ac:dyDescent="0.25">
      <c r="A2820">
        <f>IF(Tableau1[[#This Row],[ Résultat]]="incorrect",Tableau1[[#This Row],[occurrence]]&amp;"Cadre général"&amp;Tableau1[[#This Row],[ Résultat]]&amp;COUNTIF($B$2:$B2820,Tableau1[[#This Row],[ Code APE]]&amp;Tableau1[[#This Row],[ Résultat]]&amp;"_*"),0)</f>
        <v>0</v>
      </c>
      <c r="B2820" t="str">
        <f>Tableau1[[#This Row],[ Code APE]]&amp;Tableau1[[#This Row],[ Résultat]]&amp;"_"&amp;COUNTIF($F$2:F2820,F2820)</f>
        <v>74.90ACorrect_22</v>
      </c>
      <c r="C2820" t="s">
        <v>242</v>
      </c>
      <c r="D2820" t="b">
        <v>1</v>
      </c>
      <c r="E2820" t="s">
        <v>44</v>
      </c>
      <c r="F2820" t="s">
        <v>160</v>
      </c>
      <c r="G2820">
        <v>27</v>
      </c>
    </row>
    <row r="2821" spans="1:7" x14ac:dyDescent="0.25">
      <c r="A2821">
        <f>IF(Tableau1[[#This Row],[ Résultat]]="incorrect",Tableau1[[#This Row],[occurrence]]&amp;"Cadre général"&amp;Tableau1[[#This Row],[ Résultat]]&amp;COUNTIF($B$2:$B2821,Tableau1[[#This Row],[ Code APE]]&amp;Tableau1[[#This Row],[ Résultat]]&amp;"_*"),0)</f>
        <v>0</v>
      </c>
      <c r="B2821" t="str">
        <f>Tableau1[[#This Row],[ Code APE]]&amp;Tableau1[[#This Row],[ Résultat]]&amp;"_"&amp;COUNTIF($F$2:F2821,F2821)</f>
        <v>74.90BCorrect_22</v>
      </c>
      <c r="C2821" t="s">
        <v>242</v>
      </c>
      <c r="D2821" t="b">
        <v>1</v>
      </c>
      <c r="E2821" t="s">
        <v>44</v>
      </c>
      <c r="F2821" t="s">
        <v>161</v>
      </c>
      <c r="G2821">
        <v>15</v>
      </c>
    </row>
    <row r="2822" spans="1:7" x14ac:dyDescent="0.25">
      <c r="A2822">
        <f>IF(Tableau1[[#This Row],[ Résultat]]="incorrect",Tableau1[[#This Row],[occurrence]]&amp;"Cadre général"&amp;Tableau1[[#This Row],[ Résultat]]&amp;COUNTIF($B$2:$B2822,Tableau1[[#This Row],[ Code APE]]&amp;Tableau1[[#This Row],[ Résultat]]&amp;"_*"),0)</f>
        <v>0</v>
      </c>
      <c r="B2822" t="str">
        <f>Tableau1[[#This Row],[ Code APE]]&amp;Tableau1[[#This Row],[ Résultat]]&amp;"_"&amp;COUNTIF($F$2:F2822,F2822)</f>
        <v>77.11ACorrect_6</v>
      </c>
      <c r="C2822" t="s">
        <v>242</v>
      </c>
      <c r="D2822" t="b">
        <v>1</v>
      </c>
      <c r="E2822" t="s">
        <v>44</v>
      </c>
      <c r="F2822" t="s">
        <v>163</v>
      </c>
      <c r="G2822">
        <v>1</v>
      </c>
    </row>
    <row r="2823" spans="1:7" x14ac:dyDescent="0.25">
      <c r="A2823">
        <f>IF(Tableau1[[#This Row],[ Résultat]]="incorrect",Tableau1[[#This Row],[occurrence]]&amp;"Cadre général"&amp;Tableau1[[#This Row],[ Résultat]]&amp;COUNTIF($B$2:$B2823,Tableau1[[#This Row],[ Code APE]]&amp;Tableau1[[#This Row],[ Résultat]]&amp;"_*"),0)</f>
        <v>0</v>
      </c>
      <c r="B2823" t="str">
        <f>Tableau1[[#This Row],[ Code APE]]&amp;Tableau1[[#This Row],[ Résultat]]&amp;"_"&amp;COUNTIF($F$2:F2823,F2823)</f>
        <v>77.32ZCorrect_20</v>
      </c>
      <c r="C2823" t="s">
        <v>242</v>
      </c>
      <c r="D2823" t="b">
        <v>1</v>
      </c>
      <c r="E2823" t="s">
        <v>44</v>
      </c>
      <c r="F2823" t="s">
        <v>164</v>
      </c>
      <c r="G2823">
        <v>7</v>
      </c>
    </row>
    <row r="2824" spans="1:7" x14ac:dyDescent="0.25">
      <c r="A2824">
        <f>IF(Tableau1[[#This Row],[ Résultat]]="incorrect",Tableau1[[#This Row],[occurrence]]&amp;"Cadre général"&amp;Tableau1[[#This Row],[ Résultat]]&amp;COUNTIF($B$2:$B2824,Tableau1[[#This Row],[ Code APE]]&amp;Tableau1[[#This Row],[ Résultat]]&amp;"_*"),0)</f>
        <v>0</v>
      </c>
      <c r="B2824" t="str">
        <f>Tableau1[[#This Row],[ Code APE]]&amp;Tableau1[[#This Row],[ Résultat]]&amp;"_"&amp;COUNTIF($F$2:F2824,F2824)</f>
        <v>77.39ZCorrect_20</v>
      </c>
      <c r="C2824" t="s">
        <v>242</v>
      </c>
      <c r="D2824" t="b">
        <v>1</v>
      </c>
      <c r="E2824" t="s">
        <v>44</v>
      </c>
      <c r="F2824" t="s">
        <v>165</v>
      </c>
      <c r="G2824">
        <v>12</v>
      </c>
    </row>
    <row r="2825" spans="1:7" x14ac:dyDescent="0.25">
      <c r="A2825">
        <f>IF(Tableau1[[#This Row],[ Résultat]]="incorrect",Tableau1[[#This Row],[occurrence]]&amp;"Cadre général"&amp;Tableau1[[#This Row],[ Résultat]]&amp;COUNTIF($B$2:$B2825,Tableau1[[#This Row],[ Code APE]]&amp;Tableau1[[#This Row],[ Résultat]]&amp;"_*"),0)</f>
        <v>0</v>
      </c>
      <c r="B2825" t="str">
        <f>Tableau1[[#This Row],[ Code APE]]&amp;Tableau1[[#This Row],[ Résultat]]&amp;"_"&amp;COUNTIF($F$2:F2825,F2825)</f>
        <v>78.20ZCorrect_26</v>
      </c>
      <c r="C2825" t="s">
        <v>242</v>
      </c>
      <c r="D2825" t="b">
        <v>1</v>
      </c>
      <c r="E2825" t="s">
        <v>44</v>
      </c>
      <c r="F2825" t="s">
        <v>166</v>
      </c>
      <c r="G2825">
        <v>240</v>
      </c>
    </row>
    <row r="2826" spans="1:7" x14ac:dyDescent="0.25">
      <c r="A2826">
        <f>IF(Tableau1[[#This Row],[ Résultat]]="incorrect",Tableau1[[#This Row],[occurrence]]&amp;"Cadre général"&amp;Tableau1[[#This Row],[ Résultat]]&amp;COUNTIF($B$2:$B2826,Tableau1[[#This Row],[ Code APE]]&amp;Tableau1[[#This Row],[ Résultat]]&amp;"_*"),0)</f>
        <v>0</v>
      </c>
      <c r="B2826" t="str">
        <f>Tableau1[[#This Row],[ Code APE]]&amp;Tableau1[[#This Row],[ Résultat]]&amp;"_"&amp;COUNTIF($F$2:F2826,F2826)</f>
        <v>80.10ZCorrect_23</v>
      </c>
      <c r="C2826" t="s">
        <v>242</v>
      </c>
      <c r="D2826" t="b">
        <v>1</v>
      </c>
      <c r="E2826" t="s">
        <v>44</v>
      </c>
      <c r="F2826" t="s">
        <v>167</v>
      </c>
      <c r="G2826">
        <v>30</v>
      </c>
    </row>
    <row r="2827" spans="1:7" x14ac:dyDescent="0.25">
      <c r="A2827">
        <f>IF(Tableau1[[#This Row],[ Résultat]]="incorrect",Tableau1[[#This Row],[occurrence]]&amp;"Cadre général"&amp;Tableau1[[#This Row],[ Résultat]]&amp;COUNTIF($B$2:$B2827,Tableau1[[#This Row],[ Code APE]]&amp;Tableau1[[#This Row],[ Résultat]]&amp;"_*"),0)</f>
        <v>0</v>
      </c>
      <c r="B2827" t="str">
        <f>Tableau1[[#This Row],[ Code APE]]&amp;Tableau1[[#This Row],[ Résultat]]&amp;"_"&amp;COUNTIF($F$2:F2827,F2827)</f>
        <v>80.20ZCorrect_20</v>
      </c>
      <c r="C2827" t="s">
        <v>242</v>
      </c>
      <c r="D2827" t="b">
        <v>1</v>
      </c>
      <c r="E2827" t="s">
        <v>44</v>
      </c>
      <c r="F2827" t="s">
        <v>168</v>
      </c>
      <c r="G2827">
        <v>3</v>
      </c>
    </row>
    <row r="2828" spans="1:7" x14ac:dyDescent="0.25">
      <c r="A2828">
        <f>IF(Tableau1[[#This Row],[ Résultat]]="incorrect",Tableau1[[#This Row],[occurrence]]&amp;"Cadre général"&amp;Tableau1[[#This Row],[ Résultat]]&amp;COUNTIF($B$2:$B2828,Tableau1[[#This Row],[ Code APE]]&amp;Tableau1[[#This Row],[ Résultat]]&amp;"_*"),0)</f>
        <v>0</v>
      </c>
      <c r="B2828" t="str">
        <f>Tableau1[[#This Row],[ Code APE]]&amp;Tableau1[[#This Row],[ Résultat]]&amp;"_"&amp;COUNTIF($F$2:F2828,F2828)</f>
        <v>81.21ZCorrect_21</v>
      </c>
      <c r="C2828" t="s">
        <v>242</v>
      </c>
      <c r="D2828" t="b">
        <v>1</v>
      </c>
      <c r="E2828" t="s">
        <v>44</v>
      </c>
      <c r="F2828" t="s">
        <v>169</v>
      </c>
      <c r="G2828">
        <v>28</v>
      </c>
    </row>
    <row r="2829" spans="1:7" x14ac:dyDescent="0.25">
      <c r="A2829">
        <f>IF(Tableau1[[#This Row],[ Résultat]]="incorrect",Tableau1[[#This Row],[occurrence]]&amp;"Cadre général"&amp;Tableau1[[#This Row],[ Résultat]]&amp;COUNTIF($B$2:$B2829,Tableau1[[#This Row],[ Code APE]]&amp;Tableau1[[#This Row],[ Résultat]]&amp;"_*"),0)</f>
        <v>0</v>
      </c>
      <c r="B2829" t="str">
        <f>Tableau1[[#This Row],[ Code APE]]&amp;Tableau1[[#This Row],[ Résultat]]&amp;"_"&amp;COUNTIF($F$2:F2829,F2829)</f>
        <v>81.22ZCorrect_21</v>
      </c>
      <c r="C2829" t="s">
        <v>242</v>
      </c>
      <c r="D2829" t="b">
        <v>1</v>
      </c>
      <c r="E2829" t="s">
        <v>44</v>
      </c>
      <c r="F2829" t="s">
        <v>170</v>
      </c>
      <c r="G2829">
        <v>16</v>
      </c>
    </row>
    <row r="2830" spans="1:7" x14ac:dyDescent="0.25">
      <c r="A2830">
        <f>IF(Tableau1[[#This Row],[ Résultat]]="incorrect",Tableau1[[#This Row],[occurrence]]&amp;"Cadre général"&amp;Tableau1[[#This Row],[ Résultat]]&amp;COUNTIF($B$2:$B2830,Tableau1[[#This Row],[ Code APE]]&amp;Tableau1[[#This Row],[ Résultat]]&amp;"_*"),0)</f>
        <v>0</v>
      </c>
      <c r="B2830" t="str">
        <f>Tableau1[[#This Row],[ Code APE]]&amp;Tableau1[[#This Row],[ Résultat]]&amp;"_"&amp;COUNTIF($F$2:F2830,F2830)</f>
        <v>81.29ACorrect_19</v>
      </c>
      <c r="C2830" t="s">
        <v>242</v>
      </c>
      <c r="D2830" t="b">
        <v>1</v>
      </c>
      <c r="E2830" t="s">
        <v>44</v>
      </c>
      <c r="F2830" t="s">
        <v>171</v>
      </c>
      <c r="G2830">
        <v>3</v>
      </c>
    </row>
    <row r="2831" spans="1:7" x14ac:dyDescent="0.25">
      <c r="A2831">
        <f>IF(Tableau1[[#This Row],[ Résultat]]="incorrect",Tableau1[[#This Row],[occurrence]]&amp;"Cadre général"&amp;Tableau1[[#This Row],[ Résultat]]&amp;COUNTIF($B$2:$B2831,Tableau1[[#This Row],[ Code APE]]&amp;Tableau1[[#This Row],[ Résultat]]&amp;"_*"),0)</f>
        <v>0</v>
      </c>
      <c r="B2831" t="str">
        <f>Tableau1[[#This Row],[ Code APE]]&amp;Tableau1[[#This Row],[ Résultat]]&amp;"_"&amp;COUNTIF($F$2:F2831,F2831)</f>
        <v>81.29BCorrect_11</v>
      </c>
      <c r="C2831" t="s">
        <v>242</v>
      </c>
      <c r="D2831" t="b">
        <v>1</v>
      </c>
      <c r="E2831" t="s">
        <v>44</v>
      </c>
      <c r="F2831" t="s">
        <v>172</v>
      </c>
      <c r="G2831">
        <v>1</v>
      </c>
    </row>
    <row r="2832" spans="1:7" x14ac:dyDescent="0.25">
      <c r="A2832">
        <f>IF(Tableau1[[#This Row],[ Résultat]]="incorrect",Tableau1[[#This Row],[occurrence]]&amp;"Cadre général"&amp;Tableau1[[#This Row],[ Résultat]]&amp;COUNTIF($B$2:$B2832,Tableau1[[#This Row],[ Code APE]]&amp;Tableau1[[#This Row],[ Résultat]]&amp;"_*"),0)</f>
        <v>0</v>
      </c>
      <c r="B2832" t="str">
        <f>Tableau1[[#This Row],[ Code APE]]&amp;Tableau1[[#This Row],[ Résultat]]&amp;"_"&amp;COUNTIF($F$2:F2832,F2832)</f>
        <v>81.30ZCorrect_20</v>
      </c>
      <c r="C2832" t="s">
        <v>242</v>
      </c>
      <c r="D2832" t="b">
        <v>1</v>
      </c>
      <c r="E2832" t="s">
        <v>44</v>
      </c>
      <c r="F2832" t="s">
        <v>173</v>
      </c>
      <c r="G2832">
        <v>3</v>
      </c>
    </row>
    <row r="2833" spans="1:7" x14ac:dyDescent="0.25">
      <c r="A2833">
        <f>IF(Tableau1[[#This Row],[ Résultat]]="incorrect",Tableau1[[#This Row],[occurrence]]&amp;"Cadre général"&amp;Tableau1[[#This Row],[ Résultat]]&amp;COUNTIF($B$2:$B2833,Tableau1[[#This Row],[ Code APE]]&amp;Tableau1[[#This Row],[ Résultat]]&amp;"_*"),0)</f>
        <v>0</v>
      </c>
      <c r="B2833" t="str">
        <f>Tableau1[[#This Row],[ Code APE]]&amp;Tableau1[[#This Row],[ Résultat]]&amp;"_"&amp;COUNTIF($F$2:F2833,F2833)</f>
        <v>82.19ZCorrect_12</v>
      </c>
      <c r="C2833" t="s">
        <v>242</v>
      </c>
      <c r="D2833" t="b">
        <v>1</v>
      </c>
      <c r="E2833" t="s">
        <v>44</v>
      </c>
      <c r="F2833" t="s">
        <v>221</v>
      </c>
      <c r="G2833">
        <v>1</v>
      </c>
    </row>
    <row r="2834" spans="1:7" x14ac:dyDescent="0.25">
      <c r="A2834">
        <f>IF(Tableau1[[#This Row],[ Résultat]]="incorrect",Tableau1[[#This Row],[occurrence]]&amp;"Cadre général"&amp;Tableau1[[#This Row],[ Résultat]]&amp;COUNTIF($B$2:$B2834,Tableau1[[#This Row],[ Code APE]]&amp;Tableau1[[#This Row],[ Résultat]]&amp;"_*"),0)</f>
        <v>0</v>
      </c>
      <c r="B2834" t="str">
        <f>Tableau1[[#This Row],[ Code APE]]&amp;Tableau1[[#This Row],[ Résultat]]&amp;"_"&amp;COUNTIF($F$2:F2834,F2834)</f>
        <v>82.99ZCorrect_20</v>
      </c>
      <c r="C2834" t="s">
        <v>242</v>
      </c>
      <c r="D2834" t="b">
        <v>1</v>
      </c>
      <c r="E2834" t="s">
        <v>44</v>
      </c>
      <c r="F2834" t="s">
        <v>174</v>
      </c>
      <c r="G2834">
        <v>6</v>
      </c>
    </row>
    <row r="2835" spans="1:7" x14ac:dyDescent="0.25">
      <c r="A2835">
        <f>IF(Tableau1[[#This Row],[ Résultat]]="incorrect",Tableau1[[#This Row],[occurrence]]&amp;"Cadre général"&amp;Tableau1[[#This Row],[ Résultat]]&amp;COUNTIF($B$2:$B2835,Tableau1[[#This Row],[ Code APE]]&amp;Tableau1[[#This Row],[ Résultat]]&amp;"_*"),0)</f>
        <v>0</v>
      </c>
      <c r="B2835" t="str">
        <f>Tableau1[[#This Row],[ Code APE]]&amp;Tableau1[[#This Row],[ Résultat]]&amp;"_"&amp;COUNTIF($F$2:F2835,F2835)</f>
        <v>84.30ACorrect_21</v>
      </c>
      <c r="C2835" t="s">
        <v>242</v>
      </c>
      <c r="D2835" t="b">
        <v>1</v>
      </c>
      <c r="E2835" t="s">
        <v>44</v>
      </c>
      <c r="F2835" t="s">
        <v>175</v>
      </c>
      <c r="G2835">
        <v>4</v>
      </c>
    </row>
    <row r="2836" spans="1:7" x14ac:dyDescent="0.25">
      <c r="A2836">
        <f>IF(Tableau1[[#This Row],[ Résultat]]="incorrect",Tableau1[[#This Row],[occurrence]]&amp;"Cadre général"&amp;Tableau1[[#This Row],[ Résultat]]&amp;COUNTIF($B$2:$B2836,Tableau1[[#This Row],[ Code APE]]&amp;Tableau1[[#This Row],[ Résultat]]&amp;"_*"),0)</f>
        <v>0</v>
      </c>
      <c r="B2836" t="str">
        <f>Tableau1[[#This Row],[ Code APE]]&amp;Tableau1[[#This Row],[ Résultat]]&amp;"_"&amp;COUNTIF($F$2:F2836,F2836)</f>
        <v>85.59ACorrect_20</v>
      </c>
      <c r="C2836" t="s">
        <v>242</v>
      </c>
      <c r="D2836" t="b">
        <v>1</v>
      </c>
      <c r="E2836" t="s">
        <v>44</v>
      </c>
      <c r="F2836" t="s">
        <v>176</v>
      </c>
      <c r="G2836">
        <v>13</v>
      </c>
    </row>
    <row r="2837" spans="1:7" x14ac:dyDescent="0.25">
      <c r="A2837">
        <f>IF(Tableau1[[#This Row],[ Résultat]]="incorrect",Tableau1[[#This Row],[occurrence]]&amp;"Cadre général"&amp;Tableau1[[#This Row],[ Résultat]]&amp;COUNTIF($B$2:$B2837,Tableau1[[#This Row],[ Code APE]]&amp;Tableau1[[#This Row],[ Résultat]]&amp;"_*"),0)</f>
        <v>0</v>
      </c>
      <c r="B2837" t="str">
        <f>Tableau1[[#This Row],[ Code APE]]&amp;Tableau1[[#This Row],[ Résultat]]&amp;"_"&amp;COUNTIF($F$2:F2837,F2837)</f>
        <v>85.59BCorrect_13</v>
      </c>
      <c r="C2837" t="s">
        <v>242</v>
      </c>
      <c r="D2837" t="b">
        <v>1</v>
      </c>
      <c r="E2837" t="s">
        <v>44</v>
      </c>
      <c r="F2837" t="s">
        <v>177</v>
      </c>
      <c r="G2837">
        <v>1</v>
      </c>
    </row>
    <row r="2838" spans="1:7" x14ac:dyDescent="0.25">
      <c r="A2838">
        <f>IF(Tableau1[[#This Row],[ Résultat]]="incorrect",Tableau1[[#This Row],[occurrence]]&amp;"Cadre général"&amp;Tableau1[[#This Row],[ Résultat]]&amp;COUNTIF($B$2:$B2838,Tableau1[[#This Row],[ Code APE]]&amp;Tableau1[[#This Row],[ Résultat]]&amp;"_*"),0)</f>
        <v>0</v>
      </c>
      <c r="B2838" t="str">
        <f>Tableau1[[#This Row],[ Code APE]]&amp;Tableau1[[#This Row],[ Résultat]]&amp;"_"&amp;COUNTIF($F$2:F2838,F2838)</f>
        <v>85.89BCorrect_11</v>
      </c>
      <c r="C2838" t="s">
        <v>242</v>
      </c>
      <c r="D2838" t="b">
        <v>1</v>
      </c>
      <c r="E2838" t="s">
        <v>44</v>
      </c>
      <c r="F2838" t="s">
        <v>203</v>
      </c>
      <c r="G2838">
        <v>1</v>
      </c>
    </row>
    <row r="2839" spans="1:7" x14ac:dyDescent="0.25">
      <c r="A2839">
        <f>IF(Tableau1[[#This Row],[ Résultat]]="incorrect",Tableau1[[#This Row],[occurrence]]&amp;"Cadre général"&amp;Tableau1[[#This Row],[ Résultat]]&amp;COUNTIF($B$2:$B2839,Tableau1[[#This Row],[ Code APE]]&amp;Tableau1[[#This Row],[ Résultat]]&amp;"_*"),0)</f>
        <v>0</v>
      </c>
      <c r="B2839" t="str">
        <f>Tableau1[[#This Row],[ Code APE]]&amp;Tableau1[[#This Row],[ Résultat]]&amp;"_"&amp;COUNTIF($F$2:F2839,F2839)</f>
        <v>94.99ZCorrect_25</v>
      </c>
      <c r="C2839" t="s">
        <v>242</v>
      </c>
      <c r="D2839" t="b">
        <v>1</v>
      </c>
      <c r="E2839" t="s">
        <v>44</v>
      </c>
      <c r="F2839" t="s">
        <v>178</v>
      </c>
      <c r="G2839">
        <v>2</v>
      </c>
    </row>
    <row r="2840" spans="1:7" x14ac:dyDescent="0.25">
      <c r="A2840">
        <f>IF(Tableau1[[#This Row],[ Résultat]]="incorrect",Tableau1[[#This Row],[occurrence]]&amp;"Cadre général"&amp;Tableau1[[#This Row],[ Résultat]]&amp;COUNTIF($B$2:$B2840,Tableau1[[#This Row],[ Code APE]]&amp;Tableau1[[#This Row],[ Résultat]]&amp;"_*"),0)</f>
        <v>0</v>
      </c>
      <c r="B2840" t="str">
        <f>Tableau1[[#This Row],[ Code APE]]&amp;Tableau1[[#This Row],[ Résultat]]&amp;"_"&amp;COUNTIF($F$2:F2840,F2840)</f>
        <v>95.11ZCorrect_8</v>
      </c>
      <c r="C2840" t="s">
        <v>242</v>
      </c>
      <c r="D2840" t="b">
        <v>1</v>
      </c>
      <c r="E2840" t="s">
        <v>44</v>
      </c>
      <c r="F2840" t="s">
        <v>204</v>
      </c>
      <c r="G2840">
        <v>1</v>
      </c>
    </row>
    <row r="2841" spans="1:7" x14ac:dyDescent="0.25">
      <c r="A2841">
        <f>IF(Tableau1[[#This Row],[ Résultat]]="incorrect",Tableau1[[#This Row],[occurrence]]&amp;"Cadre général"&amp;Tableau1[[#This Row],[ Résultat]]&amp;COUNTIF($B$2:$B2841,Tableau1[[#This Row],[ Code APE]]&amp;Tableau1[[#This Row],[ Résultat]]&amp;"_*"),0)</f>
        <v>0</v>
      </c>
      <c r="B2841" t="str">
        <f>Tableau1[[#This Row],[ Code APE]]&amp;Tableau1[[#This Row],[ Résultat]]&amp;"_"&amp;COUNTIF($F$2:F2841,F2841)</f>
        <v>95.21ZCorrect_16</v>
      </c>
      <c r="C2841" t="s">
        <v>242</v>
      </c>
      <c r="D2841" t="b">
        <v>1</v>
      </c>
      <c r="E2841" t="s">
        <v>44</v>
      </c>
      <c r="F2841" t="s">
        <v>179</v>
      </c>
      <c r="G2841">
        <v>2</v>
      </c>
    </row>
    <row r="2842" spans="1:7" x14ac:dyDescent="0.25">
      <c r="A2842" t="str">
        <f>IF(Tableau1[[#This Row],[ Résultat]]="incorrect",Tableau1[[#This Row],[occurrence]]&amp;"Cadre général"&amp;Tableau1[[#This Row],[ Résultat]]&amp;COUNTIF($B$2:$B2842,Tableau1[[#This Row],[ Code APE]]&amp;Tableau1[[#This Row],[ Résultat]]&amp;"_*"),0)</f>
        <v>09.90ZIncorrect_24Cadre généralIncorrect5</v>
      </c>
      <c r="B2842" t="str">
        <f>Tableau1[[#This Row],[ Code APE]]&amp;Tableau1[[#This Row],[ Résultat]]&amp;"_"&amp;COUNTIF($F$2:F2842,F2842)</f>
        <v>09.90ZIncorrect_24</v>
      </c>
      <c r="C2842" t="s">
        <v>242</v>
      </c>
      <c r="D2842" t="b">
        <v>0</v>
      </c>
      <c r="E2842" t="s">
        <v>31</v>
      </c>
      <c r="F2842" t="s">
        <v>56</v>
      </c>
      <c r="G2842">
        <v>1</v>
      </c>
    </row>
    <row r="2843" spans="1:7" x14ac:dyDescent="0.25">
      <c r="A2843" t="str">
        <f>IF(Tableau1[[#This Row],[ Résultat]]="incorrect",Tableau1[[#This Row],[occurrence]]&amp;"Cadre général"&amp;Tableau1[[#This Row],[ Résultat]]&amp;COUNTIF($B$2:$B2843,Tableau1[[#This Row],[ Code APE]]&amp;Tableau1[[#This Row],[ Résultat]]&amp;"_*"),0)</f>
        <v>33.14ZIncorrect_23Cadre généralIncorrect4</v>
      </c>
      <c r="B2843" t="str">
        <f>Tableau1[[#This Row],[ Code APE]]&amp;Tableau1[[#This Row],[ Résultat]]&amp;"_"&amp;COUNTIF($F$2:F2843,F2843)</f>
        <v>33.14ZIncorrect_23</v>
      </c>
      <c r="C2843" t="s">
        <v>242</v>
      </c>
      <c r="D2843" t="b">
        <v>0</v>
      </c>
      <c r="E2843" t="s">
        <v>31</v>
      </c>
      <c r="F2843" t="s">
        <v>81</v>
      </c>
      <c r="G2843">
        <v>1</v>
      </c>
    </row>
    <row r="2844" spans="1:7" x14ac:dyDescent="0.25">
      <c r="A2844" t="str">
        <f>IF(Tableau1[[#This Row],[ Résultat]]="incorrect",Tableau1[[#This Row],[occurrence]]&amp;"Cadre général"&amp;Tableau1[[#This Row],[ Résultat]]&amp;COUNTIF($B$2:$B2844,Tableau1[[#This Row],[ Code APE]]&amp;Tableau1[[#This Row],[ Résultat]]&amp;"_*"),0)</f>
        <v>33.20AIncorrect_26Cadre généralIncorrect7</v>
      </c>
      <c r="B2844" t="str">
        <f>Tableau1[[#This Row],[ Code APE]]&amp;Tableau1[[#This Row],[ Résultat]]&amp;"_"&amp;COUNTIF($F$2:F2844,F2844)</f>
        <v>33.20AIncorrect_26</v>
      </c>
      <c r="C2844" t="s">
        <v>242</v>
      </c>
      <c r="D2844" t="b">
        <v>0</v>
      </c>
      <c r="E2844" t="s">
        <v>31</v>
      </c>
      <c r="F2844" t="s">
        <v>82</v>
      </c>
      <c r="G2844">
        <v>2</v>
      </c>
    </row>
    <row r="2845" spans="1:7" x14ac:dyDescent="0.25">
      <c r="A2845" t="str">
        <f>IF(Tableau1[[#This Row],[ Résultat]]="incorrect",Tableau1[[#This Row],[occurrence]]&amp;"Cadre général"&amp;Tableau1[[#This Row],[ Résultat]]&amp;COUNTIF($B$2:$B2845,Tableau1[[#This Row],[ Code APE]]&amp;Tableau1[[#This Row],[ Résultat]]&amp;"_*"),0)</f>
        <v>33.20BIncorrect_27Cadre généralIncorrect8</v>
      </c>
      <c r="B2845" t="str">
        <f>Tableau1[[#This Row],[ Code APE]]&amp;Tableau1[[#This Row],[ Résultat]]&amp;"_"&amp;COUNTIF($F$2:F2845,F2845)</f>
        <v>33.20BIncorrect_27</v>
      </c>
      <c r="C2845" t="s">
        <v>242</v>
      </c>
      <c r="D2845" t="b">
        <v>0</v>
      </c>
      <c r="E2845" t="s">
        <v>31</v>
      </c>
      <c r="F2845" t="s">
        <v>83</v>
      </c>
      <c r="G2845">
        <v>2</v>
      </c>
    </row>
    <row r="2846" spans="1:7" x14ac:dyDescent="0.25">
      <c r="A2846" t="str">
        <f>IF(Tableau1[[#This Row],[ Résultat]]="incorrect",Tableau1[[#This Row],[occurrence]]&amp;"Cadre général"&amp;Tableau1[[#This Row],[ Résultat]]&amp;COUNTIF($B$2:$B2846,Tableau1[[#This Row],[ Code APE]]&amp;Tableau1[[#This Row],[ Résultat]]&amp;"_*"),0)</f>
        <v>43.13ZIncorrect_24Cadre généralIncorrect5</v>
      </c>
      <c r="B2846" t="str">
        <f>Tableau1[[#This Row],[ Code APE]]&amp;Tableau1[[#This Row],[ Résultat]]&amp;"_"&amp;COUNTIF($F$2:F2846,F2846)</f>
        <v>43.13ZIncorrect_24</v>
      </c>
      <c r="C2846" t="s">
        <v>242</v>
      </c>
      <c r="D2846" t="b">
        <v>0</v>
      </c>
      <c r="E2846" t="s">
        <v>31</v>
      </c>
      <c r="F2846" t="s">
        <v>103</v>
      </c>
      <c r="G2846">
        <v>1</v>
      </c>
    </row>
    <row r="2847" spans="1:7" x14ac:dyDescent="0.25">
      <c r="A2847" t="str">
        <f>IF(Tableau1[[#This Row],[ Résultat]]="incorrect",Tableau1[[#This Row],[occurrence]]&amp;"Cadre général"&amp;Tableau1[[#This Row],[ Résultat]]&amp;COUNTIF($B$2:$B2847,Tableau1[[#This Row],[ Code APE]]&amp;Tableau1[[#This Row],[ Résultat]]&amp;"_*"),0)</f>
        <v>43.21AIncorrect_25Cadre généralIncorrect6</v>
      </c>
      <c r="B2847" t="str">
        <f>Tableau1[[#This Row],[ Code APE]]&amp;Tableau1[[#This Row],[ Résultat]]&amp;"_"&amp;COUNTIF($F$2:F2847,F2847)</f>
        <v>43.21AIncorrect_25</v>
      </c>
      <c r="C2847" t="s">
        <v>242</v>
      </c>
      <c r="D2847" t="b">
        <v>0</v>
      </c>
      <c r="E2847" t="s">
        <v>31</v>
      </c>
      <c r="F2847" t="s">
        <v>104</v>
      </c>
      <c r="G2847">
        <v>2</v>
      </c>
    </row>
    <row r="2848" spans="1:7" x14ac:dyDescent="0.25">
      <c r="A2848" t="str">
        <f>IF(Tableau1[[#This Row],[ Résultat]]="incorrect",Tableau1[[#This Row],[occurrence]]&amp;"Cadre général"&amp;Tableau1[[#This Row],[ Résultat]]&amp;COUNTIF($B$2:$B2848,Tableau1[[#This Row],[ Code APE]]&amp;Tableau1[[#This Row],[ Résultat]]&amp;"_*"),0)</f>
        <v>43.29AIncorrect_21Cadre généralIncorrect2</v>
      </c>
      <c r="B2848" t="str">
        <f>Tableau1[[#This Row],[ Code APE]]&amp;Tableau1[[#This Row],[ Résultat]]&amp;"_"&amp;COUNTIF($F$2:F2848,F2848)</f>
        <v>43.29AIncorrect_21</v>
      </c>
      <c r="C2848" t="s">
        <v>242</v>
      </c>
      <c r="D2848" t="b">
        <v>0</v>
      </c>
      <c r="E2848" t="s">
        <v>31</v>
      </c>
      <c r="F2848" t="s">
        <v>106</v>
      </c>
      <c r="G2848">
        <v>1</v>
      </c>
    </row>
    <row r="2849" spans="1:7" x14ac:dyDescent="0.25">
      <c r="A2849" t="str">
        <f>IF(Tableau1[[#This Row],[ Résultat]]="incorrect",Tableau1[[#This Row],[occurrence]]&amp;"Cadre général"&amp;Tableau1[[#This Row],[ Résultat]]&amp;COUNTIF($B$2:$B2849,Tableau1[[#This Row],[ Code APE]]&amp;Tableau1[[#This Row],[ Résultat]]&amp;"_*"),0)</f>
        <v>43.34ZIncorrect_26Cadre généralIncorrect7</v>
      </c>
      <c r="B2849" t="str">
        <f>Tableau1[[#This Row],[ Code APE]]&amp;Tableau1[[#This Row],[ Résultat]]&amp;"_"&amp;COUNTIF($F$2:F2849,F2849)</f>
        <v>43.34ZIncorrect_26</v>
      </c>
      <c r="C2849" t="s">
        <v>242</v>
      </c>
      <c r="D2849" t="b">
        <v>0</v>
      </c>
      <c r="E2849" t="s">
        <v>31</v>
      </c>
      <c r="F2849" t="s">
        <v>111</v>
      </c>
      <c r="G2849">
        <v>2</v>
      </c>
    </row>
    <row r="2850" spans="1:7" x14ac:dyDescent="0.25">
      <c r="A2850" t="str">
        <f>IF(Tableau1[[#This Row],[ Résultat]]="incorrect",Tableau1[[#This Row],[occurrence]]&amp;"Cadre général"&amp;Tableau1[[#This Row],[ Résultat]]&amp;COUNTIF($B$2:$B2850,Tableau1[[#This Row],[ Code APE]]&amp;Tableau1[[#This Row],[ Résultat]]&amp;"_*"),0)</f>
        <v>45.11ZIncorrect_25Cadre généralIncorrect6</v>
      </c>
      <c r="B2850" t="str">
        <f>Tableau1[[#This Row],[ Code APE]]&amp;Tableau1[[#This Row],[ Résultat]]&amp;"_"&amp;COUNTIF($F$2:F2850,F2850)</f>
        <v>45.11ZIncorrect_25</v>
      </c>
      <c r="C2850" t="s">
        <v>242</v>
      </c>
      <c r="D2850" t="b">
        <v>0</v>
      </c>
      <c r="E2850" t="s">
        <v>31</v>
      </c>
      <c r="F2850" t="s">
        <v>120</v>
      </c>
      <c r="G2850">
        <v>1</v>
      </c>
    </row>
    <row r="2851" spans="1:7" x14ac:dyDescent="0.25">
      <c r="A2851" t="str">
        <f>IF(Tableau1[[#This Row],[ Résultat]]="incorrect",Tableau1[[#This Row],[occurrence]]&amp;"Cadre général"&amp;Tableau1[[#This Row],[ Résultat]]&amp;COUNTIF($B$2:$B2851,Tableau1[[#This Row],[ Code APE]]&amp;Tableau1[[#This Row],[ Résultat]]&amp;"_*"),0)</f>
        <v>46.63ZIncorrect_26Cadre généralIncorrect7</v>
      </c>
      <c r="B2851" t="str">
        <f>Tableau1[[#This Row],[ Code APE]]&amp;Tableau1[[#This Row],[ Résultat]]&amp;"_"&amp;COUNTIF($F$2:F2851,F2851)</f>
        <v>46.63ZIncorrect_26</v>
      </c>
      <c r="C2851" t="s">
        <v>242</v>
      </c>
      <c r="D2851" t="b">
        <v>0</v>
      </c>
      <c r="E2851" t="s">
        <v>31</v>
      </c>
      <c r="F2851" t="s">
        <v>127</v>
      </c>
      <c r="G2851">
        <v>2</v>
      </c>
    </row>
    <row r="2852" spans="1:7" x14ac:dyDescent="0.25">
      <c r="A2852" t="str">
        <f>IF(Tableau1[[#This Row],[ Résultat]]="incorrect",Tableau1[[#This Row],[occurrence]]&amp;"Cadre général"&amp;Tableau1[[#This Row],[ Résultat]]&amp;COUNTIF($B$2:$B2852,Tableau1[[#This Row],[ Code APE]]&amp;Tableau1[[#This Row],[ Résultat]]&amp;"_*"),0)</f>
        <v>46.71ZIncorrect_25Cadre généralIncorrect6</v>
      </c>
      <c r="B2852" t="str">
        <f>Tableau1[[#This Row],[ Code APE]]&amp;Tableau1[[#This Row],[ Résultat]]&amp;"_"&amp;COUNTIF($F$2:F2852,F2852)</f>
        <v>46.71ZIncorrect_25</v>
      </c>
      <c r="C2852" t="s">
        <v>242</v>
      </c>
      <c r="D2852" t="b">
        <v>0</v>
      </c>
      <c r="E2852" t="s">
        <v>31</v>
      </c>
      <c r="F2852" t="s">
        <v>130</v>
      </c>
      <c r="G2852">
        <v>1</v>
      </c>
    </row>
    <row r="2853" spans="1:7" x14ac:dyDescent="0.25">
      <c r="A2853" t="str">
        <f>IF(Tableau1[[#This Row],[ Résultat]]="incorrect",Tableau1[[#This Row],[occurrence]]&amp;"Cadre général"&amp;Tableau1[[#This Row],[ Résultat]]&amp;COUNTIF($B$2:$B2853,Tableau1[[#This Row],[ Code APE]]&amp;Tableau1[[#This Row],[ Résultat]]&amp;"_*"),0)</f>
        <v>49.39BIncorrect_25Cadre généralIncorrect6</v>
      </c>
      <c r="B2853" t="str">
        <f>Tableau1[[#This Row],[ Code APE]]&amp;Tableau1[[#This Row],[ Résultat]]&amp;"_"&amp;COUNTIF($F$2:F2853,F2853)</f>
        <v>49.39BIncorrect_25</v>
      </c>
      <c r="C2853" t="s">
        <v>242</v>
      </c>
      <c r="D2853" t="b">
        <v>0</v>
      </c>
      <c r="E2853" t="s">
        <v>31</v>
      </c>
      <c r="F2853" t="s">
        <v>139</v>
      </c>
      <c r="G2853">
        <v>1</v>
      </c>
    </row>
    <row r="2854" spans="1:7" x14ac:dyDescent="0.25">
      <c r="A2854" t="str">
        <f>IF(Tableau1[[#This Row],[ Résultat]]="incorrect",Tableau1[[#This Row],[occurrence]]&amp;"Cadre général"&amp;Tableau1[[#This Row],[ Résultat]]&amp;COUNTIF($B$2:$B2854,Tableau1[[#This Row],[ Code APE]]&amp;Tableau1[[#This Row],[ Résultat]]&amp;"_*"),0)</f>
        <v>71.12BIncorrect_23Cadre généralIncorrect4</v>
      </c>
      <c r="B2854" t="str">
        <f>Tableau1[[#This Row],[ Code APE]]&amp;Tableau1[[#This Row],[ Résultat]]&amp;"_"&amp;COUNTIF($F$2:F2854,F2854)</f>
        <v>71.12BIncorrect_23</v>
      </c>
      <c r="C2854" t="s">
        <v>242</v>
      </c>
      <c r="D2854" t="b">
        <v>0</v>
      </c>
      <c r="E2854" t="s">
        <v>31</v>
      </c>
      <c r="F2854" t="s">
        <v>153</v>
      </c>
      <c r="G2854">
        <v>1</v>
      </c>
    </row>
    <row r="2855" spans="1:7" x14ac:dyDescent="0.25">
      <c r="A2855" t="str">
        <f>IF(Tableau1[[#This Row],[ Résultat]]="incorrect",Tableau1[[#This Row],[occurrence]]&amp;"Cadre général"&amp;Tableau1[[#This Row],[ Résultat]]&amp;COUNTIF($B$2:$B2855,Tableau1[[#This Row],[ Code APE]]&amp;Tableau1[[#This Row],[ Résultat]]&amp;"_*"),0)</f>
        <v>74.90AIncorrect_23Cadre généralIncorrect4</v>
      </c>
      <c r="B2855" t="str">
        <f>Tableau1[[#This Row],[ Code APE]]&amp;Tableau1[[#This Row],[ Résultat]]&amp;"_"&amp;COUNTIF($F$2:F2855,F2855)</f>
        <v>74.90AIncorrect_23</v>
      </c>
      <c r="C2855" t="s">
        <v>242</v>
      </c>
      <c r="D2855" t="b">
        <v>0</v>
      </c>
      <c r="E2855" t="s">
        <v>31</v>
      </c>
      <c r="F2855" t="s">
        <v>160</v>
      </c>
      <c r="G2855">
        <v>1</v>
      </c>
    </row>
    <row r="2856" spans="1:7" x14ac:dyDescent="0.25">
      <c r="A2856" t="str">
        <f>IF(Tableau1[[#This Row],[ Résultat]]="incorrect",Tableau1[[#This Row],[occurrence]]&amp;"Cadre général"&amp;Tableau1[[#This Row],[ Résultat]]&amp;COUNTIF($B$2:$B2856,Tableau1[[#This Row],[ Code APE]]&amp;Tableau1[[#This Row],[ Résultat]]&amp;"_*"),0)</f>
        <v>78.20ZIncorrect_27Cadre généralIncorrect8</v>
      </c>
      <c r="B2856" t="str">
        <f>Tableau1[[#This Row],[ Code APE]]&amp;Tableau1[[#This Row],[ Résultat]]&amp;"_"&amp;COUNTIF($F$2:F2856,F2856)</f>
        <v>78.20ZIncorrect_27</v>
      </c>
      <c r="C2856" t="s">
        <v>242</v>
      </c>
      <c r="D2856" t="b">
        <v>0</v>
      </c>
      <c r="E2856" t="s">
        <v>31</v>
      </c>
      <c r="F2856" t="s">
        <v>166</v>
      </c>
      <c r="G2856">
        <v>13</v>
      </c>
    </row>
    <row r="2857" spans="1:7" x14ac:dyDescent="0.25">
      <c r="A2857" t="str">
        <f>IF(Tableau1[[#This Row],[ Résultat]]="incorrect",Tableau1[[#This Row],[occurrence]]&amp;"Cadre général"&amp;Tableau1[[#This Row],[ Résultat]]&amp;COUNTIF($B$2:$B2857,Tableau1[[#This Row],[ Code APE]]&amp;Tableau1[[#This Row],[ Résultat]]&amp;"_*"),0)</f>
        <v>80.10ZIncorrect_24Cadre généralIncorrect5</v>
      </c>
      <c r="B2857" t="str">
        <f>Tableau1[[#This Row],[ Code APE]]&amp;Tableau1[[#This Row],[ Résultat]]&amp;"_"&amp;COUNTIF($F$2:F2857,F2857)</f>
        <v>80.10ZIncorrect_24</v>
      </c>
      <c r="C2857" t="s">
        <v>242</v>
      </c>
      <c r="D2857" t="b">
        <v>0</v>
      </c>
      <c r="E2857" t="s">
        <v>31</v>
      </c>
      <c r="F2857" t="s">
        <v>167</v>
      </c>
      <c r="G2857">
        <v>1</v>
      </c>
    </row>
    <row r="2858" spans="1:7" x14ac:dyDescent="0.25">
      <c r="A2858" t="str">
        <f>IF(Tableau1[[#This Row],[ Résultat]]="incorrect",Tableau1[[#This Row],[occurrence]]&amp;"Cadre général"&amp;Tableau1[[#This Row],[ Résultat]]&amp;COUNTIF($B$2:$B2858,Tableau1[[#This Row],[ Code APE]]&amp;Tableau1[[#This Row],[ Résultat]]&amp;"_*"),0)</f>
        <v>94.99ZIncorrect_26Cadre généralIncorrect7</v>
      </c>
      <c r="B2858" t="str">
        <f>Tableau1[[#This Row],[ Code APE]]&amp;Tableau1[[#This Row],[ Résultat]]&amp;"_"&amp;COUNTIF($F$2:F2858,F2858)</f>
        <v>94.99ZIncorrect_26</v>
      </c>
      <c r="C2858" t="s">
        <v>242</v>
      </c>
      <c r="D2858" t="b">
        <v>0</v>
      </c>
      <c r="E2858" t="s">
        <v>31</v>
      </c>
      <c r="F2858" t="s">
        <v>178</v>
      </c>
      <c r="G2858">
        <v>1</v>
      </c>
    </row>
    <row r="2859" spans="1:7" x14ac:dyDescent="0.25">
      <c r="A2859" t="str">
        <f>IF(Tableau1[[#This Row],[ Résultat]]="incorrect",Tableau1[[#This Row],[occurrence]]&amp;"Cadre général"&amp;Tableau1[[#This Row],[ Résultat]]&amp;COUNTIF($B$2:$B2859,Tableau1[[#This Row],[ Code APE]]&amp;Tableau1[[#This Row],[ Résultat]]&amp;"_*"),0)</f>
        <v>02.10ZIncorrect_22Cadre généralIncorrect3</v>
      </c>
      <c r="B2859" t="str">
        <f>Tableau1[[#This Row],[ Code APE]]&amp;Tableau1[[#This Row],[ Résultat]]&amp;"_"&amp;COUNTIF($F$2:F2859,F2859)</f>
        <v>02.10ZIncorrect_22</v>
      </c>
      <c r="C2859" t="s">
        <v>243</v>
      </c>
      <c r="D2859" t="s">
        <v>244</v>
      </c>
      <c r="E2859" t="s">
        <v>31</v>
      </c>
      <c r="F2859" t="s">
        <v>50</v>
      </c>
      <c r="G2859">
        <v>1</v>
      </c>
    </row>
    <row r="2860" spans="1:7" x14ac:dyDescent="0.25">
      <c r="A2860" t="str">
        <f>IF(Tableau1[[#This Row],[ Résultat]]="incorrect",Tableau1[[#This Row],[occurrence]]&amp;"Cadre général"&amp;Tableau1[[#This Row],[ Résultat]]&amp;COUNTIF($B$2:$B2860,Tableau1[[#This Row],[ Code APE]]&amp;Tableau1[[#This Row],[ Résultat]]&amp;"_*"),0)</f>
        <v>08.12ZIncorrect_22Cadre généralIncorrect3</v>
      </c>
      <c r="B2860" t="str">
        <f>Tableau1[[#This Row],[ Code APE]]&amp;Tableau1[[#This Row],[ Résultat]]&amp;"_"&amp;COUNTIF($F$2:F2860,F2860)</f>
        <v>08.12ZIncorrect_22</v>
      </c>
      <c r="C2860" t="s">
        <v>243</v>
      </c>
      <c r="D2860" t="s">
        <v>244</v>
      </c>
      <c r="E2860" t="s">
        <v>31</v>
      </c>
      <c r="F2860" t="s">
        <v>55</v>
      </c>
      <c r="G2860">
        <v>1</v>
      </c>
    </row>
    <row r="2861" spans="1:7" x14ac:dyDescent="0.25">
      <c r="A2861" t="str">
        <f>IF(Tableau1[[#This Row],[ Résultat]]="incorrect",Tableau1[[#This Row],[occurrence]]&amp;"Cadre général"&amp;Tableau1[[#This Row],[ Résultat]]&amp;COUNTIF($B$2:$B2861,Tableau1[[#This Row],[ Code APE]]&amp;Tableau1[[#This Row],[ Résultat]]&amp;"_*"),0)</f>
        <v>25.61ZIncorrect_22Cadre généralIncorrect3</v>
      </c>
      <c r="B2861" t="str">
        <f>Tableau1[[#This Row],[ Code APE]]&amp;Tableau1[[#This Row],[ Résultat]]&amp;"_"&amp;COUNTIF($F$2:F2861,F2861)</f>
        <v>25.61ZIncorrect_22</v>
      </c>
      <c r="C2861" t="s">
        <v>243</v>
      </c>
      <c r="D2861" t="s">
        <v>244</v>
      </c>
      <c r="E2861" t="s">
        <v>31</v>
      </c>
      <c r="F2861" t="s">
        <v>68</v>
      </c>
      <c r="G2861">
        <v>1</v>
      </c>
    </row>
    <row r="2862" spans="1:7" x14ac:dyDescent="0.25">
      <c r="A2862" t="str">
        <f>IF(Tableau1[[#This Row],[ Résultat]]="incorrect",Tableau1[[#This Row],[occurrence]]&amp;"Cadre général"&amp;Tableau1[[#This Row],[ Résultat]]&amp;COUNTIF($B$2:$B2862,Tableau1[[#This Row],[ Code APE]]&amp;Tableau1[[#This Row],[ Résultat]]&amp;"_*"),0)</f>
        <v>33.12ZIncorrect_24Cadre généralIncorrect5</v>
      </c>
      <c r="B2862" t="str">
        <f>Tableau1[[#This Row],[ Code APE]]&amp;Tableau1[[#This Row],[ Résultat]]&amp;"_"&amp;COUNTIF($F$2:F2862,F2862)</f>
        <v>33.12ZIncorrect_24</v>
      </c>
      <c r="C2862" t="s">
        <v>243</v>
      </c>
      <c r="D2862" t="s">
        <v>244</v>
      </c>
      <c r="E2862" t="s">
        <v>31</v>
      </c>
      <c r="F2862" t="s">
        <v>1</v>
      </c>
      <c r="G2862">
        <v>3</v>
      </c>
    </row>
    <row r="2863" spans="1:7" x14ac:dyDescent="0.25">
      <c r="A2863" t="str">
        <f>IF(Tableau1[[#This Row],[ Résultat]]="incorrect",Tableau1[[#This Row],[occurrence]]&amp;"Cadre général"&amp;Tableau1[[#This Row],[ Résultat]]&amp;COUNTIF($B$2:$B2863,Tableau1[[#This Row],[ Code APE]]&amp;Tableau1[[#This Row],[ Résultat]]&amp;"_*"),0)</f>
        <v>33.20AIncorrect_27Cadre généralIncorrect8</v>
      </c>
      <c r="B2863" t="str">
        <f>Tableau1[[#This Row],[ Code APE]]&amp;Tableau1[[#This Row],[ Résultat]]&amp;"_"&amp;COUNTIF($F$2:F2863,F2863)</f>
        <v>33.20AIncorrect_27</v>
      </c>
      <c r="C2863" t="s">
        <v>243</v>
      </c>
      <c r="D2863" t="s">
        <v>244</v>
      </c>
      <c r="E2863" t="s">
        <v>31</v>
      </c>
      <c r="F2863" t="s">
        <v>82</v>
      </c>
      <c r="G2863">
        <v>4</v>
      </c>
    </row>
    <row r="2864" spans="1:7" x14ac:dyDescent="0.25">
      <c r="A2864" t="str">
        <f>IF(Tableau1[[#This Row],[ Résultat]]="incorrect",Tableau1[[#This Row],[occurrence]]&amp;"Cadre général"&amp;Tableau1[[#This Row],[ Résultat]]&amp;COUNTIF($B$2:$B2864,Tableau1[[#This Row],[ Code APE]]&amp;Tableau1[[#This Row],[ Résultat]]&amp;"_*"),0)</f>
        <v>33.20BIncorrect_28Cadre généralIncorrect9</v>
      </c>
      <c r="B2864" t="str">
        <f>Tableau1[[#This Row],[ Code APE]]&amp;Tableau1[[#This Row],[ Résultat]]&amp;"_"&amp;COUNTIF($F$2:F2864,F2864)</f>
        <v>33.20BIncorrect_28</v>
      </c>
      <c r="C2864" t="s">
        <v>243</v>
      </c>
      <c r="D2864" t="s">
        <v>244</v>
      </c>
      <c r="E2864" t="s">
        <v>31</v>
      </c>
      <c r="F2864" t="s">
        <v>83</v>
      </c>
      <c r="G2864">
        <v>1</v>
      </c>
    </row>
    <row r="2865" spans="1:7" x14ac:dyDescent="0.25">
      <c r="A2865" t="str">
        <f>IF(Tableau1[[#This Row],[ Résultat]]="incorrect",Tableau1[[#This Row],[occurrence]]&amp;"Cadre général"&amp;Tableau1[[#This Row],[ Résultat]]&amp;COUNTIF($B$2:$B2865,Tableau1[[#This Row],[ Code APE]]&amp;Tableau1[[#This Row],[ Résultat]]&amp;"_*"),0)</f>
        <v>42.11ZIncorrect_23Cadre généralIncorrect4</v>
      </c>
      <c r="B2865" t="str">
        <f>Tableau1[[#This Row],[ Code APE]]&amp;Tableau1[[#This Row],[ Résultat]]&amp;"_"&amp;COUNTIF($F$2:F2865,F2865)</f>
        <v>42.11ZIncorrect_23</v>
      </c>
      <c r="C2865" t="s">
        <v>243</v>
      </c>
      <c r="D2865" t="s">
        <v>244</v>
      </c>
      <c r="E2865" t="s">
        <v>31</v>
      </c>
      <c r="F2865" t="s">
        <v>95</v>
      </c>
      <c r="G2865">
        <v>1</v>
      </c>
    </row>
    <row r="2866" spans="1:7" x14ac:dyDescent="0.25">
      <c r="A2866" t="str">
        <f>IF(Tableau1[[#This Row],[ Résultat]]="incorrect",Tableau1[[#This Row],[occurrence]]&amp;"Cadre général"&amp;Tableau1[[#This Row],[ Résultat]]&amp;COUNTIF($B$2:$B2866,Tableau1[[#This Row],[ Code APE]]&amp;Tableau1[[#This Row],[ Résultat]]&amp;"_*"),0)</f>
        <v>43.12BIncorrect_25Cadre généralIncorrect6</v>
      </c>
      <c r="B2866" t="str">
        <f>Tableau1[[#This Row],[ Code APE]]&amp;Tableau1[[#This Row],[ Résultat]]&amp;"_"&amp;COUNTIF($F$2:F2866,F2866)</f>
        <v>43.12BIncorrect_25</v>
      </c>
      <c r="C2866" t="s">
        <v>243</v>
      </c>
      <c r="D2866" t="s">
        <v>244</v>
      </c>
      <c r="E2866" t="s">
        <v>31</v>
      </c>
      <c r="F2866" t="s">
        <v>102</v>
      </c>
      <c r="G2866">
        <v>4</v>
      </c>
    </row>
    <row r="2867" spans="1:7" x14ac:dyDescent="0.25">
      <c r="A2867" t="str">
        <f>IF(Tableau1[[#This Row],[ Résultat]]="incorrect",Tableau1[[#This Row],[occurrence]]&amp;"Cadre général"&amp;Tableau1[[#This Row],[ Résultat]]&amp;COUNTIF($B$2:$B2867,Tableau1[[#This Row],[ Code APE]]&amp;Tableau1[[#This Row],[ Résultat]]&amp;"_*"),0)</f>
        <v>43.13ZIncorrect_25Cadre généralIncorrect6</v>
      </c>
      <c r="B2867" t="str">
        <f>Tableau1[[#This Row],[ Code APE]]&amp;Tableau1[[#This Row],[ Résultat]]&amp;"_"&amp;COUNTIF($F$2:F2867,F2867)</f>
        <v>43.13ZIncorrect_25</v>
      </c>
      <c r="C2867" t="s">
        <v>243</v>
      </c>
      <c r="D2867" t="s">
        <v>244</v>
      </c>
      <c r="E2867" t="s">
        <v>31</v>
      </c>
      <c r="F2867" t="s">
        <v>103</v>
      </c>
      <c r="G2867">
        <v>1</v>
      </c>
    </row>
    <row r="2868" spans="1:7" x14ac:dyDescent="0.25">
      <c r="A2868" t="str">
        <f>IF(Tableau1[[#This Row],[ Résultat]]="incorrect",Tableau1[[#This Row],[occurrence]]&amp;"Cadre général"&amp;Tableau1[[#This Row],[ Résultat]]&amp;COUNTIF($B$2:$B2868,Tableau1[[#This Row],[ Code APE]]&amp;Tableau1[[#This Row],[ Résultat]]&amp;"_*"),0)</f>
        <v>43.21AIncorrect_26Cadre généralIncorrect7</v>
      </c>
      <c r="B2868" t="str">
        <f>Tableau1[[#This Row],[ Code APE]]&amp;Tableau1[[#This Row],[ Résultat]]&amp;"_"&amp;COUNTIF($F$2:F2868,F2868)</f>
        <v>43.21AIncorrect_26</v>
      </c>
      <c r="C2868" t="s">
        <v>243</v>
      </c>
      <c r="D2868" t="s">
        <v>244</v>
      </c>
      <c r="E2868" t="s">
        <v>31</v>
      </c>
      <c r="F2868" t="s">
        <v>104</v>
      </c>
      <c r="G2868">
        <v>2</v>
      </c>
    </row>
    <row r="2869" spans="1:7" x14ac:dyDescent="0.25">
      <c r="A2869" t="str">
        <f>IF(Tableau1[[#This Row],[ Résultat]]="incorrect",Tableau1[[#This Row],[occurrence]]&amp;"Cadre général"&amp;Tableau1[[#This Row],[ Résultat]]&amp;COUNTIF($B$2:$B2869,Tableau1[[#This Row],[ Code APE]]&amp;Tableau1[[#This Row],[ Résultat]]&amp;"_*"),0)</f>
        <v>43.99CIncorrect_25Cadre généralIncorrect6</v>
      </c>
      <c r="B2869" t="str">
        <f>Tableau1[[#This Row],[ Code APE]]&amp;Tableau1[[#This Row],[ Résultat]]&amp;"_"&amp;COUNTIF($F$2:F2869,F2869)</f>
        <v>43.99CIncorrect_25</v>
      </c>
      <c r="C2869" t="s">
        <v>243</v>
      </c>
      <c r="D2869" t="s">
        <v>244</v>
      </c>
      <c r="E2869" t="s">
        <v>31</v>
      </c>
      <c r="F2869" t="s">
        <v>115</v>
      </c>
      <c r="G2869">
        <v>1</v>
      </c>
    </row>
    <row r="2870" spans="1:7" x14ac:dyDescent="0.25">
      <c r="A2870" t="str">
        <f>IF(Tableau1[[#This Row],[ Résultat]]="incorrect",Tableau1[[#This Row],[occurrence]]&amp;"Cadre général"&amp;Tableau1[[#This Row],[ Résultat]]&amp;COUNTIF($B$2:$B2870,Tableau1[[#This Row],[ Code APE]]&amp;Tableau1[[#This Row],[ Résultat]]&amp;"_*"),0)</f>
        <v>45.20AIncorrect_23Cadre généralIncorrect4</v>
      </c>
      <c r="B2870" t="str">
        <f>Tableau1[[#This Row],[ Code APE]]&amp;Tableau1[[#This Row],[ Résultat]]&amp;"_"&amp;COUNTIF($F$2:F2870,F2870)</f>
        <v>45.20AIncorrect_23</v>
      </c>
      <c r="C2870" t="s">
        <v>243</v>
      </c>
      <c r="D2870" t="s">
        <v>244</v>
      </c>
      <c r="E2870" t="s">
        <v>31</v>
      </c>
      <c r="F2870" t="s">
        <v>121</v>
      </c>
      <c r="G2870">
        <v>1</v>
      </c>
    </row>
    <row r="2871" spans="1:7" x14ac:dyDescent="0.25">
      <c r="A2871" t="str">
        <f>IF(Tableau1[[#This Row],[ Résultat]]="incorrect",Tableau1[[#This Row],[occurrence]]&amp;"Cadre général"&amp;Tableau1[[#This Row],[ Résultat]]&amp;COUNTIF($B$2:$B2871,Tableau1[[#This Row],[ Code APE]]&amp;Tableau1[[#This Row],[ Résultat]]&amp;"_*"),0)</f>
        <v>46.63ZIncorrect_27Cadre généralIncorrect8</v>
      </c>
      <c r="B2871" t="str">
        <f>Tableau1[[#This Row],[ Code APE]]&amp;Tableau1[[#This Row],[ Résultat]]&amp;"_"&amp;COUNTIF($F$2:F2871,F2871)</f>
        <v>46.63ZIncorrect_27</v>
      </c>
      <c r="C2871" t="s">
        <v>243</v>
      </c>
      <c r="D2871" t="s">
        <v>244</v>
      </c>
      <c r="E2871" t="s">
        <v>31</v>
      </c>
      <c r="F2871" t="s">
        <v>127</v>
      </c>
      <c r="G2871">
        <v>3</v>
      </c>
    </row>
    <row r="2872" spans="1:7" x14ac:dyDescent="0.25">
      <c r="A2872" t="str">
        <f>IF(Tableau1[[#This Row],[ Résultat]]="incorrect",Tableau1[[#This Row],[occurrence]]&amp;"Cadre général"&amp;Tableau1[[#This Row],[ Résultat]]&amp;COUNTIF($B$2:$B2872,Tableau1[[#This Row],[ Code APE]]&amp;Tableau1[[#This Row],[ Résultat]]&amp;"_*"),0)</f>
        <v>49.39AIncorrect_25Cadre généralIncorrect6</v>
      </c>
      <c r="B2872" t="str">
        <f>Tableau1[[#This Row],[ Code APE]]&amp;Tableau1[[#This Row],[ Résultat]]&amp;"_"&amp;COUNTIF($F$2:F2872,F2872)</f>
        <v>49.39AIncorrect_25</v>
      </c>
      <c r="C2872" t="s">
        <v>243</v>
      </c>
      <c r="D2872" t="s">
        <v>244</v>
      </c>
      <c r="E2872" t="s">
        <v>31</v>
      </c>
      <c r="F2872" t="s">
        <v>138</v>
      </c>
      <c r="G2872">
        <v>1</v>
      </c>
    </row>
    <row r="2873" spans="1:7" x14ac:dyDescent="0.25">
      <c r="A2873" t="str">
        <f>IF(Tableau1[[#This Row],[ Résultat]]="incorrect",Tableau1[[#This Row],[occurrence]]&amp;"Cadre général"&amp;Tableau1[[#This Row],[ Résultat]]&amp;COUNTIF($B$2:$B2873,Tableau1[[#This Row],[ Code APE]]&amp;Tableau1[[#This Row],[ Résultat]]&amp;"_*"),0)</f>
        <v>49.41AIncorrect_23Cadre généralIncorrect4</v>
      </c>
      <c r="B2873" t="str">
        <f>Tableau1[[#This Row],[ Code APE]]&amp;Tableau1[[#This Row],[ Résultat]]&amp;"_"&amp;COUNTIF($F$2:F2873,F2873)</f>
        <v>49.41AIncorrect_23</v>
      </c>
      <c r="C2873" t="s">
        <v>243</v>
      </c>
      <c r="D2873" t="s">
        <v>244</v>
      </c>
      <c r="E2873" t="s">
        <v>31</v>
      </c>
      <c r="F2873" t="s">
        <v>140</v>
      </c>
      <c r="G2873">
        <v>1</v>
      </c>
    </row>
    <row r="2874" spans="1:7" x14ac:dyDescent="0.25">
      <c r="A2874" t="str">
        <f>IF(Tableau1[[#This Row],[ Résultat]]="incorrect",Tableau1[[#This Row],[occurrence]]&amp;"Cadre général"&amp;Tableau1[[#This Row],[ Résultat]]&amp;COUNTIF($B$2:$B2874,Tableau1[[#This Row],[ Code APE]]&amp;Tableau1[[#This Row],[ Résultat]]&amp;"_*"),0)</f>
        <v>74.30BIncorrect_18Cadre généralIncorrect2</v>
      </c>
      <c r="B2874" t="str">
        <f>Tableau1[[#This Row],[ Code APE]]&amp;Tableau1[[#This Row],[ Résultat]]&amp;"_"&amp;COUNTIF($F$2:F2874,F2874)</f>
        <v>74.30BIncorrect_18</v>
      </c>
      <c r="C2874" t="s">
        <v>243</v>
      </c>
      <c r="D2874" t="s">
        <v>244</v>
      </c>
      <c r="E2874" t="s">
        <v>31</v>
      </c>
      <c r="F2874" t="s">
        <v>158</v>
      </c>
      <c r="G2874">
        <v>1</v>
      </c>
    </row>
    <row r="2875" spans="1:7" x14ac:dyDescent="0.25">
      <c r="A2875" t="str">
        <f>IF(Tableau1[[#This Row],[ Résultat]]="incorrect",Tableau1[[#This Row],[occurrence]]&amp;"Cadre général"&amp;Tableau1[[#This Row],[ Résultat]]&amp;COUNTIF($B$2:$B2875,Tableau1[[#This Row],[ Code APE]]&amp;Tableau1[[#This Row],[ Résultat]]&amp;"_*"),0)</f>
        <v>74.90AIncorrect_24Cadre généralIncorrect5</v>
      </c>
      <c r="B2875" t="str">
        <f>Tableau1[[#This Row],[ Code APE]]&amp;Tableau1[[#This Row],[ Résultat]]&amp;"_"&amp;COUNTIF($F$2:F2875,F2875)</f>
        <v>74.90AIncorrect_24</v>
      </c>
      <c r="C2875" t="s">
        <v>243</v>
      </c>
      <c r="D2875" t="s">
        <v>244</v>
      </c>
      <c r="E2875" t="s">
        <v>31</v>
      </c>
      <c r="F2875" t="s">
        <v>160</v>
      </c>
      <c r="G2875">
        <v>1</v>
      </c>
    </row>
    <row r="2876" spans="1:7" x14ac:dyDescent="0.25">
      <c r="A2876" t="str">
        <f>IF(Tableau1[[#This Row],[ Résultat]]="incorrect",Tableau1[[#This Row],[occurrence]]&amp;"Cadre général"&amp;Tableau1[[#This Row],[ Résultat]]&amp;COUNTIF($B$2:$B2876,Tableau1[[#This Row],[ Code APE]]&amp;Tableau1[[#This Row],[ Résultat]]&amp;"_*"),0)</f>
        <v>74.90BIncorrect_23Cadre généralIncorrect4</v>
      </c>
      <c r="B2876" t="str">
        <f>Tableau1[[#This Row],[ Code APE]]&amp;Tableau1[[#This Row],[ Résultat]]&amp;"_"&amp;COUNTIF($F$2:F2876,F2876)</f>
        <v>74.90BIncorrect_23</v>
      </c>
      <c r="C2876" t="s">
        <v>243</v>
      </c>
      <c r="D2876" t="s">
        <v>244</v>
      </c>
      <c r="E2876" t="s">
        <v>31</v>
      </c>
      <c r="F2876" t="s">
        <v>161</v>
      </c>
      <c r="G2876">
        <v>2</v>
      </c>
    </row>
    <row r="2877" spans="1:7" x14ac:dyDescent="0.25">
      <c r="A2877" t="str">
        <f>IF(Tableau1[[#This Row],[ Résultat]]="incorrect",Tableau1[[#This Row],[occurrence]]&amp;"Cadre général"&amp;Tableau1[[#This Row],[ Résultat]]&amp;COUNTIF($B$2:$B2877,Tableau1[[#This Row],[ Code APE]]&amp;Tableau1[[#This Row],[ Résultat]]&amp;"_*"),0)</f>
        <v>77.39ZIncorrect_21Cadre généralIncorrect2</v>
      </c>
      <c r="B2877" t="str">
        <f>Tableau1[[#This Row],[ Code APE]]&amp;Tableau1[[#This Row],[ Résultat]]&amp;"_"&amp;COUNTIF($F$2:F2877,F2877)</f>
        <v>77.39ZIncorrect_21</v>
      </c>
      <c r="C2877" t="s">
        <v>243</v>
      </c>
      <c r="D2877" t="s">
        <v>244</v>
      </c>
      <c r="E2877" t="s">
        <v>31</v>
      </c>
      <c r="F2877" t="s">
        <v>165</v>
      </c>
      <c r="G2877">
        <v>1</v>
      </c>
    </row>
    <row r="2878" spans="1:7" x14ac:dyDescent="0.25">
      <c r="A2878" t="str">
        <f>IF(Tableau1[[#This Row],[ Résultat]]="incorrect",Tableau1[[#This Row],[occurrence]]&amp;"Cadre général"&amp;Tableau1[[#This Row],[ Résultat]]&amp;COUNTIF($B$2:$B2878,Tableau1[[#This Row],[ Code APE]]&amp;Tableau1[[#This Row],[ Résultat]]&amp;"_*"),0)</f>
        <v>78.20ZIncorrect_28Cadre généralIncorrect9</v>
      </c>
      <c r="B2878" t="str">
        <f>Tableau1[[#This Row],[ Code APE]]&amp;Tableau1[[#This Row],[ Résultat]]&amp;"_"&amp;COUNTIF($F$2:F2878,F2878)</f>
        <v>78.20ZIncorrect_28</v>
      </c>
      <c r="C2878" t="s">
        <v>243</v>
      </c>
      <c r="D2878" t="s">
        <v>244</v>
      </c>
      <c r="E2878" t="s">
        <v>31</v>
      </c>
      <c r="F2878" t="s">
        <v>166</v>
      </c>
      <c r="G2878">
        <v>8</v>
      </c>
    </row>
    <row r="2879" spans="1:7" x14ac:dyDescent="0.25">
      <c r="A2879">
        <f>IF(Tableau1[[#This Row],[ Résultat]]="incorrect",Tableau1[[#This Row],[occurrence]]&amp;"Cadre général"&amp;Tableau1[[#This Row],[ Résultat]]&amp;COUNTIF($B$2:$B2879,Tableau1[[#This Row],[ Code APE]]&amp;Tableau1[[#This Row],[ Résultat]]&amp;"_*"),0)</f>
        <v>0</v>
      </c>
      <c r="B2879" t="str">
        <f>Tableau1[[#This Row],[ Code APE]]&amp;Tableau1[[#This Row],[ Résultat]]&amp;"_"&amp;COUNTIF($F$2:F2879,F2879)</f>
        <v>Correct_0</v>
      </c>
      <c r="C2879" t="s">
        <v>243</v>
      </c>
      <c r="D2879" t="s">
        <v>245</v>
      </c>
      <c r="E2879" t="s">
        <v>44</v>
      </c>
      <c r="G2879">
        <v>15</v>
      </c>
    </row>
    <row r="2880" spans="1:7" x14ac:dyDescent="0.25">
      <c r="A2880">
        <f>IF(Tableau1[[#This Row],[ Résultat]]="incorrect",Tableau1[[#This Row],[occurrence]]&amp;"Cadre général"&amp;Tableau1[[#This Row],[ Résultat]]&amp;COUNTIF($B$2:$B2880,Tableau1[[#This Row],[ Code APE]]&amp;Tableau1[[#This Row],[ Résultat]]&amp;"_*"),0)</f>
        <v>0</v>
      </c>
      <c r="B2880" t="str">
        <f>Tableau1[[#This Row],[ Code APE]]&amp;Tableau1[[#This Row],[ Résultat]]&amp;"_"&amp;COUNTIF($F$2:F2880,F2880)</f>
        <v>00.00ACorrect_20</v>
      </c>
      <c r="C2880" t="s">
        <v>243</v>
      </c>
      <c r="D2880" t="s">
        <v>245</v>
      </c>
      <c r="E2880" t="s">
        <v>44</v>
      </c>
      <c r="F2880" t="s">
        <v>45</v>
      </c>
      <c r="G2880">
        <v>4</v>
      </c>
    </row>
    <row r="2881" spans="1:7" x14ac:dyDescent="0.25">
      <c r="A2881">
        <f>IF(Tableau1[[#This Row],[ Résultat]]="incorrect",Tableau1[[#This Row],[occurrence]]&amp;"Cadre général"&amp;Tableau1[[#This Row],[ Résultat]]&amp;COUNTIF($B$2:$B2881,Tableau1[[#This Row],[ Code APE]]&amp;Tableau1[[#This Row],[ Résultat]]&amp;"_*"),0)</f>
        <v>0</v>
      </c>
      <c r="B2881" t="str">
        <f>Tableau1[[#This Row],[ Code APE]]&amp;Tableau1[[#This Row],[ Résultat]]&amp;"_"&amp;COUNTIF($F$2:F2881,F2881)</f>
        <v>00.00ZCorrect_6</v>
      </c>
      <c r="C2881" t="s">
        <v>243</v>
      </c>
      <c r="D2881" t="s">
        <v>245</v>
      </c>
      <c r="E2881" t="s">
        <v>44</v>
      </c>
      <c r="F2881" t="s">
        <v>46</v>
      </c>
      <c r="G2881">
        <v>1</v>
      </c>
    </row>
    <row r="2882" spans="1:7" x14ac:dyDescent="0.25">
      <c r="A2882">
        <f>IF(Tableau1[[#This Row],[ Résultat]]="incorrect",Tableau1[[#This Row],[occurrence]]&amp;"Cadre général"&amp;Tableau1[[#This Row],[ Résultat]]&amp;COUNTIF($B$2:$B2882,Tableau1[[#This Row],[ Code APE]]&amp;Tableau1[[#This Row],[ Résultat]]&amp;"_*"),0)</f>
        <v>0</v>
      </c>
      <c r="B2882" t="str">
        <f>Tableau1[[#This Row],[ Code APE]]&amp;Tableau1[[#This Row],[ Résultat]]&amp;"_"&amp;COUNTIF($F$2:F2882,F2882)</f>
        <v>01.30ZCorrect_21</v>
      </c>
      <c r="C2882" t="s">
        <v>243</v>
      </c>
      <c r="D2882" t="s">
        <v>245</v>
      </c>
      <c r="E2882" t="s">
        <v>44</v>
      </c>
      <c r="F2882" t="s">
        <v>47</v>
      </c>
      <c r="G2882">
        <v>6</v>
      </c>
    </row>
    <row r="2883" spans="1:7" x14ac:dyDescent="0.25">
      <c r="A2883">
        <f>IF(Tableau1[[#This Row],[ Résultat]]="incorrect",Tableau1[[#This Row],[occurrence]]&amp;"Cadre général"&amp;Tableau1[[#This Row],[ Résultat]]&amp;COUNTIF($B$2:$B2883,Tableau1[[#This Row],[ Code APE]]&amp;Tableau1[[#This Row],[ Résultat]]&amp;"_*"),0)</f>
        <v>0</v>
      </c>
      <c r="B2883" t="str">
        <f>Tableau1[[#This Row],[ Code APE]]&amp;Tableau1[[#This Row],[ Résultat]]&amp;"_"&amp;COUNTIF($F$2:F2883,F2883)</f>
        <v>01.50ZCorrect_13</v>
      </c>
      <c r="C2883" t="s">
        <v>243</v>
      </c>
      <c r="D2883" t="s">
        <v>245</v>
      </c>
      <c r="E2883" t="s">
        <v>44</v>
      </c>
      <c r="F2883" t="s">
        <v>49</v>
      </c>
      <c r="G2883">
        <v>1</v>
      </c>
    </row>
    <row r="2884" spans="1:7" x14ac:dyDescent="0.25">
      <c r="A2884">
        <f>IF(Tableau1[[#This Row],[ Résultat]]="incorrect",Tableau1[[#This Row],[occurrence]]&amp;"Cadre général"&amp;Tableau1[[#This Row],[ Résultat]]&amp;COUNTIF($B$2:$B2884,Tableau1[[#This Row],[ Code APE]]&amp;Tableau1[[#This Row],[ Résultat]]&amp;"_*"),0)</f>
        <v>0</v>
      </c>
      <c r="B2884" t="str">
        <f>Tableau1[[#This Row],[ Code APE]]&amp;Tableau1[[#This Row],[ Résultat]]&amp;"_"&amp;COUNTIF($F$2:F2884,F2884)</f>
        <v>02.10ZCorrect_23</v>
      </c>
      <c r="C2884" t="s">
        <v>243</v>
      </c>
      <c r="D2884" t="s">
        <v>245</v>
      </c>
      <c r="E2884" t="s">
        <v>44</v>
      </c>
      <c r="F2884" t="s">
        <v>50</v>
      </c>
      <c r="G2884">
        <v>8</v>
      </c>
    </row>
    <row r="2885" spans="1:7" x14ac:dyDescent="0.25">
      <c r="A2885">
        <f>IF(Tableau1[[#This Row],[ Résultat]]="incorrect",Tableau1[[#This Row],[occurrence]]&amp;"Cadre général"&amp;Tableau1[[#This Row],[ Résultat]]&amp;COUNTIF($B$2:$B2885,Tableau1[[#This Row],[ Code APE]]&amp;Tableau1[[#This Row],[ Résultat]]&amp;"_*"),0)</f>
        <v>0</v>
      </c>
      <c r="B2885" t="str">
        <f>Tableau1[[#This Row],[ Code APE]]&amp;Tableau1[[#This Row],[ Résultat]]&amp;"_"&amp;COUNTIF($F$2:F2885,F2885)</f>
        <v>03.11ZCorrect_18</v>
      </c>
      <c r="C2885" t="s">
        <v>243</v>
      </c>
      <c r="D2885" t="s">
        <v>245</v>
      </c>
      <c r="E2885" t="s">
        <v>44</v>
      </c>
      <c r="F2885" t="s">
        <v>182</v>
      </c>
      <c r="G2885">
        <v>1</v>
      </c>
    </row>
    <row r="2886" spans="1:7" x14ac:dyDescent="0.25">
      <c r="A2886">
        <f>IF(Tableau1[[#This Row],[ Résultat]]="incorrect",Tableau1[[#This Row],[occurrence]]&amp;"Cadre général"&amp;Tableau1[[#This Row],[ Résultat]]&amp;COUNTIF($B$2:$B2886,Tableau1[[#This Row],[ Code APE]]&amp;Tableau1[[#This Row],[ Résultat]]&amp;"_*"),0)</f>
        <v>0</v>
      </c>
      <c r="B2886" t="str">
        <f>Tableau1[[#This Row],[ Code APE]]&amp;Tableau1[[#This Row],[ Résultat]]&amp;"_"&amp;COUNTIF($F$2:F2886,F2886)</f>
        <v>06.34CCorrect_12</v>
      </c>
      <c r="C2886" t="s">
        <v>243</v>
      </c>
      <c r="D2886" t="s">
        <v>245</v>
      </c>
      <c r="E2886" t="s">
        <v>44</v>
      </c>
      <c r="F2886" t="s">
        <v>183</v>
      </c>
      <c r="G2886">
        <v>2</v>
      </c>
    </row>
    <row r="2887" spans="1:7" x14ac:dyDescent="0.25">
      <c r="A2887">
        <f>IF(Tableau1[[#This Row],[ Résultat]]="incorrect",Tableau1[[#This Row],[occurrence]]&amp;"Cadre général"&amp;Tableau1[[#This Row],[ Résultat]]&amp;COUNTIF($B$2:$B2887,Tableau1[[#This Row],[ Code APE]]&amp;Tableau1[[#This Row],[ Résultat]]&amp;"_*"),0)</f>
        <v>0</v>
      </c>
      <c r="B2887" t="str">
        <f>Tableau1[[#This Row],[ Code APE]]&amp;Tableau1[[#This Row],[ Résultat]]&amp;"_"&amp;COUNTIF($F$2:F2887,F2887)</f>
        <v>07.29ZCorrect_22</v>
      </c>
      <c r="C2887" t="s">
        <v>243</v>
      </c>
      <c r="D2887" t="s">
        <v>245</v>
      </c>
      <c r="E2887" t="s">
        <v>44</v>
      </c>
      <c r="F2887" t="s">
        <v>52</v>
      </c>
      <c r="G2887">
        <v>7</v>
      </c>
    </row>
    <row r="2888" spans="1:7" x14ac:dyDescent="0.25">
      <c r="A2888">
        <f>IF(Tableau1[[#This Row],[ Résultat]]="incorrect",Tableau1[[#This Row],[occurrence]]&amp;"Cadre général"&amp;Tableau1[[#This Row],[ Résultat]]&amp;COUNTIF($B$2:$B2888,Tableau1[[#This Row],[ Code APE]]&amp;Tableau1[[#This Row],[ Résultat]]&amp;"_*"),0)</f>
        <v>0</v>
      </c>
      <c r="B2888" t="str">
        <f>Tableau1[[#This Row],[ Code APE]]&amp;Tableau1[[#This Row],[ Résultat]]&amp;"_"&amp;COUNTIF($F$2:F2888,F2888)</f>
        <v>07.47ZCorrect_22</v>
      </c>
      <c r="C2888" t="s">
        <v>243</v>
      </c>
      <c r="D2888" t="s">
        <v>245</v>
      </c>
      <c r="E2888" t="s">
        <v>44</v>
      </c>
      <c r="F2888" t="s">
        <v>53</v>
      </c>
      <c r="G2888">
        <v>4</v>
      </c>
    </row>
    <row r="2889" spans="1:7" x14ac:dyDescent="0.25">
      <c r="A2889">
        <f>IF(Tableau1[[#This Row],[ Résultat]]="incorrect",Tableau1[[#This Row],[occurrence]]&amp;"Cadre général"&amp;Tableau1[[#This Row],[ Résultat]]&amp;COUNTIF($B$2:$B2889,Tableau1[[#This Row],[ Code APE]]&amp;Tableau1[[#This Row],[ Résultat]]&amp;"_*"),0)</f>
        <v>0</v>
      </c>
      <c r="B2889" t="str">
        <f>Tableau1[[#This Row],[ Code APE]]&amp;Tableau1[[#This Row],[ Résultat]]&amp;"_"&amp;COUNTIF($F$2:F2889,F2889)</f>
        <v>08.04CCorrect_4</v>
      </c>
      <c r="C2889" t="s">
        <v>243</v>
      </c>
      <c r="D2889" t="s">
        <v>245</v>
      </c>
      <c r="E2889" t="s">
        <v>44</v>
      </c>
      <c r="F2889" t="s">
        <v>54</v>
      </c>
      <c r="G2889">
        <v>1</v>
      </c>
    </row>
    <row r="2890" spans="1:7" x14ac:dyDescent="0.25">
      <c r="A2890">
        <f>IF(Tableau1[[#This Row],[ Résultat]]="incorrect",Tableau1[[#This Row],[occurrence]]&amp;"Cadre général"&amp;Tableau1[[#This Row],[ Résultat]]&amp;COUNTIF($B$2:$B2890,Tableau1[[#This Row],[ Code APE]]&amp;Tableau1[[#This Row],[ Résultat]]&amp;"_*"),0)</f>
        <v>0</v>
      </c>
      <c r="B2890" t="str">
        <f>Tableau1[[#This Row],[ Code APE]]&amp;Tableau1[[#This Row],[ Résultat]]&amp;"_"&amp;COUNTIF($F$2:F2890,F2890)</f>
        <v>08.12ZCorrect_23</v>
      </c>
      <c r="C2890" t="s">
        <v>243</v>
      </c>
      <c r="D2890" t="s">
        <v>245</v>
      </c>
      <c r="E2890" t="s">
        <v>44</v>
      </c>
      <c r="F2890" t="s">
        <v>55</v>
      </c>
      <c r="G2890">
        <v>8</v>
      </c>
    </row>
    <row r="2891" spans="1:7" x14ac:dyDescent="0.25">
      <c r="A2891">
        <f>IF(Tableau1[[#This Row],[ Résultat]]="incorrect",Tableau1[[#This Row],[occurrence]]&amp;"Cadre général"&amp;Tableau1[[#This Row],[ Résultat]]&amp;COUNTIF($B$2:$B2891,Tableau1[[#This Row],[ Code APE]]&amp;Tableau1[[#This Row],[ Résultat]]&amp;"_*"),0)</f>
        <v>0</v>
      </c>
      <c r="B2891" t="str">
        <f>Tableau1[[#This Row],[ Code APE]]&amp;Tableau1[[#This Row],[ Résultat]]&amp;"_"&amp;COUNTIF($F$2:F2891,F2891)</f>
        <v>09.90ZCorrect_25</v>
      </c>
      <c r="C2891" t="s">
        <v>243</v>
      </c>
      <c r="D2891" t="s">
        <v>245</v>
      </c>
      <c r="E2891" t="s">
        <v>44</v>
      </c>
      <c r="F2891" t="s">
        <v>56</v>
      </c>
      <c r="G2891">
        <v>14</v>
      </c>
    </row>
    <row r="2892" spans="1:7" x14ac:dyDescent="0.25">
      <c r="A2892">
        <f>IF(Tableau1[[#This Row],[ Résultat]]="incorrect",Tableau1[[#This Row],[occurrence]]&amp;"Cadre général"&amp;Tableau1[[#This Row],[ Résultat]]&amp;COUNTIF($B$2:$B2892,Tableau1[[#This Row],[ Code APE]]&amp;Tableau1[[#This Row],[ Résultat]]&amp;"_*"),0)</f>
        <v>0</v>
      </c>
      <c r="B2892" t="str">
        <f>Tableau1[[#This Row],[ Code APE]]&amp;Tableau1[[#This Row],[ Résultat]]&amp;"_"&amp;COUNTIF($F$2:F2892,F2892)</f>
        <v>10.41ZCorrect_21</v>
      </c>
      <c r="C2892" t="s">
        <v>243</v>
      </c>
      <c r="D2892" t="s">
        <v>245</v>
      </c>
      <c r="E2892" t="s">
        <v>44</v>
      </c>
      <c r="F2892" t="s">
        <v>57</v>
      </c>
      <c r="G2892">
        <v>3</v>
      </c>
    </row>
    <row r="2893" spans="1:7" x14ac:dyDescent="0.25">
      <c r="A2893">
        <f>IF(Tableau1[[#This Row],[ Résultat]]="incorrect",Tableau1[[#This Row],[occurrence]]&amp;"Cadre général"&amp;Tableau1[[#This Row],[ Résultat]]&amp;COUNTIF($B$2:$B2893,Tableau1[[#This Row],[ Code APE]]&amp;Tableau1[[#This Row],[ Résultat]]&amp;"_*"),0)</f>
        <v>0</v>
      </c>
      <c r="B2893" t="str">
        <f>Tableau1[[#This Row],[ Code APE]]&amp;Tableau1[[#This Row],[ Résultat]]&amp;"_"&amp;COUNTIF($F$2:F2893,F2893)</f>
        <v>20.13BCorrect_21</v>
      </c>
      <c r="C2893" t="s">
        <v>243</v>
      </c>
      <c r="D2893" t="s">
        <v>245</v>
      </c>
      <c r="E2893" t="s">
        <v>44</v>
      </c>
      <c r="F2893" t="s">
        <v>60</v>
      </c>
      <c r="G2893">
        <v>3</v>
      </c>
    </row>
    <row r="2894" spans="1:7" x14ac:dyDescent="0.25">
      <c r="A2894">
        <f>IF(Tableau1[[#This Row],[ Résultat]]="incorrect",Tableau1[[#This Row],[occurrence]]&amp;"Cadre général"&amp;Tableau1[[#This Row],[ Résultat]]&amp;COUNTIF($B$2:$B2894,Tableau1[[#This Row],[ Code APE]]&amp;Tableau1[[#This Row],[ Résultat]]&amp;"_*"),0)</f>
        <v>0</v>
      </c>
      <c r="B2894" t="str">
        <f>Tableau1[[#This Row],[ Code APE]]&amp;Tableau1[[#This Row],[ Résultat]]&amp;"_"&amp;COUNTIF($F$2:F2894,F2894)</f>
        <v>21.20ZCorrect_7</v>
      </c>
      <c r="C2894" t="s">
        <v>243</v>
      </c>
      <c r="D2894" t="s">
        <v>245</v>
      </c>
      <c r="E2894" t="s">
        <v>44</v>
      </c>
      <c r="F2894" t="s">
        <v>213</v>
      </c>
      <c r="G2894">
        <v>1</v>
      </c>
    </row>
    <row r="2895" spans="1:7" x14ac:dyDescent="0.25">
      <c r="A2895">
        <f>IF(Tableau1[[#This Row],[ Résultat]]="incorrect",Tableau1[[#This Row],[occurrence]]&amp;"Cadre général"&amp;Tableau1[[#This Row],[ Résultat]]&amp;COUNTIF($B$2:$B2895,Tableau1[[#This Row],[ Code APE]]&amp;Tableau1[[#This Row],[ Résultat]]&amp;"_*"),0)</f>
        <v>0</v>
      </c>
      <c r="B2895" t="str">
        <f>Tableau1[[#This Row],[ Code APE]]&amp;Tableau1[[#This Row],[ Résultat]]&amp;"_"&amp;COUNTIF($F$2:F2895,F2895)</f>
        <v>22.11ZCorrect_23</v>
      </c>
      <c r="C2895" t="s">
        <v>243</v>
      </c>
      <c r="D2895" t="s">
        <v>245</v>
      </c>
      <c r="E2895" t="s">
        <v>44</v>
      </c>
      <c r="F2895" t="s">
        <v>61</v>
      </c>
      <c r="G2895">
        <v>9</v>
      </c>
    </row>
    <row r="2896" spans="1:7" x14ac:dyDescent="0.25">
      <c r="A2896">
        <f>IF(Tableau1[[#This Row],[ Résultat]]="incorrect",Tableau1[[#This Row],[occurrence]]&amp;"Cadre général"&amp;Tableau1[[#This Row],[ Résultat]]&amp;COUNTIF($B$2:$B2896,Tableau1[[#This Row],[ Code APE]]&amp;Tableau1[[#This Row],[ Résultat]]&amp;"_*"),0)</f>
        <v>0</v>
      </c>
      <c r="B2896" t="str">
        <f>Tableau1[[#This Row],[ Code APE]]&amp;Tableau1[[#This Row],[ Résultat]]&amp;"_"&amp;COUNTIF($F$2:F2896,F2896)</f>
        <v>22.23ZCorrect_19</v>
      </c>
      <c r="C2896" t="s">
        <v>243</v>
      </c>
      <c r="D2896" t="s">
        <v>245</v>
      </c>
      <c r="E2896" t="s">
        <v>44</v>
      </c>
      <c r="F2896" t="s">
        <v>62</v>
      </c>
      <c r="G2896">
        <v>2</v>
      </c>
    </row>
    <row r="2897" spans="1:7" x14ac:dyDescent="0.25">
      <c r="A2897">
        <f>IF(Tableau1[[#This Row],[ Résultat]]="incorrect",Tableau1[[#This Row],[occurrence]]&amp;"Cadre général"&amp;Tableau1[[#This Row],[ Résultat]]&amp;COUNTIF($B$2:$B2897,Tableau1[[#This Row],[ Code APE]]&amp;Tableau1[[#This Row],[ Résultat]]&amp;"_*"),0)</f>
        <v>0</v>
      </c>
      <c r="B2897" t="str">
        <f>Tableau1[[#This Row],[ Code APE]]&amp;Tableau1[[#This Row],[ Résultat]]&amp;"_"&amp;COUNTIF($F$2:F2897,F2897)</f>
        <v>23.51ZCorrect_19</v>
      </c>
      <c r="C2897" t="s">
        <v>243</v>
      </c>
      <c r="D2897" t="s">
        <v>245</v>
      </c>
      <c r="E2897" t="s">
        <v>44</v>
      </c>
      <c r="F2897" t="s">
        <v>187</v>
      </c>
      <c r="G2897">
        <v>1</v>
      </c>
    </row>
    <row r="2898" spans="1:7" x14ac:dyDescent="0.25">
      <c r="A2898">
        <f>IF(Tableau1[[#This Row],[ Résultat]]="incorrect",Tableau1[[#This Row],[occurrence]]&amp;"Cadre général"&amp;Tableau1[[#This Row],[ Résultat]]&amp;COUNTIF($B$2:$B2898,Tableau1[[#This Row],[ Code APE]]&amp;Tableau1[[#This Row],[ Résultat]]&amp;"_*"),0)</f>
        <v>0</v>
      </c>
      <c r="B2898" t="str">
        <f>Tableau1[[#This Row],[ Code APE]]&amp;Tableau1[[#This Row],[ Résultat]]&amp;"_"&amp;COUNTIF($F$2:F2898,F2898)</f>
        <v>23.63ZCorrect_23</v>
      </c>
      <c r="C2898" t="s">
        <v>243</v>
      </c>
      <c r="D2898" t="s">
        <v>245</v>
      </c>
      <c r="E2898" t="s">
        <v>44</v>
      </c>
      <c r="F2898" t="s">
        <v>63</v>
      </c>
      <c r="G2898">
        <v>10</v>
      </c>
    </row>
    <row r="2899" spans="1:7" x14ac:dyDescent="0.25">
      <c r="A2899">
        <f>IF(Tableau1[[#This Row],[ Résultat]]="incorrect",Tableau1[[#This Row],[occurrence]]&amp;"Cadre général"&amp;Tableau1[[#This Row],[ Résultat]]&amp;COUNTIF($B$2:$B2899,Tableau1[[#This Row],[ Code APE]]&amp;Tableau1[[#This Row],[ Résultat]]&amp;"_*"),0)</f>
        <v>0</v>
      </c>
      <c r="B2899" t="str">
        <f>Tableau1[[#This Row],[ Code APE]]&amp;Tableau1[[#This Row],[ Résultat]]&amp;"_"&amp;COUNTIF($F$2:F2899,F2899)</f>
        <v>24.33ZCorrect_16</v>
      </c>
      <c r="C2899" t="s">
        <v>243</v>
      </c>
      <c r="D2899" t="s">
        <v>245</v>
      </c>
      <c r="E2899" t="s">
        <v>44</v>
      </c>
      <c r="F2899" t="s">
        <v>64</v>
      </c>
      <c r="G2899">
        <v>3</v>
      </c>
    </row>
    <row r="2900" spans="1:7" x14ac:dyDescent="0.25">
      <c r="A2900">
        <f>IF(Tableau1[[#This Row],[ Résultat]]="incorrect",Tableau1[[#This Row],[occurrence]]&amp;"Cadre général"&amp;Tableau1[[#This Row],[ Résultat]]&amp;COUNTIF($B$2:$B2900,Tableau1[[#This Row],[ Code APE]]&amp;Tableau1[[#This Row],[ Résultat]]&amp;"_*"),0)</f>
        <v>0</v>
      </c>
      <c r="B2900" t="str">
        <f>Tableau1[[#This Row],[ Code APE]]&amp;Tableau1[[#This Row],[ Résultat]]&amp;"_"&amp;COUNTIF($F$2:F2900,F2900)</f>
        <v>25.11ZCorrect_23</v>
      </c>
      <c r="C2900" t="s">
        <v>243</v>
      </c>
      <c r="D2900" t="s">
        <v>245</v>
      </c>
      <c r="E2900" t="s">
        <v>44</v>
      </c>
      <c r="F2900" t="s">
        <v>65</v>
      </c>
      <c r="G2900">
        <v>16</v>
      </c>
    </row>
    <row r="2901" spans="1:7" x14ac:dyDescent="0.25">
      <c r="A2901">
        <f>IF(Tableau1[[#This Row],[ Résultat]]="incorrect",Tableau1[[#This Row],[occurrence]]&amp;"Cadre général"&amp;Tableau1[[#This Row],[ Résultat]]&amp;COUNTIF($B$2:$B2901,Tableau1[[#This Row],[ Code APE]]&amp;Tableau1[[#This Row],[ Résultat]]&amp;"_*"),0)</f>
        <v>0</v>
      </c>
      <c r="B2901" t="str">
        <f>Tableau1[[#This Row],[ Code APE]]&amp;Tableau1[[#This Row],[ Résultat]]&amp;"_"&amp;COUNTIF($F$2:F2901,F2901)</f>
        <v>25.12ZCorrect_16</v>
      </c>
      <c r="C2901" t="s">
        <v>243</v>
      </c>
      <c r="D2901" t="s">
        <v>245</v>
      </c>
      <c r="E2901" t="s">
        <v>44</v>
      </c>
      <c r="F2901" t="s">
        <v>66</v>
      </c>
      <c r="G2901">
        <v>2</v>
      </c>
    </row>
    <row r="2902" spans="1:7" x14ac:dyDescent="0.25">
      <c r="A2902">
        <f>IF(Tableau1[[#This Row],[ Résultat]]="incorrect",Tableau1[[#This Row],[occurrence]]&amp;"Cadre général"&amp;Tableau1[[#This Row],[ Résultat]]&amp;COUNTIF($B$2:$B2902,Tableau1[[#This Row],[ Code APE]]&amp;Tableau1[[#This Row],[ Résultat]]&amp;"_*"),0)</f>
        <v>0</v>
      </c>
      <c r="B2902" t="str">
        <f>Tableau1[[#This Row],[ Code APE]]&amp;Tableau1[[#This Row],[ Résultat]]&amp;"_"&amp;COUNTIF($F$2:F2902,F2902)</f>
        <v>25.30ZCorrect_20</v>
      </c>
      <c r="C2902" t="s">
        <v>243</v>
      </c>
      <c r="D2902" t="s">
        <v>245</v>
      </c>
      <c r="E2902" t="s">
        <v>44</v>
      </c>
      <c r="F2902" t="s">
        <v>67</v>
      </c>
      <c r="G2902">
        <v>10</v>
      </c>
    </row>
    <row r="2903" spans="1:7" x14ac:dyDescent="0.25">
      <c r="A2903">
        <f>IF(Tableau1[[#This Row],[ Résultat]]="incorrect",Tableau1[[#This Row],[occurrence]]&amp;"Cadre général"&amp;Tableau1[[#This Row],[ Résultat]]&amp;COUNTIF($B$2:$B2903,Tableau1[[#This Row],[ Code APE]]&amp;Tableau1[[#This Row],[ Résultat]]&amp;"_*"),0)</f>
        <v>0</v>
      </c>
      <c r="B2903" t="str">
        <f>Tableau1[[#This Row],[ Code APE]]&amp;Tableau1[[#This Row],[ Résultat]]&amp;"_"&amp;COUNTIF($F$2:F2903,F2903)</f>
        <v>25.61ZCorrect_23</v>
      </c>
      <c r="C2903" t="s">
        <v>243</v>
      </c>
      <c r="D2903" t="s">
        <v>245</v>
      </c>
      <c r="E2903" t="s">
        <v>44</v>
      </c>
      <c r="F2903" t="s">
        <v>68</v>
      </c>
      <c r="G2903">
        <v>8</v>
      </c>
    </row>
    <row r="2904" spans="1:7" x14ac:dyDescent="0.25">
      <c r="A2904">
        <f>IF(Tableau1[[#This Row],[ Résultat]]="incorrect",Tableau1[[#This Row],[occurrence]]&amp;"Cadre général"&amp;Tableau1[[#This Row],[ Résultat]]&amp;COUNTIF($B$2:$B2904,Tableau1[[#This Row],[ Code APE]]&amp;Tableau1[[#This Row],[ Résultat]]&amp;"_*"),0)</f>
        <v>0</v>
      </c>
      <c r="B2904" t="str">
        <f>Tableau1[[#This Row],[ Code APE]]&amp;Tableau1[[#This Row],[ Résultat]]&amp;"_"&amp;COUNTIF($F$2:F2904,F2904)</f>
        <v>25.62BCorrect_22</v>
      </c>
      <c r="C2904" t="s">
        <v>243</v>
      </c>
      <c r="D2904" t="s">
        <v>245</v>
      </c>
      <c r="E2904" t="s">
        <v>44</v>
      </c>
      <c r="F2904" t="s">
        <v>69</v>
      </c>
      <c r="G2904">
        <v>3</v>
      </c>
    </row>
    <row r="2905" spans="1:7" x14ac:dyDescent="0.25">
      <c r="A2905">
        <f>IF(Tableau1[[#This Row],[ Résultat]]="incorrect",Tableau1[[#This Row],[occurrence]]&amp;"Cadre général"&amp;Tableau1[[#This Row],[ Résultat]]&amp;COUNTIF($B$2:$B2905,Tableau1[[#This Row],[ Code APE]]&amp;Tableau1[[#This Row],[ Résultat]]&amp;"_*"),0)</f>
        <v>0</v>
      </c>
      <c r="B2905" t="str">
        <f>Tableau1[[#This Row],[ Code APE]]&amp;Tableau1[[#This Row],[ Résultat]]&amp;"_"&amp;COUNTIF($F$2:F2905,F2905)</f>
        <v>25.93ZCorrect_22</v>
      </c>
      <c r="C2905" t="s">
        <v>243</v>
      </c>
      <c r="D2905" t="s">
        <v>245</v>
      </c>
      <c r="E2905" t="s">
        <v>44</v>
      </c>
      <c r="F2905" t="s">
        <v>70</v>
      </c>
      <c r="G2905">
        <v>3</v>
      </c>
    </row>
    <row r="2906" spans="1:7" x14ac:dyDescent="0.25">
      <c r="A2906">
        <f>IF(Tableau1[[#This Row],[ Résultat]]="incorrect",Tableau1[[#This Row],[occurrence]]&amp;"Cadre général"&amp;Tableau1[[#This Row],[ Résultat]]&amp;COUNTIF($B$2:$B2906,Tableau1[[#This Row],[ Code APE]]&amp;Tableau1[[#This Row],[ Résultat]]&amp;"_*"),0)</f>
        <v>0</v>
      </c>
      <c r="B2906" t="str">
        <f>Tableau1[[#This Row],[ Code APE]]&amp;Tableau1[[#This Row],[ Résultat]]&amp;"_"&amp;COUNTIF($F$2:F2906,F2906)</f>
        <v>25.99BCorrect_23</v>
      </c>
      <c r="C2906" t="s">
        <v>243</v>
      </c>
      <c r="D2906" t="s">
        <v>245</v>
      </c>
      <c r="E2906" t="s">
        <v>44</v>
      </c>
      <c r="F2906" t="s">
        <v>71</v>
      </c>
      <c r="G2906">
        <v>22</v>
      </c>
    </row>
    <row r="2907" spans="1:7" x14ac:dyDescent="0.25">
      <c r="A2907">
        <f>IF(Tableau1[[#This Row],[ Résultat]]="incorrect",Tableau1[[#This Row],[occurrence]]&amp;"Cadre général"&amp;Tableau1[[#This Row],[ Résultat]]&amp;COUNTIF($B$2:$B2907,Tableau1[[#This Row],[ Code APE]]&amp;Tableau1[[#This Row],[ Résultat]]&amp;"_*"),0)</f>
        <v>0</v>
      </c>
      <c r="B2907" t="str">
        <f>Tableau1[[#This Row],[ Code APE]]&amp;Tableau1[[#This Row],[ Résultat]]&amp;"_"&amp;COUNTIF($F$2:F2907,F2907)</f>
        <v>28.14ZCorrect_22</v>
      </c>
      <c r="C2907" t="s">
        <v>243</v>
      </c>
      <c r="D2907" t="s">
        <v>245</v>
      </c>
      <c r="E2907" t="s">
        <v>44</v>
      </c>
      <c r="F2907" t="s">
        <v>72</v>
      </c>
      <c r="G2907">
        <v>15</v>
      </c>
    </row>
    <row r="2908" spans="1:7" x14ac:dyDescent="0.25">
      <c r="A2908">
        <f>IF(Tableau1[[#This Row],[ Résultat]]="incorrect",Tableau1[[#This Row],[occurrence]]&amp;"Cadre général"&amp;Tableau1[[#This Row],[ Résultat]]&amp;COUNTIF($B$2:$B2908,Tableau1[[#This Row],[ Code APE]]&amp;Tableau1[[#This Row],[ Résultat]]&amp;"_*"),0)</f>
        <v>0</v>
      </c>
      <c r="B2908" t="str">
        <f>Tableau1[[#This Row],[ Code APE]]&amp;Tableau1[[#This Row],[ Résultat]]&amp;"_"&amp;COUNTIF($F$2:F2908,F2908)</f>
        <v>28.15ZCorrect_14</v>
      </c>
      <c r="C2908" t="s">
        <v>243</v>
      </c>
      <c r="D2908" t="s">
        <v>245</v>
      </c>
      <c r="E2908" t="s">
        <v>44</v>
      </c>
      <c r="F2908" t="s">
        <v>73</v>
      </c>
      <c r="G2908">
        <v>1</v>
      </c>
    </row>
    <row r="2909" spans="1:7" x14ac:dyDescent="0.25">
      <c r="A2909">
        <f>IF(Tableau1[[#This Row],[ Résultat]]="incorrect",Tableau1[[#This Row],[occurrence]]&amp;"Cadre général"&amp;Tableau1[[#This Row],[ Résultat]]&amp;COUNTIF($B$2:$B2909,Tableau1[[#This Row],[ Code APE]]&amp;Tableau1[[#This Row],[ Résultat]]&amp;"_*"),0)</f>
        <v>0</v>
      </c>
      <c r="B2909" t="str">
        <f>Tableau1[[#This Row],[ Code APE]]&amp;Tableau1[[#This Row],[ Résultat]]&amp;"_"&amp;COUNTIF($F$2:F2909,F2909)</f>
        <v>28.92ZCorrect_21</v>
      </c>
      <c r="C2909" t="s">
        <v>243</v>
      </c>
      <c r="D2909" t="s">
        <v>245</v>
      </c>
      <c r="E2909" t="s">
        <v>44</v>
      </c>
      <c r="F2909" t="s">
        <v>76</v>
      </c>
      <c r="G2909">
        <v>10</v>
      </c>
    </row>
    <row r="2910" spans="1:7" x14ac:dyDescent="0.25">
      <c r="A2910">
        <f>IF(Tableau1[[#This Row],[ Résultat]]="incorrect",Tableau1[[#This Row],[occurrence]]&amp;"Cadre général"&amp;Tableau1[[#This Row],[ Résultat]]&amp;COUNTIF($B$2:$B2910,Tableau1[[#This Row],[ Code APE]]&amp;Tableau1[[#This Row],[ Résultat]]&amp;"_*"),0)</f>
        <v>0</v>
      </c>
      <c r="B2910" t="str">
        <f>Tableau1[[#This Row],[ Code APE]]&amp;Tableau1[[#This Row],[ Résultat]]&amp;"_"&amp;COUNTIF($F$2:F2910,F2910)</f>
        <v>28.99ACorrect_17</v>
      </c>
      <c r="C2910" t="s">
        <v>243</v>
      </c>
      <c r="D2910" t="s">
        <v>245</v>
      </c>
      <c r="E2910" t="s">
        <v>44</v>
      </c>
      <c r="F2910" t="s">
        <v>77</v>
      </c>
      <c r="G2910">
        <v>3</v>
      </c>
    </row>
    <row r="2911" spans="1:7" x14ac:dyDescent="0.25">
      <c r="A2911">
        <f>IF(Tableau1[[#This Row],[ Résultat]]="incorrect",Tableau1[[#This Row],[occurrence]]&amp;"Cadre général"&amp;Tableau1[[#This Row],[ Résultat]]&amp;COUNTIF($B$2:$B2911,Tableau1[[#This Row],[ Code APE]]&amp;Tableau1[[#This Row],[ Résultat]]&amp;"_*"),0)</f>
        <v>0</v>
      </c>
      <c r="B2911" t="str">
        <f>Tableau1[[#This Row],[ Code APE]]&amp;Tableau1[[#This Row],[ Résultat]]&amp;"_"&amp;COUNTIF($F$2:F2911,F2911)</f>
        <v>32.12ZCorrect_23</v>
      </c>
      <c r="C2911" t="s">
        <v>243</v>
      </c>
      <c r="D2911" t="s">
        <v>245</v>
      </c>
      <c r="E2911" t="s">
        <v>44</v>
      </c>
      <c r="F2911" t="s">
        <v>78</v>
      </c>
      <c r="G2911">
        <v>7</v>
      </c>
    </row>
    <row r="2912" spans="1:7" x14ac:dyDescent="0.25">
      <c r="A2912">
        <f>IF(Tableau1[[#This Row],[ Résultat]]="incorrect",Tableau1[[#This Row],[occurrence]]&amp;"Cadre général"&amp;Tableau1[[#This Row],[ Résultat]]&amp;COUNTIF($B$2:$B2912,Tableau1[[#This Row],[ Code APE]]&amp;Tableau1[[#This Row],[ Résultat]]&amp;"_*"),0)</f>
        <v>0</v>
      </c>
      <c r="B2912" t="str">
        <f>Tableau1[[#This Row],[ Code APE]]&amp;Tableau1[[#This Row],[ Résultat]]&amp;"_"&amp;COUNTIF($F$2:F2912,F2912)</f>
        <v>32.20ACorrect_21</v>
      </c>
      <c r="C2912" t="s">
        <v>243</v>
      </c>
      <c r="D2912" t="s">
        <v>245</v>
      </c>
      <c r="E2912" t="s">
        <v>44</v>
      </c>
      <c r="F2912" t="s">
        <v>79</v>
      </c>
      <c r="G2912">
        <v>9</v>
      </c>
    </row>
    <row r="2913" spans="1:7" x14ac:dyDescent="0.25">
      <c r="A2913">
        <f>IF(Tableau1[[#This Row],[ Résultat]]="incorrect",Tableau1[[#This Row],[occurrence]]&amp;"Cadre général"&amp;Tableau1[[#This Row],[ Résultat]]&amp;COUNTIF($B$2:$B2913,Tableau1[[#This Row],[ Code APE]]&amp;Tableau1[[#This Row],[ Résultat]]&amp;"_*"),0)</f>
        <v>0</v>
      </c>
      <c r="B2913" t="str">
        <f>Tableau1[[#This Row],[ Code APE]]&amp;Tableau1[[#This Row],[ Résultat]]&amp;"_"&amp;COUNTIF($F$2:F2913,F2913)</f>
        <v>32.21BCorrect_14</v>
      </c>
      <c r="C2913" t="s">
        <v>243</v>
      </c>
      <c r="D2913" t="s">
        <v>245</v>
      </c>
      <c r="E2913" t="s">
        <v>44</v>
      </c>
      <c r="F2913" t="s">
        <v>189</v>
      </c>
      <c r="G2913">
        <v>2</v>
      </c>
    </row>
    <row r="2914" spans="1:7" x14ac:dyDescent="0.25">
      <c r="A2914">
        <f>IF(Tableau1[[#This Row],[ Résultat]]="incorrect",Tableau1[[#This Row],[occurrence]]&amp;"Cadre général"&amp;Tableau1[[#This Row],[ Résultat]]&amp;COUNTIF($B$2:$B2914,Tableau1[[#This Row],[ Code APE]]&amp;Tableau1[[#This Row],[ Résultat]]&amp;"_*"),0)</f>
        <v>0</v>
      </c>
      <c r="B2914" t="str">
        <f>Tableau1[[#This Row],[ Code APE]]&amp;Tableau1[[#This Row],[ Résultat]]&amp;"_"&amp;COUNTIF($F$2:F2914,F2914)</f>
        <v>33.12ZCorrect_25</v>
      </c>
      <c r="C2914" t="s">
        <v>243</v>
      </c>
      <c r="D2914" t="s">
        <v>245</v>
      </c>
      <c r="E2914" t="s">
        <v>44</v>
      </c>
      <c r="F2914" t="s">
        <v>1</v>
      </c>
      <c r="G2914">
        <v>118</v>
      </c>
    </row>
    <row r="2915" spans="1:7" x14ac:dyDescent="0.25">
      <c r="A2915">
        <f>IF(Tableau1[[#This Row],[ Résultat]]="incorrect",Tableau1[[#This Row],[occurrence]]&amp;"Cadre général"&amp;Tableau1[[#This Row],[ Résultat]]&amp;COUNTIF($B$2:$B2915,Tableau1[[#This Row],[ Code APE]]&amp;Tableau1[[#This Row],[ Résultat]]&amp;"_*"),0)</f>
        <v>0</v>
      </c>
      <c r="B2915" t="str">
        <f>Tableau1[[#This Row],[ Code APE]]&amp;Tableau1[[#This Row],[ Résultat]]&amp;"_"&amp;COUNTIF($F$2:F2915,F2915)</f>
        <v>33.13ZCorrect_22</v>
      </c>
      <c r="C2915" t="s">
        <v>243</v>
      </c>
      <c r="D2915" t="s">
        <v>245</v>
      </c>
      <c r="E2915" t="s">
        <v>44</v>
      </c>
      <c r="F2915" t="s">
        <v>80</v>
      </c>
      <c r="G2915">
        <v>4</v>
      </c>
    </row>
    <row r="2916" spans="1:7" x14ac:dyDescent="0.25">
      <c r="A2916">
        <f>IF(Tableau1[[#This Row],[ Résultat]]="incorrect",Tableau1[[#This Row],[occurrence]]&amp;"Cadre général"&amp;Tableau1[[#This Row],[ Résultat]]&amp;COUNTIF($B$2:$B2916,Tableau1[[#This Row],[ Code APE]]&amp;Tableau1[[#This Row],[ Résultat]]&amp;"_*"),0)</f>
        <v>0</v>
      </c>
      <c r="B2916" t="str">
        <f>Tableau1[[#This Row],[ Code APE]]&amp;Tableau1[[#This Row],[ Résultat]]&amp;"_"&amp;COUNTIF($F$2:F2916,F2916)</f>
        <v>33.14ZCorrect_24</v>
      </c>
      <c r="C2916" t="s">
        <v>243</v>
      </c>
      <c r="D2916" t="s">
        <v>245</v>
      </c>
      <c r="E2916" t="s">
        <v>44</v>
      </c>
      <c r="F2916" t="s">
        <v>81</v>
      </c>
      <c r="G2916">
        <v>22</v>
      </c>
    </row>
    <row r="2917" spans="1:7" x14ac:dyDescent="0.25">
      <c r="A2917">
        <f>IF(Tableau1[[#This Row],[ Résultat]]="incorrect",Tableau1[[#This Row],[occurrence]]&amp;"Cadre général"&amp;Tableau1[[#This Row],[ Résultat]]&amp;COUNTIF($B$2:$B2917,Tableau1[[#This Row],[ Code APE]]&amp;Tableau1[[#This Row],[ Résultat]]&amp;"_*"),0)</f>
        <v>0</v>
      </c>
      <c r="B2917" t="str">
        <f>Tableau1[[#This Row],[ Code APE]]&amp;Tableau1[[#This Row],[ Résultat]]&amp;"_"&amp;COUNTIF($F$2:F2917,F2917)</f>
        <v>33.20ACorrect_28</v>
      </c>
      <c r="C2917" t="s">
        <v>243</v>
      </c>
      <c r="D2917" t="s">
        <v>245</v>
      </c>
      <c r="E2917" t="s">
        <v>44</v>
      </c>
      <c r="F2917" t="s">
        <v>82</v>
      </c>
      <c r="G2917">
        <v>139</v>
      </c>
    </row>
    <row r="2918" spans="1:7" x14ac:dyDescent="0.25">
      <c r="A2918">
        <f>IF(Tableau1[[#This Row],[ Résultat]]="incorrect",Tableau1[[#This Row],[occurrence]]&amp;"Cadre général"&amp;Tableau1[[#This Row],[ Résultat]]&amp;COUNTIF($B$2:$B2918,Tableau1[[#This Row],[ Code APE]]&amp;Tableau1[[#This Row],[ Résultat]]&amp;"_*"),0)</f>
        <v>0</v>
      </c>
      <c r="B2918" t="str">
        <f>Tableau1[[#This Row],[ Code APE]]&amp;Tableau1[[#This Row],[ Résultat]]&amp;"_"&amp;COUNTIF($F$2:F2918,F2918)</f>
        <v>33.20BCorrect_29</v>
      </c>
      <c r="C2918" t="s">
        <v>243</v>
      </c>
      <c r="D2918" t="s">
        <v>245</v>
      </c>
      <c r="E2918" t="s">
        <v>44</v>
      </c>
      <c r="F2918" t="s">
        <v>83</v>
      </c>
      <c r="G2918">
        <v>100</v>
      </c>
    </row>
    <row r="2919" spans="1:7" x14ac:dyDescent="0.25">
      <c r="A2919">
        <f>IF(Tableau1[[#This Row],[ Résultat]]="incorrect",Tableau1[[#This Row],[occurrence]]&amp;"Cadre général"&amp;Tableau1[[#This Row],[ Résultat]]&amp;COUNTIF($B$2:$B2919,Tableau1[[#This Row],[ Code APE]]&amp;Tableau1[[#This Row],[ Résultat]]&amp;"_*"),0)</f>
        <v>0</v>
      </c>
      <c r="B2919" t="str">
        <f>Tableau1[[#This Row],[ Code APE]]&amp;Tableau1[[#This Row],[ Résultat]]&amp;"_"&amp;COUNTIF($F$2:F2919,F2919)</f>
        <v>33.20CCorrect_21</v>
      </c>
      <c r="C2919" t="s">
        <v>243</v>
      </c>
      <c r="D2919" t="s">
        <v>245</v>
      </c>
      <c r="E2919" t="s">
        <v>44</v>
      </c>
      <c r="F2919" t="s">
        <v>84</v>
      </c>
      <c r="G2919">
        <v>14</v>
      </c>
    </row>
    <row r="2920" spans="1:7" x14ac:dyDescent="0.25">
      <c r="A2920">
        <f>IF(Tableau1[[#This Row],[ Résultat]]="incorrect",Tableau1[[#This Row],[occurrence]]&amp;"Cadre général"&amp;Tableau1[[#This Row],[ Résultat]]&amp;COUNTIF($B$2:$B2920,Tableau1[[#This Row],[ Code APE]]&amp;Tableau1[[#This Row],[ Résultat]]&amp;"_*"),0)</f>
        <v>0</v>
      </c>
      <c r="B2920" t="str">
        <f>Tableau1[[#This Row],[ Code APE]]&amp;Tableau1[[#This Row],[ Résultat]]&amp;"_"&amp;COUNTIF($F$2:F2920,F2920)</f>
        <v>33.22ACorrect_7</v>
      </c>
      <c r="C2920" t="s">
        <v>243</v>
      </c>
      <c r="D2920" t="s">
        <v>245</v>
      </c>
      <c r="E2920" t="s">
        <v>44</v>
      </c>
      <c r="F2920" t="s">
        <v>85</v>
      </c>
      <c r="G2920">
        <v>1</v>
      </c>
    </row>
    <row r="2921" spans="1:7" x14ac:dyDescent="0.25">
      <c r="A2921">
        <f>IF(Tableau1[[#This Row],[ Résultat]]="incorrect",Tableau1[[#This Row],[occurrence]]&amp;"Cadre général"&amp;Tableau1[[#This Row],[ Résultat]]&amp;COUNTIF($B$2:$B2921,Tableau1[[#This Row],[ Code APE]]&amp;Tableau1[[#This Row],[ Résultat]]&amp;"_*"),0)</f>
        <v>0</v>
      </c>
      <c r="B2921" t="str">
        <f>Tableau1[[#This Row],[ Code APE]]&amp;Tableau1[[#This Row],[ Résultat]]&amp;"_"&amp;COUNTIF($F$2:F2921,F2921)</f>
        <v>36.00ZCorrect_23</v>
      </c>
      <c r="C2921" t="s">
        <v>243</v>
      </c>
      <c r="D2921" t="s">
        <v>245</v>
      </c>
      <c r="E2921" t="s">
        <v>44</v>
      </c>
      <c r="F2921" t="s">
        <v>86</v>
      </c>
      <c r="G2921">
        <v>14</v>
      </c>
    </row>
    <row r="2922" spans="1:7" x14ac:dyDescent="0.25">
      <c r="A2922">
        <f>IF(Tableau1[[#This Row],[ Résultat]]="incorrect",Tableau1[[#This Row],[occurrence]]&amp;"Cadre général"&amp;Tableau1[[#This Row],[ Résultat]]&amp;COUNTIF($B$2:$B2922,Tableau1[[#This Row],[ Code APE]]&amp;Tableau1[[#This Row],[ Résultat]]&amp;"_*"),0)</f>
        <v>0</v>
      </c>
      <c r="B2922" t="str">
        <f>Tableau1[[#This Row],[ Code APE]]&amp;Tableau1[[#This Row],[ Résultat]]&amp;"_"&amp;COUNTIF($F$2:F2922,F2922)</f>
        <v>37.00ZCorrect_21</v>
      </c>
      <c r="C2922" t="s">
        <v>243</v>
      </c>
      <c r="D2922" t="s">
        <v>245</v>
      </c>
      <c r="E2922" t="s">
        <v>44</v>
      </c>
      <c r="F2922" t="s">
        <v>87</v>
      </c>
      <c r="G2922">
        <v>3</v>
      </c>
    </row>
    <row r="2923" spans="1:7" x14ac:dyDescent="0.25">
      <c r="A2923">
        <f>IF(Tableau1[[#This Row],[ Résultat]]="incorrect",Tableau1[[#This Row],[occurrence]]&amp;"Cadre général"&amp;Tableau1[[#This Row],[ Résultat]]&amp;COUNTIF($B$2:$B2923,Tableau1[[#This Row],[ Code APE]]&amp;Tableau1[[#This Row],[ Résultat]]&amp;"_*"),0)</f>
        <v>0</v>
      </c>
      <c r="B2923" t="str">
        <f>Tableau1[[#This Row],[ Code APE]]&amp;Tableau1[[#This Row],[ Résultat]]&amp;"_"&amp;COUNTIF($F$2:F2923,F2923)</f>
        <v>37.20ACorrect_23</v>
      </c>
      <c r="C2923" t="s">
        <v>243</v>
      </c>
      <c r="D2923" t="s">
        <v>245</v>
      </c>
      <c r="E2923" t="s">
        <v>44</v>
      </c>
      <c r="F2923" t="s">
        <v>88</v>
      </c>
      <c r="G2923">
        <v>11</v>
      </c>
    </row>
    <row r="2924" spans="1:7" x14ac:dyDescent="0.25">
      <c r="A2924">
        <f>IF(Tableau1[[#This Row],[ Résultat]]="incorrect",Tableau1[[#This Row],[occurrence]]&amp;"Cadre général"&amp;Tableau1[[#This Row],[ Résultat]]&amp;COUNTIF($B$2:$B2924,Tableau1[[#This Row],[ Code APE]]&amp;Tableau1[[#This Row],[ Résultat]]&amp;"_*"),0)</f>
        <v>0</v>
      </c>
      <c r="B2924" t="str">
        <f>Tableau1[[#This Row],[ Code APE]]&amp;Tableau1[[#This Row],[ Résultat]]&amp;"_"&amp;COUNTIF($F$2:F2924,F2924)</f>
        <v>38.11ZCorrect_21</v>
      </c>
      <c r="C2924" t="s">
        <v>243</v>
      </c>
      <c r="D2924" t="s">
        <v>245</v>
      </c>
      <c r="E2924" t="s">
        <v>44</v>
      </c>
      <c r="F2924" t="s">
        <v>89</v>
      </c>
      <c r="G2924">
        <v>11</v>
      </c>
    </row>
    <row r="2925" spans="1:7" x14ac:dyDescent="0.25">
      <c r="A2925">
        <f>IF(Tableau1[[#This Row],[ Résultat]]="incorrect",Tableau1[[#This Row],[occurrence]]&amp;"Cadre général"&amp;Tableau1[[#This Row],[ Résultat]]&amp;COUNTIF($B$2:$B2925,Tableau1[[#This Row],[ Code APE]]&amp;Tableau1[[#This Row],[ Résultat]]&amp;"_*"),0)</f>
        <v>0</v>
      </c>
      <c r="B2925" t="str">
        <f>Tableau1[[#This Row],[ Code APE]]&amp;Tableau1[[#This Row],[ Résultat]]&amp;"_"&amp;COUNTIF($F$2:F2925,F2925)</f>
        <v>38.12ZCorrect_20</v>
      </c>
      <c r="C2925" t="s">
        <v>243</v>
      </c>
      <c r="D2925" t="s">
        <v>245</v>
      </c>
      <c r="E2925" t="s">
        <v>44</v>
      </c>
      <c r="F2925" t="s">
        <v>90</v>
      </c>
      <c r="G2925">
        <v>3</v>
      </c>
    </row>
    <row r="2926" spans="1:7" x14ac:dyDescent="0.25">
      <c r="A2926">
        <f>IF(Tableau1[[#This Row],[ Résultat]]="incorrect",Tableau1[[#This Row],[occurrence]]&amp;"Cadre général"&amp;Tableau1[[#This Row],[ Résultat]]&amp;COUNTIF($B$2:$B2926,Tableau1[[#This Row],[ Code APE]]&amp;Tableau1[[#This Row],[ Résultat]]&amp;"_*"),0)</f>
        <v>0</v>
      </c>
      <c r="B2926" t="str">
        <f>Tableau1[[#This Row],[ Code APE]]&amp;Tableau1[[#This Row],[ Résultat]]&amp;"_"&amp;COUNTIF($F$2:F2926,F2926)</f>
        <v>38.21ZCorrect_21</v>
      </c>
      <c r="C2926" t="s">
        <v>243</v>
      </c>
      <c r="D2926" t="s">
        <v>245</v>
      </c>
      <c r="E2926" t="s">
        <v>44</v>
      </c>
      <c r="F2926" t="s">
        <v>91</v>
      </c>
      <c r="G2926">
        <v>4</v>
      </c>
    </row>
    <row r="2927" spans="1:7" x14ac:dyDescent="0.25">
      <c r="A2927">
        <f>IF(Tableau1[[#This Row],[ Résultat]]="incorrect",Tableau1[[#This Row],[occurrence]]&amp;"Cadre général"&amp;Tableau1[[#This Row],[ Résultat]]&amp;COUNTIF($B$2:$B2927,Tableau1[[#This Row],[ Code APE]]&amp;Tableau1[[#This Row],[ Résultat]]&amp;"_*"),0)</f>
        <v>0</v>
      </c>
      <c r="B2927" t="str">
        <f>Tableau1[[#This Row],[ Code APE]]&amp;Tableau1[[#This Row],[ Résultat]]&amp;"_"&amp;COUNTIF($F$2:F2927,F2927)</f>
        <v>38.32ZCorrect_21</v>
      </c>
      <c r="C2927" t="s">
        <v>243</v>
      </c>
      <c r="D2927" t="s">
        <v>245</v>
      </c>
      <c r="E2927" t="s">
        <v>44</v>
      </c>
      <c r="F2927" t="s">
        <v>92</v>
      </c>
      <c r="G2927">
        <v>14</v>
      </c>
    </row>
    <row r="2928" spans="1:7" x14ac:dyDescent="0.25">
      <c r="A2928">
        <f>IF(Tableau1[[#This Row],[ Résultat]]="incorrect",Tableau1[[#This Row],[occurrence]]&amp;"Cadre général"&amp;Tableau1[[#This Row],[ Résultat]]&amp;COUNTIF($B$2:$B2928,Tableau1[[#This Row],[ Code APE]]&amp;Tableau1[[#This Row],[ Résultat]]&amp;"_*"),0)</f>
        <v>0</v>
      </c>
      <c r="B2928" t="str">
        <f>Tableau1[[#This Row],[ Code APE]]&amp;Tableau1[[#This Row],[ Résultat]]&amp;"_"&amp;COUNTIF($F$2:F2928,F2928)</f>
        <v>39.00ZCorrect_20</v>
      </c>
      <c r="C2928" t="s">
        <v>243</v>
      </c>
      <c r="D2928" t="s">
        <v>245</v>
      </c>
      <c r="E2928" t="s">
        <v>44</v>
      </c>
      <c r="F2928" t="s">
        <v>93</v>
      </c>
      <c r="G2928">
        <v>3</v>
      </c>
    </row>
    <row r="2929" spans="1:7" x14ac:dyDescent="0.25">
      <c r="A2929">
        <f>IF(Tableau1[[#This Row],[ Résultat]]="incorrect",Tableau1[[#This Row],[occurrence]]&amp;"Cadre général"&amp;Tableau1[[#This Row],[ Résultat]]&amp;COUNTIF($B$2:$B2929,Tableau1[[#This Row],[ Code APE]]&amp;Tableau1[[#This Row],[ Résultat]]&amp;"_*"),0)</f>
        <v>0</v>
      </c>
      <c r="B2929" t="str">
        <f>Tableau1[[#This Row],[ Code APE]]&amp;Tableau1[[#This Row],[ Résultat]]&amp;"_"&amp;COUNTIF($F$2:F2929,F2929)</f>
        <v>41.20BCorrect_25</v>
      </c>
      <c r="C2929" t="s">
        <v>243</v>
      </c>
      <c r="D2929" t="s">
        <v>245</v>
      </c>
      <c r="E2929" t="s">
        <v>44</v>
      </c>
      <c r="F2929" t="s">
        <v>94</v>
      </c>
      <c r="G2929">
        <v>33</v>
      </c>
    </row>
    <row r="2930" spans="1:7" x14ac:dyDescent="0.25">
      <c r="A2930">
        <f>IF(Tableau1[[#This Row],[ Résultat]]="incorrect",Tableau1[[#This Row],[occurrence]]&amp;"Cadre général"&amp;Tableau1[[#This Row],[ Résultat]]&amp;COUNTIF($B$2:$B2930,Tableau1[[#This Row],[ Code APE]]&amp;Tableau1[[#This Row],[ Résultat]]&amp;"_*"),0)</f>
        <v>0</v>
      </c>
      <c r="B2930" t="str">
        <f>Tableau1[[#This Row],[ Code APE]]&amp;Tableau1[[#This Row],[ Résultat]]&amp;"_"&amp;COUNTIF($F$2:F2930,F2930)</f>
        <v>42.11ZCorrect_24</v>
      </c>
      <c r="C2930" t="s">
        <v>243</v>
      </c>
      <c r="D2930" t="s">
        <v>245</v>
      </c>
      <c r="E2930" t="s">
        <v>44</v>
      </c>
      <c r="F2930" t="s">
        <v>95</v>
      </c>
      <c r="G2930">
        <v>24</v>
      </c>
    </row>
    <row r="2931" spans="1:7" x14ac:dyDescent="0.25">
      <c r="A2931">
        <f>IF(Tableau1[[#This Row],[ Résultat]]="incorrect",Tableau1[[#This Row],[occurrence]]&amp;"Cadre général"&amp;Tableau1[[#This Row],[ Résultat]]&amp;COUNTIF($B$2:$B2931,Tableau1[[#This Row],[ Code APE]]&amp;Tableau1[[#This Row],[ Résultat]]&amp;"_*"),0)</f>
        <v>0</v>
      </c>
      <c r="B2931" t="str">
        <f>Tableau1[[#This Row],[ Code APE]]&amp;Tableau1[[#This Row],[ Résultat]]&amp;"_"&amp;COUNTIF($F$2:F2931,F2931)</f>
        <v>42.21ZCorrect_21</v>
      </c>
      <c r="C2931" t="s">
        <v>243</v>
      </c>
      <c r="D2931" t="s">
        <v>245</v>
      </c>
      <c r="E2931" t="s">
        <v>44</v>
      </c>
      <c r="F2931" t="s">
        <v>96</v>
      </c>
      <c r="G2931">
        <v>3</v>
      </c>
    </row>
    <row r="2932" spans="1:7" x14ac:dyDescent="0.25">
      <c r="A2932">
        <f>IF(Tableau1[[#This Row],[ Résultat]]="incorrect",Tableau1[[#This Row],[occurrence]]&amp;"Cadre général"&amp;Tableau1[[#This Row],[ Résultat]]&amp;COUNTIF($B$2:$B2932,Tableau1[[#This Row],[ Code APE]]&amp;Tableau1[[#This Row],[ Résultat]]&amp;"_*"),0)</f>
        <v>0</v>
      </c>
      <c r="B2932" t="str">
        <f>Tableau1[[#This Row],[ Code APE]]&amp;Tableau1[[#This Row],[ Résultat]]&amp;"_"&amp;COUNTIF($F$2:F2932,F2932)</f>
        <v>42.31ACorrect_21</v>
      </c>
      <c r="C2932" t="s">
        <v>243</v>
      </c>
      <c r="D2932" t="s">
        <v>245</v>
      </c>
      <c r="E2932" t="s">
        <v>44</v>
      </c>
      <c r="F2932" t="s">
        <v>98</v>
      </c>
      <c r="G2932">
        <v>3</v>
      </c>
    </row>
    <row r="2933" spans="1:7" x14ac:dyDescent="0.25">
      <c r="A2933">
        <f>IF(Tableau1[[#This Row],[ Résultat]]="incorrect",Tableau1[[#This Row],[occurrence]]&amp;"Cadre général"&amp;Tableau1[[#This Row],[ Résultat]]&amp;COUNTIF($B$2:$B2933,Tableau1[[#This Row],[ Code APE]]&amp;Tableau1[[#This Row],[ Résultat]]&amp;"_*"),0)</f>
        <v>0</v>
      </c>
      <c r="B2933" t="str">
        <f>Tableau1[[#This Row],[ Code APE]]&amp;Tableau1[[#This Row],[ Résultat]]&amp;"_"&amp;COUNTIF($F$2:F2933,F2933)</f>
        <v>42.91ZCorrect_22</v>
      </c>
      <c r="C2933" t="s">
        <v>243</v>
      </c>
      <c r="D2933" t="s">
        <v>245</v>
      </c>
      <c r="E2933" t="s">
        <v>44</v>
      </c>
      <c r="F2933" t="s">
        <v>99</v>
      </c>
      <c r="G2933">
        <v>3</v>
      </c>
    </row>
    <row r="2934" spans="1:7" x14ac:dyDescent="0.25">
      <c r="A2934">
        <f>IF(Tableau1[[#This Row],[ Résultat]]="incorrect",Tableau1[[#This Row],[occurrence]]&amp;"Cadre général"&amp;Tableau1[[#This Row],[ Résultat]]&amp;COUNTIF($B$2:$B2934,Tableau1[[#This Row],[ Code APE]]&amp;Tableau1[[#This Row],[ Résultat]]&amp;"_*"),0)</f>
        <v>0</v>
      </c>
      <c r="B2934" t="str">
        <f>Tableau1[[#This Row],[ Code APE]]&amp;Tableau1[[#This Row],[ Résultat]]&amp;"_"&amp;COUNTIF($F$2:F2934,F2934)</f>
        <v>43.11ZCorrect_12</v>
      </c>
      <c r="C2934" t="s">
        <v>243</v>
      </c>
      <c r="D2934" t="s">
        <v>245</v>
      </c>
      <c r="E2934" t="s">
        <v>44</v>
      </c>
      <c r="F2934" t="s">
        <v>100</v>
      </c>
      <c r="G2934">
        <v>2</v>
      </c>
    </row>
    <row r="2935" spans="1:7" x14ac:dyDescent="0.25">
      <c r="A2935">
        <f>IF(Tableau1[[#This Row],[ Résultat]]="incorrect",Tableau1[[#This Row],[occurrence]]&amp;"Cadre général"&amp;Tableau1[[#This Row],[ Résultat]]&amp;COUNTIF($B$2:$B2935,Tableau1[[#This Row],[ Code APE]]&amp;Tableau1[[#This Row],[ Résultat]]&amp;"_*"),0)</f>
        <v>0</v>
      </c>
      <c r="B2935" t="str">
        <f>Tableau1[[#This Row],[ Code APE]]&amp;Tableau1[[#This Row],[ Résultat]]&amp;"_"&amp;COUNTIF($F$2:F2935,F2935)</f>
        <v>43.12ACorrect_25</v>
      </c>
      <c r="C2935" t="s">
        <v>243</v>
      </c>
      <c r="D2935" t="s">
        <v>245</v>
      </c>
      <c r="E2935" t="s">
        <v>44</v>
      </c>
      <c r="F2935" t="s">
        <v>101</v>
      </c>
      <c r="G2935">
        <v>77</v>
      </c>
    </row>
    <row r="2936" spans="1:7" x14ac:dyDescent="0.25">
      <c r="A2936">
        <f>IF(Tableau1[[#This Row],[ Résultat]]="incorrect",Tableau1[[#This Row],[occurrence]]&amp;"Cadre général"&amp;Tableau1[[#This Row],[ Résultat]]&amp;COUNTIF($B$2:$B2936,Tableau1[[#This Row],[ Code APE]]&amp;Tableau1[[#This Row],[ Résultat]]&amp;"_*"),0)</f>
        <v>0</v>
      </c>
      <c r="B2936" t="str">
        <f>Tableau1[[#This Row],[ Code APE]]&amp;Tableau1[[#This Row],[ Résultat]]&amp;"_"&amp;COUNTIF($F$2:F2936,F2936)</f>
        <v>43.12BCorrect_26</v>
      </c>
      <c r="C2936" t="s">
        <v>243</v>
      </c>
      <c r="D2936" t="s">
        <v>245</v>
      </c>
      <c r="E2936" t="s">
        <v>44</v>
      </c>
      <c r="F2936" t="s">
        <v>102</v>
      </c>
      <c r="G2936">
        <v>99</v>
      </c>
    </row>
    <row r="2937" spans="1:7" x14ac:dyDescent="0.25">
      <c r="A2937">
        <f>IF(Tableau1[[#This Row],[ Résultat]]="incorrect",Tableau1[[#This Row],[occurrence]]&amp;"Cadre général"&amp;Tableau1[[#This Row],[ Résultat]]&amp;COUNTIF($B$2:$B2937,Tableau1[[#This Row],[ Code APE]]&amp;Tableau1[[#This Row],[ Résultat]]&amp;"_*"),0)</f>
        <v>0</v>
      </c>
      <c r="B2937" t="str">
        <f>Tableau1[[#This Row],[ Code APE]]&amp;Tableau1[[#This Row],[ Résultat]]&amp;"_"&amp;COUNTIF($F$2:F2937,F2937)</f>
        <v>43.13ZCorrect_26</v>
      </c>
      <c r="C2937" t="s">
        <v>243</v>
      </c>
      <c r="D2937" t="s">
        <v>245</v>
      </c>
      <c r="E2937" t="s">
        <v>44</v>
      </c>
      <c r="F2937" t="s">
        <v>103</v>
      </c>
      <c r="G2937">
        <v>48</v>
      </c>
    </row>
    <row r="2938" spans="1:7" x14ac:dyDescent="0.25">
      <c r="A2938">
        <f>IF(Tableau1[[#This Row],[ Résultat]]="incorrect",Tableau1[[#This Row],[occurrence]]&amp;"Cadre général"&amp;Tableau1[[#This Row],[ Résultat]]&amp;COUNTIF($B$2:$B2938,Tableau1[[#This Row],[ Code APE]]&amp;Tableau1[[#This Row],[ Résultat]]&amp;"_*"),0)</f>
        <v>0</v>
      </c>
      <c r="B2938" t="str">
        <f>Tableau1[[#This Row],[ Code APE]]&amp;Tableau1[[#This Row],[ Résultat]]&amp;"_"&amp;COUNTIF($F$2:F2938,F2938)</f>
        <v>43.21ACorrect_27</v>
      </c>
      <c r="C2938" t="s">
        <v>243</v>
      </c>
      <c r="D2938" t="s">
        <v>245</v>
      </c>
      <c r="E2938" t="s">
        <v>44</v>
      </c>
      <c r="F2938" t="s">
        <v>104</v>
      </c>
      <c r="G2938">
        <v>55</v>
      </c>
    </row>
    <row r="2939" spans="1:7" x14ac:dyDescent="0.25">
      <c r="A2939">
        <f>IF(Tableau1[[#This Row],[ Résultat]]="incorrect",Tableau1[[#This Row],[occurrence]]&amp;"Cadre général"&amp;Tableau1[[#This Row],[ Résultat]]&amp;COUNTIF($B$2:$B2939,Tableau1[[#This Row],[ Code APE]]&amp;Tableau1[[#This Row],[ Résultat]]&amp;"_*"),0)</f>
        <v>0</v>
      </c>
      <c r="B2939" t="str">
        <f>Tableau1[[#This Row],[ Code APE]]&amp;Tableau1[[#This Row],[ Résultat]]&amp;"_"&amp;COUNTIF($F$2:F2939,F2939)</f>
        <v>43.29ACorrect_22</v>
      </c>
      <c r="C2939" t="s">
        <v>243</v>
      </c>
      <c r="D2939" t="s">
        <v>245</v>
      </c>
      <c r="E2939" t="s">
        <v>44</v>
      </c>
      <c r="F2939" t="s">
        <v>106</v>
      </c>
      <c r="G2939">
        <v>19</v>
      </c>
    </row>
    <row r="2940" spans="1:7" x14ac:dyDescent="0.25">
      <c r="A2940">
        <f>IF(Tableau1[[#This Row],[ Résultat]]="incorrect",Tableau1[[#This Row],[occurrence]]&amp;"Cadre général"&amp;Tableau1[[#This Row],[ Résultat]]&amp;COUNTIF($B$2:$B2940,Tableau1[[#This Row],[ Code APE]]&amp;Tableau1[[#This Row],[ Résultat]]&amp;"_*"),0)</f>
        <v>0</v>
      </c>
      <c r="B2940" t="str">
        <f>Tableau1[[#This Row],[ Code APE]]&amp;Tableau1[[#This Row],[ Résultat]]&amp;"_"&amp;COUNTIF($F$2:F2940,F2940)</f>
        <v>43.29BCorrect_17</v>
      </c>
      <c r="C2940" t="s">
        <v>243</v>
      </c>
      <c r="D2940" t="s">
        <v>245</v>
      </c>
      <c r="E2940" t="s">
        <v>44</v>
      </c>
      <c r="F2940" t="s">
        <v>107</v>
      </c>
      <c r="G2940">
        <v>4</v>
      </c>
    </row>
    <row r="2941" spans="1:7" x14ac:dyDescent="0.25">
      <c r="A2941">
        <f>IF(Tableau1[[#This Row],[ Résultat]]="incorrect",Tableau1[[#This Row],[occurrence]]&amp;"Cadre général"&amp;Tableau1[[#This Row],[ Résultat]]&amp;COUNTIF($B$2:$B2941,Tableau1[[#This Row],[ Code APE]]&amp;Tableau1[[#This Row],[ Résultat]]&amp;"_*"),0)</f>
        <v>0</v>
      </c>
      <c r="B2941" t="str">
        <f>Tableau1[[#This Row],[ Code APE]]&amp;Tableau1[[#This Row],[ Résultat]]&amp;"_"&amp;COUNTIF($F$2:F2941,F2941)</f>
        <v>43.32CCorrect_19</v>
      </c>
      <c r="C2941" t="s">
        <v>243</v>
      </c>
      <c r="D2941" t="s">
        <v>245</v>
      </c>
      <c r="E2941" t="s">
        <v>44</v>
      </c>
      <c r="F2941" t="s">
        <v>109</v>
      </c>
      <c r="G2941">
        <v>2</v>
      </c>
    </row>
    <row r="2942" spans="1:7" x14ac:dyDescent="0.25">
      <c r="A2942">
        <f>IF(Tableau1[[#This Row],[ Résultat]]="incorrect",Tableau1[[#This Row],[occurrence]]&amp;"Cadre général"&amp;Tableau1[[#This Row],[ Résultat]]&amp;COUNTIF($B$2:$B2942,Tableau1[[#This Row],[ Code APE]]&amp;Tableau1[[#This Row],[ Résultat]]&amp;"_*"),0)</f>
        <v>0</v>
      </c>
      <c r="B2942" t="str">
        <f>Tableau1[[#This Row],[ Code APE]]&amp;Tableau1[[#This Row],[ Résultat]]&amp;"_"&amp;COUNTIF($F$2:F2942,F2942)</f>
        <v>43.33ZCorrect_21</v>
      </c>
      <c r="C2942" t="s">
        <v>243</v>
      </c>
      <c r="D2942" t="s">
        <v>245</v>
      </c>
      <c r="E2942" t="s">
        <v>44</v>
      </c>
      <c r="F2942" t="s">
        <v>110</v>
      </c>
      <c r="G2942">
        <v>1</v>
      </c>
    </row>
    <row r="2943" spans="1:7" x14ac:dyDescent="0.25">
      <c r="A2943">
        <f>IF(Tableau1[[#This Row],[ Résultat]]="incorrect",Tableau1[[#This Row],[occurrence]]&amp;"Cadre général"&amp;Tableau1[[#This Row],[ Résultat]]&amp;COUNTIF($B$2:$B2943,Tableau1[[#This Row],[ Code APE]]&amp;Tableau1[[#This Row],[ Résultat]]&amp;"_*"),0)</f>
        <v>0</v>
      </c>
      <c r="B2943" t="str">
        <f>Tableau1[[#This Row],[ Code APE]]&amp;Tableau1[[#This Row],[ Résultat]]&amp;"_"&amp;COUNTIF($F$2:F2943,F2943)</f>
        <v>43.34ZCorrect_27</v>
      </c>
      <c r="C2943" t="s">
        <v>243</v>
      </c>
      <c r="D2943" t="s">
        <v>245</v>
      </c>
      <c r="E2943" t="s">
        <v>44</v>
      </c>
      <c r="F2943" t="s">
        <v>111</v>
      </c>
      <c r="G2943">
        <v>45</v>
      </c>
    </row>
    <row r="2944" spans="1:7" x14ac:dyDescent="0.25">
      <c r="A2944">
        <f>IF(Tableau1[[#This Row],[ Résultat]]="incorrect",Tableau1[[#This Row],[occurrence]]&amp;"Cadre général"&amp;Tableau1[[#This Row],[ Résultat]]&amp;COUNTIF($B$2:$B2944,Tableau1[[#This Row],[ Code APE]]&amp;Tableau1[[#This Row],[ Résultat]]&amp;"_*"),0)</f>
        <v>0</v>
      </c>
      <c r="B2944" t="str">
        <f>Tableau1[[#This Row],[ Code APE]]&amp;Tableau1[[#This Row],[ Résultat]]&amp;"_"&amp;COUNTIF($F$2:F2944,F2944)</f>
        <v>43.91ACorrect_22</v>
      </c>
      <c r="C2944" t="s">
        <v>243</v>
      </c>
      <c r="D2944" t="s">
        <v>245</v>
      </c>
      <c r="E2944" t="s">
        <v>44</v>
      </c>
      <c r="F2944" t="s">
        <v>112</v>
      </c>
      <c r="G2944">
        <v>9</v>
      </c>
    </row>
    <row r="2945" spans="1:7" x14ac:dyDescent="0.25">
      <c r="A2945">
        <f>IF(Tableau1[[#This Row],[ Résultat]]="incorrect",Tableau1[[#This Row],[occurrence]]&amp;"Cadre général"&amp;Tableau1[[#This Row],[ Résultat]]&amp;COUNTIF($B$2:$B2945,Tableau1[[#This Row],[ Code APE]]&amp;Tableau1[[#This Row],[ Résultat]]&amp;"_*"),0)</f>
        <v>0</v>
      </c>
      <c r="B2945" t="str">
        <f>Tableau1[[#This Row],[ Code APE]]&amp;Tableau1[[#This Row],[ Résultat]]&amp;"_"&amp;COUNTIF($F$2:F2945,F2945)</f>
        <v>43.99BCorrect_25</v>
      </c>
      <c r="C2945" t="s">
        <v>243</v>
      </c>
      <c r="D2945" t="s">
        <v>245</v>
      </c>
      <c r="E2945" t="s">
        <v>44</v>
      </c>
      <c r="F2945" t="s">
        <v>114</v>
      </c>
      <c r="G2945">
        <v>34</v>
      </c>
    </row>
    <row r="2946" spans="1:7" x14ac:dyDescent="0.25">
      <c r="A2946">
        <f>IF(Tableau1[[#This Row],[ Résultat]]="incorrect",Tableau1[[#This Row],[occurrence]]&amp;"Cadre général"&amp;Tableau1[[#This Row],[ Résultat]]&amp;COUNTIF($B$2:$B2946,Tableau1[[#This Row],[ Code APE]]&amp;Tableau1[[#This Row],[ Résultat]]&amp;"_*"),0)</f>
        <v>0</v>
      </c>
      <c r="B2946" t="str">
        <f>Tableau1[[#This Row],[ Code APE]]&amp;Tableau1[[#This Row],[ Résultat]]&amp;"_"&amp;COUNTIF($F$2:F2946,F2946)</f>
        <v>43.99CCorrect_26</v>
      </c>
      <c r="C2946" t="s">
        <v>243</v>
      </c>
      <c r="D2946" t="s">
        <v>245</v>
      </c>
      <c r="E2946" t="s">
        <v>44</v>
      </c>
      <c r="F2946" t="s">
        <v>115</v>
      </c>
      <c r="G2946">
        <v>33</v>
      </c>
    </row>
    <row r="2947" spans="1:7" x14ac:dyDescent="0.25">
      <c r="A2947">
        <f>IF(Tableau1[[#This Row],[ Résultat]]="incorrect",Tableau1[[#This Row],[occurrence]]&amp;"Cadre général"&amp;Tableau1[[#This Row],[ Résultat]]&amp;COUNTIF($B$2:$B2947,Tableau1[[#This Row],[ Code APE]]&amp;Tableau1[[#This Row],[ Résultat]]&amp;"_*"),0)</f>
        <v>0</v>
      </c>
      <c r="B2947" t="str">
        <f>Tableau1[[#This Row],[ Code APE]]&amp;Tableau1[[#This Row],[ Résultat]]&amp;"_"&amp;COUNTIF($F$2:F2947,F2947)</f>
        <v>43.99DCorrect_22</v>
      </c>
      <c r="C2947" t="s">
        <v>243</v>
      </c>
      <c r="D2947" t="s">
        <v>245</v>
      </c>
      <c r="E2947" t="s">
        <v>44</v>
      </c>
      <c r="F2947" t="s">
        <v>116</v>
      </c>
      <c r="G2947">
        <v>19</v>
      </c>
    </row>
    <row r="2948" spans="1:7" x14ac:dyDescent="0.25">
      <c r="A2948">
        <f>IF(Tableau1[[#This Row],[ Résultat]]="incorrect",Tableau1[[#This Row],[occurrence]]&amp;"Cadre général"&amp;Tableau1[[#This Row],[ Résultat]]&amp;COUNTIF($B$2:$B2948,Tableau1[[#This Row],[ Code APE]]&amp;Tableau1[[#This Row],[ Résultat]]&amp;"_*"),0)</f>
        <v>0</v>
      </c>
      <c r="B2948" t="str">
        <f>Tableau1[[#This Row],[ Code APE]]&amp;Tableau1[[#This Row],[ Résultat]]&amp;"_"&amp;COUNTIF($F$2:F2948,F2948)</f>
        <v>43.99ECorrect_14</v>
      </c>
      <c r="C2948" t="s">
        <v>243</v>
      </c>
      <c r="D2948" t="s">
        <v>245</v>
      </c>
      <c r="E2948" t="s">
        <v>44</v>
      </c>
      <c r="F2948" t="s">
        <v>117</v>
      </c>
      <c r="G2948">
        <v>1</v>
      </c>
    </row>
    <row r="2949" spans="1:7" x14ac:dyDescent="0.25">
      <c r="A2949">
        <f>IF(Tableau1[[#This Row],[ Résultat]]="incorrect",Tableau1[[#This Row],[occurrence]]&amp;"Cadre général"&amp;Tableau1[[#This Row],[ Résultat]]&amp;COUNTIF($B$2:$B2949,Tableau1[[#This Row],[ Code APE]]&amp;Tableau1[[#This Row],[ Résultat]]&amp;"_*"),0)</f>
        <v>0</v>
      </c>
      <c r="B2949" t="str">
        <f>Tableau1[[#This Row],[ Code APE]]&amp;Tableau1[[#This Row],[ Résultat]]&amp;"_"&amp;COUNTIF($F$2:F2949,F2949)</f>
        <v>45.10ACorrect_17</v>
      </c>
      <c r="C2949" t="s">
        <v>243</v>
      </c>
      <c r="D2949" t="s">
        <v>245</v>
      </c>
      <c r="E2949" t="s">
        <v>44</v>
      </c>
      <c r="F2949" t="s">
        <v>119</v>
      </c>
      <c r="G2949">
        <v>1</v>
      </c>
    </row>
    <row r="2950" spans="1:7" x14ac:dyDescent="0.25">
      <c r="A2950">
        <f>IF(Tableau1[[#This Row],[ Résultat]]="incorrect",Tableau1[[#This Row],[occurrence]]&amp;"Cadre général"&amp;Tableau1[[#This Row],[ Résultat]]&amp;COUNTIF($B$2:$B2950,Tableau1[[#This Row],[ Code APE]]&amp;Tableau1[[#This Row],[ Résultat]]&amp;"_*"),0)</f>
        <v>0</v>
      </c>
      <c r="B2950" t="str">
        <f>Tableau1[[#This Row],[ Code APE]]&amp;Tableau1[[#This Row],[ Résultat]]&amp;"_"&amp;COUNTIF($F$2:F2950,F2950)</f>
        <v>45.11ZCorrect_26</v>
      </c>
      <c r="C2950" t="s">
        <v>243</v>
      </c>
      <c r="D2950" t="s">
        <v>245</v>
      </c>
      <c r="E2950" t="s">
        <v>44</v>
      </c>
      <c r="F2950" t="s">
        <v>120</v>
      </c>
      <c r="G2950">
        <v>6</v>
      </c>
    </row>
    <row r="2951" spans="1:7" x14ac:dyDescent="0.25">
      <c r="A2951">
        <f>IF(Tableau1[[#This Row],[ Résultat]]="incorrect",Tableau1[[#This Row],[occurrence]]&amp;"Cadre général"&amp;Tableau1[[#This Row],[ Résultat]]&amp;COUNTIF($B$2:$B2951,Tableau1[[#This Row],[ Code APE]]&amp;Tableau1[[#This Row],[ Résultat]]&amp;"_*"),0)</f>
        <v>0</v>
      </c>
      <c r="B2951" t="str">
        <f>Tableau1[[#This Row],[ Code APE]]&amp;Tableau1[[#This Row],[ Résultat]]&amp;"_"&amp;COUNTIF($F$2:F2951,F2951)</f>
        <v>45.20ACorrect_24</v>
      </c>
      <c r="C2951" t="s">
        <v>243</v>
      </c>
      <c r="D2951" t="s">
        <v>245</v>
      </c>
      <c r="E2951" t="s">
        <v>44</v>
      </c>
      <c r="F2951" t="s">
        <v>121</v>
      </c>
      <c r="G2951">
        <v>10</v>
      </c>
    </row>
    <row r="2952" spans="1:7" x14ac:dyDescent="0.25">
      <c r="A2952">
        <f>IF(Tableau1[[#This Row],[ Résultat]]="incorrect",Tableau1[[#This Row],[occurrence]]&amp;"Cadre général"&amp;Tableau1[[#This Row],[ Résultat]]&amp;COUNTIF($B$2:$B2952,Tableau1[[#This Row],[ Code APE]]&amp;Tableau1[[#This Row],[ Résultat]]&amp;"_*"),0)</f>
        <v>0</v>
      </c>
      <c r="B2952" t="str">
        <f>Tableau1[[#This Row],[ Code APE]]&amp;Tableau1[[#This Row],[ Résultat]]&amp;"_"&amp;COUNTIF($F$2:F2952,F2952)</f>
        <v>45.20BCorrect_20</v>
      </c>
      <c r="C2952" t="s">
        <v>243</v>
      </c>
      <c r="D2952" t="s">
        <v>245</v>
      </c>
      <c r="E2952" t="s">
        <v>44</v>
      </c>
      <c r="F2952" t="s">
        <v>122</v>
      </c>
      <c r="G2952">
        <v>12</v>
      </c>
    </row>
    <row r="2953" spans="1:7" x14ac:dyDescent="0.25">
      <c r="A2953">
        <f>IF(Tableau1[[#This Row],[ Résultat]]="incorrect",Tableau1[[#This Row],[occurrence]]&amp;"Cadre général"&amp;Tableau1[[#This Row],[ Résultat]]&amp;COUNTIF($B$2:$B2953,Tableau1[[#This Row],[ Code APE]]&amp;Tableau1[[#This Row],[ Résultat]]&amp;"_*"),0)</f>
        <v>0</v>
      </c>
      <c r="B2953" t="str">
        <f>Tableau1[[#This Row],[ Code APE]]&amp;Tableau1[[#This Row],[ Résultat]]&amp;"_"&amp;COUNTIF($F$2:F2953,F2953)</f>
        <v>45.20ZCorrect_22</v>
      </c>
      <c r="C2953" t="s">
        <v>243</v>
      </c>
      <c r="D2953" t="s">
        <v>245</v>
      </c>
      <c r="E2953" t="s">
        <v>44</v>
      </c>
      <c r="F2953" t="s">
        <v>123</v>
      </c>
      <c r="G2953">
        <v>12</v>
      </c>
    </row>
    <row r="2954" spans="1:7" x14ac:dyDescent="0.25">
      <c r="A2954">
        <f>IF(Tableau1[[#This Row],[ Résultat]]="incorrect",Tableau1[[#This Row],[occurrence]]&amp;"Cadre général"&amp;Tableau1[[#This Row],[ Résultat]]&amp;COUNTIF($B$2:$B2954,Tableau1[[#This Row],[ Code APE]]&amp;Tableau1[[#This Row],[ Résultat]]&amp;"_*"),0)</f>
        <v>0</v>
      </c>
      <c r="B2954" t="str">
        <f>Tableau1[[#This Row],[ Code APE]]&amp;Tableau1[[#This Row],[ Résultat]]&amp;"_"&amp;COUNTIF($F$2:F2954,F2954)</f>
        <v>45.32ZCorrect_21</v>
      </c>
      <c r="C2954" t="s">
        <v>243</v>
      </c>
      <c r="D2954" t="s">
        <v>245</v>
      </c>
      <c r="E2954" t="s">
        <v>44</v>
      </c>
      <c r="F2954" t="s">
        <v>124</v>
      </c>
      <c r="G2954">
        <v>4</v>
      </c>
    </row>
    <row r="2955" spans="1:7" x14ac:dyDescent="0.25">
      <c r="A2955">
        <f>IF(Tableau1[[#This Row],[ Résultat]]="incorrect",Tableau1[[#This Row],[occurrence]]&amp;"Cadre général"&amp;Tableau1[[#This Row],[ Résultat]]&amp;COUNTIF($B$2:$B2955,Tableau1[[#This Row],[ Code APE]]&amp;Tableau1[[#This Row],[ Résultat]]&amp;"_*"),0)</f>
        <v>0</v>
      </c>
      <c r="B2955" t="str">
        <f>Tableau1[[#This Row],[ Code APE]]&amp;Tableau1[[#This Row],[ Résultat]]&amp;"_"&amp;COUNTIF($F$2:F2955,F2955)</f>
        <v>45.40ZCorrect_8</v>
      </c>
      <c r="C2955" t="s">
        <v>243</v>
      </c>
      <c r="D2955" t="s">
        <v>245</v>
      </c>
      <c r="E2955" t="s">
        <v>44</v>
      </c>
      <c r="F2955" t="s">
        <v>218</v>
      </c>
      <c r="G2955">
        <v>1</v>
      </c>
    </row>
    <row r="2956" spans="1:7" x14ac:dyDescent="0.25">
      <c r="A2956">
        <f>IF(Tableau1[[#This Row],[ Résultat]]="incorrect",Tableau1[[#This Row],[occurrence]]&amp;"Cadre général"&amp;Tableau1[[#This Row],[ Résultat]]&amp;COUNTIF($B$2:$B2956,Tableau1[[#This Row],[ Code APE]]&amp;Tableau1[[#This Row],[ Résultat]]&amp;"_*"),0)</f>
        <v>0</v>
      </c>
      <c r="B2956" t="str">
        <f>Tableau1[[#This Row],[ Code APE]]&amp;Tableau1[[#This Row],[ Résultat]]&amp;"_"&amp;COUNTIF($F$2:F2956,F2956)</f>
        <v>46.19BCorrect_11</v>
      </c>
      <c r="C2956" t="s">
        <v>243</v>
      </c>
      <c r="D2956" t="s">
        <v>245</v>
      </c>
      <c r="E2956" t="s">
        <v>44</v>
      </c>
      <c r="F2956" t="s">
        <v>192</v>
      </c>
      <c r="G2956">
        <v>1</v>
      </c>
    </row>
    <row r="2957" spans="1:7" x14ac:dyDescent="0.25">
      <c r="A2957">
        <f>IF(Tableau1[[#This Row],[ Résultat]]="incorrect",Tableau1[[#This Row],[occurrence]]&amp;"Cadre général"&amp;Tableau1[[#This Row],[ Résultat]]&amp;COUNTIF($B$2:$B2957,Tableau1[[#This Row],[ Code APE]]&amp;Tableau1[[#This Row],[ Résultat]]&amp;"_*"),0)</f>
        <v>0</v>
      </c>
      <c r="B2957" t="str">
        <f>Tableau1[[#This Row],[ Code APE]]&amp;Tableau1[[#This Row],[ Résultat]]&amp;"_"&amp;COUNTIF($F$2:F2957,F2957)</f>
        <v>46.52ZCorrect_4</v>
      </c>
      <c r="C2957" t="s">
        <v>243</v>
      </c>
      <c r="D2957" t="s">
        <v>245</v>
      </c>
      <c r="E2957" t="s">
        <v>44</v>
      </c>
      <c r="F2957" t="s">
        <v>126</v>
      </c>
      <c r="G2957">
        <v>1</v>
      </c>
    </row>
    <row r="2958" spans="1:7" x14ac:dyDescent="0.25">
      <c r="A2958">
        <f>IF(Tableau1[[#This Row],[ Résultat]]="incorrect",Tableau1[[#This Row],[occurrence]]&amp;"Cadre général"&amp;Tableau1[[#This Row],[ Résultat]]&amp;COUNTIF($B$2:$B2958,Tableau1[[#This Row],[ Code APE]]&amp;Tableau1[[#This Row],[ Résultat]]&amp;"_*"),0)</f>
        <v>0</v>
      </c>
      <c r="B2958" t="str">
        <f>Tableau1[[#This Row],[ Code APE]]&amp;Tableau1[[#This Row],[ Résultat]]&amp;"_"&amp;COUNTIF($F$2:F2958,F2958)</f>
        <v>46.63ZCorrect_28</v>
      </c>
      <c r="C2958" t="s">
        <v>243</v>
      </c>
      <c r="D2958" t="s">
        <v>245</v>
      </c>
      <c r="E2958" t="s">
        <v>44</v>
      </c>
      <c r="F2958" t="s">
        <v>127</v>
      </c>
      <c r="G2958">
        <v>141</v>
      </c>
    </row>
    <row r="2959" spans="1:7" x14ac:dyDescent="0.25">
      <c r="A2959">
        <f>IF(Tableau1[[#This Row],[ Résultat]]="incorrect",Tableau1[[#This Row],[occurrence]]&amp;"Cadre général"&amp;Tableau1[[#This Row],[ Résultat]]&amp;COUNTIF($B$2:$B2959,Tableau1[[#This Row],[ Code APE]]&amp;Tableau1[[#This Row],[ Résultat]]&amp;"_*"),0)</f>
        <v>0</v>
      </c>
      <c r="B2959" t="str">
        <f>Tableau1[[#This Row],[ Code APE]]&amp;Tableau1[[#This Row],[ Résultat]]&amp;"_"&amp;COUNTIF($F$2:F2959,F2959)</f>
        <v>46.69ACorrect_21</v>
      </c>
      <c r="C2959" t="s">
        <v>243</v>
      </c>
      <c r="D2959" t="s">
        <v>245</v>
      </c>
      <c r="E2959" t="s">
        <v>44</v>
      </c>
      <c r="F2959" t="s">
        <v>128</v>
      </c>
      <c r="G2959">
        <v>6</v>
      </c>
    </row>
    <row r="2960" spans="1:7" x14ac:dyDescent="0.25">
      <c r="A2960">
        <f>IF(Tableau1[[#This Row],[ Résultat]]="incorrect",Tableau1[[#This Row],[occurrence]]&amp;"Cadre général"&amp;Tableau1[[#This Row],[ Résultat]]&amp;COUNTIF($B$2:$B2960,Tableau1[[#This Row],[ Code APE]]&amp;Tableau1[[#This Row],[ Résultat]]&amp;"_*"),0)</f>
        <v>0</v>
      </c>
      <c r="B2960" t="str">
        <f>Tableau1[[#This Row],[ Code APE]]&amp;Tableau1[[#This Row],[ Résultat]]&amp;"_"&amp;COUNTIF($F$2:F2960,F2960)</f>
        <v>46.69BCorrect_22</v>
      </c>
      <c r="C2960" t="s">
        <v>243</v>
      </c>
      <c r="D2960" t="s">
        <v>245</v>
      </c>
      <c r="E2960" t="s">
        <v>44</v>
      </c>
      <c r="F2960" t="s">
        <v>129</v>
      </c>
      <c r="G2960">
        <v>5</v>
      </c>
    </row>
    <row r="2961" spans="1:7" x14ac:dyDescent="0.25">
      <c r="A2961">
        <f>IF(Tableau1[[#This Row],[ Résultat]]="incorrect",Tableau1[[#This Row],[occurrence]]&amp;"Cadre général"&amp;Tableau1[[#This Row],[ Résultat]]&amp;COUNTIF($B$2:$B2961,Tableau1[[#This Row],[ Code APE]]&amp;Tableau1[[#This Row],[ Résultat]]&amp;"_*"),0)</f>
        <v>0</v>
      </c>
      <c r="B2961" t="str">
        <f>Tableau1[[#This Row],[ Code APE]]&amp;Tableau1[[#This Row],[ Résultat]]&amp;"_"&amp;COUNTIF($F$2:F2961,F2961)</f>
        <v>46.71ZCorrect_26</v>
      </c>
      <c r="C2961" t="s">
        <v>243</v>
      </c>
      <c r="D2961" t="s">
        <v>245</v>
      </c>
      <c r="E2961" t="s">
        <v>44</v>
      </c>
      <c r="F2961" t="s">
        <v>130</v>
      </c>
      <c r="G2961">
        <v>10</v>
      </c>
    </row>
    <row r="2962" spans="1:7" x14ac:dyDescent="0.25">
      <c r="A2962">
        <f>IF(Tableau1[[#This Row],[ Résultat]]="incorrect",Tableau1[[#This Row],[occurrence]]&amp;"Cadre général"&amp;Tableau1[[#This Row],[ Résultat]]&amp;COUNTIF($B$2:$B2962,Tableau1[[#This Row],[ Code APE]]&amp;Tableau1[[#This Row],[ Résultat]]&amp;"_*"),0)</f>
        <v>0</v>
      </c>
      <c r="B2962" t="str">
        <f>Tableau1[[#This Row],[ Code APE]]&amp;Tableau1[[#This Row],[ Résultat]]&amp;"_"&amp;COUNTIF($F$2:F2962,F2962)</f>
        <v>46.73ACorrect_12</v>
      </c>
      <c r="C2962" t="s">
        <v>243</v>
      </c>
      <c r="D2962" t="s">
        <v>245</v>
      </c>
      <c r="E2962" t="s">
        <v>44</v>
      </c>
      <c r="F2962" t="s">
        <v>194</v>
      </c>
      <c r="G2962">
        <v>1</v>
      </c>
    </row>
    <row r="2963" spans="1:7" x14ac:dyDescent="0.25">
      <c r="A2963">
        <f>IF(Tableau1[[#This Row],[ Résultat]]="incorrect",Tableau1[[#This Row],[occurrence]]&amp;"Cadre général"&amp;Tableau1[[#This Row],[ Résultat]]&amp;COUNTIF($B$2:$B2963,Tableau1[[#This Row],[ Code APE]]&amp;Tableau1[[#This Row],[ Résultat]]&amp;"_*"),0)</f>
        <v>0</v>
      </c>
      <c r="B2963" t="str">
        <f>Tableau1[[#This Row],[ Code APE]]&amp;Tableau1[[#This Row],[ Résultat]]&amp;"_"&amp;COUNTIF($F$2:F2963,F2963)</f>
        <v>46.74ACorrect_8</v>
      </c>
      <c r="C2963" t="s">
        <v>243</v>
      </c>
      <c r="D2963" t="s">
        <v>245</v>
      </c>
      <c r="E2963" t="s">
        <v>44</v>
      </c>
      <c r="F2963" t="s">
        <v>219</v>
      </c>
      <c r="G2963">
        <v>1</v>
      </c>
    </row>
    <row r="2964" spans="1:7" x14ac:dyDescent="0.25">
      <c r="A2964">
        <f>IF(Tableau1[[#This Row],[ Résultat]]="incorrect",Tableau1[[#This Row],[occurrence]]&amp;"Cadre général"&amp;Tableau1[[#This Row],[ Résultat]]&amp;COUNTIF($B$2:$B2964,Tableau1[[#This Row],[ Code APE]]&amp;Tableau1[[#This Row],[ Résultat]]&amp;"_*"),0)</f>
        <v>0</v>
      </c>
      <c r="B2964" t="str">
        <f>Tableau1[[#This Row],[ Code APE]]&amp;Tableau1[[#This Row],[ Résultat]]&amp;"_"&amp;COUNTIF($F$2:F2964,F2964)</f>
        <v>46.75ZCorrect_22</v>
      </c>
      <c r="C2964" t="s">
        <v>243</v>
      </c>
      <c r="D2964" t="s">
        <v>245</v>
      </c>
      <c r="E2964" t="s">
        <v>44</v>
      </c>
      <c r="F2964" t="s">
        <v>131</v>
      </c>
      <c r="G2964">
        <v>2</v>
      </c>
    </row>
    <row r="2965" spans="1:7" x14ac:dyDescent="0.25">
      <c r="A2965">
        <f>IF(Tableau1[[#This Row],[ Résultat]]="incorrect",Tableau1[[#This Row],[occurrence]]&amp;"Cadre général"&amp;Tableau1[[#This Row],[ Résultat]]&amp;COUNTIF($B$2:$B2965,Tableau1[[#This Row],[ Code APE]]&amp;Tableau1[[#This Row],[ Résultat]]&amp;"_*"),0)</f>
        <v>0</v>
      </c>
      <c r="B2965" t="str">
        <f>Tableau1[[#This Row],[ Code APE]]&amp;Tableau1[[#This Row],[ Résultat]]&amp;"_"&amp;COUNTIF($F$2:F2965,F2965)</f>
        <v>47.11CCorrect_11</v>
      </c>
      <c r="C2965" t="s">
        <v>243</v>
      </c>
      <c r="D2965" t="s">
        <v>245</v>
      </c>
      <c r="E2965" t="s">
        <v>44</v>
      </c>
      <c r="F2965" t="s">
        <v>132</v>
      </c>
      <c r="G2965">
        <v>1</v>
      </c>
    </row>
    <row r="2966" spans="1:7" x14ac:dyDescent="0.25">
      <c r="A2966">
        <f>IF(Tableau1[[#This Row],[ Résultat]]="incorrect",Tableau1[[#This Row],[occurrence]]&amp;"Cadre général"&amp;Tableau1[[#This Row],[ Résultat]]&amp;COUNTIF($B$2:$B2966,Tableau1[[#This Row],[ Code APE]]&amp;Tableau1[[#This Row],[ Résultat]]&amp;"_*"),0)</f>
        <v>0</v>
      </c>
      <c r="B2966" t="str">
        <f>Tableau1[[#This Row],[ Code APE]]&amp;Tableau1[[#This Row],[ Résultat]]&amp;"_"&amp;COUNTIF($F$2:F2966,F2966)</f>
        <v>47.41ZCorrect_20</v>
      </c>
      <c r="C2966" t="s">
        <v>243</v>
      </c>
      <c r="D2966" t="s">
        <v>245</v>
      </c>
      <c r="E2966" t="s">
        <v>44</v>
      </c>
      <c r="F2966" t="s">
        <v>133</v>
      </c>
      <c r="G2966">
        <v>2</v>
      </c>
    </row>
    <row r="2967" spans="1:7" x14ac:dyDescent="0.25">
      <c r="A2967">
        <f>IF(Tableau1[[#This Row],[ Résultat]]="incorrect",Tableau1[[#This Row],[occurrence]]&amp;"Cadre général"&amp;Tableau1[[#This Row],[ Résultat]]&amp;COUNTIF($B$2:$B2967,Tableau1[[#This Row],[ Code APE]]&amp;Tableau1[[#This Row],[ Résultat]]&amp;"_*"),0)</f>
        <v>0</v>
      </c>
      <c r="B2967" t="str">
        <f>Tableau1[[#This Row],[ Code APE]]&amp;Tableau1[[#This Row],[ Résultat]]&amp;"_"&amp;COUNTIF($F$2:F2967,F2967)</f>
        <v>47.42BCorrect_7</v>
      </c>
      <c r="C2967" t="s">
        <v>243</v>
      </c>
      <c r="D2967" t="s">
        <v>245</v>
      </c>
      <c r="E2967" t="s">
        <v>44</v>
      </c>
      <c r="F2967" t="s">
        <v>134</v>
      </c>
      <c r="G2967">
        <v>1</v>
      </c>
    </row>
    <row r="2968" spans="1:7" x14ac:dyDescent="0.25">
      <c r="A2968">
        <f>IF(Tableau1[[#This Row],[ Résultat]]="incorrect",Tableau1[[#This Row],[occurrence]]&amp;"Cadre général"&amp;Tableau1[[#This Row],[ Résultat]]&amp;COUNTIF($B$2:$B2968,Tableau1[[#This Row],[ Code APE]]&amp;Tableau1[[#This Row],[ Résultat]]&amp;"_*"),0)</f>
        <v>0</v>
      </c>
      <c r="B2968" t="str">
        <f>Tableau1[[#This Row],[ Code APE]]&amp;Tableau1[[#This Row],[ Résultat]]&amp;"_"&amp;COUNTIF($F$2:F2968,F2968)</f>
        <v>47.43ZCorrect_7</v>
      </c>
      <c r="C2968" t="s">
        <v>243</v>
      </c>
      <c r="D2968" t="s">
        <v>245</v>
      </c>
      <c r="E2968" t="s">
        <v>44</v>
      </c>
      <c r="F2968" t="s">
        <v>195</v>
      </c>
      <c r="G2968">
        <v>1</v>
      </c>
    </row>
    <row r="2969" spans="1:7" x14ac:dyDescent="0.25">
      <c r="A2969">
        <f>IF(Tableau1[[#This Row],[ Résultat]]="incorrect",Tableau1[[#This Row],[occurrence]]&amp;"Cadre général"&amp;Tableau1[[#This Row],[ Résultat]]&amp;COUNTIF($B$2:$B2969,Tableau1[[#This Row],[ Code APE]]&amp;Tableau1[[#This Row],[ Résultat]]&amp;"_*"),0)</f>
        <v>0</v>
      </c>
      <c r="B2969" t="str">
        <f>Tableau1[[#This Row],[ Code APE]]&amp;Tableau1[[#This Row],[ Résultat]]&amp;"_"&amp;COUNTIF($F$2:F2969,F2969)</f>
        <v>47.99ACorrect_13</v>
      </c>
      <c r="C2969" t="s">
        <v>243</v>
      </c>
      <c r="D2969" t="s">
        <v>245</v>
      </c>
      <c r="E2969" t="s">
        <v>44</v>
      </c>
      <c r="F2969" t="s">
        <v>136</v>
      </c>
      <c r="G2969">
        <v>1</v>
      </c>
    </row>
    <row r="2970" spans="1:7" x14ac:dyDescent="0.25">
      <c r="A2970">
        <f>IF(Tableau1[[#This Row],[ Résultat]]="incorrect",Tableau1[[#This Row],[occurrence]]&amp;"Cadre général"&amp;Tableau1[[#This Row],[ Résultat]]&amp;COUNTIF($B$2:$B2970,Tableau1[[#This Row],[ Code APE]]&amp;Tableau1[[#This Row],[ Résultat]]&amp;"_*"),0)</f>
        <v>0</v>
      </c>
      <c r="B2970" t="str">
        <f>Tableau1[[#This Row],[ Code APE]]&amp;Tableau1[[#This Row],[ Résultat]]&amp;"_"&amp;COUNTIF($F$2:F2970,F2970)</f>
        <v>47.99BCorrect_17</v>
      </c>
      <c r="C2970" t="s">
        <v>243</v>
      </c>
      <c r="D2970" t="s">
        <v>245</v>
      </c>
      <c r="E2970" t="s">
        <v>44</v>
      </c>
      <c r="F2970" t="s">
        <v>196</v>
      </c>
      <c r="G2970">
        <v>1</v>
      </c>
    </row>
    <row r="2971" spans="1:7" x14ac:dyDescent="0.25">
      <c r="A2971">
        <f>IF(Tableau1[[#This Row],[ Résultat]]="incorrect",Tableau1[[#This Row],[occurrence]]&amp;"Cadre général"&amp;Tableau1[[#This Row],[ Résultat]]&amp;COUNTIF($B$2:$B2971,Tableau1[[#This Row],[ Code APE]]&amp;Tableau1[[#This Row],[ Résultat]]&amp;"_*"),0)</f>
        <v>0</v>
      </c>
      <c r="B2971" t="str">
        <f>Tableau1[[#This Row],[ Code APE]]&amp;Tableau1[[#This Row],[ Résultat]]&amp;"_"&amp;COUNTIF($F$2:F2971,F2971)</f>
        <v>49.31ZCorrect_23</v>
      </c>
      <c r="C2971" t="s">
        <v>243</v>
      </c>
      <c r="D2971" t="s">
        <v>245</v>
      </c>
      <c r="E2971" t="s">
        <v>44</v>
      </c>
      <c r="F2971" t="s">
        <v>137</v>
      </c>
      <c r="G2971">
        <v>17</v>
      </c>
    </row>
    <row r="2972" spans="1:7" x14ac:dyDescent="0.25">
      <c r="A2972">
        <f>IF(Tableau1[[#This Row],[ Résultat]]="incorrect",Tableau1[[#This Row],[occurrence]]&amp;"Cadre général"&amp;Tableau1[[#This Row],[ Résultat]]&amp;COUNTIF($B$2:$B2972,Tableau1[[#This Row],[ Code APE]]&amp;Tableau1[[#This Row],[ Résultat]]&amp;"_*"),0)</f>
        <v>0</v>
      </c>
      <c r="B2972" t="str">
        <f>Tableau1[[#This Row],[ Code APE]]&amp;Tableau1[[#This Row],[ Résultat]]&amp;"_"&amp;COUNTIF($F$2:F2972,F2972)</f>
        <v>49.39ACorrect_26</v>
      </c>
      <c r="C2972" t="s">
        <v>243</v>
      </c>
      <c r="D2972" t="s">
        <v>245</v>
      </c>
      <c r="E2972" t="s">
        <v>44</v>
      </c>
      <c r="F2972" t="s">
        <v>138</v>
      </c>
      <c r="G2972">
        <v>22</v>
      </c>
    </row>
    <row r="2973" spans="1:7" x14ac:dyDescent="0.25">
      <c r="A2973">
        <f>IF(Tableau1[[#This Row],[ Résultat]]="incorrect",Tableau1[[#This Row],[occurrence]]&amp;"Cadre général"&amp;Tableau1[[#This Row],[ Résultat]]&amp;COUNTIF($B$2:$B2973,Tableau1[[#This Row],[ Code APE]]&amp;Tableau1[[#This Row],[ Résultat]]&amp;"_*"),0)</f>
        <v>0</v>
      </c>
      <c r="B2973" t="str">
        <f>Tableau1[[#This Row],[ Code APE]]&amp;Tableau1[[#This Row],[ Résultat]]&amp;"_"&amp;COUNTIF($F$2:F2973,F2973)</f>
        <v>49.39BCorrect_26</v>
      </c>
      <c r="C2973" t="s">
        <v>243</v>
      </c>
      <c r="D2973" t="s">
        <v>245</v>
      </c>
      <c r="E2973" t="s">
        <v>44</v>
      </c>
      <c r="F2973" t="s">
        <v>139</v>
      </c>
      <c r="G2973">
        <v>10</v>
      </c>
    </row>
    <row r="2974" spans="1:7" x14ac:dyDescent="0.25">
      <c r="A2974">
        <f>IF(Tableau1[[#This Row],[ Résultat]]="incorrect",Tableau1[[#This Row],[occurrence]]&amp;"Cadre général"&amp;Tableau1[[#This Row],[ Résultat]]&amp;COUNTIF($B$2:$B2974,Tableau1[[#This Row],[ Code APE]]&amp;Tableau1[[#This Row],[ Résultat]]&amp;"_*"),0)</f>
        <v>0</v>
      </c>
      <c r="B2974" t="str">
        <f>Tableau1[[#This Row],[ Code APE]]&amp;Tableau1[[#This Row],[ Résultat]]&amp;"_"&amp;COUNTIF($F$2:F2974,F2974)</f>
        <v>49.41ACorrect_24</v>
      </c>
      <c r="C2974" t="s">
        <v>243</v>
      </c>
      <c r="D2974" t="s">
        <v>245</v>
      </c>
      <c r="E2974" t="s">
        <v>44</v>
      </c>
      <c r="F2974" t="s">
        <v>140</v>
      </c>
      <c r="G2974">
        <v>67</v>
      </c>
    </row>
    <row r="2975" spans="1:7" x14ac:dyDescent="0.25">
      <c r="A2975">
        <f>IF(Tableau1[[#This Row],[ Résultat]]="incorrect",Tableau1[[#This Row],[occurrence]]&amp;"Cadre général"&amp;Tableau1[[#This Row],[ Résultat]]&amp;COUNTIF($B$2:$B2975,Tableau1[[#This Row],[ Code APE]]&amp;Tableau1[[#This Row],[ Résultat]]&amp;"_*"),0)</f>
        <v>0</v>
      </c>
      <c r="B2975" t="str">
        <f>Tableau1[[#This Row],[ Code APE]]&amp;Tableau1[[#This Row],[ Résultat]]&amp;"_"&amp;COUNTIF($F$2:F2975,F2975)</f>
        <v>49.41BCorrect_21</v>
      </c>
      <c r="C2975" t="s">
        <v>243</v>
      </c>
      <c r="D2975" t="s">
        <v>245</v>
      </c>
      <c r="E2975" t="s">
        <v>44</v>
      </c>
      <c r="F2975" t="s">
        <v>141</v>
      </c>
      <c r="G2975">
        <v>20</v>
      </c>
    </row>
    <row r="2976" spans="1:7" x14ac:dyDescent="0.25">
      <c r="A2976">
        <f>IF(Tableau1[[#This Row],[ Résultat]]="incorrect",Tableau1[[#This Row],[occurrence]]&amp;"Cadre général"&amp;Tableau1[[#This Row],[ Résultat]]&amp;COUNTIF($B$2:$B2976,Tableau1[[#This Row],[ Code APE]]&amp;Tableau1[[#This Row],[ Résultat]]&amp;"_*"),0)</f>
        <v>0</v>
      </c>
      <c r="B2976" t="str">
        <f>Tableau1[[#This Row],[ Code APE]]&amp;Tableau1[[#This Row],[ Résultat]]&amp;"_"&amp;COUNTIF($F$2:F2976,F2976)</f>
        <v>49.91ACorrect_20</v>
      </c>
      <c r="C2976" t="s">
        <v>243</v>
      </c>
      <c r="D2976" t="s">
        <v>245</v>
      </c>
      <c r="E2976" t="s">
        <v>44</v>
      </c>
      <c r="F2976" t="s">
        <v>142</v>
      </c>
      <c r="G2976">
        <v>2</v>
      </c>
    </row>
    <row r="2977" spans="1:7" x14ac:dyDescent="0.25">
      <c r="A2977">
        <f>IF(Tableau1[[#This Row],[ Résultat]]="incorrect",Tableau1[[#This Row],[occurrence]]&amp;"Cadre général"&amp;Tableau1[[#This Row],[ Résultat]]&amp;COUNTIF($B$2:$B2977,Tableau1[[#This Row],[ Code APE]]&amp;Tableau1[[#This Row],[ Résultat]]&amp;"_*"),0)</f>
        <v>0</v>
      </c>
      <c r="B2977" t="str">
        <f>Tableau1[[#This Row],[ Code APE]]&amp;Tableau1[[#This Row],[ Résultat]]&amp;"_"&amp;COUNTIF($F$2:F2977,F2977)</f>
        <v>50.10ZCorrect_23</v>
      </c>
      <c r="C2977" t="s">
        <v>243</v>
      </c>
      <c r="D2977" t="s">
        <v>245</v>
      </c>
      <c r="E2977" t="s">
        <v>44</v>
      </c>
      <c r="F2977" t="s">
        <v>143</v>
      </c>
      <c r="G2977">
        <v>8</v>
      </c>
    </row>
    <row r="2978" spans="1:7" x14ac:dyDescent="0.25">
      <c r="A2978">
        <f>IF(Tableau1[[#This Row],[ Résultat]]="incorrect",Tableau1[[#This Row],[occurrence]]&amp;"Cadre général"&amp;Tableau1[[#This Row],[ Résultat]]&amp;COUNTIF($B$2:$B2978,Tableau1[[#This Row],[ Code APE]]&amp;Tableau1[[#This Row],[ Résultat]]&amp;"_*"),0)</f>
        <v>0</v>
      </c>
      <c r="B2978" t="str">
        <f>Tableau1[[#This Row],[ Code APE]]&amp;Tableau1[[#This Row],[ Résultat]]&amp;"_"&amp;COUNTIF($F$2:F2978,F2978)</f>
        <v>50.20ZCorrect_13</v>
      </c>
      <c r="C2978" t="s">
        <v>243</v>
      </c>
      <c r="D2978" t="s">
        <v>245</v>
      </c>
      <c r="E2978" t="s">
        <v>44</v>
      </c>
      <c r="F2978" t="s">
        <v>144</v>
      </c>
      <c r="G2978">
        <v>2</v>
      </c>
    </row>
    <row r="2979" spans="1:7" x14ac:dyDescent="0.25">
      <c r="A2979">
        <f>IF(Tableau1[[#This Row],[ Résultat]]="incorrect",Tableau1[[#This Row],[occurrence]]&amp;"Cadre général"&amp;Tableau1[[#This Row],[ Résultat]]&amp;COUNTIF($B$2:$B2979,Tableau1[[#This Row],[ Code APE]]&amp;Tableau1[[#This Row],[ Résultat]]&amp;"_*"),0)</f>
        <v>0</v>
      </c>
      <c r="B2979" t="str">
        <f>Tableau1[[#This Row],[ Code APE]]&amp;Tableau1[[#This Row],[ Résultat]]&amp;"_"&amp;COUNTIF($F$2:F2979,F2979)</f>
        <v>52.22ZCorrect_21</v>
      </c>
      <c r="C2979" t="s">
        <v>243</v>
      </c>
      <c r="D2979" t="s">
        <v>245</v>
      </c>
      <c r="E2979" t="s">
        <v>44</v>
      </c>
      <c r="F2979" t="s">
        <v>145</v>
      </c>
      <c r="G2979">
        <v>9</v>
      </c>
    </row>
    <row r="2980" spans="1:7" x14ac:dyDescent="0.25">
      <c r="A2980">
        <f>IF(Tableau1[[#This Row],[ Résultat]]="incorrect",Tableau1[[#This Row],[occurrence]]&amp;"Cadre général"&amp;Tableau1[[#This Row],[ Résultat]]&amp;COUNTIF($B$2:$B2980,Tableau1[[#This Row],[ Code APE]]&amp;Tableau1[[#This Row],[ Résultat]]&amp;"_*"),0)</f>
        <v>0</v>
      </c>
      <c r="B2980" t="str">
        <f>Tableau1[[#This Row],[ Code APE]]&amp;Tableau1[[#This Row],[ Résultat]]&amp;"_"&amp;COUNTIF($F$2:F2980,F2980)</f>
        <v>56.29BCorrect_23</v>
      </c>
      <c r="C2980" t="s">
        <v>243</v>
      </c>
      <c r="D2980" t="s">
        <v>245</v>
      </c>
      <c r="E2980" t="s">
        <v>44</v>
      </c>
      <c r="F2980" t="s">
        <v>146</v>
      </c>
      <c r="G2980">
        <v>8</v>
      </c>
    </row>
    <row r="2981" spans="1:7" x14ac:dyDescent="0.25">
      <c r="A2981">
        <f>IF(Tableau1[[#This Row],[ Résultat]]="incorrect",Tableau1[[#This Row],[occurrence]]&amp;"Cadre général"&amp;Tableau1[[#This Row],[ Résultat]]&amp;COUNTIF($B$2:$B2981,Tableau1[[#This Row],[ Code APE]]&amp;Tableau1[[#This Row],[ Résultat]]&amp;"_*"),0)</f>
        <v>0</v>
      </c>
      <c r="B2981" t="str">
        <f>Tableau1[[#This Row],[ Code APE]]&amp;Tableau1[[#This Row],[ Résultat]]&amp;"_"&amp;COUNTIF($F$2:F2981,F2981)</f>
        <v>62.01ZCorrect_19</v>
      </c>
      <c r="C2981" t="s">
        <v>243</v>
      </c>
      <c r="D2981" t="s">
        <v>245</v>
      </c>
      <c r="E2981" t="s">
        <v>44</v>
      </c>
      <c r="F2981" t="s">
        <v>198</v>
      </c>
      <c r="G2981">
        <v>7</v>
      </c>
    </row>
    <row r="2982" spans="1:7" x14ac:dyDescent="0.25">
      <c r="A2982">
        <f>IF(Tableau1[[#This Row],[ Résultat]]="incorrect",Tableau1[[#This Row],[occurrence]]&amp;"Cadre général"&amp;Tableau1[[#This Row],[ Résultat]]&amp;COUNTIF($B$2:$B2982,Tableau1[[#This Row],[ Code APE]]&amp;Tableau1[[#This Row],[ Résultat]]&amp;"_*"),0)</f>
        <v>0</v>
      </c>
      <c r="B2982" t="str">
        <f>Tableau1[[#This Row],[ Code APE]]&amp;Tableau1[[#This Row],[ Résultat]]&amp;"_"&amp;COUNTIF($F$2:F2982,F2982)</f>
        <v>62.02ACorrect_20</v>
      </c>
      <c r="C2982" t="s">
        <v>243</v>
      </c>
      <c r="D2982" t="s">
        <v>245</v>
      </c>
      <c r="E2982" t="s">
        <v>44</v>
      </c>
      <c r="F2982" t="s">
        <v>147</v>
      </c>
      <c r="G2982">
        <v>2</v>
      </c>
    </row>
    <row r="2983" spans="1:7" x14ac:dyDescent="0.25">
      <c r="A2983">
        <f>IF(Tableau1[[#This Row],[ Résultat]]="incorrect",Tableau1[[#This Row],[occurrence]]&amp;"Cadre général"&amp;Tableau1[[#This Row],[ Résultat]]&amp;COUNTIF($B$2:$B2983,Tableau1[[#This Row],[ Code APE]]&amp;Tableau1[[#This Row],[ Résultat]]&amp;"_*"),0)</f>
        <v>0</v>
      </c>
      <c r="B2983" t="str">
        <f>Tableau1[[#This Row],[ Code APE]]&amp;Tableau1[[#This Row],[ Résultat]]&amp;"_"&amp;COUNTIF($F$2:F2983,F2983)</f>
        <v>64.20ZCorrect_20</v>
      </c>
      <c r="C2983" t="s">
        <v>243</v>
      </c>
      <c r="D2983" t="s">
        <v>245</v>
      </c>
      <c r="E2983" t="s">
        <v>44</v>
      </c>
      <c r="F2983" t="s">
        <v>149</v>
      </c>
      <c r="G2983">
        <v>5</v>
      </c>
    </row>
    <row r="2984" spans="1:7" x14ac:dyDescent="0.25">
      <c r="A2984">
        <f>IF(Tableau1[[#This Row],[ Résultat]]="incorrect",Tableau1[[#This Row],[occurrence]]&amp;"Cadre général"&amp;Tableau1[[#This Row],[ Résultat]]&amp;COUNTIF($B$2:$B2984,Tableau1[[#This Row],[ Code APE]]&amp;Tableau1[[#This Row],[ Résultat]]&amp;"_*"),0)</f>
        <v>0</v>
      </c>
      <c r="B2984" t="str">
        <f>Tableau1[[#This Row],[ Code APE]]&amp;Tableau1[[#This Row],[ Résultat]]&amp;"_"&amp;COUNTIF($F$2:F2984,F2984)</f>
        <v>69.20ZCorrect_15</v>
      </c>
      <c r="C2984" t="s">
        <v>243</v>
      </c>
      <c r="D2984" t="s">
        <v>245</v>
      </c>
      <c r="E2984" t="s">
        <v>44</v>
      </c>
      <c r="F2984" t="s">
        <v>150</v>
      </c>
      <c r="G2984">
        <v>1</v>
      </c>
    </row>
    <row r="2985" spans="1:7" x14ac:dyDescent="0.25">
      <c r="A2985">
        <f>IF(Tableau1[[#This Row],[ Résultat]]="incorrect",Tableau1[[#This Row],[occurrence]]&amp;"Cadre général"&amp;Tableau1[[#This Row],[ Résultat]]&amp;COUNTIF($B$2:$B2985,Tableau1[[#This Row],[ Code APE]]&amp;Tableau1[[#This Row],[ Résultat]]&amp;"_*"),0)</f>
        <v>0</v>
      </c>
      <c r="B2985" t="str">
        <f>Tableau1[[#This Row],[ Code APE]]&amp;Tableau1[[#This Row],[ Résultat]]&amp;"_"&amp;COUNTIF($F$2:F2985,F2985)</f>
        <v>70.22ZCorrect_21</v>
      </c>
      <c r="C2985" t="s">
        <v>243</v>
      </c>
      <c r="D2985" t="s">
        <v>245</v>
      </c>
      <c r="E2985" t="s">
        <v>44</v>
      </c>
      <c r="F2985" t="s">
        <v>200</v>
      </c>
      <c r="G2985">
        <v>3</v>
      </c>
    </row>
    <row r="2986" spans="1:7" x14ac:dyDescent="0.25">
      <c r="A2986">
        <f>IF(Tableau1[[#This Row],[ Résultat]]="incorrect",Tableau1[[#This Row],[occurrence]]&amp;"Cadre général"&amp;Tableau1[[#This Row],[ Résultat]]&amp;COUNTIF($B$2:$B2986,Tableau1[[#This Row],[ Code APE]]&amp;Tableau1[[#This Row],[ Résultat]]&amp;"_*"),0)</f>
        <v>0</v>
      </c>
      <c r="B2986" t="str">
        <f>Tableau1[[#This Row],[ Code APE]]&amp;Tableau1[[#This Row],[ Résultat]]&amp;"_"&amp;COUNTIF($F$2:F2986,F2986)</f>
        <v>70.90BCorrect_10</v>
      </c>
      <c r="C2986" t="s">
        <v>243</v>
      </c>
      <c r="D2986" t="s">
        <v>245</v>
      </c>
      <c r="E2986" t="s">
        <v>44</v>
      </c>
      <c r="F2986" t="s">
        <v>201</v>
      </c>
      <c r="G2986">
        <v>1</v>
      </c>
    </row>
    <row r="2987" spans="1:7" x14ac:dyDescent="0.25">
      <c r="A2987">
        <f>IF(Tableau1[[#This Row],[ Résultat]]="incorrect",Tableau1[[#This Row],[occurrence]]&amp;"Cadre général"&amp;Tableau1[[#This Row],[ Résultat]]&amp;COUNTIF($B$2:$B2987,Tableau1[[#This Row],[ Code APE]]&amp;Tableau1[[#This Row],[ Résultat]]&amp;"_*"),0)</f>
        <v>0</v>
      </c>
      <c r="B2987" t="str">
        <f>Tableau1[[#This Row],[ Code APE]]&amp;Tableau1[[#This Row],[ Résultat]]&amp;"_"&amp;COUNTIF($F$2:F2987,F2987)</f>
        <v>71.12ACorrect_21</v>
      </c>
      <c r="C2987" t="s">
        <v>243</v>
      </c>
      <c r="D2987" t="s">
        <v>245</v>
      </c>
      <c r="E2987" t="s">
        <v>44</v>
      </c>
      <c r="F2987" t="s">
        <v>152</v>
      </c>
      <c r="G2987">
        <v>1</v>
      </c>
    </row>
    <row r="2988" spans="1:7" x14ac:dyDescent="0.25">
      <c r="A2988">
        <f>IF(Tableau1[[#This Row],[ Résultat]]="incorrect",Tableau1[[#This Row],[occurrence]]&amp;"Cadre général"&amp;Tableau1[[#This Row],[ Résultat]]&amp;COUNTIF($B$2:$B2988,Tableau1[[#This Row],[ Code APE]]&amp;Tableau1[[#This Row],[ Résultat]]&amp;"_*"),0)</f>
        <v>0</v>
      </c>
      <c r="B2988" t="str">
        <f>Tableau1[[#This Row],[ Code APE]]&amp;Tableau1[[#This Row],[ Résultat]]&amp;"_"&amp;COUNTIF($F$2:F2988,F2988)</f>
        <v>71.12BCorrect_24</v>
      </c>
      <c r="C2988" t="s">
        <v>243</v>
      </c>
      <c r="D2988" t="s">
        <v>245</v>
      </c>
      <c r="E2988" t="s">
        <v>44</v>
      </c>
      <c r="F2988" t="s">
        <v>153</v>
      </c>
      <c r="G2988">
        <v>73</v>
      </c>
    </row>
    <row r="2989" spans="1:7" x14ac:dyDescent="0.25">
      <c r="A2989">
        <f>IF(Tableau1[[#This Row],[ Résultat]]="incorrect",Tableau1[[#This Row],[occurrence]]&amp;"Cadre général"&amp;Tableau1[[#This Row],[ Résultat]]&amp;COUNTIF($B$2:$B2989,Tableau1[[#This Row],[ Code APE]]&amp;Tableau1[[#This Row],[ Résultat]]&amp;"_*"),0)</f>
        <v>0</v>
      </c>
      <c r="B2989" t="str">
        <f>Tableau1[[#This Row],[ Code APE]]&amp;Tableau1[[#This Row],[ Résultat]]&amp;"_"&amp;COUNTIF($F$2:F2989,F2989)</f>
        <v>71.20ACorrect_12</v>
      </c>
      <c r="C2989" t="s">
        <v>243</v>
      </c>
      <c r="D2989" t="s">
        <v>245</v>
      </c>
      <c r="E2989" t="s">
        <v>44</v>
      </c>
      <c r="F2989" t="s">
        <v>154</v>
      </c>
      <c r="G2989">
        <v>1</v>
      </c>
    </row>
    <row r="2990" spans="1:7" x14ac:dyDescent="0.25">
      <c r="A2990">
        <f>IF(Tableau1[[#This Row],[ Résultat]]="incorrect",Tableau1[[#This Row],[occurrence]]&amp;"Cadre général"&amp;Tableau1[[#This Row],[ Résultat]]&amp;COUNTIF($B$2:$B2990,Tableau1[[#This Row],[ Code APE]]&amp;Tableau1[[#This Row],[ Résultat]]&amp;"_*"),0)</f>
        <v>0</v>
      </c>
      <c r="B2990" t="str">
        <f>Tableau1[[#This Row],[ Code APE]]&amp;Tableau1[[#This Row],[ Résultat]]&amp;"_"&amp;COUNTIF($F$2:F2990,F2990)</f>
        <v>71.20BCorrect_21</v>
      </c>
      <c r="C2990" t="s">
        <v>243</v>
      </c>
      <c r="D2990" t="s">
        <v>245</v>
      </c>
      <c r="E2990" t="s">
        <v>44</v>
      </c>
      <c r="F2990" t="s">
        <v>155</v>
      </c>
      <c r="G2990">
        <v>22</v>
      </c>
    </row>
    <row r="2991" spans="1:7" x14ac:dyDescent="0.25">
      <c r="A2991">
        <f>IF(Tableau1[[#This Row],[ Résultat]]="incorrect",Tableau1[[#This Row],[occurrence]]&amp;"Cadre général"&amp;Tableau1[[#This Row],[ Résultat]]&amp;COUNTIF($B$2:$B2991,Tableau1[[#This Row],[ Code APE]]&amp;Tableau1[[#This Row],[ Résultat]]&amp;"_*"),0)</f>
        <v>0</v>
      </c>
      <c r="B2991" t="str">
        <f>Tableau1[[#This Row],[ Code APE]]&amp;Tableau1[[#This Row],[ Résultat]]&amp;"_"&amp;COUNTIF($F$2:F2991,F2991)</f>
        <v>72.19ZCorrect_22</v>
      </c>
      <c r="C2991" t="s">
        <v>243</v>
      </c>
      <c r="D2991" t="s">
        <v>245</v>
      </c>
      <c r="E2991" t="s">
        <v>44</v>
      </c>
      <c r="F2991" t="s">
        <v>156</v>
      </c>
      <c r="G2991">
        <v>12</v>
      </c>
    </row>
    <row r="2992" spans="1:7" x14ac:dyDescent="0.25">
      <c r="A2992">
        <f>IF(Tableau1[[#This Row],[ Résultat]]="incorrect",Tableau1[[#This Row],[occurrence]]&amp;"Cadre général"&amp;Tableau1[[#This Row],[ Résultat]]&amp;COUNTIF($B$2:$B2992,Tableau1[[#This Row],[ Code APE]]&amp;Tableau1[[#This Row],[ Résultat]]&amp;"_*"),0)</f>
        <v>0</v>
      </c>
      <c r="B2992" t="str">
        <f>Tableau1[[#This Row],[ Code APE]]&amp;Tableau1[[#This Row],[ Résultat]]&amp;"_"&amp;COUNTIF($F$2:F2992,F2992)</f>
        <v>74.30BCorrect_19</v>
      </c>
      <c r="C2992" t="s">
        <v>243</v>
      </c>
      <c r="D2992" t="s">
        <v>245</v>
      </c>
      <c r="E2992" t="s">
        <v>44</v>
      </c>
      <c r="F2992" t="s">
        <v>158</v>
      </c>
      <c r="G2992">
        <v>3</v>
      </c>
    </row>
    <row r="2993" spans="1:7" x14ac:dyDescent="0.25">
      <c r="A2993">
        <f>IF(Tableau1[[#This Row],[ Résultat]]="incorrect",Tableau1[[#This Row],[occurrence]]&amp;"Cadre général"&amp;Tableau1[[#This Row],[ Résultat]]&amp;COUNTIF($B$2:$B2993,Tableau1[[#This Row],[ Code APE]]&amp;Tableau1[[#This Row],[ Résultat]]&amp;"_*"),0)</f>
        <v>0</v>
      </c>
      <c r="B2993" t="str">
        <f>Tableau1[[#This Row],[ Code APE]]&amp;Tableau1[[#This Row],[ Résultat]]&amp;"_"&amp;COUNTIF($F$2:F2993,F2993)</f>
        <v>74.70ZCorrect_20</v>
      </c>
      <c r="C2993" t="s">
        <v>243</v>
      </c>
      <c r="D2993" t="s">
        <v>245</v>
      </c>
      <c r="E2993" t="s">
        <v>44</v>
      </c>
      <c r="F2993" t="s">
        <v>159</v>
      </c>
      <c r="G2993">
        <v>6</v>
      </c>
    </row>
    <row r="2994" spans="1:7" x14ac:dyDescent="0.25">
      <c r="A2994">
        <f>IF(Tableau1[[#This Row],[ Résultat]]="incorrect",Tableau1[[#This Row],[occurrence]]&amp;"Cadre général"&amp;Tableau1[[#This Row],[ Résultat]]&amp;COUNTIF($B$2:$B2994,Tableau1[[#This Row],[ Code APE]]&amp;Tableau1[[#This Row],[ Résultat]]&amp;"_*"),0)</f>
        <v>0</v>
      </c>
      <c r="B2994" t="str">
        <f>Tableau1[[#This Row],[ Code APE]]&amp;Tableau1[[#This Row],[ Résultat]]&amp;"_"&amp;COUNTIF($F$2:F2994,F2994)</f>
        <v>74.90ACorrect_25</v>
      </c>
      <c r="C2994" t="s">
        <v>243</v>
      </c>
      <c r="D2994" t="s">
        <v>245</v>
      </c>
      <c r="E2994" t="s">
        <v>44</v>
      </c>
      <c r="F2994" t="s">
        <v>160</v>
      </c>
      <c r="G2994">
        <v>19</v>
      </c>
    </row>
    <row r="2995" spans="1:7" x14ac:dyDescent="0.25">
      <c r="A2995">
        <f>IF(Tableau1[[#This Row],[ Résultat]]="incorrect",Tableau1[[#This Row],[occurrence]]&amp;"Cadre général"&amp;Tableau1[[#This Row],[ Résultat]]&amp;COUNTIF($B$2:$B2995,Tableau1[[#This Row],[ Code APE]]&amp;Tableau1[[#This Row],[ Résultat]]&amp;"_*"),0)</f>
        <v>0</v>
      </c>
      <c r="B2995" t="str">
        <f>Tableau1[[#This Row],[ Code APE]]&amp;Tableau1[[#This Row],[ Résultat]]&amp;"_"&amp;COUNTIF($F$2:F2995,F2995)</f>
        <v>74.90BCorrect_24</v>
      </c>
      <c r="C2995" t="s">
        <v>243</v>
      </c>
      <c r="D2995" t="s">
        <v>245</v>
      </c>
      <c r="E2995" t="s">
        <v>44</v>
      </c>
      <c r="F2995" t="s">
        <v>161</v>
      </c>
      <c r="G2995">
        <v>27</v>
      </c>
    </row>
    <row r="2996" spans="1:7" x14ac:dyDescent="0.25">
      <c r="A2996">
        <f>IF(Tableau1[[#This Row],[ Résultat]]="incorrect",Tableau1[[#This Row],[occurrence]]&amp;"Cadre général"&amp;Tableau1[[#This Row],[ Résultat]]&amp;COUNTIF($B$2:$B2996,Tableau1[[#This Row],[ Code APE]]&amp;Tableau1[[#This Row],[ Résultat]]&amp;"_*"),0)</f>
        <v>0</v>
      </c>
      <c r="B2996" t="str">
        <f>Tableau1[[#This Row],[ Code APE]]&amp;Tableau1[[#This Row],[ Résultat]]&amp;"_"&amp;COUNTIF($F$2:F2996,F2996)</f>
        <v>74.90ECorrect_9</v>
      </c>
      <c r="C2996" t="s">
        <v>243</v>
      </c>
      <c r="D2996" t="s">
        <v>245</v>
      </c>
      <c r="E2996" t="s">
        <v>44</v>
      </c>
      <c r="F2996" t="s">
        <v>162</v>
      </c>
      <c r="G2996">
        <v>2</v>
      </c>
    </row>
    <row r="2997" spans="1:7" x14ac:dyDescent="0.25">
      <c r="A2997">
        <f>IF(Tableau1[[#This Row],[ Résultat]]="incorrect",Tableau1[[#This Row],[occurrence]]&amp;"Cadre général"&amp;Tableau1[[#This Row],[ Résultat]]&amp;COUNTIF($B$2:$B2997,Tableau1[[#This Row],[ Code APE]]&amp;Tableau1[[#This Row],[ Résultat]]&amp;"_*"),0)</f>
        <v>0</v>
      </c>
      <c r="B2997" t="str">
        <f>Tableau1[[#This Row],[ Code APE]]&amp;Tableau1[[#This Row],[ Résultat]]&amp;"_"&amp;COUNTIF($F$2:F2997,F2997)</f>
        <v>75.00ZCorrect_7</v>
      </c>
      <c r="C2997" t="s">
        <v>243</v>
      </c>
      <c r="D2997" t="s">
        <v>245</v>
      </c>
      <c r="E2997" t="s">
        <v>44</v>
      </c>
      <c r="F2997" t="s">
        <v>202</v>
      </c>
      <c r="G2997">
        <v>1</v>
      </c>
    </row>
    <row r="2998" spans="1:7" x14ac:dyDescent="0.25">
      <c r="A2998">
        <f>IF(Tableau1[[#This Row],[ Résultat]]="incorrect",Tableau1[[#This Row],[occurrence]]&amp;"Cadre général"&amp;Tableau1[[#This Row],[ Résultat]]&amp;COUNTIF($B$2:$B2998,Tableau1[[#This Row],[ Code APE]]&amp;Tableau1[[#This Row],[ Résultat]]&amp;"_*"),0)</f>
        <v>0</v>
      </c>
      <c r="B2998" t="str">
        <f>Tableau1[[#This Row],[ Code APE]]&amp;Tableau1[[#This Row],[ Résultat]]&amp;"_"&amp;COUNTIF($F$2:F2998,F2998)</f>
        <v>77.32ZCorrect_21</v>
      </c>
      <c r="C2998" t="s">
        <v>243</v>
      </c>
      <c r="D2998" t="s">
        <v>245</v>
      </c>
      <c r="E2998" t="s">
        <v>44</v>
      </c>
      <c r="F2998" t="s">
        <v>164</v>
      </c>
      <c r="G2998">
        <v>5</v>
      </c>
    </row>
    <row r="2999" spans="1:7" x14ac:dyDescent="0.25">
      <c r="A2999">
        <f>IF(Tableau1[[#This Row],[ Résultat]]="incorrect",Tableau1[[#This Row],[occurrence]]&amp;"Cadre général"&amp;Tableau1[[#This Row],[ Résultat]]&amp;COUNTIF($B$2:$B2999,Tableau1[[#This Row],[ Code APE]]&amp;Tableau1[[#This Row],[ Résultat]]&amp;"_*"),0)</f>
        <v>0</v>
      </c>
      <c r="B2999" t="str">
        <f>Tableau1[[#This Row],[ Code APE]]&amp;Tableau1[[#This Row],[ Résultat]]&amp;"_"&amp;COUNTIF($F$2:F2999,F2999)</f>
        <v>77.39ZCorrect_22</v>
      </c>
      <c r="C2999" t="s">
        <v>243</v>
      </c>
      <c r="D2999" t="s">
        <v>245</v>
      </c>
      <c r="E2999" t="s">
        <v>44</v>
      </c>
      <c r="F2999" t="s">
        <v>165</v>
      </c>
      <c r="G2999">
        <v>14</v>
      </c>
    </row>
    <row r="3000" spans="1:7" x14ac:dyDescent="0.25">
      <c r="A3000">
        <f>IF(Tableau1[[#This Row],[ Résultat]]="incorrect",Tableau1[[#This Row],[occurrence]]&amp;"Cadre général"&amp;Tableau1[[#This Row],[ Résultat]]&amp;COUNTIF($B$2:$B3000,Tableau1[[#This Row],[ Code APE]]&amp;Tableau1[[#This Row],[ Résultat]]&amp;"_*"),0)</f>
        <v>0</v>
      </c>
      <c r="B3000" t="str">
        <f>Tableau1[[#This Row],[ Code APE]]&amp;Tableau1[[#This Row],[ Résultat]]&amp;"_"&amp;COUNTIF($F$2:F3000,F3000)</f>
        <v>78.20ZCorrect_29</v>
      </c>
      <c r="C3000" t="s">
        <v>243</v>
      </c>
      <c r="D3000" t="s">
        <v>245</v>
      </c>
      <c r="E3000" t="s">
        <v>44</v>
      </c>
      <c r="F3000" t="s">
        <v>166</v>
      </c>
      <c r="G3000">
        <v>217</v>
      </c>
    </row>
    <row r="3001" spans="1:7" x14ac:dyDescent="0.25">
      <c r="A3001">
        <f>IF(Tableau1[[#This Row],[ Résultat]]="incorrect",Tableau1[[#This Row],[occurrence]]&amp;"Cadre général"&amp;Tableau1[[#This Row],[ Résultat]]&amp;COUNTIF($B$2:$B3001,Tableau1[[#This Row],[ Code APE]]&amp;Tableau1[[#This Row],[ Résultat]]&amp;"_*"),0)</f>
        <v>0</v>
      </c>
      <c r="B3001" t="str">
        <f>Tableau1[[#This Row],[ Code APE]]&amp;Tableau1[[#This Row],[ Résultat]]&amp;"_"&amp;COUNTIF($F$2:F3001,F3001)</f>
        <v>80.10ZCorrect_25</v>
      </c>
      <c r="C3001" t="s">
        <v>243</v>
      </c>
      <c r="D3001" t="s">
        <v>245</v>
      </c>
      <c r="E3001" t="s">
        <v>44</v>
      </c>
      <c r="F3001" t="s">
        <v>167</v>
      </c>
      <c r="G3001">
        <v>29</v>
      </c>
    </row>
    <row r="3002" spans="1:7" x14ac:dyDescent="0.25">
      <c r="A3002">
        <f>IF(Tableau1[[#This Row],[ Résultat]]="incorrect",Tableau1[[#This Row],[occurrence]]&amp;"Cadre général"&amp;Tableau1[[#This Row],[ Résultat]]&amp;COUNTIF($B$2:$B3002,Tableau1[[#This Row],[ Code APE]]&amp;Tableau1[[#This Row],[ Résultat]]&amp;"_*"),0)</f>
        <v>0</v>
      </c>
      <c r="B3002" t="str">
        <f>Tableau1[[#This Row],[ Code APE]]&amp;Tableau1[[#This Row],[ Résultat]]&amp;"_"&amp;COUNTIF($F$2:F3002,F3002)</f>
        <v>80.20ZCorrect_21</v>
      </c>
      <c r="C3002" t="s">
        <v>243</v>
      </c>
      <c r="D3002" t="s">
        <v>245</v>
      </c>
      <c r="E3002" t="s">
        <v>44</v>
      </c>
      <c r="F3002" t="s">
        <v>168</v>
      </c>
      <c r="G3002">
        <v>2</v>
      </c>
    </row>
    <row r="3003" spans="1:7" x14ac:dyDescent="0.25">
      <c r="A3003">
        <f>IF(Tableau1[[#This Row],[ Résultat]]="incorrect",Tableau1[[#This Row],[occurrence]]&amp;"Cadre général"&amp;Tableau1[[#This Row],[ Résultat]]&amp;COUNTIF($B$2:$B3003,Tableau1[[#This Row],[ Code APE]]&amp;Tableau1[[#This Row],[ Résultat]]&amp;"_*"),0)</f>
        <v>0</v>
      </c>
      <c r="B3003" t="str">
        <f>Tableau1[[#This Row],[ Code APE]]&amp;Tableau1[[#This Row],[ Résultat]]&amp;"_"&amp;COUNTIF($F$2:F3003,F3003)</f>
        <v>81.21ZCorrect_22</v>
      </c>
      <c r="C3003" t="s">
        <v>243</v>
      </c>
      <c r="D3003" t="s">
        <v>245</v>
      </c>
      <c r="E3003" t="s">
        <v>44</v>
      </c>
      <c r="F3003" t="s">
        <v>169</v>
      </c>
      <c r="G3003">
        <v>36</v>
      </c>
    </row>
    <row r="3004" spans="1:7" x14ac:dyDescent="0.25">
      <c r="A3004">
        <f>IF(Tableau1[[#This Row],[ Résultat]]="incorrect",Tableau1[[#This Row],[occurrence]]&amp;"Cadre général"&amp;Tableau1[[#This Row],[ Résultat]]&amp;COUNTIF($B$2:$B3004,Tableau1[[#This Row],[ Code APE]]&amp;Tableau1[[#This Row],[ Résultat]]&amp;"_*"),0)</f>
        <v>0</v>
      </c>
      <c r="B3004" t="str">
        <f>Tableau1[[#This Row],[ Code APE]]&amp;Tableau1[[#This Row],[ Résultat]]&amp;"_"&amp;COUNTIF($F$2:F3004,F3004)</f>
        <v>81.22ZCorrect_22</v>
      </c>
      <c r="C3004" t="s">
        <v>243</v>
      </c>
      <c r="D3004" t="s">
        <v>245</v>
      </c>
      <c r="E3004" t="s">
        <v>44</v>
      </c>
      <c r="F3004" t="s">
        <v>170</v>
      </c>
      <c r="G3004">
        <v>12</v>
      </c>
    </row>
    <row r="3005" spans="1:7" x14ac:dyDescent="0.25">
      <c r="A3005">
        <f>IF(Tableau1[[#This Row],[ Résultat]]="incorrect",Tableau1[[#This Row],[occurrence]]&amp;"Cadre général"&amp;Tableau1[[#This Row],[ Résultat]]&amp;COUNTIF($B$2:$B3005,Tableau1[[#This Row],[ Code APE]]&amp;Tableau1[[#This Row],[ Résultat]]&amp;"_*"),0)</f>
        <v>0</v>
      </c>
      <c r="B3005" t="str">
        <f>Tableau1[[#This Row],[ Code APE]]&amp;Tableau1[[#This Row],[ Résultat]]&amp;"_"&amp;COUNTIF($F$2:F3005,F3005)</f>
        <v>81.29ACorrect_20</v>
      </c>
      <c r="C3005" t="s">
        <v>243</v>
      </c>
      <c r="D3005" t="s">
        <v>245</v>
      </c>
      <c r="E3005" t="s">
        <v>44</v>
      </c>
      <c r="F3005" t="s">
        <v>171</v>
      </c>
      <c r="G3005">
        <v>2</v>
      </c>
    </row>
    <row r="3006" spans="1:7" x14ac:dyDescent="0.25">
      <c r="A3006">
        <f>IF(Tableau1[[#This Row],[ Résultat]]="incorrect",Tableau1[[#This Row],[occurrence]]&amp;"Cadre général"&amp;Tableau1[[#This Row],[ Résultat]]&amp;COUNTIF($B$2:$B3006,Tableau1[[#This Row],[ Code APE]]&amp;Tableau1[[#This Row],[ Résultat]]&amp;"_*"),0)</f>
        <v>0</v>
      </c>
      <c r="B3006" t="str">
        <f>Tableau1[[#This Row],[ Code APE]]&amp;Tableau1[[#This Row],[ Résultat]]&amp;"_"&amp;COUNTIF($F$2:F3006,F3006)</f>
        <v>81.30ZCorrect_21</v>
      </c>
      <c r="C3006" t="s">
        <v>243</v>
      </c>
      <c r="D3006" t="s">
        <v>245</v>
      </c>
      <c r="E3006" t="s">
        <v>44</v>
      </c>
      <c r="F3006" t="s">
        <v>173</v>
      </c>
      <c r="G3006">
        <v>5</v>
      </c>
    </row>
    <row r="3007" spans="1:7" x14ac:dyDescent="0.25">
      <c r="A3007">
        <f>IF(Tableau1[[#This Row],[ Résultat]]="incorrect",Tableau1[[#This Row],[occurrence]]&amp;"Cadre général"&amp;Tableau1[[#This Row],[ Résultat]]&amp;COUNTIF($B$2:$B3007,Tableau1[[#This Row],[ Code APE]]&amp;Tableau1[[#This Row],[ Résultat]]&amp;"_*"),0)</f>
        <v>0</v>
      </c>
      <c r="B3007" t="str">
        <f>Tableau1[[#This Row],[ Code APE]]&amp;Tableau1[[#This Row],[ Résultat]]&amp;"_"&amp;COUNTIF($F$2:F3007,F3007)</f>
        <v>82.99ZCorrect_21</v>
      </c>
      <c r="C3007" t="s">
        <v>243</v>
      </c>
      <c r="D3007" t="s">
        <v>245</v>
      </c>
      <c r="E3007" t="s">
        <v>44</v>
      </c>
      <c r="F3007" t="s">
        <v>174</v>
      </c>
      <c r="G3007">
        <v>3</v>
      </c>
    </row>
    <row r="3008" spans="1:7" x14ac:dyDescent="0.25">
      <c r="A3008">
        <f>IF(Tableau1[[#This Row],[ Résultat]]="incorrect",Tableau1[[#This Row],[occurrence]]&amp;"Cadre général"&amp;Tableau1[[#This Row],[ Résultat]]&amp;COUNTIF($B$2:$B3008,Tableau1[[#This Row],[ Code APE]]&amp;Tableau1[[#This Row],[ Résultat]]&amp;"_*"),0)</f>
        <v>0</v>
      </c>
      <c r="B3008" t="str">
        <f>Tableau1[[#This Row],[ Code APE]]&amp;Tableau1[[#This Row],[ Résultat]]&amp;"_"&amp;COUNTIF($F$2:F3008,F3008)</f>
        <v>84.30ACorrect_22</v>
      </c>
      <c r="C3008" t="s">
        <v>243</v>
      </c>
      <c r="D3008" t="s">
        <v>245</v>
      </c>
      <c r="E3008" t="s">
        <v>44</v>
      </c>
      <c r="F3008" t="s">
        <v>175</v>
      </c>
      <c r="G3008">
        <v>3</v>
      </c>
    </row>
    <row r="3009" spans="1:7" x14ac:dyDescent="0.25">
      <c r="A3009">
        <f>IF(Tableau1[[#This Row],[ Résultat]]="incorrect",Tableau1[[#This Row],[occurrence]]&amp;"Cadre général"&amp;Tableau1[[#This Row],[ Résultat]]&amp;COUNTIF($B$2:$B3009,Tableau1[[#This Row],[ Code APE]]&amp;Tableau1[[#This Row],[ Résultat]]&amp;"_*"),0)</f>
        <v>0</v>
      </c>
      <c r="B3009" t="str">
        <f>Tableau1[[#This Row],[ Code APE]]&amp;Tableau1[[#This Row],[ Résultat]]&amp;"_"&amp;COUNTIF($F$2:F3009,F3009)</f>
        <v>85.59ACorrect_21</v>
      </c>
      <c r="C3009" t="s">
        <v>243</v>
      </c>
      <c r="D3009" t="s">
        <v>245</v>
      </c>
      <c r="E3009" t="s">
        <v>44</v>
      </c>
      <c r="F3009" t="s">
        <v>176</v>
      </c>
      <c r="G3009">
        <v>4</v>
      </c>
    </row>
    <row r="3010" spans="1:7" x14ac:dyDescent="0.25">
      <c r="A3010">
        <f>IF(Tableau1[[#This Row],[ Résultat]]="incorrect",Tableau1[[#This Row],[occurrence]]&amp;"Cadre général"&amp;Tableau1[[#This Row],[ Résultat]]&amp;COUNTIF($B$2:$B3010,Tableau1[[#This Row],[ Code APE]]&amp;Tableau1[[#This Row],[ Résultat]]&amp;"_*"),0)</f>
        <v>0</v>
      </c>
      <c r="B3010" t="str">
        <f>Tableau1[[#This Row],[ Code APE]]&amp;Tableau1[[#This Row],[ Résultat]]&amp;"_"&amp;COUNTIF($F$2:F3010,F3010)</f>
        <v>85.89BCorrect_12</v>
      </c>
      <c r="C3010" t="s">
        <v>243</v>
      </c>
      <c r="D3010" t="s">
        <v>245</v>
      </c>
      <c r="E3010" t="s">
        <v>44</v>
      </c>
      <c r="F3010" t="s">
        <v>203</v>
      </c>
      <c r="G3010">
        <v>1</v>
      </c>
    </row>
    <row r="3011" spans="1:7" x14ac:dyDescent="0.25">
      <c r="A3011">
        <f>IF(Tableau1[[#This Row],[ Résultat]]="incorrect",Tableau1[[#This Row],[occurrence]]&amp;"Cadre général"&amp;Tableau1[[#This Row],[ Résultat]]&amp;COUNTIF($B$2:$B3011,Tableau1[[#This Row],[ Code APE]]&amp;Tableau1[[#This Row],[ Résultat]]&amp;"_*"),0)</f>
        <v>0</v>
      </c>
      <c r="B3011" t="str">
        <f>Tableau1[[#This Row],[ Code APE]]&amp;Tableau1[[#This Row],[ Résultat]]&amp;"_"&amp;COUNTIF($F$2:F3011,F3011)</f>
        <v>94.99ZCorrect_27</v>
      </c>
      <c r="C3011" t="s">
        <v>243</v>
      </c>
      <c r="D3011" t="s">
        <v>245</v>
      </c>
      <c r="E3011" t="s">
        <v>44</v>
      </c>
      <c r="F3011" t="s">
        <v>178</v>
      </c>
      <c r="G3011">
        <v>2</v>
      </c>
    </row>
    <row r="3012" spans="1:7" x14ac:dyDescent="0.25">
      <c r="A3012">
        <f>IF(Tableau1[[#This Row],[ Résultat]]="incorrect",Tableau1[[#This Row],[occurrence]]&amp;"Cadre général"&amp;Tableau1[[#This Row],[ Résultat]]&amp;COUNTIF($B$2:$B3012,Tableau1[[#This Row],[ Code APE]]&amp;Tableau1[[#This Row],[ Résultat]]&amp;"_*"),0)</f>
        <v>0</v>
      </c>
      <c r="B3012" t="str">
        <f>Tableau1[[#This Row],[ Code APE]]&amp;Tableau1[[#This Row],[ Résultat]]&amp;"_"&amp;COUNTIF($F$2:F3012,F3012)</f>
        <v>Correct_0</v>
      </c>
      <c r="C3012" t="s">
        <v>243</v>
      </c>
      <c r="D3012" t="s">
        <v>246</v>
      </c>
      <c r="E3012" t="s">
        <v>44</v>
      </c>
      <c r="G3012">
        <v>15</v>
      </c>
    </row>
    <row r="3013" spans="1:7" x14ac:dyDescent="0.25">
      <c r="A3013">
        <f>IF(Tableau1[[#This Row],[ Résultat]]="incorrect",Tableau1[[#This Row],[occurrence]]&amp;"Cadre général"&amp;Tableau1[[#This Row],[ Résultat]]&amp;COUNTIF($B$2:$B3013,Tableau1[[#This Row],[ Code APE]]&amp;Tableau1[[#This Row],[ Résultat]]&amp;"_*"),0)</f>
        <v>0</v>
      </c>
      <c r="B3013" t="str">
        <f>Tableau1[[#This Row],[ Code APE]]&amp;Tableau1[[#This Row],[ Résultat]]&amp;"_"&amp;COUNTIF($F$2:F3013,F3013)</f>
        <v>00.00ACorrect_21</v>
      </c>
      <c r="C3013" t="s">
        <v>243</v>
      </c>
      <c r="D3013" t="s">
        <v>246</v>
      </c>
      <c r="E3013" t="s">
        <v>44</v>
      </c>
      <c r="F3013" t="s">
        <v>45</v>
      </c>
      <c r="G3013">
        <v>3</v>
      </c>
    </row>
    <row r="3014" spans="1:7" x14ac:dyDescent="0.25">
      <c r="A3014">
        <f>IF(Tableau1[[#This Row],[ Résultat]]="incorrect",Tableau1[[#This Row],[occurrence]]&amp;"Cadre général"&amp;Tableau1[[#This Row],[ Résultat]]&amp;COUNTIF($B$2:$B3014,Tableau1[[#This Row],[ Code APE]]&amp;Tableau1[[#This Row],[ Résultat]]&amp;"_*"),0)</f>
        <v>0</v>
      </c>
      <c r="B3014" t="str">
        <f>Tableau1[[#This Row],[ Code APE]]&amp;Tableau1[[#This Row],[ Résultat]]&amp;"_"&amp;COUNTIF($F$2:F3014,F3014)</f>
        <v>00.00ZCorrect_7</v>
      </c>
      <c r="C3014" t="s">
        <v>243</v>
      </c>
      <c r="D3014" t="s">
        <v>246</v>
      </c>
      <c r="E3014" t="s">
        <v>44</v>
      </c>
      <c r="F3014" t="s">
        <v>46</v>
      </c>
      <c r="G3014">
        <v>1</v>
      </c>
    </row>
    <row r="3015" spans="1:7" x14ac:dyDescent="0.25">
      <c r="A3015">
        <f>IF(Tableau1[[#This Row],[ Résultat]]="incorrect",Tableau1[[#This Row],[occurrence]]&amp;"Cadre général"&amp;Tableau1[[#This Row],[ Résultat]]&amp;COUNTIF($B$2:$B3015,Tableau1[[#This Row],[ Code APE]]&amp;Tableau1[[#This Row],[ Résultat]]&amp;"_*"),0)</f>
        <v>0</v>
      </c>
      <c r="B3015" t="str">
        <f>Tableau1[[#This Row],[ Code APE]]&amp;Tableau1[[#This Row],[ Résultat]]&amp;"_"&amp;COUNTIF($F$2:F3015,F3015)</f>
        <v>01.30ZCorrect_22</v>
      </c>
      <c r="C3015" t="s">
        <v>243</v>
      </c>
      <c r="D3015" t="s">
        <v>246</v>
      </c>
      <c r="E3015" t="s">
        <v>44</v>
      </c>
      <c r="F3015" t="s">
        <v>47</v>
      </c>
      <c r="G3015">
        <v>6</v>
      </c>
    </row>
    <row r="3016" spans="1:7" x14ac:dyDescent="0.25">
      <c r="A3016">
        <f>IF(Tableau1[[#This Row],[ Résultat]]="incorrect",Tableau1[[#This Row],[occurrence]]&amp;"Cadre général"&amp;Tableau1[[#This Row],[ Résultat]]&amp;COUNTIF($B$2:$B3016,Tableau1[[#This Row],[ Code APE]]&amp;Tableau1[[#This Row],[ Résultat]]&amp;"_*"),0)</f>
        <v>0</v>
      </c>
      <c r="B3016" t="str">
        <f>Tableau1[[#This Row],[ Code APE]]&amp;Tableau1[[#This Row],[ Résultat]]&amp;"_"&amp;COUNTIF($F$2:F3016,F3016)</f>
        <v>01.50ZCorrect_14</v>
      </c>
      <c r="C3016" t="s">
        <v>243</v>
      </c>
      <c r="D3016" t="s">
        <v>246</v>
      </c>
      <c r="E3016" t="s">
        <v>44</v>
      </c>
      <c r="F3016" t="s">
        <v>49</v>
      </c>
      <c r="G3016">
        <v>1</v>
      </c>
    </row>
    <row r="3017" spans="1:7" x14ac:dyDescent="0.25">
      <c r="A3017">
        <f>IF(Tableau1[[#This Row],[ Résultat]]="incorrect",Tableau1[[#This Row],[occurrence]]&amp;"Cadre général"&amp;Tableau1[[#This Row],[ Résultat]]&amp;COUNTIF($B$2:$B3017,Tableau1[[#This Row],[ Code APE]]&amp;Tableau1[[#This Row],[ Résultat]]&amp;"_*"),0)</f>
        <v>0</v>
      </c>
      <c r="B3017" t="str">
        <f>Tableau1[[#This Row],[ Code APE]]&amp;Tableau1[[#This Row],[ Résultat]]&amp;"_"&amp;COUNTIF($F$2:F3017,F3017)</f>
        <v>02.10ZCorrect_24</v>
      </c>
      <c r="C3017" t="s">
        <v>243</v>
      </c>
      <c r="D3017" t="s">
        <v>246</v>
      </c>
      <c r="E3017" t="s">
        <v>44</v>
      </c>
      <c r="F3017" t="s">
        <v>50</v>
      </c>
      <c r="G3017">
        <v>8</v>
      </c>
    </row>
    <row r="3018" spans="1:7" x14ac:dyDescent="0.25">
      <c r="A3018">
        <f>IF(Tableau1[[#This Row],[ Résultat]]="incorrect",Tableau1[[#This Row],[occurrence]]&amp;"Cadre général"&amp;Tableau1[[#This Row],[ Résultat]]&amp;COUNTIF($B$2:$B3018,Tableau1[[#This Row],[ Code APE]]&amp;Tableau1[[#This Row],[ Résultat]]&amp;"_*"),0)</f>
        <v>0</v>
      </c>
      <c r="B3018" t="str">
        <f>Tableau1[[#This Row],[ Code APE]]&amp;Tableau1[[#This Row],[ Résultat]]&amp;"_"&amp;COUNTIF($F$2:F3018,F3018)</f>
        <v>03.11ZCorrect_19</v>
      </c>
      <c r="C3018" t="s">
        <v>243</v>
      </c>
      <c r="D3018" t="s">
        <v>246</v>
      </c>
      <c r="E3018" t="s">
        <v>44</v>
      </c>
      <c r="F3018" t="s">
        <v>182</v>
      </c>
      <c r="G3018">
        <v>1</v>
      </c>
    </row>
    <row r="3019" spans="1:7" x14ac:dyDescent="0.25">
      <c r="A3019">
        <f>IF(Tableau1[[#This Row],[ Résultat]]="incorrect",Tableau1[[#This Row],[occurrence]]&amp;"Cadre général"&amp;Tableau1[[#This Row],[ Résultat]]&amp;COUNTIF($B$2:$B3019,Tableau1[[#This Row],[ Code APE]]&amp;Tableau1[[#This Row],[ Résultat]]&amp;"_*"),0)</f>
        <v>0</v>
      </c>
      <c r="B3019" t="str">
        <f>Tableau1[[#This Row],[ Code APE]]&amp;Tableau1[[#This Row],[ Résultat]]&amp;"_"&amp;COUNTIF($F$2:F3019,F3019)</f>
        <v>06.34CCorrect_13</v>
      </c>
      <c r="C3019" t="s">
        <v>243</v>
      </c>
      <c r="D3019" t="s">
        <v>246</v>
      </c>
      <c r="E3019" t="s">
        <v>44</v>
      </c>
      <c r="F3019" t="s">
        <v>183</v>
      </c>
      <c r="G3019">
        <v>2</v>
      </c>
    </row>
    <row r="3020" spans="1:7" x14ac:dyDescent="0.25">
      <c r="A3020">
        <f>IF(Tableau1[[#This Row],[ Résultat]]="incorrect",Tableau1[[#This Row],[occurrence]]&amp;"Cadre général"&amp;Tableau1[[#This Row],[ Résultat]]&amp;COUNTIF($B$2:$B3020,Tableau1[[#This Row],[ Code APE]]&amp;Tableau1[[#This Row],[ Résultat]]&amp;"_*"),0)</f>
        <v>0</v>
      </c>
      <c r="B3020" t="str">
        <f>Tableau1[[#This Row],[ Code APE]]&amp;Tableau1[[#This Row],[ Résultat]]&amp;"_"&amp;COUNTIF($F$2:F3020,F3020)</f>
        <v>07.29ZCorrect_23</v>
      </c>
      <c r="C3020" t="s">
        <v>243</v>
      </c>
      <c r="D3020" t="s">
        <v>246</v>
      </c>
      <c r="E3020" t="s">
        <v>44</v>
      </c>
      <c r="F3020" t="s">
        <v>52</v>
      </c>
      <c r="G3020">
        <v>7</v>
      </c>
    </row>
    <row r="3021" spans="1:7" x14ac:dyDescent="0.25">
      <c r="A3021">
        <f>IF(Tableau1[[#This Row],[ Résultat]]="incorrect",Tableau1[[#This Row],[occurrence]]&amp;"Cadre général"&amp;Tableau1[[#This Row],[ Résultat]]&amp;COUNTIF($B$2:$B3021,Tableau1[[#This Row],[ Code APE]]&amp;Tableau1[[#This Row],[ Résultat]]&amp;"_*"),0)</f>
        <v>0</v>
      </c>
      <c r="B3021" t="str">
        <f>Tableau1[[#This Row],[ Code APE]]&amp;Tableau1[[#This Row],[ Résultat]]&amp;"_"&amp;COUNTIF($F$2:F3021,F3021)</f>
        <v>07.47ZCorrect_23</v>
      </c>
      <c r="C3021" t="s">
        <v>243</v>
      </c>
      <c r="D3021" t="s">
        <v>246</v>
      </c>
      <c r="E3021" t="s">
        <v>44</v>
      </c>
      <c r="F3021" t="s">
        <v>53</v>
      </c>
      <c r="G3021">
        <v>4</v>
      </c>
    </row>
    <row r="3022" spans="1:7" x14ac:dyDescent="0.25">
      <c r="A3022">
        <f>IF(Tableau1[[#This Row],[ Résultat]]="incorrect",Tableau1[[#This Row],[occurrence]]&amp;"Cadre général"&amp;Tableau1[[#This Row],[ Résultat]]&amp;COUNTIF($B$2:$B3022,Tableau1[[#This Row],[ Code APE]]&amp;Tableau1[[#This Row],[ Résultat]]&amp;"_*"),0)</f>
        <v>0</v>
      </c>
      <c r="B3022" t="str">
        <f>Tableau1[[#This Row],[ Code APE]]&amp;Tableau1[[#This Row],[ Résultat]]&amp;"_"&amp;COUNTIF($F$2:F3022,F3022)</f>
        <v>08.04CCorrect_5</v>
      </c>
      <c r="C3022" t="s">
        <v>243</v>
      </c>
      <c r="D3022" t="s">
        <v>246</v>
      </c>
      <c r="E3022" t="s">
        <v>44</v>
      </c>
      <c r="F3022" t="s">
        <v>54</v>
      </c>
      <c r="G3022">
        <v>1</v>
      </c>
    </row>
    <row r="3023" spans="1:7" x14ac:dyDescent="0.25">
      <c r="A3023">
        <f>IF(Tableau1[[#This Row],[ Résultat]]="incorrect",Tableau1[[#This Row],[occurrence]]&amp;"Cadre général"&amp;Tableau1[[#This Row],[ Résultat]]&amp;COUNTIF($B$2:$B3023,Tableau1[[#This Row],[ Code APE]]&amp;Tableau1[[#This Row],[ Résultat]]&amp;"_*"),0)</f>
        <v>0</v>
      </c>
      <c r="B3023" t="str">
        <f>Tableau1[[#This Row],[ Code APE]]&amp;Tableau1[[#This Row],[ Résultat]]&amp;"_"&amp;COUNTIF($F$2:F3023,F3023)</f>
        <v>08.12ZCorrect_24</v>
      </c>
      <c r="C3023" t="s">
        <v>243</v>
      </c>
      <c r="D3023" t="s">
        <v>246</v>
      </c>
      <c r="E3023" t="s">
        <v>44</v>
      </c>
      <c r="F3023" t="s">
        <v>55</v>
      </c>
      <c r="G3023">
        <v>7</v>
      </c>
    </row>
    <row r="3024" spans="1:7" x14ac:dyDescent="0.25">
      <c r="A3024">
        <f>IF(Tableau1[[#This Row],[ Résultat]]="incorrect",Tableau1[[#This Row],[occurrence]]&amp;"Cadre général"&amp;Tableau1[[#This Row],[ Résultat]]&amp;COUNTIF($B$2:$B3024,Tableau1[[#This Row],[ Code APE]]&amp;Tableau1[[#This Row],[ Résultat]]&amp;"_*"),0)</f>
        <v>0</v>
      </c>
      <c r="B3024" t="str">
        <f>Tableau1[[#This Row],[ Code APE]]&amp;Tableau1[[#This Row],[ Résultat]]&amp;"_"&amp;COUNTIF($F$2:F3024,F3024)</f>
        <v>09.90ZCorrect_26</v>
      </c>
      <c r="C3024" t="s">
        <v>243</v>
      </c>
      <c r="D3024" t="s">
        <v>246</v>
      </c>
      <c r="E3024" t="s">
        <v>44</v>
      </c>
      <c r="F3024" t="s">
        <v>56</v>
      </c>
      <c r="G3024">
        <v>14</v>
      </c>
    </row>
    <row r="3025" spans="1:7" x14ac:dyDescent="0.25">
      <c r="A3025">
        <f>IF(Tableau1[[#This Row],[ Résultat]]="incorrect",Tableau1[[#This Row],[occurrence]]&amp;"Cadre général"&amp;Tableau1[[#This Row],[ Résultat]]&amp;COUNTIF($B$2:$B3025,Tableau1[[#This Row],[ Code APE]]&amp;Tableau1[[#This Row],[ Résultat]]&amp;"_*"),0)</f>
        <v>0</v>
      </c>
      <c r="B3025" t="str">
        <f>Tableau1[[#This Row],[ Code APE]]&amp;Tableau1[[#This Row],[ Résultat]]&amp;"_"&amp;COUNTIF($F$2:F3025,F3025)</f>
        <v>10.41ZCorrect_22</v>
      </c>
      <c r="C3025" t="s">
        <v>243</v>
      </c>
      <c r="D3025" t="s">
        <v>246</v>
      </c>
      <c r="E3025" t="s">
        <v>44</v>
      </c>
      <c r="F3025" t="s">
        <v>57</v>
      </c>
      <c r="G3025">
        <v>3</v>
      </c>
    </row>
    <row r="3026" spans="1:7" x14ac:dyDescent="0.25">
      <c r="A3026">
        <f>IF(Tableau1[[#This Row],[ Résultat]]="incorrect",Tableau1[[#This Row],[occurrence]]&amp;"Cadre général"&amp;Tableau1[[#This Row],[ Résultat]]&amp;COUNTIF($B$2:$B3026,Tableau1[[#This Row],[ Code APE]]&amp;Tableau1[[#This Row],[ Résultat]]&amp;"_*"),0)</f>
        <v>0</v>
      </c>
      <c r="B3026" t="str">
        <f>Tableau1[[#This Row],[ Code APE]]&amp;Tableau1[[#This Row],[ Résultat]]&amp;"_"&amp;COUNTIF($F$2:F3026,F3026)</f>
        <v>20.13BCorrect_22</v>
      </c>
      <c r="C3026" t="s">
        <v>243</v>
      </c>
      <c r="D3026" t="s">
        <v>246</v>
      </c>
      <c r="E3026" t="s">
        <v>44</v>
      </c>
      <c r="F3026" t="s">
        <v>60</v>
      </c>
      <c r="G3026">
        <v>3</v>
      </c>
    </row>
    <row r="3027" spans="1:7" x14ac:dyDescent="0.25">
      <c r="A3027">
        <f>IF(Tableau1[[#This Row],[ Résultat]]="incorrect",Tableau1[[#This Row],[occurrence]]&amp;"Cadre général"&amp;Tableau1[[#This Row],[ Résultat]]&amp;COUNTIF($B$2:$B3027,Tableau1[[#This Row],[ Code APE]]&amp;Tableau1[[#This Row],[ Résultat]]&amp;"_*"),0)</f>
        <v>0</v>
      </c>
      <c r="B3027" t="str">
        <f>Tableau1[[#This Row],[ Code APE]]&amp;Tableau1[[#This Row],[ Résultat]]&amp;"_"&amp;COUNTIF($F$2:F3027,F3027)</f>
        <v>21.20ZCorrect_8</v>
      </c>
      <c r="C3027" t="s">
        <v>243</v>
      </c>
      <c r="D3027" t="s">
        <v>246</v>
      </c>
      <c r="E3027" t="s">
        <v>44</v>
      </c>
      <c r="F3027" t="s">
        <v>213</v>
      </c>
      <c r="G3027">
        <v>1</v>
      </c>
    </row>
    <row r="3028" spans="1:7" x14ac:dyDescent="0.25">
      <c r="A3028">
        <f>IF(Tableau1[[#This Row],[ Résultat]]="incorrect",Tableau1[[#This Row],[occurrence]]&amp;"Cadre général"&amp;Tableau1[[#This Row],[ Résultat]]&amp;COUNTIF($B$2:$B3028,Tableau1[[#This Row],[ Code APE]]&amp;Tableau1[[#This Row],[ Résultat]]&amp;"_*"),0)</f>
        <v>0</v>
      </c>
      <c r="B3028" t="str">
        <f>Tableau1[[#This Row],[ Code APE]]&amp;Tableau1[[#This Row],[ Résultat]]&amp;"_"&amp;COUNTIF($F$2:F3028,F3028)</f>
        <v>22.11ZCorrect_24</v>
      </c>
      <c r="C3028" t="s">
        <v>243</v>
      </c>
      <c r="D3028" t="s">
        <v>246</v>
      </c>
      <c r="E3028" t="s">
        <v>44</v>
      </c>
      <c r="F3028" t="s">
        <v>61</v>
      </c>
      <c r="G3028">
        <v>9</v>
      </c>
    </row>
    <row r="3029" spans="1:7" x14ac:dyDescent="0.25">
      <c r="A3029">
        <f>IF(Tableau1[[#This Row],[ Résultat]]="incorrect",Tableau1[[#This Row],[occurrence]]&amp;"Cadre général"&amp;Tableau1[[#This Row],[ Résultat]]&amp;COUNTIF($B$2:$B3029,Tableau1[[#This Row],[ Code APE]]&amp;Tableau1[[#This Row],[ Résultat]]&amp;"_*"),0)</f>
        <v>0</v>
      </c>
      <c r="B3029" t="str">
        <f>Tableau1[[#This Row],[ Code APE]]&amp;Tableau1[[#This Row],[ Résultat]]&amp;"_"&amp;COUNTIF($F$2:F3029,F3029)</f>
        <v>22.23ZCorrect_20</v>
      </c>
      <c r="C3029" t="s">
        <v>243</v>
      </c>
      <c r="D3029" t="s">
        <v>246</v>
      </c>
      <c r="E3029" t="s">
        <v>44</v>
      </c>
      <c r="F3029" t="s">
        <v>62</v>
      </c>
      <c r="G3029">
        <v>2</v>
      </c>
    </row>
    <row r="3030" spans="1:7" x14ac:dyDescent="0.25">
      <c r="A3030">
        <f>IF(Tableau1[[#This Row],[ Résultat]]="incorrect",Tableau1[[#This Row],[occurrence]]&amp;"Cadre général"&amp;Tableau1[[#This Row],[ Résultat]]&amp;COUNTIF($B$2:$B3030,Tableau1[[#This Row],[ Code APE]]&amp;Tableau1[[#This Row],[ Résultat]]&amp;"_*"),0)</f>
        <v>0</v>
      </c>
      <c r="B3030" t="str">
        <f>Tableau1[[#This Row],[ Code APE]]&amp;Tableau1[[#This Row],[ Résultat]]&amp;"_"&amp;COUNTIF($F$2:F3030,F3030)</f>
        <v>23.51ZCorrect_20</v>
      </c>
      <c r="C3030" t="s">
        <v>243</v>
      </c>
      <c r="D3030" t="s">
        <v>246</v>
      </c>
      <c r="E3030" t="s">
        <v>44</v>
      </c>
      <c r="F3030" t="s">
        <v>187</v>
      </c>
      <c r="G3030">
        <v>1</v>
      </c>
    </row>
    <row r="3031" spans="1:7" x14ac:dyDescent="0.25">
      <c r="A3031">
        <f>IF(Tableau1[[#This Row],[ Résultat]]="incorrect",Tableau1[[#This Row],[occurrence]]&amp;"Cadre général"&amp;Tableau1[[#This Row],[ Résultat]]&amp;COUNTIF($B$2:$B3031,Tableau1[[#This Row],[ Code APE]]&amp;Tableau1[[#This Row],[ Résultat]]&amp;"_*"),0)</f>
        <v>0</v>
      </c>
      <c r="B3031" t="str">
        <f>Tableau1[[#This Row],[ Code APE]]&amp;Tableau1[[#This Row],[ Résultat]]&amp;"_"&amp;COUNTIF($F$2:F3031,F3031)</f>
        <v>23.63ZCorrect_24</v>
      </c>
      <c r="C3031" t="s">
        <v>243</v>
      </c>
      <c r="D3031" t="s">
        <v>246</v>
      </c>
      <c r="E3031" t="s">
        <v>44</v>
      </c>
      <c r="F3031" t="s">
        <v>63</v>
      </c>
      <c r="G3031">
        <v>10</v>
      </c>
    </row>
    <row r="3032" spans="1:7" x14ac:dyDescent="0.25">
      <c r="A3032">
        <f>IF(Tableau1[[#This Row],[ Résultat]]="incorrect",Tableau1[[#This Row],[occurrence]]&amp;"Cadre général"&amp;Tableau1[[#This Row],[ Résultat]]&amp;COUNTIF($B$2:$B3032,Tableau1[[#This Row],[ Code APE]]&amp;Tableau1[[#This Row],[ Résultat]]&amp;"_*"),0)</f>
        <v>0</v>
      </c>
      <c r="B3032" t="str">
        <f>Tableau1[[#This Row],[ Code APE]]&amp;Tableau1[[#This Row],[ Résultat]]&amp;"_"&amp;COUNTIF($F$2:F3032,F3032)</f>
        <v>24.33ZCorrect_17</v>
      </c>
      <c r="C3032" t="s">
        <v>243</v>
      </c>
      <c r="D3032" t="s">
        <v>246</v>
      </c>
      <c r="E3032" t="s">
        <v>44</v>
      </c>
      <c r="F3032" t="s">
        <v>64</v>
      </c>
      <c r="G3032">
        <v>3</v>
      </c>
    </row>
    <row r="3033" spans="1:7" x14ac:dyDescent="0.25">
      <c r="A3033">
        <f>IF(Tableau1[[#This Row],[ Résultat]]="incorrect",Tableau1[[#This Row],[occurrence]]&amp;"Cadre général"&amp;Tableau1[[#This Row],[ Résultat]]&amp;COUNTIF($B$2:$B3033,Tableau1[[#This Row],[ Code APE]]&amp;Tableau1[[#This Row],[ Résultat]]&amp;"_*"),0)</f>
        <v>0</v>
      </c>
      <c r="B3033" t="str">
        <f>Tableau1[[#This Row],[ Code APE]]&amp;Tableau1[[#This Row],[ Résultat]]&amp;"_"&amp;COUNTIF($F$2:F3033,F3033)</f>
        <v>25.11ZCorrect_24</v>
      </c>
      <c r="C3033" t="s">
        <v>243</v>
      </c>
      <c r="D3033" t="s">
        <v>246</v>
      </c>
      <c r="E3033" t="s">
        <v>44</v>
      </c>
      <c r="F3033" t="s">
        <v>65</v>
      </c>
      <c r="G3033">
        <v>17</v>
      </c>
    </row>
    <row r="3034" spans="1:7" x14ac:dyDescent="0.25">
      <c r="A3034">
        <f>IF(Tableau1[[#This Row],[ Résultat]]="incorrect",Tableau1[[#This Row],[occurrence]]&amp;"Cadre général"&amp;Tableau1[[#This Row],[ Résultat]]&amp;COUNTIF($B$2:$B3034,Tableau1[[#This Row],[ Code APE]]&amp;Tableau1[[#This Row],[ Résultat]]&amp;"_*"),0)</f>
        <v>0</v>
      </c>
      <c r="B3034" t="str">
        <f>Tableau1[[#This Row],[ Code APE]]&amp;Tableau1[[#This Row],[ Résultat]]&amp;"_"&amp;COUNTIF($F$2:F3034,F3034)</f>
        <v>25.12ZCorrect_17</v>
      </c>
      <c r="C3034" t="s">
        <v>243</v>
      </c>
      <c r="D3034" t="s">
        <v>246</v>
      </c>
      <c r="E3034" t="s">
        <v>44</v>
      </c>
      <c r="F3034" t="s">
        <v>66</v>
      </c>
      <c r="G3034">
        <v>2</v>
      </c>
    </row>
    <row r="3035" spans="1:7" x14ac:dyDescent="0.25">
      <c r="A3035">
        <f>IF(Tableau1[[#This Row],[ Résultat]]="incorrect",Tableau1[[#This Row],[occurrence]]&amp;"Cadre général"&amp;Tableau1[[#This Row],[ Résultat]]&amp;COUNTIF($B$2:$B3035,Tableau1[[#This Row],[ Code APE]]&amp;Tableau1[[#This Row],[ Résultat]]&amp;"_*"),0)</f>
        <v>0</v>
      </c>
      <c r="B3035" t="str">
        <f>Tableau1[[#This Row],[ Code APE]]&amp;Tableau1[[#This Row],[ Résultat]]&amp;"_"&amp;COUNTIF($F$2:F3035,F3035)</f>
        <v>25.30ZCorrect_21</v>
      </c>
      <c r="C3035" t="s">
        <v>243</v>
      </c>
      <c r="D3035" t="s">
        <v>246</v>
      </c>
      <c r="E3035" t="s">
        <v>44</v>
      </c>
      <c r="F3035" t="s">
        <v>67</v>
      </c>
      <c r="G3035">
        <v>10</v>
      </c>
    </row>
    <row r="3036" spans="1:7" x14ac:dyDescent="0.25">
      <c r="A3036">
        <f>IF(Tableau1[[#This Row],[ Résultat]]="incorrect",Tableau1[[#This Row],[occurrence]]&amp;"Cadre général"&amp;Tableau1[[#This Row],[ Résultat]]&amp;COUNTIF($B$2:$B3036,Tableau1[[#This Row],[ Code APE]]&amp;Tableau1[[#This Row],[ Résultat]]&amp;"_*"),0)</f>
        <v>0</v>
      </c>
      <c r="B3036" t="str">
        <f>Tableau1[[#This Row],[ Code APE]]&amp;Tableau1[[#This Row],[ Résultat]]&amp;"_"&amp;COUNTIF($F$2:F3036,F3036)</f>
        <v>25.61ZCorrect_24</v>
      </c>
      <c r="C3036" t="s">
        <v>243</v>
      </c>
      <c r="D3036" t="s">
        <v>246</v>
      </c>
      <c r="E3036" t="s">
        <v>44</v>
      </c>
      <c r="F3036" t="s">
        <v>68</v>
      </c>
      <c r="G3036">
        <v>8</v>
      </c>
    </row>
    <row r="3037" spans="1:7" x14ac:dyDescent="0.25">
      <c r="A3037">
        <f>IF(Tableau1[[#This Row],[ Résultat]]="incorrect",Tableau1[[#This Row],[occurrence]]&amp;"Cadre général"&amp;Tableau1[[#This Row],[ Résultat]]&amp;COUNTIF($B$2:$B3037,Tableau1[[#This Row],[ Code APE]]&amp;Tableau1[[#This Row],[ Résultat]]&amp;"_*"),0)</f>
        <v>0</v>
      </c>
      <c r="B3037" t="str">
        <f>Tableau1[[#This Row],[ Code APE]]&amp;Tableau1[[#This Row],[ Résultat]]&amp;"_"&amp;COUNTIF($F$2:F3037,F3037)</f>
        <v>25.62BCorrect_23</v>
      </c>
      <c r="C3037" t="s">
        <v>243</v>
      </c>
      <c r="D3037" t="s">
        <v>246</v>
      </c>
      <c r="E3037" t="s">
        <v>44</v>
      </c>
      <c r="F3037" t="s">
        <v>69</v>
      </c>
      <c r="G3037">
        <v>3</v>
      </c>
    </row>
    <row r="3038" spans="1:7" x14ac:dyDescent="0.25">
      <c r="A3038">
        <f>IF(Tableau1[[#This Row],[ Résultat]]="incorrect",Tableau1[[#This Row],[occurrence]]&amp;"Cadre général"&amp;Tableau1[[#This Row],[ Résultat]]&amp;COUNTIF($B$2:$B3038,Tableau1[[#This Row],[ Code APE]]&amp;Tableau1[[#This Row],[ Résultat]]&amp;"_*"),0)</f>
        <v>0</v>
      </c>
      <c r="B3038" t="str">
        <f>Tableau1[[#This Row],[ Code APE]]&amp;Tableau1[[#This Row],[ Résultat]]&amp;"_"&amp;COUNTIF($F$2:F3038,F3038)</f>
        <v>25.93ZCorrect_23</v>
      </c>
      <c r="C3038" t="s">
        <v>243</v>
      </c>
      <c r="D3038" t="s">
        <v>246</v>
      </c>
      <c r="E3038" t="s">
        <v>44</v>
      </c>
      <c r="F3038" t="s">
        <v>70</v>
      </c>
      <c r="G3038">
        <v>3</v>
      </c>
    </row>
    <row r="3039" spans="1:7" x14ac:dyDescent="0.25">
      <c r="A3039">
        <f>IF(Tableau1[[#This Row],[ Résultat]]="incorrect",Tableau1[[#This Row],[occurrence]]&amp;"Cadre général"&amp;Tableau1[[#This Row],[ Résultat]]&amp;COUNTIF($B$2:$B3039,Tableau1[[#This Row],[ Code APE]]&amp;Tableau1[[#This Row],[ Résultat]]&amp;"_*"),0)</f>
        <v>0</v>
      </c>
      <c r="B3039" t="str">
        <f>Tableau1[[#This Row],[ Code APE]]&amp;Tableau1[[#This Row],[ Résultat]]&amp;"_"&amp;COUNTIF($F$2:F3039,F3039)</f>
        <v>25.99BCorrect_24</v>
      </c>
      <c r="C3039" t="s">
        <v>243</v>
      </c>
      <c r="D3039" t="s">
        <v>246</v>
      </c>
      <c r="E3039" t="s">
        <v>44</v>
      </c>
      <c r="F3039" t="s">
        <v>71</v>
      </c>
      <c r="G3039">
        <v>20</v>
      </c>
    </row>
    <row r="3040" spans="1:7" x14ac:dyDescent="0.25">
      <c r="A3040">
        <f>IF(Tableau1[[#This Row],[ Résultat]]="incorrect",Tableau1[[#This Row],[occurrence]]&amp;"Cadre général"&amp;Tableau1[[#This Row],[ Résultat]]&amp;COUNTIF($B$2:$B3040,Tableau1[[#This Row],[ Code APE]]&amp;Tableau1[[#This Row],[ Résultat]]&amp;"_*"),0)</f>
        <v>0</v>
      </c>
      <c r="B3040" t="str">
        <f>Tableau1[[#This Row],[ Code APE]]&amp;Tableau1[[#This Row],[ Résultat]]&amp;"_"&amp;COUNTIF($F$2:F3040,F3040)</f>
        <v>28.14ZCorrect_23</v>
      </c>
      <c r="C3040" t="s">
        <v>243</v>
      </c>
      <c r="D3040" t="s">
        <v>246</v>
      </c>
      <c r="E3040" t="s">
        <v>44</v>
      </c>
      <c r="F3040" t="s">
        <v>72</v>
      </c>
      <c r="G3040">
        <v>15</v>
      </c>
    </row>
    <row r="3041" spans="1:7" x14ac:dyDescent="0.25">
      <c r="A3041">
        <f>IF(Tableau1[[#This Row],[ Résultat]]="incorrect",Tableau1[[#This Row],[occurrence]]&amp;"Cadre général"&amp;Tableau1[[#This Row],[ Résultat]]&amp;COUNTIF($B$2:$B3041,Tableau1[[#This Row],[ Code APE]]&amp;Tableau1[[#This Row],[ Résultat]]&amp;"_*"),0)</f>
        <v>0</v>
      </c>
      <c r="B3041" t="str">
        <f>Tableau1[[#This Row],[ Code APE]]&amp;Tableau1[[#This Row],[ Résultat]]&amp;"_"&amp;COUNTIF($F$2:F3041,F3041)</f>
        <v>28.15ZCorrect_15</v>
      </c>
      <c r="C3041" t="s">
        <v>243</v>
      </c>
      <c r="D3041" t="s">
        <v>246</v>
      </c>
      <c r="E3041" t="s">
        <v>44</v>
      </c>
      <c r="F3041" t="s">
        <v>73</v>
      </c>
      <c r="G3041">
        <v>1</v>
      </c>
    </row>
    <row r="3042" spans="1:7" x14ac:dyDescent="0.25">
      <c r="A3042">
        <f>IF(Tableau1[[#This Row],[ Résultat]]="incorrect",Tableau1[[#This Row],[occurrence]]&amp;"Cadre général"&amp;Tableau1[[#This Row],[ Résultat]]&amp;COUNTIF($B$2:$B3042,Tableau1[[#This Row],[ Code APE]]&amp;Tableau1[[#This Row],[ Résultat]]&amp;"_*"),0)</f>
        <v>0</v>
      </c>
      <c r="B3042" t="str">
        <f>Tableau1[[#This Row],[ Code APE]]&amp;Tableau1[[#This Row],[ Résultat]]&amp;"_"&amp;COUNTIF($F$2:F3042,F3042)</f>
        <v>28.92ZCorrect_22</v>
      </c>
      <c r="C3042" t="s">
        <v>243</v>
      </c>
      <c r="D3042" t="s">
        <v>246</v>
      </c>
      <c r="E3042" t="s">
        <v>44</v>
      </c>
      <c r="F3042" t="s">
        <v>76</v>
      </c>
      <c r="G3042">
        <v>10</v>
      </c>
    </row>
    <row r="3043" spans="1:7" x14ac:dyDescent="0.25">
      <c r="A3043">
        <f>IF(Tableau1[[#This Row],[ Résultat]]="incorrect",Tableau1[[#This Row],[occurrence]]&amp;"Cadre général"&amp;Tableau1[[#This Row],[ Résultat]]&amp;COUNTIF($B$2:$B3043,Tableau1[[#This Row],[ Code APE]]&amp;Tableau1[[#This Row],[ Résultat]]&amp;"_*"),0)</f>
        <v>0</v>
      </c>
      <c r="B3043" t="str">
        <f>Tableau1[[#This Row],[ Code APE]]&amp;Tableau1[[#This Row],[ Résultat]]&amp;"_"&amp;COUNTIF($F$2:F3043,F3043)</f>
        <v>28.99ACorrect_18</v>
      </c>
      <c r="C3043" t="s">
        <v>243</v>
      </c>
      <c r="D3043" t="s">
        <v>246</v>
      </c>
      <c r="E3043" t="s">
        <v>44</v>
      </c>
      <c r="F3043" t="s">
        <v>77</v>
      </c>
      <c r="G3043">
        <v>3</v>
      </c>
    </row>
    <row r="3044" spans="1:7" x14ac:dyDescent="0.25">
      <c r="A3044">
        <f>IF(Tableau1[[#This Row],[ Résultat]]="incorrect",Tableau1[[#This Row],[occurrence]]&amp;"Cadre général"&amp;Tableau1[[#This Row],[ Résultat]]&amp;COUNTIF($B$2:$B3044,Tableau1[[#This Row],[ Code APE]]&amp;Tableau1[[#This Row],[ Résultat]]&amp;"_*"),0)</f>
        <v>0</v>
      </c>
      <c r="B3044" t="str">
        <f>Tableau1[[#This Row],[ Code APE]]&amp;Tableau1[[#This Row],[ Résultat]]&amp;"_"&amp;COUNTIF($F$2:F3044,F3044)</f>
        <v>32.12ZCorrect_24</v>
      </c>
      <c r="C3044" t="s">
        <v>243</v>
      </c>
      <c r="D3044" t="s">
        <v>246</v>
      </c>
      <c r="E3044" t="s">
        <v>44</v>
      </c>
      <c r="F3044" t="s">
        <v>78</v>
      </c>
      <c r="G3044">
        <v>7</v>
      </c>
    </row>
    <row r="3045" spans="1:7" x14ac:dyDescent="0.25">
      <c r="A3045">
        <f>IF(Tableau1[[#This Row],[ Résultat]]="incorrect",Tableau1[[#This Row],[occurrence]]&amp;"Cadre général"&amp;Tableau1[[#This Row],[ Résultat]]&amp;COUNTIF($B$2:$B3045,Tableau1[[#This Row],[ Code APE]]&amp;Tableau1[[#This Row],[ Résultat]]&amp;"_*"),0)</f>
        <v>0</v>
      </c>
      <c r="B3045" t="str">
        <f>Tableau1[[#This Row],[ Code APE]]&amp;Tableau1[[#This Row],[ Résultat]]&amp;"_"&amp;COUNTIF($F$2:F3045,F3045)</f>
        <v>32.20ACorrect_22</v>
      </c>
      <c r="C3045" t="s">
        <v>243</v>
      </c>
      <c r="D3045" t="s">
        <v>246</v>
      </c>
      <c r="E3045" t="s">
        <v>44</v>
      </c>
      <c r="F3045" t="s">
        <v>79</v>
      </c>
      <c r="G3045">
        <v>9</v>
      </c>
    </row>
    <row r="3046" spans="1:7" x14ac:dyDescent="0.25">
      <c r="A3046">
        <f>IF(Tableau1[[#This Row],[ Résultat]]="incorrect",Tableau1[[#This Row],[occurrence]]&amp;"Cadre général"&amp;Tableau1[[#This Row],[ Résultat]]&amp;COUNTIF($B$2:$B3046,Tableau1[[#This Row],[ Code APE]]&amp;Tableau1[[#This Row],[ Résultat]]&amp;"_*"),0)</f>
        <v>0</v>
      </c>
      <c r="B3046" t="str">
        <f>Tableau1[[#This Row],[ Code APE]]&amp;Tableau1[[#This Row],[ Résultat]]&amp;"_"&amp;COUNTIF($F$2:F3046,F3046)</f>
        <v>32.21BCorrect_15</v>
      </c>
      <c r="C3046" t="s">
        <v>243</v>
      </c>
      <c r="D3046" t="s">
        <v>246</v>
      </c>
      <c r="E3046" t="s">
        <v>44</v>
      </c>
      <c r="F3046" t="s">
        <v>189</v>
      </c>
      <c r="G3046">
        <v>2</v>
      </c>
    </row>
    <row r="3047" spans="1:7" x14ac:dyDescent="0.25">
      <c r="A3047">
        <f>IF(Tableau1[[#This Row],[ Résultat]]="incorrect",Tableau1[[#This Row],[occurrence]]&amp;"Cadre général"&amp;Tableau1[[#This Row],[ Résultat]]&amp;COUNTIF($B$2:$B3047,Tableau1[[#This Row],[ Code APE]]&amp;Tableau1[[#This Row],[ Résultat]]&amp;"_*"),0)</f>
        <v>0</v>
      </c>
      <c r="B3047" t="str">
        <f>Tableau1[[#This Row],[ Code APE]]&amp;Tableau1[[#This Row],[ Résultat]]&amp;"_"&amp;COUNTIF($F$2:F3047,F3047)</f>
        <v>33.12ZCorrect_26</v>
      </c>
      <c r="C3047" t="s">
        <v>243</v>
      </c>
      <c r="D3047" t="s">
        <v>246</v>
      </c>
      <c r="E3047" t="s">
        <v>44</v>
      </c>
      <c r="F3047" t="s">
        <v>1</v>
      </c>
      <c r="G3047">
        <v>117</v>
      </c>
    </row>
    <row r="3048" spans="1:7" x14ac:dyDescent="0.25">
      <c r="A3048">
        <f>IF(Tableau1[[#This Row],[ Résultat]]="incorrect",Tableau1[[#This Row],[occurrence]]&amp;"Cadre général"&amp;Tableau1[[#This Row],[ Résultat]]&amp;COUNTIF($B$2:$B3048,Tableau1[[#This Row],[ Code APE]]&amp;Tableau1[[#This Row],[ Résultat]]&amp;"_*"),0)</f>
        <v>0</v>
      </c>
      <c r="B3048" t="str">
        <f>Tableau1[[#This Row],[ Code APE]]&amp;Tableau1[[#This Row],[ Résultat]]&amp;"_"&amp;COUNTIF($F$2:F3048,F3048)</f>
        <v>33.13ZCorrect_23</v>
      </c>
      <c r="C3048" t="s">
        <v>243</v>
      </c>
      <c r="D3048" t="s">
        <v>246</v>
      </c>
      <c r="E3048" t="s">
        <v>44</v>
      </c>
      <c r="F3048" t="s">
        <v>80</v>
      </c>
      <c r="G3048">
        <v>4</v>
      </c>
    </row>
    <row r="3049" spans="1:7" x14ac:dyDescent="0.25">
      <c r="A3049">
        <f>IF(Tableau1[[#This Row],[ Résultat]]="incorrect",Tableau1[[#This Row],[occurrence]]&amp;"Cadre général"&amp;Tableau1[[#This Row],[ Résultat]]&amp;COUNTIF($B$2:$B3049,Tableau1[[#This Row],[ Code APE]]&amp;Tableau1[[#This Row],[ Résultat]]&amp;"_*"),0)</f>
        <v>0</v>
      </c>
      <c r="B3049" t="str">
        <f>Tableau1[[#This Row],[ Code APE]]&amp;Tableau1[[#This Row],[ Résultat]]&amp;"_"&amp;COUNTIF($F$2:F3049,F3049)</f>
        <v>33.14ZCorrect_25</v>
      </c>
      <c r="C3049" t="s">
        <v>243</v>
      </c>
      <c r="D3049" t="s">
        <v>246</v>
      </c>
      <c r="E3049" t="s">
        <v>44</v>
      </c>
      <c r="F3049" t="s">
        <v>81</v>
      </c>
      <c r="G3049">
        <v>22</v>
      </c>
    </row>
    <row r="3050" spans="1:7" x14ac:dyDescent="0.25">
      <c r="A3050">
        <f>IF(Tableau1[[#This Row],[ Résultat]]="incorrect",Tableau1[[#This Row],[occurrence]]&amp;"Cadre général"&amp;Tableau1[[#This Row],[ Résultat]]&amp;COUNTIF($B$2:$B3050,Tableau1[[#This Row],[ Code APE]]&amp;Tableau1[[#This Row],[ Résultat]]&amp;"_*"),0)</f>
        <v>0</v>
      </c>
      <c r="B3050" t="str">
        <f>Tableau1[[#This Row],[ Code APE]]&amp;Tableau1[[#This Row],[ Résultat]]&amp;"_"&amp;COUNTIF($F$2:F3050,F3050)</f>
        <v>33.20ACorrect_29</v>
      </c>
      <c r="C3050" t="s">
        <v>243</v>
      </c>
      <c r="D3050" t="s">
        <v>246</v>
      </c>
      <c r="E3050" t="s">
        <v>44</v>
      </c>
      <c r="F3050" t="s">
        <v>82</v>
      </c>
      <c r="G3050">
        <v>142</v>
      </c>
    </row>
    <row r="3051" spans="1:7" x14ac:dyDescent="0.25">
      <c r="A3051">
        <f>IF(Tableau1[[#This Row],[ Résultat]]="incorrect",Tableau1[[#This Row],[occurrence]]&amp;"Cadre général"&amp;Tableau1[[#This Row],[ Résultat]]&amp;COUNTIF($B$2:$B3051,Tableau1[[#This Row],[ Code APE]]&amp;Tableau1[[#This Row],[ Résultat]]&amp;"_*"),0)</f>
        <v>0</v>
      </c>
      <c r="B3051" t="str">
        <f>Tableau1[[#This Row],[ Code APE]]&amp;Tableau1[[#This Row],[ Résultat]]&amp;"_"&amp;COUNTIF($F$2:F3051,F3051)</f>
        <v>33.20BCorrect_30</v>
      </c>
      <c r="C3051" t="s">
        <v>243</v>
      </c>
      <c r="D3051" t="s">
        <v>246</v>
      </c>
      <c r="E3051" t="s">
        <v>44</v>
      </c>
      <c r="F3051" t="s">
        <v>83</v>
      </c>
      <c r="G3051">
        <v>100</v>
      </c>
    </row>
    <row r="3052" spans="1:7" x14ac:dyDescent="0.25">
      <c r="A3052">
        <f>IF(Tableau1[[#This Row],[ Résultat]]="incorrect",Tableau1[[#This Row],[occurrence]]&amp;"Cadre général"&amp;Tableau1[[#This Row],[ Résultat]]&amp;COUNTIF($B$2:$B3052,Tableau1[[#This Row],[ Code APE]]&amp;Tableau1[[#This Row],[ Résultat]]&amp;"_*"),0)</f>
        <v>0</v>
      </c>
      <c r="B3052" t="str">
        <f>Tableau1[[#This Row],[ Code APE]]&amp;Tableau1[[#This Row],[ Résultat]]&amp;"_"&amp;COUNTIF($F$2:F3052,F3052)</f>
        <v>33.20CCorrect_22</v>
      </c>
      <c r="C3052" t="s">
        <v>243</v>
      </c>
      <c r="D3052" t="s">
        <v>246</v>
      </c>
      <c r="E3052" t="s">
        <v>44</v>
      </c>
      <c r="F3052" t="s">
        <v>84</v>
      </c>
      <c r="G3052">
        <v>14</v>
      </c>
    </row>
    <row r="3053" spans="1:7" x14ac:dyDescent="0.25">
      <c r="A3053">
        <f>IF(Tableau1[[#This Row],[ Résultat]]="incorrect",Tableau1[[#This Row],[occurrence]]&amp;"Cadre général"&amp;Tableau1[[#This Row],[ Résultat]]&amp;COUNTIF($B$2:$B3053,Tableau1[[#This Row],[ Code APE]]&amp;Tableau1[[#This Row],[ Résultat]]&amp;"_*"),0)</f>
        <v>0</v>
      </c>
      <c r="B3053" t="str">
        <f>Tableau1[[#This Row],[ Code APE]]&amp;Tableau1[[#This Row],[ Résultat]]&amp;"_"&amp;COUNTIF($F$2:F3053,F3053)</f>
        <v>33.22ACorrect_8</v>
      </c>
      <c r="C3053" t="s">
        <v>243</v>
      </c>
      <c r="D3053" t="s">
        <v>246</v>
      </c>
      <c r="E3053" t="s">
        <v>44</v>
      </c>
      <c r="F3053" t="s">
        <v>85</v>
      </c>
      <c r="G3053">
        <v>1</v>
      </c>
    </row>
    <row r="3054" spans="1:7" x14ac:dyDescent="0.25">
      <c r="A3054">
        <f>IF(Tableau1[[#This Row],[ Résultat]]="incorrect",Tableau1[[#This Row],[occurrence]]&amp;"Cadre général"&amp;Tableau1[[#This Row],[ Résultat]]&amp;COUNTIF($B$2:$B3054,Tableau1[[#This Row],[ Code APE]]&amp;Tableau1[[#This Row],[ Résultat]]&amp;"_*"),0)</f>
        <v>0</v>
      </c>
      <c r="B3054" t="str">
        <f>Tableau1[[#This Row],[ Code APE]]&amp;Tableau1[[#This Row],[ Résultat]]&amp;"_"&amp;COUNTIF($F$2:F3054,F3054)</f>
        <v>36.00ZCorrect_24</v>
      </c>
      <c r="C3054" t="s">
        <v>243</v>
      </c>
      <c r="D3054" t="s">
        <v>246</v>
      </c>
      <c r="E3054" t="s">
        <v>44</v>
      </c>
      <c r="F3054" t="s">
        <v>86</v>
      </c>
      <c r="G3054">
        <v>14</v>
      </c>
    </row>
    <row r="3055" spans="1:7" x14ac:dyDescent="0.25">
      <c r="A3055">
        <f>IF(Tableau1[[#This Row],[ Résultat]]="incorrect",Tableau1[[#This Row],[occurrence]]&amp;"Cadre général"&amp;Tableau1[[#This Row],[ Résultat]]&amp;COUNTIF($B$2:$B3055,Tableau1[[#This Row],[ Code APE]]&amp;Tableau1[[#This Row],[ Résultat]]&amp;"_*"),0)</f>
        <v>0</v>
      </c>
      <c r="B3055" t="str">
        <f>Tableau1[[#This Row],[ Code APE]]&amp;Tableau1[[#This Row],[ Résultat]]&amp;"_"&amp;COUNTIF($F$2:F3055,F3055)</f>
        <v>37.00ZCorrect_22</v>
      </c>
      <c r="C3055" t="s">
        <v>243</v>
      </c>
      <c r="D3055" t="s">
        <v>246</v>
      </c>
      <c r="E3055" t="s">
        <v>44</v>
      </c>
      <c r="F3055" t="s">
        <v>87</v>
      </c>
      <c r="G3055">
        <v>3</v>
      </c>
    </row>
    <row r="3056" spans="1:7" x14ac:dyDescent="0.25">
      <c r="A3056">
        <f>IF(Tableau1[[#This Row],[ Résultat]]="incorrect",Tableau1[[#This Row],[occurrence]]&amp;"Cadre général"&amp;Tableau1[[#This Row],[ Résultat]]&amp;COUNTIF($B$2:$B3056,Tableau1[[#This Row],[ Code APE]]&amp;Tableau1[[#This Row],[ Résultat]]&amp;"_*"),0)</f>
        <v>0</v>
      </c>
      <c r="B3056" t="str">
        <f>Tableau1[[#This Row],[ Code APE]]&amp;Tableau1[[#This Row],[ Résultat]]&amp;"_"&amp;COUNTIF($F$2:F3056,F3056)</f>
        <v>37.20ACorrect_24</v>
      </c>
      <c r="C3056" t="s">
        <v>243</v>
      </c>
      <c r="D3056" t="s">
        <v>246</v>
      </c>
      <c r="E3056" t="s">
        <v>44</v>
      </c>
      <c r="F3056" t="s">
        <v>88</v>
      </c>
      <c r="G3056">
        <v>11</v>
      </c>
    </row>
    <row r="3057" spans="1:7" x14ac:dyDescent="0.25">
      <c r="A3057">
        <f>IF(Tableau1[[#This Row],[ Résultat]]="incorrect",Tableau1[[#This Row],[occurrence]]&amp;"Cadre général"&amp;Tableau1[[#This Row],[ Résultat]]&amp;COUNTIF($B$2:$B3057,Tableau1[[#This Row],[ Code APE]]&amp;Tableau1[[#This Row],[ Résultat]]&amp;"_*"),0)</f>
        <v>0</v>
      </c>
      <c r="B3057" t="str">
        <f>Tableau1[[#This Row],[ Code APE]]&amp;Tableau1[[#This Row],[ Résultat]]&amp;"_"&amp;COUNTIF($F$2:F3057,F3057)</f>
        <v>38.11ZCorrect_22</v>
      </c>
      <c r="C3057" t="s">
        <v>243</v>
      </c>
      <c r="D3057" t="s">
        <v>246</v>
      </c>
      <c r="E3057" t="s">
        <v>44</v>
      </c>
      <c r="F3057" t="s">
        <v>89</v>
      </c>
      <c r="G3057">
        <v>12</v>
      </c>
    </row>
    <row r="3058" spans="1:7" x14ac:dyDescent="0.25">
      <c r="A3058">
        <f>IF(Tableau1[[#This Row],[ Résultat]]="incorrect",Tableau1[[#This Row],[occurrence]]&amp;"Cadre général"&amp;Tableau1[[#This Row],[ Résultat]]&amp;COUNTIF($B$2:$B3058,Tableau1[[#This Row],[ Code APE]]&amp;Tableau1[[#This Row],[ Résultat]]&amp;"_*"),0)</f>
        <v>0</v>
      </c>
      <c r="B3058" t="str">
        <f>Tableau1[[#This Row],[ Code APE]]&amp;Tableau1[[#This Row],[ Résultat]]&amp;"_"&amp;COUNTIF($F$2:F3058,F3058)</f>
        <v>38.12ZCorrect_21</v>
      </c>
      <c r="C3058" t="s">
        <v>243</v>
      </c>
      <c r="D3058" t="s">
        <v>246</v>
      </c>
      <c r="E3058" t="s">
        <v>44</v>
      </c>
      <c r="F3058" t="s">
        <v>90</v>
      </c>
      <c r="G3058">
        <v>3</v>
      </c>
    </row>
    <row r="3059" spans="1:7" x14ac:dyDescent="0.25">
      <c r="A3059">
        <f>IF(Tableau1[[#This Row],[ Résultat]]="incorrect",Tableau1[[#This Row],[occurrence]]&amp;"Cadre général"&amp;Tableau1[[#This Row],[ Résultat]]&amp;COUNTIF($B$2:$B3059,Tableau1[[#This Row],[ Code APE]]&amp;Tableau1[[#This Row],[ Résultat]]&amp;"_*"),0)</f>
        <v>0</v>
      </c>
      <c r="B3059" t="str">
        <f>Tableau1[[#This Row],[ Code APE]]&amp;Tableau1[[#This Row],[ Résultat]]&amp;"_"&amp;COUNTIF($F$2:F3059,F3059)</f>
        <v>38.21ZCorrect_22</v>
      </c>
      <c r="C3059" t="s">
        <v>243</v>
      </c>
      <c r="D3059" t="s">
        <v>246</v>
      </c>
      <c r="E3059" t="s">
        <v>44</v>
      </c>
      <c r="F3059" t="s">
        <v>91</v>
      </c>
      <c r="G3059">
        <v>4</v>
      </c>
    </row>
    <row r="3060" spans="1:7" x14ac:dyDescent="0.25">
      <c r="A3060">
        <f>IF(Tableau1[[#This Row],[ Résultat]]="incorrect",Tableau1[[#This Row],[occurrence]]&amp;"Cadre général"&amp;Tableau1[[#This Row],[ Résultat]]&amp;COUNTIF($B$2:$B3060,Tableau1[[#This Row],[ Code APE]]&amp;Tableau1[[#This Row],[ Résultat]]&amp;"_*"),0)</f>
        <v>0</v>
      </c>
      <c r="B3060" t="str">
        <f>Tableau1[[#This Row],[ Code APE]]&amp;Tableau1[[#This Row],[ Résultat]]&amp;"_"&amp;COUNTIF($F$2:F3060,F3060)</f>
        <v>38.32ZCorrect_22</v>
      </c>
      <c r="C3060" t="s">
        <v>243</v>
      </c>
      <c r="D3060" t="s">
        <v>246</v>
      </c>
      <c r="E3060" t="s">
        <v>44</v>
      </c>
      <c r="F3060" t="s">
        <v>92</v>
      </c>
      <c r="G3060">
        <v>14</v>
      </c>
    </row>
    <row r="3061" spans="1:7" x14ac:dyDescent="0.25">
      <c r="A3061">
        <f>IF(Tableau1[[#This Row],[ Résultat]]="incorrect",Tableau1[[#This Row],[occurrence]]&amp;"Cadre général"&amp;Tableau1[[#This Row],[ Résultat]]&amp;COUNTIF($B$2:$B3061,Tableau1[[#This Row],[ Code APE]]&amp;Tableau1[[#This Row],[ Résultat]]&amp;"_*"),0)</f>
        <v>0</v>
      </c>
      <c r="B3061" t="str">
        <f>Tableau1[[#This Row],[ Code APE]]&amp;Tableau1[[#This Row],[ Résultat]]&amp;"_"&amp;COUNTIF($F$2:F3061,F3061)</f>
        <v>39.00ZCorrect_21</v>
      </c>
      <c r="C3061" t="s">
        <v>243</v>
      </c>
      <c r="D3061" t="s">
        <v>246</v>
      </c>
      <c r="E3061" t="s">
        <v>44</v>
      </c>
      <c r="F3061" t="s">
        <v>93</v>
      </c>
      <c r="G3061">
        <v>3</v>
      </c>
    </row>
    <row r="3062" spans="1:7" x14ac:dyDescent="0.25">
      <c r="A3062">
        <f>IF(Tableau1[[#This Row],[ Résultat]]="incorrect",Tableau1[[#This Row],[occurrence]]&amp;"Cadre général"&amp;Tableau1[[#This Row],[ Résultat]]&amp;COUNTIF($B$2:$B3062,Tableau1[[#This Row],[ Code APE]]&amp;Tableau1[[#This Row],[ Résultat]]&amp;"_*"),0)</f>
        <v>0</v>
      </c>
      <c r="B3062" t="str">
        <f>Tableau1[[#This Row],[ Code APE]]&amp;Tableau1[[#This Row],[ Résultat]]&amp;"_"&amp;COUNTIF($F$2:F3062,F3062)</f>
        <v>41.20BCorrect_26</v>
      </c>
      <c r="C3062" t="s">
        <v>243</v>
      </c>
      <c r="D3062" t="s">
        <v>246</v>
      </c>
      <c r="E3062" t="s">
        <v>44</v>
      </c>
      <c r="F3062" t="s">
        <v>94</v>
      </c>
      <c r="G3062">
        <v>34</v>
      </c>
    </row>
    <row r="3063" spans="1:7" x14ac:dyDescent="0.25">
      <c r="A3063">
        <f>IF(Tableau1[[#This Row],[ Résultat]]="incorrect",Tableau1[[#This Row],[occurrence]]&amp;"Cadre général"&amp;Tableau1[[#This Row],[ Résultat]]&amp;COUNTIF($B$2:$B3063,Tableau1[[#This Row],[ Code APE]]&amp;Tableau1[[#This Row],[ Résultat]]&amp;"_*"),0)</f>
        <v>0</v>
      </c>
      <c r="B3063" t="str">
        <f>Tableau1[[#This Row],[ Code APE]]&amp;Tableau1[[#This Row],[ Résultat]]&amp;"_"&amp;COUNTIF($F$2:F3063,F3063)</f>
        <v>42.11ZCorrect_25</v>
      </c>
      <c r="C3063" t="s">
        <v>243</v>
      </c>
      <c r="D3063" t="s">
        <v>246</v>
      </c>
      <c r="E3063" t="s">
        <v>44</v>
      </c>
      <c r="F3063" t="s">
        <v>95</v>
      </c>
      <c r="G3063">
        <v>24</v>
      </c>
    </row>
    <row r="3064" spans="1:7" x14ac:dyDescent="0.25">
      <c r="A3064">
        <f>IF(Tableau1[[#This Row],[ Résultat]]="incorrect",Tableau1[[#This Row],[occurrence]]&amp;"Cadre général"&amp;Tableau1[[#This Row],[ Résultat]]&amp;COUNTIF($B$2:$B3064,Tableau1[[#This Row],[ Code APE]]&amp;Tableau1[[#This Row],[ Résultat]]&amp;"_*"),0)</f>
        <v>0</v>
      </c>
      <c r="B3064" t="str">
        <f>Tableau1[[#This Row],[ Code APE]]&amp;Tableau1[[#This Row],[ Résultat]]&amp;"_"&amp;COUNTIF($F$2:F3064,F3064)</f>
        <v>42.21ZCorrect_22</v>
      </c>
      <c r="C3064" t="s">
        <v>243</v>
      </c>
      <c r="D3064" t="s">
        <v>246</v>
      </c>
      <c r="E3064" t="s">
        <v>44</v>
      </c>
      <c r="F3064" t="s">
        <v>96</v>
      </c>
      <c r="G3064">
        <v>3</v>
      </c>
    </row>
    <row r="3065" spans="1:7" x14ac:dyDescent="0.25">
      <c r="A3065">
        <f>IF(Tableau1[[#This Row],[ Résultat]]="incorrect",Tableau1[[#This Row],[occurrence]]&amp;"Cadre général"&amp;Tableau1[[#This Row],[ Résultat]]&amp;COUNTIF($B$2:$B3065,Tableau1[[#This Row],[ Code APE]]&amp;Tableau1[[#This Row],[ Résultat]]&amp;"_*"),0)</f>
        <v>0</v>
      </c>
      <c r="B3065" t="str">
        <f>Tableau1[[#This Row],[ Code APE]]&amp;Tableau1[[#This Row],[ Résultat]]&amp;"_"&amp;COUNTIF($F$2:F3065,F3065)</f>
        <v>42.31ACorrect_22</v>
      </c>
      <c r="C3065" t="s">
        <v>243</v>
      </c>
      <c r="D3065" t="s">
        <v>246</v>
      </c>
      <c r="E3065" t="s">
        <v>44</v>
      </c>
      <c r="F3065" t="s">
        <v>98</v>
      </c>
      <c r="G3065">
        <v>4</v>
      </c>
    </row>
    <row r="3066" spans="1:7" x14ac:dyDescent="0.25">
      <c r="A3066">
        <f>IF(Tableau1[[#This Row],[ Résultat]]="incorrect",Tableau1[[#This Row],[occurrence]]&amp;"Cadre général"&amp;Tableau1[[#This Row],[ Résultat]]&amp;COUNTIF($B$2:$B3066,Tableau1[[#This Row],[ Code APE]]&amp;Tableau1[[#This Row],[ Résultat]]&amp;"_*"),0)</f>
        <v>0</v>
      </c>
      <c r="B3066" t="str">
        <f>Tableau1[[#This Row],[ Code APE]]&amp;Tableau1[[#This Row],[ Résultat]]&amp;"_"&amp;COUNTIF($F$2:F3066,F3066)</f>
        <v>42.91ZCorrect_23</v>
      </c>
      <c r="C3066" t="s">
        <v>243</v>
      </c>
      <c r="D3066" t="s">
        <v>246</v>
      </c>
      <c r="E3066" t="s">
        <v>44</v>
      </c>
      <c r="F3066" t="s">
        <v>99</v>
      </c>
      <c r="G3066">
        <v>3</v>
      </c>
    </row>
    <row r="3067" spans="1:7" x14ac:dyDescent="0.25">
      <c r="A3067">
        <f>IF(Tableau1[[#This Row],[ Résultat]]="incorrect",Tableau1[[#This Row],[occurrence]]&amp;"Cadre général"&amp;Tableau1[[#This Row],[ Résultat]]&amp;COUNTIF($B$2:$B3067,Tableau1[[#This Row],[ Code APE]]&amp;Tableau1[[#This Row],[ Résultat]]&amp;"_*"),0)</f>
        <v>0</v>
      </c>
      <c r="B3067" t="str">
        <f>Tableau1[[#This Row],[ Code APE]]&amp;Tableau1[[#This Row],[ Résultat]]&amp;"_"&amp;COUNTIF($F$2:F3067,F3067)</f>
        <v>43.11ZCorrect_13</v>
      </c>
      <c r="C3067" t="s">
        <v>243</v>
      </c>
      <c r="D3067" t="s">
        <v>246</v>
      </c>
      <c r="E3067" t="s">
        <v>44</v>
      </c>
      <c r="F3067" t="s">
        <v>100</v>
      </c>
      <c r="G3067">
        <v>2</v>
      </c>
    </row>
    <row r="3068" spans="1:7" x14ac:dyDescent="0.25">
      <c r="A3068">
        <f>IF(Tableau1[[#This Row],[ Résultat]]="incorrect",Tableau1[[#This Row],[occurrence]]&amp;"Cadre général"&amp;Tableau1[[#This Row],[ Résultat]]&amp;COUNTIF($B$2:$B3068,Tableau1[[#This Row],[ Code APE]]&amp;Tableau1[[#This Row],[ Résultat]]&amp;"_*"),0)</f>
        <v>0</v>
      </c>
      <c r="B3068" t="str">
        <f>Tableau1[[#This Row],[ Code APE]]&amp;Tableau1[[#This Row],[ Résultat]]&amp;"_"&amp;COUNTIF($F$2:F3068,F3068)</f>
        <v>43.12ACorrect_26</v>
      </c>
      <c r="C3068" t="s">
        <v>243</v>
      </c>
      <c r="D3068" t="s">
        <v>246</v>
      </c>
      <c r="E3068" t="s">
        <v>44</v>
      </c>
      <c r="F3068" t="s">
        <v>101</v>
      </c>
      <c r="G3068">
        <v>77</v>
      </c>
    </row>
    <row r="3069" spans="1:7" x14ac:dyDescent="0.25">
      <c r="A3069">
        <f>IF(Tableau1[[#This Row],[ Résultat]]="incorrect",Tableau1[[#This Row],[occurrence]]&amp;"Cadre général"&amp;Tableau1[[#This Row],[ Résultat]]&amp;COUNTIF($B$2:$B3069,Tableau1[[#This Row],[ Code APE]]&amp;Tableau1[[#This Row],[ Résultat]]&amp;"_*"),0)</f>
        <v>0</v>
      </c>
      <c r="B3069" t="str">
        <f>Tableau1[[#This Row],[ Code APE]]&amp;Tableau1[[#This Row],[ Résultat]]&amp;"_"&amp;COUNTIF($F$2:F3069,F3069)</f>
        <v>43.12BCorrect_27</v>
      </c>
      <c r="C3069" t="s">
        <v>243</v>
      </c>
      <c r="D3069" t="s">
        <v>246</v>
      </c>
      <c r="E3069" t="s">
        <v>44</v>
      </c>
      <c r="F3069" t="s">
        <v>102</v>
      </c>
      <c r="G3069">
        <v>96</v>
      </c>
    </row>
    <row r="3070" spans="1:7" x14ac:dyDescent="0.25">
      <c r="A3070">
        <f>IF(Tableau1[[#This Row],[ Résultat]]="incorrect",Tableau1[[#This Row],[occurrence]]&amp;"Cadre général"&amp;Tableau1[[#This Row],[ Résultat]]&amp;COUNTIF($B$2:$B3070,Tableau1[[#This Row],[ Code APE]]&amp;Tableau1[[#This Row],[ Résultat]]&amp;"_*"),0)</f>
        <v>0</v>
      </c>
      <c r="B3070" t="str">
        <f>Tableau1[[#This Row],[ Code APE]]&amp;Tableau1[[#This Row],[ Résultat]]&amp;"_"&amp;COUNTIF($F$2:F3070,F3070)</f>
        <v>43.13ZCorrect_27</v>
      </c>
      <c r="C3070" t="s">
        <v>243</v>
      </c>
      <c r="D3070" t="s">
        <v>246</v>
      </c>
      <c r="E3070" t="s">
        <v>44</v>
      </c>
      <c r="F3070" t="s">
        <v>103</v>
      </c>
      <c r="G3070">
        <v>49</v>
      </c>
    </row>
    <row r="3071" spans="1:7" x14ac:dyDescent="0.25">
      <c r="A3071">
        <f>IF(Tableau1[[#This Row],[ Résultat]]="incorrect",Tableau1[[#This Row],[occurrence]]&amp;"Cadre général"&amp;Tableau1[[#This Row],[ Résultat]]&amp;COUNTIF($B$2:$B3071,Tableau1[[#This Row],[ Code APE]]&amp;Tableau1[[#This Row],[ Résultat]]&amp;"_*"),0)</f>
        <v>0</v>
      </c>
      <c r="B3071" t="str">
        <f>Tableau1[[#This Row],[ Code APE]]&amp;Tableau1[[#This Row],[ Résultat]]&amp;"_"&amp;COUNTIF($F$2:F3071,F3071)</f>
        <v>43.21ACorrect_28</v>
      </c>
      <c r="C3071" t="s">
        <v>243</v>
      </c>
      <c r="D3071" t="s">
        <v>246</v>
      </c>
      <c r="E3071" t="s">
        <v>44</v>
      </c>
      <c r="F3071" t="s">
        <v>104</v>
      </c>
      <c r="G3071">
        <v>56</v>
      </c>
    </row>
    <row r="3072" spans="1:7" x14ac:dyDescent="0.25">
      <c r="A3072">
        <f>IF(Tableau1[[#This Row],[ Résultat]]="incorrect",Tableau1[[#This Row],[occurrence]]&amp;"Cadre général"&amp;Tableau1[[#This Row],[ Résultat]]&amp;COUNTIF($B$2:$B3072,Tableau1[[#This Row],[ Code APE]]&amp;Tableau1[[#This Row],[ Résultat]]&amp;"_*"),0)</f>
        <v>0</v>
      </c>
      <c r="B3072" t="str">
        <f>Tableau1[[#This Row],[ Code APE]]&amp;Tableau1[[#This Row],[ Résultat]]&amp;"_"&amp;COUNTIF($F$2:F3072,F3072)</f>
        <v>43.29ACorrect_23</v>
      </c>
      <c r="C3072" t="s">
        <v>243</v>
      </c>
      <c r="D3072" t="s">
        <v>246</v>
      </c>
      <c r="E3072" t="s">
        <v>44</v>
      </c>
      <c r="F3072" t="s">
        <v>106</v>
      </c>
      <c r="G3072">
        <v>20</v>
      </c>
    </row>
    <row r="3073" spans="1:7" x14ac:dyDescent="0.25">
      <c r="A3073">
        <f>IF(Tableau1[[#This Row],[ Résultat]]="incorrect",Tableau1[[#This Row],[occurrence]]&amp;"Cadre général"&amp;Tableau1[[#This Row],[ Résultat]]&amp;COUNTIF($B$2:$B3073,Tableau1[[#This Row],[ Code APE]]&amp;Tableau1[[#This Row],[ Résultat]]&amp;"_*"),0)</f>
        <v>0</v>
      </c>
      <c r="B3073" t="str">
        <f>Tableau1[[#This Row],[ Code APE]]&amp;Tableau1[[#This Row],[ Résultat]]&amp;"_"&amp;COUNTIF($F$2:F3073,F3073)</f>
        <v>43.29BCorrect_18</v>
      </c>
      <c r="C3073" t="s">
        <v>243</v>
      </c>
      <c r="D3073" t="s">
        <v>246</v>
      </c>
      <c r="E3073" t="s">
        <v>44</v>
      </c>
      <c r="F3073" t="s">
        <v>107</v>
      </c>
      <c r="G3073">
        <v>4</v>
      </c>
    </row>
    <row r="3074" spans="1:7" x14ac:dyDescent="0.25">
      <c r="A3074">
        <f>IF(Tableau1[[#This Row],[ Résultat]]="incorrect",Tableau1[[#This Row],[occurrence]]&amp;"Cadre général"&amp;Tableau1[[#This Row],[ Résultat]]&amp;COUNTIF($B$2:$B3074,Tableau1[[#This Row],[ Code APE]]&amp;Tableau1[[#This Row],[ Résultat]]&amp;"_*"),0)</f>
        <v>0</v>
      </c>
      <c r="B3074" t="str">
        <f>Tableau1[[#This Row],[ Code APE]]&amp;Tableau1[[#This Row],[ Résultat]]&amp;"_"&amp;COUNTIF($F$2:F3074,F3074)</f>
        <v>43.32CCorrect_20</v>
      </c>
      <c r="C3074" t="s">
        <v>243</v>
      </c>
      <c r="D3074" t="s">
        <v>246</v>
      </c>
      <c r="E3074" t="s">
        <v>44</v>
      </c>
      <c r="F3074" t="s">
        <v>109</v>
      </c>
      <c r="G3074">
        <v>2</v>
      </c>
    </row>
    <row r="3075" spans="1:7" x14ac:dyDescent="0.25">
      <c r="A3075">
        <f>IF(Tableau1[[#This Row],[ Résultat]]="incorrect",Tableau1[[#This Row],[occurrence]]&amp;"Cadre général"&amp;Tableau1[[#This Row],[ Résultat]]&amp;COUNTIF($B$2:$B3075,Tableau1[[#This Row],[ Code APE]]&amp;Tableau1[[#This Row],[ Résultat]]&amp;"_*"),0)</f>
        <v>0</v>
      </c>
      <c r="B3075" t="str">
        <f>Tableau1[[#This Row],[ Code APE]]&amp;Tableau1[[#This Row],[ Résultat]]&amp;"_"&amp;COUNTIF($F$2:F3075,F3075)</f>
        <v>43.33ZCorrect_22</v>
      </c>
      <c r="C3075" t="s">
        <v>243</v>
      </c>
      <c r="D3075" t="s">
        <v>246</v>
      </c>
      <c r="E3075" t="s">
        <v>44</v>
      </c>
      <c r="F3075" t="s">
        <v>110</v>
      </c>
      <c r="G3075">
        <v>2</v>
      </c>
    </row>
    <row r="3076" spans="1:7" x14ac:dyDescent="0.25">
      <c r="A3076">
        <f>IF(Tableau1[[#This Row],[ Résultat]]="incorrect",Tableau1[[#This Row],[occurrence]]&amp;"Cadre général"&amp;Tableau1[[#This Row],[ Résultat]]&amp;COUNTIF($B$2:$B3076,Tableau1[[#This Row],[ Code APE]]&amp;Tableau1[[#This Row],[ Résultat]]&amp;"_*"),0)</f>
        <v>0</v>
      </c>
      <c r="B3076" t="str">
        <f>Tableau1[[#This Row],[ Code APE]]&amp;Tableau1[[#This Row],[ Résultat]]&amp;"_"&amp;COUNTIF($F$2:F3076,F3076)</f>
        <v>43.34ZCorrect_28</v>
      </c>
      <c r="C3076" t="s">
        <v>243</v>
      </c>
      <c r="D3076" t="s">
        <v>246</v>
      </c>
      <c r="E3076" t="s">
        <v>44</v>
      </c>
      <c r="F3076" t="s">
        <v>111</v>
      </c>
      <c r="G3076">
        <v>45</v>
      </c>
    </row>
    <row r="3077" spans="1:7" x14ac:dyDescent="0.25">
      <c r="A3077">
        <f>IF(Tableau1[[#This Row],[ Résultat]]="incorrect",Tableau1[[#This Row],[occurrence]]&amp;"Cadre général"&amp;Tableau1[[#This Row],[ Résultat]]&amp;COUNTIF($B$2:$B3077,Tableau1[[#This Row],[ Code APE]]&amp;Tableau1[[#This Row],[ Résultat]]&amp;"_*"),0)</f>
        <v>0</v>
      </c>
      <c r="B3077" t="str">
        <f>Tableau1[[#This Row],[ Code APE]]&amp;Tableau1[[#This Row],[ Résultat]]&amp;"_"&amp;COUNTIF($F$2:F3077,F3077)</f>
        <v>43.91ACorrect_23</v>
      </c>
      <c r="C3077" t="s">
        <v>243</v>
      </c>
      <c r="D3077" t="s">
        <v>246</v>
      </c>
      <c r="E3077" t="s">
        <v>44</v>
      </c>
      <c r="F3077" t="s">
        <v>112</v>
      </c>
      <c r="G3077">
        <v>9</v>
      </c>
    </row>
    <row r="3078" spans="1:7" x14ac:dyDescent="0.25">
      <c r="A3078">
        <f>IF(Tableau1[[#This Row],[ Résultat]]="incorrect",Tableau1[[#This Row],[occurrence]]&amp;"Cadre général"&amp;Tableau1[[#This Row],[ Résultat]]&amp;COUNTIF($B$2:$B3078,Tableau1[[#This Row],[ Code APE]]&amp;Tableau1[[#This Row],[ Résultat]]&amp;"_*"),0)</f>
        <v>0</v>
      </c>
      <c r="B3078" t="str">
        <f>Tableau1[[#This Row],[ Code APE]]&amp;Tableau1[[#This Row],[ Résultat]]&amp;"_"&amp;COUNTIF($F$2:F3078,F3078)</f>
        <v>43.99BCorrect_26</v>
      </c>
      <c r="C3078" t="s">
        <v>243</v>
      </c>
      <c r="D3078" t="s">
        <v>246</v>
      </c>
      <c r="E3078" t="s">
        <v>44</v>
      </c>
      <c r="F3078" t="s">
        <v>114</v>
      </c>
      <c r="G3078">
        <v>34</v>
      </c>
    </row>
    <row r="3079" spans="1:7" x14ac:dyDescent="0.25">
      <c r="A3079">
        <f>IF(Tableau1[[#This Row],[ Résultat]]="incorrect",Tableau1[[#This Row],[occurrence]]&amp;"Cadre général"&amp;Tableau1[[#This Row],[ Résultat]]&amp;COUNTIF($B$2:$B3079,Tableau1[[#This Row],[ Code APE]]&amp;Tableau1[[#This Row],[ Résultat]]&amp;"_*"),0)</f>
        <v>0</v>
      </c>
      <c r="B3079" t="str">
        <f>Tableau1[[#This Row],[ Code APE]]&amp;Tableau1[[#This Row],[ Résultat]]&amp;"_"&amp;COUNTIF($F$2:F3079,F3079)</f>
        <v>43.99CCorrect_27</v>
      </c>
      <c r="C3079" t="s">
        <v>243</v>
      </c>
      <c r="D3079" t="s">
        <v>246</v>
      </c>
      <c r="E3079" t="s">
        <v>44</v>
      </c>
      <c r="F3079" t="s">
        <v>115</v>
      </c>
      <c r="G3079">
        <v>33</v>
      </c>
    </row>
    <row r="3080" spans="1:7" x14ac:dyDescent="0.25">
      <c r="A3080">
        <f>IF(Tableau1[[#This Row],[ Résultat]]="incorrect",Tableau1[[#This Row],[occurrence]]&amp;"Cadre général"&amp;Tableau1[[#This Row],[ Résultat]]&amp;COUNTIF($B$2:$B3080,Tableau1[[#This Row],[ Code APE]]&amp;Tableau1[[#This Row],[ Résultat]]&amp;"_*"),0)</f>
        <v>0</v>
      </c>
      <c r="B3080" t="str">
        <f>Tableau1[[#This Row],[ Code APE]]&amp;Tableau1[[#This Row],[ Résultat]]&amp;"_"&amp;COUNTIF($F$2:F3080,F3080)</f>
        <v>43.99DCorrect_23</v>
      </c>
      <c r="C3080" t="s">
        <v>243</v>
      </c>
      <c r="D3080" t="s">
        <v>246</v>
      </c>
      <c r="E3080" t="s">
        <v>44</v>
      </c>
      <c r="F3080" t="s">
        <v>116</v>
      </c>
      <c r="G3080">
        <v>19</v>
      </c>
    </row>
    <row r="3081" spans="1:7" x14ac:dyDescent="0.25">
      <c r="A3081">
        <f>IF(Tableau1[[#This Row],[ Résultat]]="incorrect",Tableau1[[#This Row],[occurrence]]&amp;"Cadre général"&amp;Tableau1[[#This Row],[ Résultat]]&amp;COUNTIF($B$2:$B3081,Tableau1[[#This Row],[ Code APE]]&amp;Tableau1[[#This Row],[ Résultat]]&amp;"_*"),0)</f>
        <v>0</v>
      </c>
      <c r="B3081" t="str">
        <f>Tableau1[[#This Row],[ Code APE]]&amp;Tableau1[[#This Row],[ Résultat]]&amp;"_"&amp;COUNTIF($F$2:F3081,F3081)</f>
        <v>43.99ECorrect_15</v>
      </c>
      <c r="C3081" t="s">
        <v>243</v>
      </c>
      <c r="D3081" t="s">
        <v>246</v>
      </c>
      <c r="E3081" t="s">
        <v>44</v>
      </c>
      <c r="F3081" t="s">
        <v>117</v>
      </c>
      <c r="G3081">
        <v>1</v>
      </c>
    </row>
    <row r="3082" spans="1:7" x14ac:dyDescent="0.25">
      <c r="A3082">
        <f>IF(Tableau1[[#This Row],[ Résultat]]="incorrect",Tableau1[[#This Row],[occurrence]]&amp;"Cadre général"&amp;Tableau1[[#This Row],[ Résultat]]&amp;COUNTIF($B$2:$B3082,Tableau1[[#This Row],[ Code APE]]&amp;Tableau1[[#This Row],[ Résultat]]&amp;"_*"),0)</f>
        <v>0</v>
      </c>
      <c r="B3082" t="str">
        <f>Tableau1[[#This Row],[ Code APE]]&amp;Tableau1[[#This Row],[ Résultat]]&amp;"_"&amp;COUNTIF($F$2:F3082,F3082)</f>
        <v>45.10ACorrect_18</v>
      </c>
      <c r="C3082" t="s">
        <v>243</v>
      </c>
      <c r="D3082" t="s">
        <v>246</v>
      </c>
      <c r="E3082" t="s">
        <v>44</v>
      </c>
      <c r="F3082" t="s">
        <v>119</v>
      </c>
      <c r="G3082">
        <v>1</v>
      </c>
    </row>
    <row r="3083" spans="1:7" x14ac:dyDescent="0.25">
      <c r="A3083">
        <f>IF(Tableau1[[#This Row],[ Résultat]]="incorrect",Tableau1[[#This Row],[occurrence]]&amp;"Cadre général"&amp;Tableau1[[#This Row],[ Résultat]]&amp;COUNTIF($B$2:$B3083,Tableau1[[#This Row],[ Code APE]]&amp;Tableau1[[#This Row],[ Résultat]]&amp;"_*"),0)</f>
        <v>0</v>
      </c>
      <c r="B3083" t="str">
        <f>Tableau1[[#This Row],[ Code APE]]&amp;Tableau1[[#This Row],[ Résultat]]&amp;"_"&amp;COUNTIF($F$2:F3083,F3083)</f>
        <v>45.11ZCorrect_27</v>
      </c>
      <c r="C3083" t="s">
        <v>243</v>
      </c>
      <c r="D3083" t="s">
        <v>246</v>
      </c>
      <c r="E3083" t="s">
        <v>44</v>
      </c>
      <c r="F3083" t="s">
        <v>120</v>
      </c>
      <c r="G3083">
        <v>5</v>
      </c>
    </row>
    <row r="3084" spans="1:7" x14ac:dyDescent="0.25">
      <c r="A3084">
        <f>IF(Tableau1[[#This Row],[ Résultat]]="incorrect",Tableau1[[#This Row],[occurrence]]&amp;"Cadre général"&amp;Tableau1[[#This Row],[ Résultat]]&amp;COUNTIF($B$2:$B3084,Tableau1[[#This Row],[ Code APE]]&amp;Tableau1[[#This Row],[ Résultat]]&amp;"_*"),0)</f>
        <v>0</v>
      </c>
      <c r="B3084" t="str">
        <f>Tableau1[[#This Row],[ Code APE]]&amp;Tableau1[[#This Row],[ Résultat]]&amp;"_"&amp;COUNTIF($F$2:F3084,F3084)</f>
        <v>45.20ACorrect_25</v>
      </c>
      <c r="C3084" t="s">
        <v>243</v>
      </c>
      <c r="D3084" t="s">
        <v>246</v>
      </c>
      <c r="E3084" t="s">
        <v>44</v>
      </c>
      <c r="F3084" t="s">
        <v>121</v>
      </c>
      <c r="G3084">
        <v>8</v>
      </c>
    </row>
    <row r="3085" spans="1:7" x14ac:dyDescent="0.25">
      <c r="A3085">
        <f>IF(Tableau1[[#This Row],[ Résultat]]="incorrect",Tableau1[[#This Row],[occurrence]]&amp;"Cadre général"&amp;Tableau1[[#This Row],[ Résultat]]&amp;COUNTIF($B$2:$B3085,Tableau1[[#This Row],[ Code APE]]&amp;Tableau1[[#This Row],[ Résultat]]&amp;"_*"),0)</f>
        <v>0</v>
      </c>
      <c r="B3085" t="str">
        <f>Tableau1[[#This Row],[ Code APE]]&amp;Tableau1[[#This Row],[ Résultat]]&amp;"_"&amp;COUNTIF($F$2:F3085,F3085)</f>
        <v>45.20BCorrect_21</v>
      </c>
      <c r="C3085" t="s">
        <v>243</v>
      </c>
      <c r="D3085" t="s">
        <v>246</v>
      </c>
      <c r="E3085" t="s">
        <v>44</v>
      </c>
      <c r="F3085" t="s">
        <v>122</v>
      </c>
      <c r="G3085">
        <v>12</v>
      </c>
    </row>
    <row r="3086" spans="1:7" x14ac:dyDescent="0.25">
      <c r="A3086">
        <f>IF(Tableau1[[#This Row],[ Résultat]]="incorrect",Tableau1[[#This Row],[occurrence]]&amp;"Cadre général"&amp;Tableau1[[#This Row],[ Résultat]]&amp;COUNTIF($B$2:$B3086,Tableau1[[#This Row],[ Code APE]]&amp;Tableau1[[#This Row],[ Résultat]]&amp;"_*"),0)</f>
        <v>0</v>
      </c>
      <c r="B3086" t="str">
        <f>Tableau1[[#This Row],[ Code APE]]&amp;Tableau1[[#This Row],[ Résultat]]&amp;"_"&amp;COUNTIF($F$2:F3086,F3086)</f>
        <v>45.20ZCorrect_23</v>
      </c>
      <c r="C3086" t="s">
        <v>243</v>
      </c>
      <c r="D3086" t="s">
        <v>246</v>
      </c>
      <c r="E3086" t="s">
        <v>44</v>
      </c>
      <c r="F3086" t="s">
        <v>123</v>
      </c>
      <c r="G3086">
        <v>12</v>
      </c>
    </row>
    <row r="3087" spans="1:7" x14ac:dyDescent="0.25">
      <c r="A3087">
        <f>IF(Tableau1[[#This Row],[ Résultat]]="incorrect",Tableau1[[#This Row],[occurrence]]&amp;"Cadre général"&amp;Tableau1[[#This Row],[ Résultat]]&amp;COUNTIF($B$2:$B3087,Tableau1[[#This Row],[ Code APE]]&amp;Tableau1[[#This Row],[ Résultat]]&amp;"_*"),0)</f>
        <v>0</v>
      </c>
      <c r="B3087" t="str">
        <f>Tableau1[[#This Row],[ Code APE]]&amp;Tableau1[[#This Row],[ Résultat]]&amp;"_"&amp;COUNTIF($F$2:F3087,F3087)</f>
        <v>45.32ZCorrect_22</v>
      </c>
      <c r="C3087" t="s">
        <v>243</v>
      </c>
      <c r="D3087" t="s">
        <v>246</v>
      </c>
      <c r="E3087" t="s">
        <v>44</v>
      </c>
      <c r="F3087" t="s">
        <v>124</v>
      </c>
      <c r="G3087">
        <v>4</v>
      </c>
    </row>
    <row r="3088" spans="1:7" x14ac:dyDescent="0.25">
      <c r="A3088">
        <f>IF(Tableau1[[#This Row],[ Résultat]]="incorrect",Tableau1[[#This Row],[occurrence]]&amp;"Cadre général"&amp;Tableau1[[#This Row],[ Résultat]]&amp;COUNTIF($B$2:$B3088,Tableau1[[#This Row],[ Code APE]]&amp;Tableau1[[#This Row],[ Résultat]]&amp;"_*"),0)</f>
        <v>0</v>
      </c>
      <c r="B3088" t="str">
        <f>Tableau1[[#This Row],[ Code APE]]&amp;Tableau1[[#This Row],[ Résultat]]&amp;"_"&amp;COUNTIF($F$2:F3088,F3088)</f>
        <v>45.40ZCorrect_9</v>
      </c>
      <c r="C3088" t="s">
        <v>243</v>
      </c>
      <c r="D3088" t="s">
        <v>246</v>
      </c>
      <c r="E3088" t="s">
        <v>44</v>
      </c>
      <c r="F3088" t="s">
        <v>218</v>
      </c>
      <c r="G3088">
        <v>1</v>
      </c>
    </row>
    <row r="3089" spans="1:7" x14ac:dyDescent="0.25">
      <c r="A3089">
        <f>IF(Tableau1[[#This Row],[ Résultat]]="incorrect",Tableau1[[#This Row],[occurrence]]&amp;"Cadre général"&amp;Tableau1[[#This Row],[ Résultat]]&amp;COUNTIF($B$2:$B3089,Tableau1[[#This Row],[ Code APE]]&amp;Tableau1[[#This Row],[ Résultat]]&amp;"_*"),0)</f>
        <v>0</v>
      </c>
      <c r="B3089" t="str">
        <f>Tableau1[[#This Row],[ Code APE]]&amp;Tableau1[[#This Row],[ Résultat]]&amp;"_"&amp;COUNTIF($F$2:F3089,F3089)</f>
        <v>46.19BCorrect_12</v>
      </c>
      <c r="C3089" t="s">
        <v>243</v>
      </c>
      <c r="D3089" t="s">
        <v>246</v>
      </c>
      <c r="E3089" t="s">
        <v>44</v>
      </c>
      <c r="F3089" t="s">
        <v>192</v>
      </c>
      <c r="G3089">
        <v>1</v>
      </c>
    </row>
    <row r="3090" spans="1:7" x14ac:dyDescent="0.25">
      <c r="A3090">
        <f>IF(Tableau1[[#This Row],[ Résultat]]="incorrect",Tableau1[[#This Row],[occurrence]]&amp;"Cadre général"&amp;Tableau1[[#This Row],[ Résultat]]&amp;COUNTIF($B$2:$B3090,Tableau1[[#This Row],[ Code APE]]&amp;Tableau1[[#This Row],[ Résultat]]&amp;"_*"),0)</f>
        <v>0</v>
      </c>
      <c r="B3090" t="str">
        <f>Tableau1[[#This Row],[ Code APE]]&amp;Tableau1[[#This Row],[ Résultat]]&amp;"_"&amp;COUNTIF($F$2:F3090,F3090)</f>
        <v>46.52ZCorrect_5</v>
      </c>
      <c r="C3090" t="s">
        <v>243</v>
      </c>
      <c r="D3090" t="s">
        <v>246</v>
      </c>
      <c r="E3090" t="s">
        <v>44</v>
      </c>
      <c r="F3090" t="s">
        <v>126</v>
      </c>
      <c r="G3090">
        <v>1</v>
      </c>
    </row>
    <row r="3091" spans="1:7" x14ac:dyDescent="0.25">
      <c r="A3091">
        <f>IF(Tableau1[[#This Row],[ Résultat]]="incorrect",Tableau1[[#This Row],[occurrence]]&amp;"Cadre général"&amp;Tableau1[[#This Row],[ Résultat]]&amp;COUNTIF($B$2:$B3091,Tableau1[[#This Row],[ Code APE]]&amp;Tableau1[[#This Row],[ Résultat]]&amp;"_*"),0)</f>
        <v>0</v>
      </c>
      <c r="B3091" t="str">
        <f>Tableau1[[#This Row],[ Code APE]]&amp;Tableau1[[#This Row],[ Résultat]]&amp;"_"&amp;COUNTIF($F$2:F3091,F3091)</f>
        <v>46.63ZCorrect_29</v>
      </c>
      <c r="C3091" t="s">
        <v>243</v>
      </c>
      <c r="D3091" t="s">
        <v>246</v>
      </c>
      <c r="E3091" t="s">
        <v>44</v>
      </c>
      <c r="F3091" t="s">
        <v>127</v>
      </c>
      <c r="G3091">
        <v>142</v>
      </c>
    </row>
    <row r="3092" spans="1:7" x14ac:dyDescent="0.25">
      <c r="A3092">
        <f>IF(Tableau1[[#This Row],[ Résultat]]="incorrect",Tableau1[[#This Row],[occurrence]]&amp;"Cadre général"&amp;Tableau1[[#This Row],[ Résultat]]&amp;COUNTIF($B$2:$B3092,Tableau1[[#This Row],[ Code APE]]&amp;Tableau1[[#This Row],[ Résultat]]&amp;"_*"),0)</f>
        <v>0</v>
      </c>
      <c r="B3092" t="str">
        <f>Tableau1[[#This Row],[ Code APE]]&amp;Tableau1[[#This Row],[ Résultat]]&amp;"_"&amp;COUNTIF($F$2:F3092,F3092)</f>
        <v>46.69ACorrect_22</v>
      </c>
      <c r="C3092" t="s">
        <v>243</v>
      </c>
      <c r="D3092" t="s">
        <v>246</v>
      </c>
      <c r="E3092" t="s">
        <v>44</v>
      </c>
      <c r="F3092" t="s">
        <v>128</v>
      </c>
      <c r="G3092">
        <v>6</v>
      </c>
    </row>
    <row r="3093" spans="1:7" x14ac:dyDescent="0.25">
      <c r="A3093">
        <f>IF(Tableau1[[#This Row],[ Résultat]]="incorrect",Tableau1[[#This Row],[occurrence]]&amp;"Cadre général"&amp;Tableau1[[#This Row],[ Résultat]]&amp;COUNTIF($B$2:$B3093,Tableau1[[#This Row],[ Code APE]]&amp;Tableau1[[#This Row],[ Résultat]]&amp;"_*"),0)</f>
        <v>0</v>
      </c>
      <c r="B3093" t="str">
        <f>Tableau1[[#This Row],[ Code APE]]&amp;Tableau1[[#This Row],[ Résultat]]&amp;"_"&amp;COUNTIF($F$2:F3093,F3093)</f>
        <v>46.69BCorrect_23</v>
      </c>
      <c r="C3093" t="s">
        <v>243</v>
      </c>
      <c r="D3093" t="s">
        <v>246</v>
      </c>
      <c r="E3093" t="s">
        <v>44</v>
      </c>
      <c r="F3093" t="s">
        <v>129</v>
      </c>
      <c r="G3093">
        <v>5</v>
      </c>
    </row>
    <row r="3094" spans="1:7" x14ac:dyDescent="0.25">
      <c r="A3094">
        <f>IF(Tableau1[[#This Row],[ Résultat]]="incorrect",Tableau1[[#This Row],[occurrence]]&amp;"Cadre général"&amp;Tableau1[[#This Row],[ Résultat]]&amp;COUNTIF($B$2:$B3094,Tableau1[[#This Row],[ Code APE]]&amp;Tableau1[[#This Row],[ Résultat]]&amp;"_*"),0)</f>
        <v>0</v>
      </c>
      <c r="B3094" t="str">
        <f>Tableau1[[#This Row],[ Code APE]]&amp;Tableau1[[#This Row],[ Résultat]]&amp;"_"&amp;COUNTIF($F$2:F3094,F3094)</f>
        <v>46.71ZCorrect_27</v>
      </c>
      <c r="C3094" t="s">
        <v>243</v>
      </c>
      <c r="D3094" t="s">
        <v>246</v>
      </c>
      <c r="E3094" t="s">
        <v>44</v>
      </c>
      <c r="F3094" t="s">
        <v>130</v>
      </c>
      <c r="G3094">
        <v>8</v>
      </c>
    </row>
    <row r="3095" spans="1:7" x14ac:dyDescent="0.25">
      <c r="A3095">
        <f>IF(Tableau1[[#This Row],[ Résultat]]="incorrect",Tableau1[[#This Row],[occurrence]]&amp;"Cadre général"&amp;Tableau1[[#This Row],[ Résultat]]&amp;COUNTIF($B$2:$B3095,Tableau1[[#This Row],[ Code APE]]&amp;Tableau1[[#This Row],[ Résultat]]&amp;"_*"),0)</f>
        <v>0</v>
      </c>
      <c r="B3095" t="str">
        <f>Tableau1[[#This Row],[ Code APE]]&amp;Tableau1[[#This Row],[ Résultat]]&amp;"_"&amp;COUNTIF($F$2:F3095,F3095)</f>
        <v>46.73ACorrect_13</v>
      </c>
      <c r="C3095" t="s">
        <v>243</v>
      </c>
      <c r="D3095" t="s">
        <v>246</v>
      </c>
      <c r="E3095" t="s">
        <v>44</v>
      </c>
      <c r="F3095" t="s">
        <v>194</v>
      </c>
      <c r="G3095">
        <v>1</v>
      </c>
    </row>
    <row r="3096" spans="1:7" x14ac:dyDescent="0.25">
      <c r="A3096">
        <f>IF(Tableau1[[#This Row],[ Résultat]]="incorrect",Tableau1[[#This Row],[occurrence]]&amp;"Cadre général"&amp;Tableau1[[#This Row],[ Résultat]]&amp;COUNTIF($B$2:$B3096,Tableau1[[#This Row],[ Code APE]]&amp;Tableau1[[#This Row],[ Résultat]]&amp;"_*"),0)</f>
        <v>0</v>
      </c>
      <c r="B3096" t="str">
        <f>Tableau1[[#This Row],[ Code APE]]&amp;Tableau1[[#This Row],[ Résultat]]&amp;"_"&amp;COUNTIF($F$2:F3096,F3096)</f>
        <v>46.74ACorrect_9</v>
      </c>
      <c r="C3096" t="s">
        <v>243</v>
      </c>
      <c r="D3096" t="s">
        <v>246</v>
      </c>
      <c r="E3096" t="s">
        <v>44</v>
      </c>
      <c r="F3096" t="s">
        <v>219</v>
      </c>
      <c r="G3096">
        <v>1</v>
      </c>
    </row>
    <row r="3097" spans="1:7" x14ac:dyDescent="0.25">
      <c r="A3097">
        <f>IF(Tableau1[[#This Row],[ Résultat]]="incorrect",Tableau1[[#This Row],[occurrence]]&amp;"Cadre général"&amp;Tableau1[[#This Row],[ Résultat]]&amp;COUNTIF($B$2:$B3097,Tableau1[[#This Row],[ Code APE]]&amp;Tableau1[[#This Row],[ Résultat]]&amp;"_*"),0)</f>
        <v>0</v>
      </c>
      <c r="B3097" t="str">
        <f>Tableau1[[#This Row],[ Code APE]]&amp;Tableau1[[#This Row],[ Résultat]]&amp;"_"&amp;COUNTIF($F$2:F3097,F3097)</f>
        <v>46.75ZCorrect_23</v>
      </c>
      <c r="C3097" t="s">
        <v>243</v>
      </c>
      <c r="D3097" t="s">
        <v>246</v>
      </c>
      <c r="E3097" t="s">
        <v>44</v>
      </c>
      <c r="F3097" t="s">
        <v>131</v>
      </c>
      <c r="G3097">
        <v>2</v>
      </c>
    </row>
    <row r="3098" spans="1:7" x14ac:dyDescent="0.25">
      <c r="A3098">
        <f>IF(Tableau1[[#This Row],[ Résultat]]="incorrect",Tableau1[[#This Row],[occurrence]]&amp;"Cadre général"&amp;Tableau1[[#This Row],[ Résultat]]&amp;COUNTIF($B$2:$B3098,Tableau1[[#This Row],[ Code APE]]&amp;Tableau1[[#This Row],[ Résultat]]&amp;"_*"),0)</f>
        <v>0</v>
      </c>
      <c r="B3098" t="str">
        <f>Tableau1[[#This Row],[ Code APE]]&amp;Tableau1[[#This Row],[ Résultat]]&amp;"_"&amp;COUNTIF($F$2:F3098,F3098)</f>
        <v>47.11CCorrect_12</v>
      </c>
      <c r="C3098" t="s">
        <v>243</v>
      </c>
      <c r="D3098" t="s">
        <v>246</v>
      </c>
      <c r="E3098" t="s">
        <v>44</v>
      </c>
      <c r="F3098" t="s">
        <v>132</v>
      </c>
      <c r="G3098">
        <v>1</v>
      </c>
    </row>
    <row r="3099" spans="1:7" x14ac:dyDescent="0.25">
      <c r="A3099">
        <f>IF(Tableau1[[#This Row],[ Résultat]]="incorrect",Tableau1[[#This Row],[occurrence]]&amp;"Cadre général"&amp;Tableau1[[#This Row],[ Résultat]]&amp;COUNTIF($B$2:$B3099,Tableau1[[#This Row],[ Code APE]]&amp;Tableau1[[#This Row],[ Résultat]]&amp;"_*"),0)</f>
        <v>0</v>
      </c>
      <c r="B3099" t="str">
        <f>Tableau1[[#This Row],[ Code APE]]&amp;Tableau1[[#This Row],[ Résultat]]&amp;"_"&amp;COUNTIF($F$2:F3099,F3099)</f>
        <v>47.41ZCorrect_21</v>
      </c>
      <c r="C3099" t="s">
        <v>243</v>
      </c>
      <c r="D3099" t="s">
        <v>246</v>
      </c>
      <c r="E3099" t="s">
        <v>44</v>
      </c>
      <c r="F3099" t="s">
        <v>133</v>
      </c>
      <c r="G3099">
        <v>2</v>
      </c>
    </row>
    <row r="3100" spans="1:7" x14ac:dyDescent="0.25">
      <c r="A3100">
        <f>IF(Tableau1[[#This Row],[ Résultat]]="incorrect",Tableau1[[#This Row],[occurrence]]&amp;"Cadre général"&amp;Tableau1[[#This Row],[ Résultat]]&amp;COUNTIF($B$2:$B3100,Tableau1[[#This Row],[ Code APE]]&amp;Tableau1[[#This Row],[ Résultat]]&amp;"_*"),0)</f>
        <v>0</v>
      </c>
      <c r="B3100" t="str">
        <f>Tableau1[[#This Row],[ Code APE]]&amp;Tableau1[[#This Row],[ Résultat]]&amp;"_"&amp;COUNTIF($F$2:F3100,F3100)</f>
        <v>47.42BCorrect_8</v>
      </c>
      <c r="C3100" t="s">
        <v>243</v>
      </c>
      <c r="D3100" t="s">
        <v>246</v>
      </c>
      <c r="E3100" t="s">
        <v>44</v>
      </c>
      <c r="F3100" t="s">
        <v>134</v>
      </c>
      <c r="G3100">
        <v>1</v>
      </c>
    </row>
    <row r="3101" spans="1:7" x14ac:dyDescent="0.25">
      <c r="A3101">
        <f>IF(Tableau1[[#This Row],[ Résultat]]="incorrect",Tableau1[[#This Row],[occurrence]]&amp;"Cadre général"&amp;Tableau1[[#This Row],[ Résultat]]&amp;COUNTIF($B$2:$B3101,Tableau1[[#This Row],[ Code APE]]&amp;Tableau1[[#This Row],[ Résultat]]&amp;"_*"),0)</f>
        <v>0</v>
      </c>
      <c r="B3101" t="str">
        <f>Tableau1[[#This Row],[ Code APE]]&amp;Tableau1[[#This Row],[ Résultat]]&amp;"_"&amp;COUNTIF($F$2:F3101,F3101)</f>
        <v>47.43ZCorrect_8</v>
      </c>
      <c r="C3101" t="s">
        <v>243</v>
      </c>
      <c r="D3101" t="s">
        <v>246</v>
      </c>
      <c r="E3101" t="s">
        <v>44</v>
      </c>
      <c r="F3101" t="s">
        <v>195</v>
      </c>
      <c r="G3101">
        <v>1</v>
      </c>
    </row>
    <row r="3102" spans="1:7" x14ac:dyDescent="0.25">
      <c r="A3102">
        <f>IF(Tableau1[[#This Row],[ Résultat]]="incorrect",Tableau1[[#This Row],[occurrence]]&amp;"Cadre général"&amp;Tableau1[[#This Row],[ Résultat]]&amp;COUNTIF($B$2:$B3102,Tableau1[[#This Row],[ Code APE]]&amp;Tableau1[[#This Row],[ Résultat]]&amp;"_*"),0)</f>
        <v>0</v>
      </c>
      <c r="B3102" t="str">
        <f>Tableau1[[#This Row],[ Code APE]]&amp;Tableau1[[#This Row],[ Résultat]]&amp;"_"&amp;COUNTIF($F$2:F3102,F3102)</f>
        <v>47.99ACorrect_14</v>
      </c>
      <c r="C3102" t="s">
        <v>243</v>
      </c>
      <c r="D3102" t="s">
        <v>246</v>
      </c>
      <c r="E3102" t="s">
        <v>44</v>
      </c>
      <c r="F3102" t="s">
        <v>136</v>
      </c>
      <c r="G3102">
        <v>1</v>
      </c>
    </row>
    <row r="3103" spans="1:7" x14ac:dyDescent="0.25">
      <c r="A3103">
        <f>IF(Tableau1[[#This Row],[ Résultat]]="incorrect",Tableau1[[#This Row],[occurrence]]&amp;"Cadre général"&amp;Tableau1[[#This Row],[ Résultat]]&amp;COUNTIF($B$2:$B3103,Tableau1[[#This Row],[ Code APE]]&amp;Tableau1[[#This Row],[ Résultat]]&amp;"_*"),0)</f>
        <v>0</v>
      </c>
      <c r="B3103" t="str">
        <f>Tableau1[[#This Row],[ Code APE]]&amp;Tableau1[[#This Row],[ Résultat]]&amp;"_"&amp;COUNTIF($F$2:F3103,F3103)</f>
        <v>47.99BCorrect_18</v>
      </c>
      <c r="C3103" t="s">
        <v>243</v>
      </c>
      <c r="D3103" t="s">
        <v>246</v>
      </c>
      <c r="E3103" t="s">
        <v>44</v>
      </c>
      <c r="F3103" t="s">
        <v>196</v>
      </c>
      <c r="G3103">
        <v>1</v>
      </c>
    </row>
    <row r="3104" spans="1:7" x14ac:dyDescent="0.25">
      <c r="A3104">
        <f>IF(Tableau1[[#This Row],[ Résultat]]="incorrect",Tableau1[[#This Row],[occurrence]]&amp;"Cadre général"&amp;Tableau1[[#This Row],[ Résultat]]&amp;COUNTIF($B$2:$B3104,Tableau1[[#This Row],[ Code APE]]&amp;Tableau1[[#This Row],[ Résultat]]&amp;"_*"),0)</f>
        <v>0</v>
      </c>
      <c r="B3104" t="str">
        <f>Tableau1[[#This Row],[ Code APE]]&amp;Tableau1[[#This Row],[ Résultat]]&amp;"_"&amp;COUNTIF($F$2:F3104,F3104)</f>
        <v>49.31ZCorrect_24</v>
      </c>
      <c r="C3104" t="s">
        <v>243</v>
      </c>
      <c r="D3104" t="s">
        <v>246</v>
      </c>
      <c r="E3104" t="s">
        <v>44</v>
      </c>
      <c r="F3104" t="s">
        <v>137</v>
      </c>
      <c r="G3104">
        <v>17</v>
      </c>
    </row>
    <row r="3105" spans="1:7" x14ac:dyDescent="0.25">
      <c r="A3105">
        <f>IF(Tableau1[[#This Row],[ Résultat]]="incorrect",Tableau1[[#This Row],[occurrence]]&amp;"Cadre général"&amp;Tableau1[[#This Row],[ Résultat]]&amp;COUNTIF($B$2:$B3105,Tableau1[[#This Row],[ Code APE]]&amp;Tableau1[[#This Row],[ Résultat]]&amp;"_*"),0)</f>
        <v>0</v>
      </c>
      <c r="B3105" t="str">
        <f>Tableau1[[#This Row],[ Code APE]]&amp;Tableau1[[#This Row],[ Résultat]]&amp;"_"&amp;COUNTIF($F$2:F3105,F3105)</f>
        <v>49.39ACorrect_27</v>
      </c>
      <c r="C3105" t="s">
        <v>243</v>
      </c>
      <c r="D3105" t="s">
        <v>246</v>
      </c>
      <c r="E3105" t="s">
        <v>44</v>
      </c>
      <c r="F3105" t="s">
        <v>138</v>
      </c>
      <c r="G3105">
        <v>23</v>
      </c>
    </row>
    <row r="3106" spans="1:7" x14ac:dyDescent="0.25">
      <c r="A3106">
        <f>IF(Tableau1[[#This Row],[ Résultat]]="incorrect",Tableau1[[#This Row],[occurrence]]&amp;"Cadre général"&amp;Tableau1[[#This Row],[ Résultat]]&amp;COUNTIF($B$2:$B3106,Tableau1[[#This Row],[ Code APE]]&amp;Tableau1[[#This Row],[ Résultat]]&amp;"_*"),0)</f>
        <v>0</v>
      </c>
      <c r="B3106" t="str">
        <f>Tableau1[[#This Row],[ Code APE]]&amp;Tableau1[[#This Row],[ Résultat]]&amp;"_"&amp;COUNTIF($F$2:F3106,F3106)</f>
        <v>49.39BCorrect_27</v>
      </c>
      <c r="C3106" t="s">
        <v>243</v>
      </c>
      <c r="D3106" t="s">
        <v>246</v>
      </c>
      <c r="E3106" t="s">
        <v>44</v>
      </c>
      <c r="F3106" t="s">
        <v>139</v>
      </c>
      <c r="G3106">
        <v>10</v>
      </c>
    </row>
    <row r="3107" spans="1:7" x14ac:dyDescent="0.25">
      <c r="A3107">
        <f>IF(Tableau1[[#This Row],[ Résultat]]="incorrect",Tableau1[[#This Row],[occurrence]]&amp;"Cadre général"&amp;Tableau1[[#This Row],[ Résultat]]&amp;COUNTIF($B$2:$B3107,Tableau1[[#This Row],[ Code APE]]&amp;Tableau1[[#This Row],[ Résultat]]&amp;"_*"),0)</f>
        <v>0</v>
      </c>
      <c r="B3107" t="str">
        <f>Tableau1[[#This Row],[ Code APE]]&amp;Tableau1[[#This Row],[ Résultat]]&amp;"_"&amp;COUNTIF($F$2:F3107,F3107)</f>
        <v>49.41ACorrect_25</v>
      </c>
      <c r="C3107" t="s">
        <v>243</v>
      </c>
      <c r="D3107" t="s">
        <v>246</v>
      </c>
      <c r="E3107" t="s">
        <v>44</v>
      </c>
      <c r="F3107" t="s">
        <v>140</v>
      </c>
      <c r="G3107">
        <v>68</v>
      </c>
    </row>
    <row r="3108" spans="1:7" x14ac:dyDescent="0.25">
      <c r="A3108">
        <f>IF(Tableau1[[#This Row],[ Résultat]]="incorrect",Tableau1[[#This Row],[occurrence]]&amp;"Cadre général"&amp;Tableau1[[#This Row],[ Résultat]]&amp;COUNTIF($B$2:$B3108,Tableau1[[#This Row],[ Code APE]]&amp;Tableau1[[#This Row],[ Résultat]]&amp;"_*"),0)</f>
        <v>0</v>
      </c>
      <c r="B3108" t="str">
        <f>Tableau1[[#This Row],[ Code APE]]&amp;Tableau1[[#This Row],[ Résultat]]&amp;"_"&amp;COUNTIF($F$2:F3108,F3108)</f>
        <v>49.41BCorrect_22</v>
      </c>
      <c r="C3108" t="s">
        <v>243</v>
      </c>
      <c r="D3108" t="s">
        <v>246</v>
      </c>
      <c r="E3108" t="s">
        <v>44</v>
      </c>
      <c r="F3108" t="s">
        <v>141</v>
      </c>
      <c r="G3108">
        <v>20</v>
      </c>
    </row>
    <row r="3109" spans="1:7" x14ac:dyDescent="0.25">
      <c r="A3109">
        <f>IF(Tableau1[[#This Row],[ Résultat]]="incorrect",Tableau1[[#This Row],[occurrence]]&amp;"Cadre général"&amp;Tableau1[[#This Row],[ Résultat]]&amp;COUNTIF($B$2:$B3109,Tableau1[[#This Row],[ Code APE]]&amp;Tableau1[[#This Row],[ Résultat]]&amp;"_*"),0)</f>
        <v>0</v>
      </c>
      <c r="B3109" t="str">
        <f>Tableau1[[#This Row],[ Code APE]]&amp;Tableau1[[#This Row],[ Résultat]]&amp;"_"&amp;COUNTIF($F$2:F3109,F3109)</f>
        <v>49.91ACorrect_21</v>
      </c>
      <c r="C3109" t="s">
        <v>243</v>
      </c>
      <c r="D3109" t="s">
        <v>246</v>
      </c>
      <c r="E3109" t="s">
        <v>44</v>
      </c>
      <c r="F3109" t="s">
        <v>142</v>
      </c>
      <c r="G3109">
        <v>2</v>
      </c>
    </row>
    <row r="3110" spans="1:7" x14ac:dyDescent="0.25">
      <c r="A3110">
        <f>IF(Tableau1[[#This Row],[ Résultat]]="incorrect",Tableau1[[#This Row],[occurrence]]&amp;"Cadre général"&amp;Tableau1[[#This Row],[ Résultat]]&amp;COUNTIF($B$2:$B3110,Tableau1[[#This Row],[ Code APE]]&amp;Tableau1[[#This Row],[ Résultat]]&amp;"_*"),0)</f>
        <v>0</v>
      </c>
      <c r="B3110" t="str">
        <f>Tableau1[[#This Row],[ Code APE]]&amp;Tableau1[[#This Row],[ Résultat]]&amp;"_"&amp;COUNTIF($F$2:F3110,F3110)</f>
        <v>50.10ZCorrect_24</v>
      </c>
      <c r="C3110" t="s">
        <v>243</v>
      </c>
      <c r="D3110" t="s">
        <v>246</v>
      </c>
      <c r="E3110" t="s">
        <v>44</v>
      </c>
      <c r="F3110" t="s">
        <v>143</v>
      </c>
      <c r="G3110">
        <v>7</v>
      </c>
    </row>
    <row r="3111" spans="1:7" x14ac:dyDescent="0.25">
      <c r="A3111">
        <f>IF(Tableau1[[#This Row],[ Résultat]]="incorrect",Tableau1[[#This Row],[occurrence]]&amp;"Cadre général"&amp;Tableau1[[#This Row],[ Résultat]]&amp;COUNTIF($B$2:$B3111,Tableau1[[#This Row],[ Code APE]]&amp;Tableau1[[#This Row],[ Résultat]]&amp;"_*"),0)</f>
        <v>0</v>
      </c>
      <c r="B3111" t="str">
        <f>Tableau1[[#This Row],[ Code APE]]&amp;Tableau1[[#This Row],[ Résultat]]&amp;"_"&amp;COUNTIF($F$2:F3111,F3111)</f>
        <v>50.20ZCorrect_14</v>
      </c>
      <c r="C3111" t="s">
        <v>243</v>
      </c>
      <c r="D3111" t="s">
        <v>246</v>
      </c>
      <c r="E3111" t="s">
        <v>44</v>
      </c>
      <c r="F3111" t="s">
        <v>144</v>
      </c>
      <c r="G3111">
        <v>2</v>
      </c>
    </row>
    <row r="3112" spans="1:7" x14ac:dyDescent="0.25">
      <c r="A3112">
        <f>IF(Tableau1[[#This Row],[ Résultat]]="incorrect",Tableau1[[#This Row],[occurrence]]&amp;"Cadre général"&amp;Tableau1[[#This Row],[ Résultat]]&amp;COUNTIF($B$2:$B3112,Tableau1[[#This Row],[ Code APE]]&amp;Tableau1[[#This Row],[ Résultat]]&amp;"_*"),0)</f>
        <v>0</v>
      </c>
      <c r="B3112" t="str">
        <f>Tableau1[[#This Row],[ Code APE]]&amp;Tableau1[[#This Row],[ Résultat]]&amp;"_"&amp;COUNTIF($F$2:F3112,F3112)</f>
        <v>52.22ZCorrect_22</v>
      </c>
      <c r="C3112" t="s">
        <v>243</v>
      </c>
      <c r="D3112" t="s">
        <v>246</v>
      </c>
      <c r="E3112" t="s">
        <v>44</v>
      </c>
      <c r="F3112" t="s">
        <v>145</v>
      </c>
      <c r="G3112">
        <v>9</v>
      </c>
    </row>
    <row r="3113" spans="1:7" x14ac:dyDescent="0.25">
      <c r="A3113">
        <f>IF(Tableau1[[#This Row],[ Résultat]]="incorrect",Tableau1[[#This Row],[occurrence]]&amp;"Cadre général"&amp;Tableau1[[#This Row],[ Résultat]]&amp;COUNTIF($B$2:$B3113,Tableau1[[#This Row],[ Code APE]]&amp;Tableau1[[#This Row],[ Résultat]]&amp;"_*"),0)</f>
        <v>0</v>
      </c>
      <c r="B3113" t="str">
        <f>Tableau1[[#This Row],[ Code APE]]&amp;Tableau1[[#This Row],[ Résultat]]&amp;"_"&amp;COUNTIF($F$2:F3113,F3113)</f>
        <v>56.29BCorrect_24</v>
      </c>
      <c r="C3113" t="s">
        <v>243</v>
      </c>
      <c r="D3113" t="s">
        <v>246</v>
      </c>
      <c r="E3113" t="s">
        <v>44</v>
      </c>
      <c r="F3113" t="s">
        <v>146</v>
      </c>
      <c r="G3113">
        <v>8</v>
      </c>
    </row>
    <row r="3114" spans="1:7" x14ac:dyDescent="0.25">
      <c r="A3114">
        <f>IF(Tableau1[[#This Row],[ Résultat]]="incorrect",Tableau1[[#This Row],[occurrence]]&amp;"Cadre général"&amp;Tableau1[[#This Row],[ Résultat]]&amp;COUNTIF($B$2:$B3114,Tableau1[[#This Row],[ Code APE]]&amp;Tableau1[[#This Row],[ Résultat]]&amp;"_*"),0)</f>
        <v>0</v>
      </c>
      <c r="B3114" t="str">
        <f>Tableau1[[#This Row],[ Code APE]]&amp;Tableau1[[#This Row],[ Résultat]]&amp;"_"&amp;COUNTIF($F$2:F3114,F3114)</f>
        <v>62.01ZCorrect_20</v>
      </c>
      <c r="C3114" t="s">
        <v>243</v>
      </c>
      <c r="D3114" t="s">
        <v>246</v>
      </c>
      <c r="E3114" t="s">
        <v>44</v>
      </c>
      <c r="F3114" t="s">
        <v>198</v>
      </c>
      <c r="G3114">
        <v>7</v>
      </c>
    </row>
    <row r="3115" spans="1:7" x14ac:dyDescent="0.25">
      <c r="A3115">
        <f>IF(Tableau1[[#This Row],[ Résultat]]="incorrect",Tableau1[[#This Row],[occurrence]]&amp;"Cadre général"&amp;Tableau1[[#This Row],[ Résultat]]&amp;COUNTIF($B$2:$B3115,Tableau1[[#This Row],[ Code APE]]&amp;Tableau1[[#This Row],[ Résultat]]&amp;"_*"),0)</f>
        <v>0</v>
      </c>
      <c r="B3115" t="str">
        <f>Tableau1[[#This Row],[ Code APE]]&amp;Tableau1[[#This Row],[ Résultat]]&amp;"_"&amp;COUNTIF($F$2:F3115,F3115)</f>
        <v>62.02ACorrect_21</v>
      </c>
      <c r="C3115" t="s">
        <v>243</v>
      </c>
      <c r="D3115" t="s">
        <v>246</v>
      </c>
      <c r="E3115" t="s">
        <v>44</v>
      </c>
      <c r="F3115" t="s">
        <v>147</v>
      </c>
      <c r="G3115">
        <v>2</v>
      </c>
    </row>
    <row r="3116" spans="1:7" x14ac:dyDescent="0.25">
      <c r="A3116">
        <f>IF(Tableau1[[#This Row],[ Résultat]]="incorrect",Tableau1[[#This Row],[occurrence]]&amp;"Cadre général"&amp;Tableau1[[#This Row],[ Résultat]]&amp;COUNTIF($B$2:$B3116,Tableau1[[#This Row],[ Code APE]]&amp;Tableau1[[#This Row],[ Résultat]]&amp;"_*"),0)</f>
        <v>0</v>
      </c>
      <c r="B3116" t="str">
        <f>Tableau1[[#This Row],[ Code APE]]&amp;Tableau1[[#This Row],[ Résultat]]&amp;"_"&amp;COUNTIF($F$2:F3116,F3116)</f>
        <v>64.20ZCorrect_21</v>
      </c>
      <c r="C3116" t="s">
        <v>243</v>
      </c>
      <c r="D3116" t="s">
        <v>246</v>
      </c>
      <c r="E3116" t="s">
        <v>44</v>
      </c>
      <c r="F3116" t="s">
        <v>149</v>
      </c>
      <c r="G3116">
        <v>5</v>
      </c>
    </row>
    <row r="3117" spans="1:7" x14ac:dyDescent="0.25">
      <c r="A3117">
        <f>IF(Tableau1[[#This Row],[ Résultat]]="incorrect",Tableau1[[#This Row],[occurrence]]&amp;"Cadre général"&amp;Tableau1[[#This Row],[ Résultat]]&amp;COUNTIF($B$2:$B3117,Tableau1[[#This Row],[ Code APE]]&amp;Tableau1[[#This Row],[ Résultat]]&amp;"_*"),0)</f>
        <v>0</v>
      </c>
      <c r="B3117" t="str">
        <f>Tableau1[[#This Row],[ Code APE]]&amp;Tableau1[[#This Row],[ Résultat]]&amp;"_"&amp;COUNTIF($F$2:F3117,F3117)</f>
        <v>69.20ZCorrect_16</v>
      </c>
      <c r="C3117" t="s">
        <v>243</v>
      </c>
      <c r="D3117" t="s">
        <v>246</v>
      </c>
      <c r="E3117" t="s">
        <v>44</v>
      </c>
      <c r="F3117" t="s">
        <v>150</v>
      </c>
      <c r="G3117">
        <v>1</v>
      </c>
    </row>
    <row r="3118" spans="1:7" x14ac:dyDescent="0.25">
      <c r="A3118">
        <f>IF(Tableau1[[#This Row],[ Résultat]]="incorrect",Tableau1[[#This Row],[occurrence]]&amp;"Cadre général"&amp;Tableau1[[#This Row],[ Résultat]]&amp;COUNTIF($B$2:$B3118,Tableau1[[#This Row],[ Code APE]]&amp;Tableau1[[#This Row],[ Résultat]]&amp;"_*"),0)</f>
        <v>0</v>
      </c>
      <c r="B3118" t="str">
        <f>Tableau1[[#This Row],[ Code APE]]&amp;Tableau1[[#This Row],[ Résultat]]&amp;"_"&amp;COUNTIF($F$2:F3118,F3118)</f>
        <v>70.22ZCorrect_22</v>
      </c>
      <c r="C3118" t="s">
        <v>243</v>
      </c>
      <c r="D3118" t="s">
        <v>246</v>
      </c>
      <c r="E3118" t="s">
        <v>44</v>
      </c>
      <c r="F3118" t="s">
        <v>200</v>
      </c>
      <c r="G3118">
        <v>3</v>
      </c>
    </row>
    <row r="3119" spans="1:7" x14ac:dyDescent="0.25">
      <c r="A3119">
        <f>IF(Tableau1[[#This Row],[ Résultat]]="incorrect",Tableau1[[#This Row],[occurrence]]&amp;"Cadre général"&amp;Tableau1[[#This Row],[ Résultat]]&amp;COUNTIF($B$2:$B3119,Tableau1[[#This Row],[ Code APE]]&amp;Tableau1[[#This Row],[ Résultat]]&amp;"_*"),0)</f>
        <v>0</v>
      </c>
      <c r="B3119" t="str">
        <f>Tableau1[[#This Row],[ Code APE]]&amp;Tableau1[[#This Row],[ Résultat]]&amp;"_"&amp;COUNTIF($F$2:F3119,F3119)</f>
        <v>70.90BCorrect_11</v>
      </c>
      <c r="C3119" t="s">
        <v>243</v>
      </c>
      <c r="D3119" t="s">
        <v>246</v>
      </c>
      <c r="E3119" t="s">
        <v>44</v>
      </c>
      <c r="F3119" t="s">
        <v>201</v>
      </c>
      <c r="G3119">
        <v>1</v>
      </c>
    </row>
    <row r="3120" spans="1:7" x14ac:dyDescent="0.25">
      <c r="A3120">
        <f>IF(Tableau1[[#This Row],[ Résultat]]="incorrect",Tableau1[[#This Row],[occurrence]]&amp;"Cadre général"&amp;Tableau1[[#This Row],[ Résultat]]&amp;COUNTIF($B$2:$B3120,Tableau1[[#This Row],[ Code APE]]&amp;Tableau1[[#This Row],[ Résultat]]&amp;"_*"),0)</f>
        <v>0</v>
      </c>
      <c r="B3120" t="str">
        <f>Tableau1[[#This Row],[ Code APE]]&amp;Tableau1[[#This Row],[ Résultat]]&amp;"_"&amp;COUNTIF($F$2:F3120,F3120)</f>
        <v>71.12ACorrect_22</v>
      </c>
      <c r="C3120" t="s">
        <v>243</v>
      </c>
      <c r="D3120" t="s">
        <v>246</v>
      </c>
      <c r="E3120" t="s">
        <v>44</v>
      </c>
      <c r="F3120" t="s">
        <v>152</v>
      </c>
      <c r="G3120">
        <v>1</v>
      </c>
    </row>
    <row r="3121" spans="1:7" x14ac:dyDescent="0.25">
      <c r="A3121">
        <f>IF(Tableau1[[#This Row],[ Résultat]]="incorrect",Tableau1[[#This Row],[occurrence]]&amp;"Cadre général"&amp;Tableau1[[#This Row],[ Résultat]]&amp;COUNTIF($B$2:$B3121,Tableau1[[#This Row],[ Code APE]]&amp;Tableau1[[#This Row],[ Résultat]]&amp;"_*"),0)</f>
        <v>0</v>
      </c>
      <c r="B3121" t="str">
        <f>Tableau1[[#This Row],[ Code APE]]&amp;Tableau1[[#This Row],[ Résultat]]&amp;"_"&amp;COUNTIF($F$2:F3121,F3121)</f>
        <v>71.12BCorrect_25</v>
      </c>
      <c r="C3121" t="s">
        <v>243</v>
      </c>
      <c r="D3121" t="s">
        <v>246</v>
      </c>
      <c r="E3121" t="s">
        <v>44</v>
      </c>
      <c r="F3121" t="s">
        <v>153</v>
      </c>
      <c r="G3121">
        <v>74</v>
      </c>
    </row>
    <row r="3122" spans="1:7" x14ac:dyDescent="0.25">
      <c r="A3122">
        <f>IF(Tableau1[[#This Row],[ Résultat]]="incorrect",Tableau1[[#This Row],[occurrence]]&amp;"Cadre général"&amp;Tableau1[[#This Row],[ Résultat]]&amp;COUNTIF($B$2:$B3122,Tableau1[[#This Row],[ Code APE]]&amp;Tableau1[[#This Row],[ Résultat]]&amp;"_*"),0)</f>
        <v>0</v>
      </c>
      <c r="B3122" t="str">
        <f>Tableau1[[#This Row],[ Code APE]]&amp;Tableau1[[#This Row],[ Résultat]]&amp;"_"&amp;COUNTIF($F$2:F3122,F3122)</f>
        <v>71.20ACorrect_13</v>
      </c>
      <c r="C3122" t="s">
        <v>243</v>
      </c>
      <c r="D3122" t="s">
        <v>246</v>
      </c>
      <c r="E3122" t="s">
        <v>44</v>
      </c>
      <c r="F3122" t="s">
        <v>154</v>
      </c>
      <c r="G3122">
        <v>1</v>
      </c>
    </row>
    <row r="3123" spans="1:7" x14ac:dyDescent="0.25">
      <c r="A3123">
        <f>IF(Tableau1[[#This Row],[ Résultat]]="incorrect",Tableau1[[#This Row],[occurrence]]&amp;"Cadre général"&amp;Tableau1[[#This Row],[ Résultat]]&amp;COUNTIF($B$2:$B3123,Tableau1[[#This Row],[ Code APE]]&amp;Tableau1[[#This Row],[ Résultat]]&amp;"_*"),0)</f>
        <v>0</v>
      </c>
      <c r="B3123" t="str">
        <f>Tableau1[[#This Row],[ Code APE]]&amp;Tableau1[[#This Row],[ Résultat]]&amp;"_"&amp;COUNTIF($F$2:F3123,F3123)</f>
        <v>71.20BCorrect_22</v>
      </c>
      <c r="C3123" t="s">
        <v>243</v>
      </c>
      <c r="D3123" t="s">
        <v>246</v>
      </c>
      <c r="E3123" t="s">
        <v>44</v>
      </c>
      <c r="F3123" t="s">
        <v>155</v>
      </c>
      <c r="G3123">
        <v>22</v>
      </c>
    </row>
    <row r="3124" spans="1:7" x14ac:dyDescent="0.25">
      <c r="A3124">
        <f>IF(Tableau1[[#This Row],[ Résultat]]="incorrect",Tableau1[[#This Row],[occurrence]]&amp;"Cadre général"&amp;Tableau1[[#This Row],[ Résultat]]&amp;COUNTIF($B$2:$B3124,Tableau1[[#This Row],[ Code APE]]&amp;Tableau1[[#This Row],[ Résultat]]&amp;"_*"),0)</f>
        <v>0</v>
      </c>
      <c r="B3124" t="str">
        <f>Tableau1[[#This Row],[ Code APE]]&amp;Tableau1[[#This Row],[ Résultat]]&amp;"_"&amp;COUNTIF($F$2:F3124,F3124)</f>
        <v>72.19ZCorrect_23</v>
      </c>
      <c r="C3124" t="s">
        <v>243</v>
      </c>
      <c r="D3124" t="s">
        <v>246</v>
      </c>
      <c r="E3124" t="s">
        <v>44</v>
      </c>
      <c r="F3124" t="s">
        <v>156</v>
      </c>
      <c r="G3124">
        <v>12</v>
      </c>
    </row>
    <row r="3125" spans="1:7" x14ac:dyDescent="0.25">
      <c r="A3125">
        <f>IF(Tableau1[[#This Row],[ Résultat]]="incorrect",Tableau1[[#This Row],[occurrence]]&amp;"Cadre général"&amp;Tableau1[[#This Row],[ Résultat]]&amp;COUNTIF($B$2:$B3125,Tableau1[[#This Row],[ Code APE]]&amp;Tableau1[[#This Row],[ Résultat]]&amp;"_*"),0)</f>
        <v>0</v>
      </c>
      <c r="B3125" t="str">
        <f>Tableau1[[#This Row],[ Code APE]]&amp;Tableau1[[#This Row],[ Résultat]]&amp;"_"&amp;COUNTIF($F$2:F3125,F3125)</f>
        <v>74.30BCorrect_20</v>
      </c>
      <c r="C3125" t="s">
        <v>243</v>
      </c>
      <c r="D3125" t="s">
        <v>246</v>
      </c>
      <c r="E3125" t="s">
        <v>44</v>
      </c>
      <c r="F3125" t="s">
        <v>158</v>
      </c>
      <c r="G3125">
        <v>3</v>
      </c>
    </row>
    <row r="3126" spans="1:7" x14ac:dyDescent="0.25">
      <c r="A3126">
        <f>IF(Tableau1[[#This Row],[ Résultat]]="incorrect",Tableau1[[#This Row],[occurrence]]&amp;"Cadre général"&amp;Tableau1[[#This Row],[ Résultat]]&amp;COUNTIF($B$2:$B3126,Tableau1[[#This Row],[ Code APE]]&amp;Tableau1[[#This Row],[ Résultat]]&amp;"_*"),0)</f>
        <v>0</v>
      </c>
      <c r="B3126" t="str">
        <f>Tableau1[[#This Row],[ Code APE]]&amp;Tableau1[[#This Row],[ Résultat]]&amp;"_"&amp;COUNTIF($F$2:F3126,F3126)</f>
        <v>74.70ZCorrect_21</v>
      </c>
      <c r="C3126" t="s">
        <v>243</v>
      </c>
      <c r="D3126" t="s">
        <v>246</v>
      </c>
      <c r="E3126" t="s">
        <v>44</v>
      </c>
      <c r="F3126" t="s">
        <v>159</v>
      </c>
      <c r="G3126">
        <v>6</v>
      </c>
    </row>
    <row r="3127" spans="1:7" x14ac:dyDescent="0.25">
      <c r="A3127">
        <f>IF(Tableau1[[#This Row],[ Résultat]]="incorrect",Tableau1[[#This Row],[occurrence]]&amp;"Cadre général"&amp;Tableau1[[#This Row],[ Résultat]]&amp;COUNTIF($B$2:$B3127,Tableau1[[#This Row],[ Code APE]]&amp;Tableau1[[#This Row],[ Résultat]]&amp;"_*"),0)</f>
        <v>0</v>
      </c>
      <c r="B3127" t="str">
        <f>Tableau1[[#This Row],[ Code APE]]&amp;Tableau1[[#This Row],[ Résultat]]&amp;"_"&amp;COUNTIF($F$2:F3127,F3127)</f>
        <v>74.90ACorrect_26</v>
      </c>
      <c r="C3127" t="s">
        <v>243</v>
      </c>
      <c r="D3127" t="s">
        <v>246</v>
      </c>
      <c r="E3127" t="s">
        <v>44</v>
      </c>
      <c r="F3127" t="s">
        <v>160</v>
      </c>
      <c r="G3127">
        <v>19</v>
      </c>
    </row>
    <row r="3128" spans="1:7" x14ac:dyDescent="0.25">
      <c r="A3128">
        <f>IF(Tableau1[[#This Row],[ Résultat]]="incorrect",Tableau1[[#This Row],[occurrence]]&amp;"Cadre général"&amp;Tableau1[[#This Row],[ Résultat]]&amp;COUNTIF($B$2:$B3128,Tableau1[[#This Row],[ Code APE]]&amp;Tableau1[[#This Row],[ Résultat]]&amp;"_*"),0)</f>
        <v>0</v>
      </c>
      <c r="B3128" t="str">
        <f>Tableau1[[#This Row],[ Code APE]]&amp;Tableau1[[#This Row],[ Résultat]]&amp;"_"&amp;COUNTIF($F$2:F3128,F3128)</f>
        <v>74.90BCorrect_25</v>
      </c>
      <c r="C3128" t="s">
        <v>243</v>
      </c>
      <c r="D3128" t="s">
        <v>246</v>
      </c>
      <c r="E3128" t="s">
        <v>44</v>
      </c>
      <c r="F3128" t="s">
        <v>161</v>
      </c>
      <c r="G3128">
        <v>28</v>
      </c>
    </row>
    <row r="3129" spans="1:7" x14ac:dyDescent="0.25">
      <c r="A3129">
        <f>IF(Tableau1[[#This Row],[ Résultat]]="incorrect",Tableau1[[#This Row],[occurrence]]&amp;"Cadre général"&amp;Tableau1[[#This Row],[ Résultat]]&amp;COUNTIF($B$2:$B3129,Tableau1[[#This Row],[ Code APE]]&amp;Tableau1[[#This Row],[ Résultat]]&amp;"_*"),0)</f>
        <v>0</v>
      </c>
      <c r="B3129" t="str">
        <f>Tableau1[[#This Row],[ Code APE]]&amp;Tableau1[[#This Row],[ Résultat]]&amp;"_"&amp;COUNTIF($F$2:F3129,F3129)</f>
        <v>74.90ECorrect_10</v>
      </c>
      <c r="C3129" t="s">
        <v>243</v>
      </c>
      <c r="D3129" t="s">
        <v>246</v>
      </c>
      <c r="E3129" t="s">
        <v>44</v>
      </c>
      <c r="F3129" t="s">
        <v>162</v>
      </c>
      <c r="G3129">
        <v>2</v>
      </c>
    </row>
    <row r="3130" spans="1:7" x14ac:dyDescent="0.25">
      <c r="A3130">
        <f>IF(Tableau1[[#This Row],[ Résultat]]="incorrect",Tableau1[[#This Row],[occurrence]]&amp;"Cadre général"&amp;Tableau1[[#This Row],[ Résultat]]&amp;COUNTIF($B$2:$B3130,Tableau1[[#This Row],[ Code APE]]&amp;Tableau1[[#This Row],[ Résultat]]&amp;"_*"),0)</f>
        <v>0</v>
      </c>
      <c r="B3130" t="str">
        <f>Tableau1[[#This Row],[ Code APE]]&amp;Tableau1[[#This Row],[ Résultat]]&amp;"_"&amp;COUNTIF($F$2:F3130,F3130)</f>
        <v>75.00ZCorrect_8</v>
      </c>
      <c r="C3130" t="s">
        <v>243</v>
      </c>
      <c r="D3130" t="s">
        <v>246</v>
      </c>
      <c r="E3130" t="s">
        <v>44</v>
      </c>
      <c r="F3130" t="s">
        <v>202</v>
      </c>
      <c r="G3130">
        <v>1</v>
      </c>
    </row>
    <row r="3131" spans="1:7" x14ac:dyDescent="0.25">
      <c r="A3131">
        <f>IF(Tableau1[[#This Row],[ Résultat]]="incorrect",Tableau1[[#This Row],[occurrence]]&amp;"Cadre général"&amp;Tableau1[[#This Row],[ Résultat]]&amp;COUNTIF($B$2:$B3131,Tableau1[[#This Row],[ Code APE]]&amp;Tableau1[[#This Row],[ Résultat]]&amp;"_*"),0)</f>
        <v>0</v>
      </c>
      <c r="B3131" t="str">
        <f>Tableau1[[#This Row],[ Code APE]]&amp;Tableau1[[#This Row],[ Résultat]]&amp;"_"&amp;COUNTIF($F$2:F3131,F3131)</f>
        <v>77.32ZCorrect_22</v>
      </c>
      <c r="C3131" t="s">
        <v>243</v>
      </c>
      <c r="D3131" t="s">
        <v>246</v>
      </c>
      <c r="E3131" t="s">
        <v>44</v>
      </c>
      <c r="F3131" t="s">
        <v>164</v>
      </c>
      <c r="G3131">
        <v>5</v>
      </c>
    </row>
    <row r="3132" spans="1:7" x14ac:dyDescent="0.25">
      <c r="A3132">
        <f>IF(Tableau1[[#This Row],[ Résultat]]="incorrect",Tableau1[[#This Row],[occurrence]]&amp;"Cadre général"&amp;Tableau1[[#This Row],[ Résultat]]&amp;COUNTIF($B$2:$B3132,Tableau1[[#This Row],[ Code APE]]&amp;Tableau1[[#This Row],[ Résultat]]&amp;"_*"),0)</f>
        <v>0</v>
      </c>
      <c r="B3132" t="str">
        <f>Tableau1[[#This Row],[ Code APE]]&amp;Tableau1[[#This Row],[ Résultat]]&amp;"_"&amp;COUNTIF($F$2:F3132,F3132)</f>
        <v>77.39ZCorrect_23</v>
      </c>
      <c r="C3132" t="s">
        <v>243</v>
      </c>
      <c r="D3132" t="s">
        <v>246</v>
      </c>
      <c r="E3132" t="s">
        <v>44</v>
      </c>
      <c r="F3132" t="s">
        <v>165</v>
      </c>
      <c r="G3132">
        <v>14</v>
      </c>
    </row>
    <row r="3133" spans="1:7" x14ac:dyDescent="0.25">
      <c r="A3133">
        <f>IF(Tableau1[[#This Row],[ Résultat]]="incorrect",Tableau1[[#This Row],[occurrence]]&amp;"Cadre général"&amp;Tableau1[[#This Row],[ Résultat]]&amp;COUNTIF($B$2:$B3133,Tableau1[[#This Row],[ Code APE]]&amp;Tableau1[[#This Row],[ Résultat]]&amp;"_*"),0)</f>
        <v>0</v>
      </c>
      <c r="B3133" t="str">
        <f>Tableau1[[#This Row],[ Code APE]]&amp;Tableau1[[#This Row],[ Résultat]]&amp;"_"&amp;COUNTIF($F$2:F3133,F3133)</f>
        <v>78.20ZCorrect_30</v>
      </c>
      <c r="C3133" t="s">
        <v>243</v>
      </c>
      <c r="D3133" t="s">
        <v>246</v>
      </c>
      <c r="E3133" t="s">
        <v>44</v>
      </c>
      <c r="F3133" t="s">
        <v>166</v>
      </c>
      <c r="G3133">
        <v>217</v>
      </c>
    </row>
    <row r="3134" spans="1:7" x14ac:dyDescent="0.25">
      <c r="A3134">
        <f>IF(Tableau1[[#This Row],[ Résultat]]="incorrect",Tableau1[[#This Row],[occurrence]]&amp;"Cadre général"&amp;Tableau1[[#This Row],[ Résultat]]&amp;COUNTIF($B$2:$B3134,Tableau1[[#This Row],[ Code APE]]&amp;Tableau1[[#This Row],[ Résultat]]&amp;"_*"),0)</f>
        <v>0</v>
      </c>
      <c r="B3134" t="str">
        <f>Tableau1[[#This Row],[ Code APE]]&amp;Tableau1[[#This Row],[ Résultat]]&amp;"_"&amp;COUNTIF($F$2:F3134,F3134)</f>
        <v>80.10ZCorrect_26</v>
      </c>
      <c r="C3134" t="s">
        <v>243</v>
      </c>
      <c r="D3134" t="s">
        <v>246</v>
      </c>
      <c r="E3134" t="s">
        <v>44</v>
      </c>
      <c r="F3134" t="s">
        <v>167</v>
      </c>
      <c r="G3134">
        <v>29</v>
      </c>
    </row>
    <row r="3135" spans="1:7" x14ac:dyDescent="0.25">
      <c r="A3135">
        <f>IF(Tableau1[[#This Row],[ Résultat]]="incorrect",Tableau1[[#This Row],[occurrence]]&amp;"Cadre général"&amp;Tableau1[[#This Row],[ Résultat]]&amp;COUNTIF($B$2:$B3135,Tableau1[[#This Row],[ Code APE]]&amp;Tableau1[[#This Row],[ Résultat]]&amp;"_*"),0)</f>
        <v>0</v>
      </c>
      <c r="B3135" t="str">
        <f>Tableau1[[#This Row],[ Code APE]]&amp;Tableau1[[#This Row],[ Résultat]]&amp;"_"&amp;COUNTIF($F$2:F3135,F3135)</f>
        <v>80.20ZCorrect_22</v>
      </c>
      <c r="C3135" t="s">
        <v>243</v>
      </c>
      <c r="D3135" t="s">
        <v>246</v>
      </c>
      <c r="E3135" t="s">
        <v>44</v>
      </c>
      <c r="F3135" t="s">
        <v>168</v>
      </c>
      <c r="G3135">
        <v>2</v>
      </c>
    </row>
    <row r="3136" spans="1:7" x14ac:dyDescent="0.25">
      <c r="A3136">
        <f>IF(Tableau1[[#This Row],[ Résultat]]="incorrect",Tableau1[[#This Row],[occurrence]]&amp;"Cadre général"&amp;Tableau1[[#This Row],[ Résultat]]&amp;COUNTIF($B$2:$B3136,Tableau1[[#This Row],[ Code APE]]&amp;Tableau1[[#This Row],[ Résultat]]&amp;"_*"),0)</f>
        <v>0</v>
      </c>
      <c r="B3136" t="str">
        <f>Tableau1[[#This Row],[ Code APE]]&amp;Tableau1[[#This Row],[ Résultat]]&amp;"_"&amp;COUNTIF($F$2:F3136,F3136)</f>
        <v>81.21ZCorrect_23</v>
      </c>
      <c r="C3136" t="s">
        <v>243</v>
      </c>
      <c r="D3136" t="s">
        <v>246</v>
      </c>
      <c r="E3136" t="s">
        <v>44</v>
      </c>
      <c r="F3136" t="s">
        <v>169</v>
      </c>
      <c r="G3136">
        <v>38</v>
      </c>
    </row>
    <row r="3137" spans="1:7" x14ac:dyDescent="0.25">
      <c r="A3137">
        <f>IF(Tableau1[[#This Row],[ Résultat]]="incorrect",Tableau1[[#This Row],[occurrence]]&amp;"Cadre général"&amp;Tableau1[[#This Row],[ Résultat]]&amp;COUNTIF($B$2:$B3137,Tableau1[[#This Row],[ Code APE]]&amp;Tableau1[[#This Row],[ Résultat]]&amp;"_*"),0)</f>
        <v>0</v>
      </c>
      <c r="B3137" t="str">
        <f>Tableau1[[#This Row],[ Code APE]]&amp;Tableau1[[#This Row],[ Résultat]]&amp;"_"&amp;COUNTIF($F$2:F3137,F3137)</f>
        <v>81.22ZCorrect_23</v>
      </c>
      <c r="C3137" t="s">
        <v>243</v>
      </c>
      <c r="D3137" t="s">
        <v>246</v>
      </c>
      <c r="E3137" t="s">
        <v>44</v>
      </c>
      <c r="F3137" t="s">
        <v>170</v>
      </c>
      <c r="G3137">
        <v>12</v>
      </c>
    </row>
    <row r="3138" spans="1:7" x14ac:dyDescent="0.25">
      <c r="A3138">
        <f>IF(Tableau1[[#This Row],[ Résultat]]="incorrect",Tableau1[[#This Row],[occurrence]]&amp;"Cadre général"&amp;Tableau1[[#This Row],[ Résultat]]&amp;COUNTIF($B$2:$B3138,Tableau1[[#This Row],[ Code APE]]&amp;Tableau1[[#This Row],[ Résultat]]&amp;"_*"),0)</f>
        <v>0</v>
      </c>
      <c r="B3138" t="str">
        <f>Tableau1[[#This Row],[ Code APE]]&amp;Tableau1[[#This Row],[ Résultat]]&amp;"_"&amp;COUNTIF($F$2:F3138,F3138)</f>
        <v>81.29ACorrect_21</v>
      </c>
      <c r="C3138" t="s">
        <v>243</v>
      </c>
      <c r="D3138" t="s">
        <v>246</v>
      </c>
      <c r="E3138" t="s">
        <v>44</v>
      </c>
      <c r="F3138" t="s">
        <v>171</v>
      </c>
      <c r="G3138">
        <v>2</v>
      </c>
    </row>
    <row r="3139" spans="1:7" x14ac:dyDescent="0.25">
      <c r="A3139">
        <f>IF(Tableau1[[#This Row],[ Résultat]]="incorrect",Tableau1[[#This Row],[occurrence]]&amp;"Cadre général"&amp;Tableau1[[#This Row],[ Résultat]]&amp;COUNTIF($B$2:$B3139,Tableau1[[#This Row],[ Code APE]]&amp;Tableau1[[#This Row],[ Résultat]]&amp;"_*"),0)</f>
        <v>0</v>
      </c>
      <c r="B3139" t="str">
        <f>Tableau1[[#This Row],[ Code APE]]&amp;Tableau1[[#This Row],[ Résultat]]&amp;"_"&amp;COUNTIF($F$2:F3139,F3139)</f>
        <v>81.30ZCorrect_22</v>
      </c>
      <c r="C3139" t="s">
        <v>243</v>
      </c>
      <c r="D3139" t="s">
        <v>246</v>
      </c>
      <c r="E3139" t="s">
        <v>44</v>
      </c>
      <c r="F3139" t="s">
        <v>173</v>
      </c>
      <c r="G3139">
        <v>5</v>
      </c>
    </row>
    <row r="3140" spans="1:7" x14ac:dyDescent="0.25">
      <c r="A3140">
        <f>IF(Tableau1[[#This Row],[ Résultat]]="incorrect",Tableau1[[#This Row],[occurrence]]&amp;"Cadre général"&amp;Tableau1[[#This Row],[ Résultat]]&amp;COUNTIF($B$2:$B3140,Tableau1[[#This Row],[ Code APE]]&amp;Tableau1[[#This Row],[ Résultat]]&amp;"_*"),0)</f>
        <v>0</v>
      </c>
      <c r="B3140" t="str">
        <f>Tableau1[[#This Row],[ Code APE]]&amp;Tableau1[[#This Row],[ Résultat]]&amp;"_"&amp;COUNTIF($F$2:F3140,F3140)</f>
        <v>82.99ZCorrect_22</v>
      </c>
      <c r="C3140" t="s">
        <v>243</v>
      </c>
      <c r="D3140" t="s">
        <v>246</v>
      </c>
      <c r="E3140" t="s">
        <v>44</v>
      </c>
      <c r="F3140" t="s">
        <v>174</v>
      </c>
      <c r="G3140">
        <v>4</v>
      </c>
    </row>
    <row r="3141" spans="1:7" x14ac:dyDescent="0.25">
      <c r="A3141">
        <f>IF(Tableau1[[#This Row],[ Résultat]]="incorrect",Tableau1[[#This Row],[occurrence]]&amp;"Cadre général"&amp;Tableau1[[#This Row],[ Résultat]]&amp;COUNTIF($B$2:$B3141,Tableau1[[#This Row],[ Code APE]]&amp;Tableau1[[#This Row],[ Résultat]]&amp;"_*"),0)</f>
        <v>0</v>
      </c>
      <c r="B3141" t="str">
        <f>Tableau1[[#This Row],[ Code APE]]&amp;Tableau1[[#This Row],[ Résultat]]&amp;"_"&amp;COUNTIF($F$2:F3141,F3141)</f>
        <v>84.30ACorrect_23</v>
      </c>
      <c r="C3141" t="s">
        <v>243</v>
      </c>
      <c r="D3141" t="s">
        <v>246</v>
      </c>
      <c r="E3141" t="s">
        <v>44</v>
      </c>
      <c r="F3141" t="s">
        <v>175</v>
      </c>
      <c r="G3141">
        <v>3</v>
      </c>
    </row>
    <row r="3142" spans="1:7" x14ac:dyDescent="0.25">
      <c r="A3142">
        <f>IF(Tableau1[[#This Row],[ Résultat]]="incorrect",Tableau1[[#This Row],[occurrence]]&amp;"Cadre général"&amp;Tableau1[[#This Row],[ Résultat]]&amp;COUNTIF($B$2:$B3142,Tableau1[[#This Row],[ Code APE]]&amp;Tableau1[[#This Row],[ Résultat]]&amp;"_*"),0)</f>
        <v>0</v>
      </c>
      <c r="B3142" t="str">
        <f>Tableau1[[#This Row],[ Code APE]]&amp;Tableau1[[#This Row],[ Résultat]]&amp;"_"&amp;COUNTIF($F$2:F3142,F3142)</f>
        <v>85.59ACorrect_22</v>
      </c>
      <c r="C3142" t="s">
        <v>243</v>
      </c>
      <c r="D3142" t="s">
        <v>246</v>
      </c>
      <c r="E3142" t="s">
        <v>44</v>
      </c>
      <c r="F3142" t="s">
        <v>176</v>
      </c>
      <c r="G3142">
        <v>4</v>
      </c>
    </row>
    <row r="3143" spans="1:7" x14ac:dyDescent="0.25">
      <c r="A3143">
        <f>IF(Tableau1[[#This Row],[ Résultat]]="incorrect",Tableau1[[#This Row],[occurrence]]&amp;"Cadre général"&amp;Tableau1[[#This Row],[ Résultat]]&amp;COUNTIF($B$2:$B3143,Tableau1[[#This Row],[ Code APE]]&amp;Tableau1[[#This Row],[ Résultat]]&amp;"_*"),0)</f>
        <v>0</v>
      </c>
      <c r="B3143" t="str">
        <f>Tableau1[[#This Row],[ Code APE]]&amp;Tableau1[[#This Row],[ Résultat]]&amp;"_"&amp;COUNTIF($F$2:F3143,F3143)</f>
        <v>85.89BCorrect_13</v>
      </c>
      <c r="C3143" t="s">
        <v>243</v>
      </c>
      <c r="D3143" t="s">
        <v>246</v>
      </c>
      <c r="E3143" t="s">
        <v>44</v>
      </c>
      <c r="F3143" t="s">
        <v>203</v>
      </c>
      <c r="G3143">
        <v>1</v>
      </c>
    </row>
    <row r="3144" spans="1:7" x14ac:dyDescent="0.25">
      <c r="A3144">
        <f>IF(Tableau1[[#This Row],[ Résultat]]="incorrect",Tableau1[[#This Row],[occurrence]]&amp;"Cadre général"&amp;Tableau1[[#This Row],[ Résultat]]&amp;COUNTIF($B$2:$B3144,Tableau1[[#This Row],[ Code APE]]&amp;Tableau1[[#This Row],[ Résultat]]&amp;"_*"),0)</f>
        <v>0</v>
      </c>
      <c r="B3144" t="str">
        <f>Tableau1[[#This Row],[ Code APE]]&amp;Tableau1[[#This Row],[ Résultat]]&amp;"_"&amp;COUNTIF($F$2:F3144,F3144)</f>
        <v>94.99ZCorrect_28</v>
      </c>
      <c r="C3144" t="s">
        <v>243</v>
      </c>
      <c r="D3144" t="s">
        <v>246</v>
      </c>
      <c r="E3144" t="s">
        <v>44</v>
      </c>
      <c r="F3144" t="s">
        <v>178</v>
      </c>
      <c r="G3144">
        <v>2</v>
      </c>
    </row>
    <row r="3145" spans="1:7" x14ac:dyDescent="0.25">
      <c r="A3145">
        <f>IF(Tableau1[[#This Row],[ Résultat]]="incorrect",Tableau1[[#This Row],[occurrence]]&amp;"Cadre général"&amp;Tableau1[[#This Row],[ Résultat]]&amp;COUNTIF($B$2:$B3145,Tableau1[[#This Row],[ Code APE]]&amp;Tableau1[[#This Row],[ Résultat]]&amp;"_*"),0)</f>
        <v>0</v>
      </c>
      <c r="B3145" t="str">
        <f>Tableau1[[#This Row],[ Code APE]]&amp;Tableau1[[#This Row],[ Résultat]]&amp;"_"&amp;COUNTIF($F$2:F3145,F3145)</f>
        <v>Correct_0</v>
      </c>
      <c r="C3145" t="s">
        <v>243</v>
      </c>
      <c r="D3145" t="s">
        <v>247</v>
      </c>
      <c r="E3145" t="s">
        <v>44</v>
      </c>
      <c r="G3145">
        <v>12</v>
      </c>
    </row>
    <row r="3146" spans="1:7" x14ac:dyDescent="0.25">
      <c r="A3146">
        <f>IF(Tableau1[[#This Row],[ Résultat]]="incorrect",Tableau1[[#This Row],[occurrence]]&amp;"Cadre général"&amp;Tableau1[[#This Row],[ Résultat]]&amp;COUNTIF($B$2:$B3146,Tableau1[[#This Row],[ Code APE]]&amp;Tableau1[[#This Row],[ Résultat]]&amp;"_*"),0)</f>
        <v>0</v>
      </c>
      <c r="B3146" t="str">
        <f>Tableau1[[#This Row],[ Code APE]]&amp;Tableau1[[#This Row],[ Résultat]]&amp;"_"&amp;COUNTIF($F$2:F3146,F3146)</f>
        <v>00.00ACorrect_22</v>
      </c>
      <c r="C3146" t="s">
        <v>243</v>
      </c>
      <c r="D3146" t="s">
        <v>247</v>
      </c>
      <c r="E3146" t="s">
        <v>44</v>
      </c>
      <c r="F3146" t="s">
        <v>45</v>
      </c>
      <c r="G3146">
        <v>4</v>
      </c>
    </row>
    <row r="3147" spans="1:7" x14ac:dyDescent="0.25">
      <c r="A3147">
        <f>IF(Tableau1[[#This Row],[ Résultat]]="incorrect",Tableau1[[#This Row],[occurrence]]&amp;"Cadre général"&amp;Tableau1[[#This Row],[ Résultat]]&amp;COUNTIF($B$2:$B3147,Tableau1[[#This Row],[ Code APE]]&amp;Tableau1[[#This Row],[ Résultat]]&amp;"_*"),0)</f>
        <v>0</v>
      </c>
      <c r="B3147" t="str">
        <f>Tableau1[[#This Row],[ Code APE]]&amp;Tableau1[[#This Row],[ Résultat]]&amp;"_"&amp;COUNTIF($F$2:F3147,F3147)</f>
        <v>00.00ZCorrect_8</v>
      </c>
      <c r="C3147" t="s">
        <v>243</v>
      </c>
      <c r="D3147" t="s">
        <v>247</v>
      </c>
      <c r="E3147" t="s">
        <v>44</v>
      </c>
      <c r="F3147" t="s">
        <v>46</v>
      </c>
      <c r="G3147">
        <v>1</v>
      </c>
    </row>
    <row r="3148" spans="1:7" x14ac:dyDescent="0.25">
      <c r="A3148">
        <f>IF(Tableau1[[#This Row],[ Résultat]]="incorrect",Tableau1[[#This Row],[occurrence]]&amp;"Cadre général"&amp;Tableau1[[#This Row],[ Résultat]]&amp;COUNTIF($B$2:$B3148,Tableau1[[#This Row],[ Code APE]]&amp;Tableau1[[#This Row],[ Résultat]]&amp;"_*"),0)</f>
        <v>0</v>
      </c>
      <c r="B3148" t="str">
        <f>Tableau1[[#This Row],[ Code APE]]&amp;Tableau1[[#This Row],[ Résultat]]&amp;"_"&amp;COUNTIF($F$2:F3148,F3148)</f>
        <v>01.30ZCorrect_23</v>
      </c>
      <c r="C3148" t="s">
        <v>243</v>
      </c>
      <c r="D3148" t="s">
        <v>247</v>
      </c>
      <c r="E3148" t="s">
        <v>44</v>
      </c>
      <c r="F3148" t="s">
        <v>47</v>
      </c>
      <c r="G3148">
        <v>6</v>
      </c>
    </row>
    <row r="3149" spans="1:7" x14ac:dyDescent="0.25">
      <c r="A3149">
        <f>IF(Tableau1[[#This Row],[ Résultat]]="incorrect",Tableau1[[#This Row],[occurrence]]&amp;"Cadre général"&amp;Tableau1[[#This Row],[ Résultat]]&amp;COUNTIF($B$2:$B3149,Tableau1[[#This Row],[ Code APE]]&amp;Tableau1[[#This Row],[ Résultat]]&amp;"_*"),0)</f>
        <v>0</v>
      </c>
      <c r="B3149" t="str">
        <f>Tableau1[[#This Row],[ Code APE]]&amp;Tableau1[[#This Row],[ Résultat]]&amp;"_"&amp;COUNTIF($F$2:F3149,F3149)</f>
        <v>01.50ZCorrect_15</v>
      </c>
      <c r="C3149" t="s">
        <v>243</v>
      </c>
      <c r="D3149" t="s">
        <v>247</v>
      </c>
      <c r="E3149" t="s">
        <v>44</v>
      </c>
      <c r="F3149" t="s">
        <v>49</v>
      </c>
      <c r="G3149">
        <v>1</v>
      </c>
    </row>
    <row r="3150" spans="1:7" x14ac:dyDescent="0.25">
      <c r="A3150">
        <f>IF(Tableau1[[#This Row],[ Résultat]]="incorrect",Tableau1[[#This Row],[occurrence]]&amp;"Cadre général"&amp;Tableau1[[#This Row],[ Résultat]]&amp;COUNTIF($B$2:$B3150,Tableau1[[#This Row],[ Code APE]]&amp;Tableau1[[#This Row],[ Résultat]]&amp;"_*"),0)</f>
        <v>0</v>
      </c>
      <c r="B3150" t="str">
        <f>Tableau1[[#This Row],[ Code APE]]&amp;Tableau1[[#This Row],[ Résultat]]&amp;"_"&amp;COUNTIF($F$2:F3150,F3150)</f>
        <v>02.10ZCorrect_25</v>
      </c>
      <c r="C3150" t="s">
        <v>243</v>
      </c>
      <c r="D3150" t="s">
        <v>247</v>
      </c>
      <c r="E3150" t="s">
        <v>44</v>
      </c>
      <c r="F3150" t="s">
        <v>50</v>
      </c>
      <c r="G3150">
        <v>5</v>
      </c>
    </row>
    <row r="3151" spans="1:7" x14ac:dyDescent="0.25">
      <c r="A3151">
        <f>IF(Tableau1[[#This Row],[ Résultat]]="incorrect",Tableau1[[#This Row],[occurrence]]&amp;"Cadre général"&amp;Tableau1[[#This Row],[ Résultat]]&amp;COUNTIF($B$2:$B3151,Tableau1[[#This Row],[ Code APE]]&amp;Tableau1[[#This Row],[ Résultat]]&amp;"_*"),0)</f>
        <v>0</v>
      </c>
      <c r="B3151" t="str">
        <f>Tableau1[[#This Row],[ Code APE]]&amp;Tableau1[[#This Row],[ Résultat]]&amp;"_"&amp;COUNTIF($F$2:F3151,F3151)</f>
        <v>03.11ZCorrect_20</v>
      </c>
      <c r="C3151" t="s">
        <v>243</v>
      </c>
      <c r="D3151" t="s">
        <v>247</v>
      </c>
      <c r="E3151" t="s">
        <v>44</v>
      </c>
      <c r="F3151" t="s">
        <v>182</v>
      </c>
      <c r="G3151">
        <v>1</v>
      </c>
    </row>
    <row r="3152" spans="1:7" x14ac:dyDescent="0.25">
      <c r="A3152">
        <f>IF(Tableau1[[#This Row],[ Résultat]]="incorrect",Tableau1[[#This Row],[occurrence]]&amp;"Cadre général"&amp;Tableau1[[#This Row],[ Résultat]]&amp;COUNTIF($B$2:$B3152,Tableau1[[#This Row],[ Code APE]]&amp;Tableau1[[#This Row],[ Résultat]]&amp;"_*"),0)</f>
        <v>0</v>
      </c>
      <c r="B3152" t="str">
        <f>Tableau1[[#This Row],[ Code APE]]&amp;Tableau1[[#This Row],[ Résultat]]&amp;"_"&amp;COUNTIF($F$2:F3152,F3152)</f>
        <v>06.34CCorrect_14</v>
      </c>
      <c r="C3152" t="s">
        <v>243</v>
      </c>
      <c r="D3152" t="s">
        <v>247</v>
      </c>
      <c r="E3152" t="s">
        <v>44</v>
      </c>
      <c r="F3152" t="s">
        <v>183</v>
      </c>
      <c r="G3152">
        <v>1</v>
      </c>
    </row>
    <row r="3153" spans="1:7" x14ac:dyDescent="0.25">
      <c r="A3153">
        <f>IF(Tableau1[[#This Row],[ Résultat]]="incorrect",Tableau1[[#This Row],[occurrence]]&amp;"Cadre général"&amp;Tableau1[[#This Row],[ Résultat]]&amp;COUNTIF($B$2:$B3153,Tableau1[[#This Row],[ Code APE]]&amp;Tableau1[[#This Row],[ Résultat]]&amp;"_*"),0)</f>
        <v>0</v>
      </c>
      <c r="B3153" t="str">
        <f>Tableau1[[#This Row],[ Code APE]]&amp;Tableau1[[#This Row],[ Résultat]]&amp;"_"&amp;COUNTIF($F$2:F3153,F3153)</f>
        <v>07.29ZCorrect_24</v>
      </c>
      <c r="C3153" t="s">
        <v>243</v>
      </c>
      <c r="D3153" t="s">
        <v>247</v>
      </c>
      <c r="E3153" t="s">
        <v>44</v>
      </c>
      <c r="F3153" t="s">
        <v>52</v>
      </c>
      <c r="G3153">
        <v>3</v>
      </c>
    </row>
    <row r="3154" spans="1:7" x14ac:dyDescent="0.25">
      <c r="A3154">
        <f>IF(Tableau1[[#This Row],[ Résultat]]="incorrect",Tableau1[[#This Row],[occurrence]]&amp;"Cadre général"&amp;Tableau1[[#This Row],[ Résultat]]&amp;COUNTIF($B$2:$B3154,Tableau1[[#This Row],[ Code APE]]&amp;Tableau1[[#This Row],[ Résultat]]&amp;"_*"),0)</f>
        <v>0</v>
      </c>
      <c r="B3154" t="str">
        <f>Tableau1[[#This Row],[ Code APE]]&amp;Tableau1[[#This Row],[ Résultat]]&amp;"_"&amp;COUNTIF($F$2:F3154,F3154)</f>
        <v>07.47ZCorrect_24</v>
      </c>
      <c r="C3154" t="s">
        <v>243</v>
      </c>
      <c r="D3154" t="s">
        <v>247</v>
      </c>
      <c r="E3154" t="s">
        <v>44</v>
      </c>
      <c r="F3154" t="s">
        <v>53</v>
      </c>
      <c r="G3154">
        <v>3</v>
      </c>
    </row>
    <row r="3155" spans="1:7" x14ac:dyDescent="0.25">
      <c r="A3155">
        <f>IF(Tableau1[[#This Row],[ Résultat]]="incorrect",Tableau1[[#This Row],[occurrence]]&amp;"Cadre général"&amp;Tableau1[[#This Row],[ Résultat]]&amp;COUNTIF($B$2:$B3155,Tableau1[[#This Row],[ Code APE]]&amp;Tableau1[[#This Row],[ Résultat]]&amp;"_*"),0)</f>
        <v>0</v>
      </c>
      <c r="B3155" t="str">
        <f>Tableau1[[#This Row],[ Code APE]]&amp;Tableau1[[#This Row],[ Résultat]]&amp;"_"&amp;COUNTIF($F$2:F3155,F3155)</f>
        <v>08.04CCorrect_6</v>
      </c>
      <c r="C3155" t="s">
        <v>243</v>
      </c>
      <c r="D3155" t="s">
        <v>247</v>
      </c>
      <c r="E3155" t="s">
        <v>44</v>
      </c>
      <c r="F3155" t="s">
        <v>54</v>
      </c>
      <c r="G3155">
        <v>1</v>
      </c>
    </row>
    <row r="3156" spans="1:7" x14ac:dyDescent="0.25">
      <c r="A3156">
        <f>IF(Tableau1[[#This Row],[ Résultat]]="incorrect",Tableau1[[#This Row],[occurrence]]&amp;"Cadre général"&amp;Tableau1[[#This Row],[ Résultat]]&amp;COUNTIF($B$2:$B3156,Tableau1[[#This Row],[ Code APE]]&amp;Tableau1[[#This Row],[ Résultat]]&amp;"_*"),0)</f>
        <v>0</v>
      </c>
      <c r="B3156" t="str">
        <f>Tableau1[[#This Row],[ Code APE]]&amp;Tableau1[[#This Row],[ Résultat]]&amp;"_"&amp;COUNTIF($F$2:F3156,F3156)</f>
        <v>08.12ZCorrect_25</v>
      </c>
      <c r="C3156" t="s">
        <v>243</v>
      </c>
      <c r="D3156" t="s">
        <v>247</v>
      </c>
      <c r="E3156" t="s">
        <v>44</v>
      </c>
      <c r="F3156" t="s">
        <v>55</v>
      </c>
      <c r="G3156">
        <v>8</v>
      </c>
    </row>
    <row r="3157" spans="1:7" x14ac:dyDescent="0.25">
      <c r="A3157">
        <f>IF(Tableau1[[#This Row],[ Résultat]]="incorrect",Tableau1[[#This Row],[occurrence]]&amp;"Cadre général"&amp;Tableau1[[#This Row],[ Résultat]]&amp;COUNTIF($B$2:$B3157,Tableau1[[#This Row],[ Code APE]]&amp;Tableau1[[#This Row],[ Résultat]]&amp;"_*"),0)</f>
        <v>0</v>
      </c>
      <c r="B3157" t="str">
        <f>Tableau1[[#This Row],[ Code APE]]&amp;Tableau1[[#This Row],[ Résultat]]&amp;"_"&amp;COUNTIF($F$2:F3157,F3157)</f>
        <v>09.90ZCorrect_27</v>
      </c>
      <c r="C3157" t="s">
        <v>243</v>
      </c>
      <c r="D3157" t="s">
        <v>247</v>
      </c>
      <c r="E3157" t="s">
        <v>44</v>
      </c>
      <c r="F3157" t="s">
        <v>56</v>
      </c>
      <c r="G3157">
        <v>14</v>
      </c>
    </row>
    <row r="3158" spans="1:7" x14ac:dyDescent="0.25">
      <c r="A3158">
        <f>IF(Tableau1[[#This Row],[ Résultat]]="incorrect",Tableau1[[#This Row],[occurrence]]&amp;"Cadre général"&amp;Tableau1[[#This Row],[ Résultat]]&amp;COUNTIF($B$2:$B3158,Tableau1[[#This Row],[ Code APE]]&amp;Tableau1[[#This Row],[ Résultat]]&amp;"_*"),0)</f>
        <v>0</v>
      </c>
      <c r="B3158" t="str">
        <f>Tableau1[[#This Row],[ Code APE]]&amp;Tableau1[[#This Row],[ Résultat]]&amp;"_"&amp;COUNTIF($F$2:F3158,F3158)</f>
        <v>10.41ZCorrect_23</v>
      </c>
      <c r="C3158" t="s">
        <v>243</v>
      </c>
      <c r="D3158" t="s">
        <v>247</v>
      </c>
      <c r="E3158" t="s">
        <v>44</v>
      </c>
      <c r="F3158" t="s">
        <v>57</v>
      </c>
      <c r="G3158">
        <v>3</v>
      </c>
    </row>
    <row r="3159" spans="1:7" x14ac:dyDescent="0.25">
      <c r="A3159">
        <f>IF(Tableau1[[#This Row],[ Résultat]]="incorrect",Tableau1[[#This Row],[occurrence]]&amp;"Cadre général"&amp;Tableau1[[#This Row],[ Résultat]]&amp;COUNTIF($B$2:$B3159,Tableau1[[#This Row],[ Code APE]]&amp;Tableau1[[#This Row],[ Résultat]]&amp;"_*"),0)</f>
        <v>0</v>
      </c>
      <c r="B3159" t="str">
        <f>Tableau1[[#This Row],[ Code APE]]&amp;Tableau1[[#This Row],[ Résultat]]&amp;"_"&amp;COUNTIF($F$2:F3159,F3159)</f>
        <v>20.13BCorrect_23</v>
      </c>
      <c r="C3159" t="s">
        <v>243</v>
      </c>
      <c r="D3159" t="s">
        <v>247</v>
      </c>
      <c r="E3159" t="s">
        <v>44</v>
      </c>
      <c r="F3159" t="s">
        <v>60</v>
      </c>
      <c r="G3159">
        <v>3</v>
      </c>
    </row>
    <row r="3160" spans="1:7" x14ac:dyDescent="0.25">
      <c r="A3160">
        <f>IF(Tableau1[[#This Row],[ Résultat]]="incorrect",Tableau1[[#This Row],[occurrence]]&amp;"Cadre général"&amp;Tableau1[[#This Row],[ Résultat]]&amp;COUNTIF($B$2:$B3160,Tableau1[[#This Row],[ Code APE]]&amp;Tableau1[[#This Row],[ Résultat]]&amp;"_*"),0)</f>
        <v>0</v>
      </c>
      <c r="B3160" t="str">
        <f>Tableau1[[#This Row],[ Code APE]]&amp;Tableau1[[#This Row],[ Résultat]]&amp;"_"&amp;COUNTIF($F$2:F3160,F3160)</f>
        <v>21.20ZCorrect_9</v>
      </c>
      <c r="C3160" t="s">
        <v>243</v>
      </c>
      <c r="D3160" t="s">
        <v>247</v>
      </c>
      <c r="E3160" t="s">
        <v>44</v>
      </c>
      <c r="F3160" t="s">
        <v>213</v>
      </c>
      <c r="G3160">
        <v>1</v>
      </c>
    </row>
    <row r="3161" spans="1:7" x14ac:dyDescent="0.25">
      <c r="A3161">
        <f>IF(Tableau1[[#This Row],[ Résultat]]="incorrect",Tableau1[[#This Row],[occurrence]]&amp;"Cadre général"&amp;Tableau1[[#This Row],[ Résultat]]&amp;COUNTIF($B$2:$B3161,Tableau1[[#This Row],[ Code APE]]&amp;Tableau1[[#This Row],[ Résultat]]&amp;"_*"),0)</f>
        <v>0</v>
      </c>
      <c r="B3161" t="str">
        <f>Tableau1[[#This Row],[ Code APE]]&amp;Tableau1[[#This Row],[ Résultat]]&amp;"_"&amp;COUNTIF($F$2:F3161,F3161)</f>
        <v>22.11ZCorrect_25</v>
      </c>
      <c r="C3161" t="s">
        <v>243</v>
      </c>
      <c r="D3161" t="s">
        <v>247</v>
      </c>
      <c r="E3161" t="s">
        <v>44</v>
      </c>
      <c r="F3161" t="s">
        <v>61</v>
      </c>
      <c r="G3161">
        <v>8</v>
      </c>
    </row>
    <row r="3162" spans="1:7" x14ac:dyDescent="0.25">
      <c r="A3162">
        <f>IF(Tableau1[[#This Row],[ Résultat]]="incorrect",Tableau1[[#This Row],[occurrence]]&amp;"Cadre général"&amp;Tableau1[[#This Row],[ Résultat]]&amp;COUNTIF($B$2:$B3162,Tableau1[[#This Row],[ Code APE]]&amp;Tableau1[[#This Row],[ Résultat]]&amp;"_*"),0)</f>
        <v>0</v>
      </c>
      <c r="B3162" t="str">
        <f>Tableau1[[#This Row],[ Code APE]]&amp;Tableau1[[#This Row],[ Résultat]]&amp;"_"&amp;COUNTIF($F$2:F3162,F3162)</f>
        <v>22.23ZCorrect_21</v>
      </c>
      <c r="C3162" t="s">
        <v>243</v>
      </c>
      <c r="D3162" t="s">
        <v>247</v>
      </c>
      <c r="E3162" t="s">
        <v>44</v>
      </c>
      <c r="F3162" t="s">
        <v>62</v>
      </c>
      <c r="G3162">
        <v>2</v>
      </c>
    </row>
    <row r="3163" spans="1:7" x14ac:dyDescent="0.25">
      <c r="A3163">
        <f>IF(Tableau1[[#This Row],[ Résultat]]="incorrect",Tableau1[[#This Row],[occurrence]]&amp;"Cadre général"&amp;Tableau1[[#This Row],[ Résultat]]&amp;COUNTIF($B$2:$B3163,Tableau1[[#This Row],[ Code APE]]&amp;Tableau1[[#This Row],[ Résultat]]&amp;"_*"),0)</f>
        <v>0</v>
      </c>
      <c r="B3163" t="str">
        <f>Tableau1[[#This Row],[ Code APE]]&amp;Tableau1[[#This Row],[ Résultat]]&amp;"_"&amp;COUNTIF($F$2:F3163,F3163)</f>
        <v>23.51ZCorrect_21</v>
      </c>
      <c r="C3163" t="s">
        <v>243</v>
      </c>
      <c r="D3163" t="s">
        <v>247</v>
      </c>
      <c r="E3163" t="s">
        <v>44</v>
      </c>
      <c r="F3163" t="s">
        <v>187</v>
      </c>
      <c r="G3163">
        <v>1</v>
      </c>
    </row>
    <row r="3164" spans="1:7" x14ac:dyDescent="0.25">
      <c r="A3164">
        <f>IF(Tableau1[[#This Row],[ Résultat]]="incorrect",Tableau1[[#This Row],[occurrence]]&amp;"Cadre général"&amp;Tableau1[[#This Row],[ Résultat]]&amp;COUNTIF($B$2:$B3164,Tableau1[[#This Row],[ Code APE]]&amp;Tableau1[[#This Row],[ Résultat]]&amp;"_*"),0)</f>
        <v>0</v>
      </c>
      <c r="B3164" t="str">
        <f>Tableau1[[#This Row],[ Code APE]]&amp;Tableau1[[#This Row],[ Résultat]]&amp;"_"&amp;COUNTIF($F$2:F3164,F3164)</f>
        <v>23.63ZCorrect_25</v>
      </c>
      <c r="C3164" t="s">
        <v>243</v>
      </c>
      <c r="D3164" t="s">
        <v>247</v>
      </c>
      <c r="E3164" t="s">
        <v>44</v>
      </c>
      <c r="F3164" t="s">
        <v>63</v>
      </c>
      <c r="G3164">
        <v>10</v>
      </c>
    </row>
    <row r="3165" spans="1:7" x14ac:dyDescent="0.25">
      <c r="A3165">
        <f>IF(Tableau1[[#This Row],[ Résultat]]="incorrect",Tableau1[[#This Row],[occurrence]]&amp;"Cadre général"&amp;Tableau1[[#This Row],[ Résultat]]&amp;COUNTIF($B$2:$B3165,Tableau1[[#This Row],[ Code APE]]&amp;Tableau1[[#This Row],[ Résultat]]&amp;"_*"),0)</f>
        <v>0</v>
      </c>
      <c r="B3165" t="str">
        <f>Tableau1[[#This Row],[ Code APE]]&amp;Tableau1[[#This Row],[ Résultat]]&amp;"_"&amp;COUNTIF($F$2:F3165,F3165)</f>
        <v>24.33ZCorrect_18</v>
      </c>
      <c r="C3165" t="s">
        <v>243</v>
      </c>
      <c r="D3165" t="s">
        <v>247</v>
      </c>
      <c r="E3165" t="s">
        <v>44</v>
      </c>
      <c r="F3165" t="s">
        <v>64</v>
      </c>
      <c r="G3165">
        <v>2</v>
      </c>
    </row>
    <row r="3166" spans="1:7" x14ac:dyDescent="0.25">
      <c r="A3166">
        <f>IF(Tableau1[[#This Row],[ Résultat]]="incorrect",Tableau1[[#This Row],[occurrence]]&amp;"Cadre général"&amp;Tableau1[[#This Row],[ Résultat]]&amp;COUNTIF($B$2:$B3166,Tableau1[[#This Row],[ Code APE]]&amp;Tableau1[[#This Row],[ Résultat]]&amp;"_*"),0)</f>
        <v>0</v>
      </c>
      <c r="B3166" t="str">
        <f>Tableau1[[#This Row],[ Code APE]]&amp;Tableau1[[#This Row],[ Résultat]]&amp;"_"&amp;COUNTIF($F$2:F3166,F3166)</f>
        <v>25.11ZCorrect_25</v>
      </c>
      <c r="C3166" t="s">
        <v>243</v>
      </c>
      <c r="D3166" t="s">
        <v>247</v>
      </c>
      <c r="E3166" t="s">
        <v>44</v>
      </c>
      <c r="F3166" t="s">
        <v>65</v>
      </c>
      <c r="G3166">
        <v>16</v>
      </c>
    </row>
    <row r="3167" spans="1:7" x14ac:dyDescent="0.25">
      <c r="A3167">
        <f>IF(Tableau1[[#This Row],[ Résultat]]="incorrect",Tableau1[[#This Row],[occurrence]]&amp;"Cadre général"&amp;Tableau1[[#This Row],[ Résultat]]&amp;COUNTIF($B$2:$B3167,Tableau1[[#This Row],[ Code APE]]&amp;Tableau1[[#This Row],[ Résultat]]&amp;"_*"),0)</f>
        <v>0</v>
      </c>
      <c r="B3167" t="str">
        <f>Tableau1[[#This Row],[ Code APE]]&amp;Tableau1[[#This Row],[ Résultat]]&amp;"_"&amp;COUNTIF($F$2:F3167,F3167)</f>
        <v>25.12ZCorrect_18</v>
      </c>
      <c r="C3167" t="s">
        <v>243</v>
      </c>
      <c r="D3167" t="s">
        <v>247</v>
      </c>
      <c r="E3167" t="s">
        <v>44</v>
      </c>
      <c r="F3167" t="s">
        <v>66</v>
      </c>
      <c r="G3167">
        <v>2</v>
      </c>
    </row>
    <row r="3168" spans="1:7" x14ac:dyDescent="0.25">
      <c r="A3168">
        <f>IF(Tableau1[[#This Row],[ Résultat]]="incorrect",Tableau1[[#This Row],[occurrence]]&amp;"Cadre général"&amp;Tableau1[[#This Row],[ Résultat]]&amp;COUNTIF($B$2:$B3168,Tableau1[[#This Row],[ Code APE]]&amp;Tableau1[[#This Row],[ Résultat]]&amp;"_*"),0)</f>
        <v>0</v>
      </c>
      <c r="B3168" t="str">
        <f>Tableau1[[#This Row],[ Code APE]]&amp;Tableau1[[#This Row],[ Résultat]]&amp;"_"&amp;COUNTIF($F$2:F3168,F3168)</f>
        <v>25.30ZCorrect_22</v>
      </c>
      <c r="C3168" t="s">
        <v>243</v>
      </c>
      <c r="D3168" t="s">
        <v>247</v>
      </c>
      <c r="E3168" t="s">
        <v>44</v>
      </c>
      <c r="F3168" t="s">
        <v>67</v>
      </c>
      <c r="G3168">
        <v>9</v>
      </c>
    </row>
    <row r="3169" spans="1:7" x14ac:dyDescent="0.25">
      <c r="A3169">
        <f>IF(Tableau1[[#This Row],[ Résultat]]="incorrect",Tableau1[[#This Row],[occurrence]]&amp;"Cadre général"&amp;Tableau1[[#This Row],[ Résultat]]&amp;COUNTIF($B$2:$B3169,Tableau1[[#This Row],[ Code APE]]&amp;Tableau1[[#This Row],[ Résultat]]&amp;"_*"),0)</f>
        <v>0</v>
      </c>
      <c r="B3169" t="str">
        <f>Tableau1[[#This Row],[ Code APE]]&amp;Tableau1[[#This Row],[ Résultat]]&amp;"_"&amp;COUNTIF($F$2:F3169,F3169)</f>
        <v>25.61ZCorrect_25</v>
      </c>
      <c r="C3169" t="s">
        <v>243</v>
      </c>
      <c r="D3169" t="s">
        <v>247</v>
      </c>
      <c r="E3169" t="s">
        <v>44</v>
      </c>
      <c r="F3169" t="s">
        <v>68</v>
      </c>
      <c r="G3169">
        <v>6</v>
      </c>
    </row>
    <row r="3170" spans="1:7" x14ac:dyDescent="0.25">
      <c r="A3170">
        <f>IF(Tableau1[[#This Row],[ Résultat]]="incorrect",Tableau1[[#This Row],[occurrence]]&amp;"Cadre général"&amp;Tableau1[[#This Row],[ Résultat]]&amp;COUNTIF($B$2:$B3170,Tableau1[[#This Row],[ Code APE]]&amp;Tableau1[[#This Row],[ Résultat]]&amp;"_*"),0)</f>
        <v>0</v>
      </c>
      <c r="B3170" t="str">
        <f>Tableau1[[#This Row],[ Code APE]]&amp;Tableau1[[#This Row],[ Résultat]]&amp;"_"&amp;COUNTIF($F$2:F3170,F3170)</f>
        <v>25.62BCorrect_24</v>
      </c>
      <c r="C3170" t="s">
        <v>243</v>
      </c>
      <c r="D3170" t="s">
        <v>247</v>
      </c>
      <c r="E3170" t="s">
        <v>44</v>
      </c>
      <c r="F3170" t="s">
        <v>69</v>
      </c>
      <c r="G3170">
        <v>2</v>
      </c>
    </row>
    <row r="3171" spans="1:7" x14ac:dyDescent="0.25">
      <c r="A3171">
        <f>IF(Tableau1[[#This Row],[ Résultat]]="incorrect",Tableau1[[#This Row],[occurrence]]&amp;"Cadre général"&amp;Tableau1[[#This Row],[ Résultat]]&amp;COUNTIF($B$2:$B3171,Tableau1[[#This Row],[ Code APE]]&amp;Tableau1[[#This Row],[ Résultat]]&amp;"_*"),0)</f>
        <v>0</v>
      </c>
      <c r="B3171" t="str">
        <f>Tableau1[[#This Row],[ Code APE]]&amp;Tableau1[[#This Row],[ Résultat]]&amp;"_"&amp;COUNTIF($F$2:F3171,F3171)</f>
        <v>25.93ZCorrect_24</v>
      </c>
      <c r="C3171" t="s">
        <v>243</v>
      </c>
      <c r="D3171" t="s">
        <v>247</v>
      </c>
      <c r="E3171" t="s">
        <v>44</v>
      </c>
      <c r="F3171" t="s">
        <v>70</v>
      </c>
      <c r="G3171">
        <v>3</v>
      </c>
    </row>
    <row r="3172" spans="1:7" x14ac:dyDescent="0.25">
      <c r="A3172">
        <f>IF(Tableau1[[#This Row],[ Résultat]]="incorrect",Tableau1[[#This Row],[occurrence]]&amp;"Cadre général"&amp;Tableau1[[#This Row],[ Résultat]]&amp;COUNTIF($B$2:$B3172,Tableau1[[#This Row],[ Code APE]]&amp;Tableau1[[#This Row],[ Résultat]]&amp;"_*"),0)</f>
        <v>0</v>
      </c>
      <c r="B3172" t="str">
        <f>Tableau1[[#This Row],[ Code APE]]&amp;Tableau1[[#This Row],[ Résultat]]&amp;"_"&amp;COUNTIF($F$2:F3172,F3172)</f>
        <v>25.99BCorrect_25</v>
      </c>
      <c r="C3172" t="s">
        <v>243</v>
      </c>
      <c r="D3172" t="s">
        <v>247</v>
      </c>
      <c r="E3172" t="s">
        <v>44</v>
      </c>
      <c r="F3172" t="s">
        <v>71</v>
      </c>
      <c r="G3172">
        <v>18</v>
      </c>
    </row>
    <row r="3173" spans="1:7" x14ac:dyDescent="0.25">
      <c r="A3173">
        <f>IF(Tableau1[[#This Row],[ Résultat]]="incorrect",Tableau1[[#This Row],[occurrence]]&amp;"Cadre général"&amp;Tableau1[[#This Row],[ Résultat]]&amp;COUNTIF($B$2:$B3173,Tableau1[[#This Row],[ Code APE]]&amp;Tableau1[[#This Row],[ Résultat]]&amp;"_*"),0)</f>
        <v>0</v>
      </c>
      <c r="B3173" t="str">
        <f>Tableau1[[#This Row],[ Code APE]]&amp;Tableau1[[#This Row],[ Résultat]]&amp;"_"&amp;COUNTIF($F$2:F3173,F3173)</f>
        <v>28.14ZCorrect_24</v>
      </c>
      <c r="C3173" t="s">
        <v>243</v>
      </c>
      <c r="D3173" t="s">
        <v>247</v>
      </c>
      <c r="E3173" t="s">
        <v>44</v>
      </c>
      <c r="F3173" t="s">
        <v>72</v>
      </c>
      <c r="G3173">
        <v>13</v>
      </c>
    </row>
    <row r="3174" spans="1:7" x14ac:dyDescent="0.25">
      <c r="A3174">
        <f>IF(Tableau1[[#This Row],[ Résultat]]="incorrect",Tableau1[[#This Row],[occurrence]]&amp;"Cadre général"&amp;Tableau1[[#This Row],[ Résultat]]&amp;COUNTIF($B$2:$B3174,Tableau1[[#This Row],[ Code APE]]&amp;Tableau1[[#This Row],[ Résultat]]&amp;"_*"),0)</f>
        <v>0</v>
      </c>
      <c r="B3174" t="str">
        <f>Tableau1[[#This Row],[ Code APE]]&amp;Tableau1[[#This Row],[ Résultat]]&amp;"_"&amp;COUNTIF($F$2:F3174,F3174)</f>
        <v>28.15ZCorrect_16</v>
      </c>
      <c r="C3174" t="s">
        <v>243</v>
      </c>
      <c r="D3174" t="s">
        <v>247</v>
      </c>
      <c r="E3174" t="s">
        <v>44</v>
      </c>
      <c r="F3174" t="s">
        <v>73</v>
      </c>
      <c r="G3174">
        <v>1</v>
      </c>
    </row>
    <row r="3175" spans="1:7" x14ac:dyDescent="0.25">
      <c r="A3175">
        <f>IF(Tableau1[[#This Row],[ Résultat]]="incorrect",Tableau1[[#This Row],[occurrence]]&amp;"Cadre général"&amp;Tableau1[[#This Row],[ Résultat]]&amp;COUNTIF($B$2:$B3175,Tableau1[[#This Row],[ Code APE]]&amp;Tableau1[[#This Row],[ Résultat]]&amp;"_*"),0)</f>
        <v>0</v>
      </c>
      <c r="B3175" t="str">
        <f>Tableau1[[#This Row],[ Code APE]]&amp;Tableau1[[#This Row],[ Résultat]]&amp;"_"&amp;COUNTIF($F$2:F3175,F3175)</f>
        <v>28.92ZCorrect_23</v>
      </c>
      <c r="C3175" t="s">
        <v>243</v>
      </c>
      <c r="D3175" t="s">
        <v>247</v>
      </c>
      <c r="E3175" t="s">
        <v>44</v>
      </c>
      <c r="F3175" t="s">
        <v>76</v>
      </c>
      <c r="G3175">
        <v>10</v>
      </c>
    </row>
    <row r="3176" spans="1:7" x14ac:dyDescent="0.25">
      <c r="A3176">
        <f>IF(Tableau1[[#This Row],[ Résultat]]="incorrect",Tableau1[[#This Row],[occurrence]]&amp;"Cadre général"&amp;Tableau1[[#This Row],[ Résultat]]&amp;COUNTIF($B$2:$B3176,Tableau1[[#This Row],[ Code APE]]&amp;Tableau1[[#This Row],[ Résultat]]&amp;"_*"),0)</f>
        <v>0</v>
      </c>
      <c r="B3176" t="str">
        <f>Tableau1[[#This Row],[ Code APE]]&amp;Tableau1[[#This Row],[ Résultat]]&amp;"_"&amp;COUNTIF($F$2:F3176,F3176)</f>
        <v>28.99ACorrect_19</v>
      </c>
      <c r="C3176" t="s">
        <v>243</v>
      </c>
      <c r="D3176" t="s">
        <v>247</v>
      </c>
      <c r="E3176" t="s">
        <v>44</v>
      </c>
      <c r="F3176" t="s">
        <v>77</v>
      </c>
      <c r="G3176">
        <v>3</v>
      </c>
    </row>
    <row r="3177" spans="1:7" x14ac:dyDescent="0.25">
      <c r="A3177">
        <f>IF(Tableau1[[#This Row],[ Résultat]]="incorrect",Tableau1[[#This Row],[occurrence]]&amp;"Cadre général"&amp;Tableau1[[#This Row],[ Résultat]]&amp;COUNTIF($B$2:$B3177,Tableau1[[#This Row],[ Code APE]]&amp;Tableau1[[#This Row],[ Résultat]]&amp;"_*"),0)</f>
        <v>0</v>
      </c>
      <c r="B3177" t="str">
        <f>Tableau1[[#This Row],[ Code APE]]&amp;Tableau1[[#This Row],[ Résultat]]&amp;"_"&amp;COUNTIF($F$2:F3177,F3177)</f>
        <v>32.12ZCorrect_25</v>
      </c>
      <c r="C3177" t="s">
        <v>243</v>
      </c>
      <c r="D3177" t="s">
        <v>247</v>
      </c>
      <c r="E3177" t="s">
        <v>44</v>
      </c>
      <c r="F3177" t="s">
        <v>78</v>
      </c>
      <c r="G3177">
        <v>6</v>
      </c>
    </row>
    <row r="3178" spans="1:7" x14ac:dyDescent="0.25">
      <c r="A3178">
        <f>IF(Tableau1[[#This Row],[ Résultat]]="incorrect",Tableau1[[#This Row],[occurrence]]&amp;"Cadre général"&amp;Tableau1[[#This Row],[ Résultat]]&amp;COUNTIF($B$2:$B3178,Tableau1[[#This Row],[ Code APE]]&amp;Tableau1[[#This Row],[ Résultat]]&amp;"_*"),0)</f>
        <v>0</v>
      </c>
      <c r="B3178" t="str">
        <f>Tableau1[[#This Row],[ Code APE]]&amp;Tableau1[[#This Row],[ Résultat]]&amp;"_"&amp;COUNTIF($F$2:F3178,F3178)</f>
        <v>32.20ACorrect_23</v>
      </c>
      <c r="C3178" t="s">
        <v>243</v>
      </c>
      <c r="D3178" t="s">
        <v>247</v>
      </c>
      <c r="E3178" t="s">
        <v>44</v>
      </c>
      <c r="F3178" t="s">
        <v>79</v>
      </c>
      <c r="G3178">
        <v>9</v>
      </c>
    </row>
    <row r="3179" spans="1:7" x14ac:dyDescent="0.25">
      <c r="A3179">
        <f>IF(Tableau1[[#This Row],[ Résultat]]="incorrect",Tableau1[[#This Row],[occurrence]]&amp;"Cadre général"&amp;Tableau1[[#This Row],[ Résultat]]&amp;COUNTIF($B$2:$B3179,Tableau1[[#This Row],[ Code APE]]&amp;Tableau1[[#This Row],[ Résultat]]&amp;"_*"),0)</f>
        <v>0</v>
      </c>
      <c r="B3179" t="str">
        <f>Tableau1[[#This Row],[ Code APE]]&amp;Tableau1[[#This Row],[ Résultat]]&amp;"_"&amp;COUNTIF($F$2:F3179,F3179)</f>
        <v>33.12ZCorrect_27</v>
      </c>
      <c r="C3179" t="s">
        <v>243</v>
      </c>
      <c r="D3179" t="s">
        <v>247</v>
      </c>
      <c r="E3179" t="s">
        <v>44</v>
      </c>
      <c r="F3179" t="s">
        <v>1</v>
      </c>
      <c r="G3179">
        <v>92</v>
      </c>
    </row>
    <row r="3180" spans="1:7" x14ac:dyDescent="0.25">
      <c r="A3180">
        <f>IF(Tableau1[[#This Row],[ Résultat]]="incorrect",Tableau1[[#This Row],[occurrence]]&amp;"Cadre général"&amp;Tableau1[[#This Row],[ Résultat]]&amp;COUNTIF($B$2:$B3180,Tableau1[[#This Row],[ Code APE]]&amp;Tableau1[[#This Row],[ Résultat]]&amp;"_*"),0)</f>
        <v>0</v>
      </c>
      <c r="B3180" t="str">
        <f>Tableau1[[#This Row],[ Code APE]]&amp;Tableau1[[#This Row],[ Résultat]]&amp;"_"&amp;COUNTIF($F$2:F3180,F3180)</f>
        <v>33.13ZCorrect_24</v>
      </c>
      <c r="C3180" t="s">
        <v>243</v>
      </c>
      <c r="D3180" t="s">
        <v>247</v>
      </c>
      <c r="E3180" t="s">
        <v>44</v>
      </c>
      <c r="F3180" t="s">
        <v>80</v>
      </c>
      <c r="G3180">
        <v>4</v>
      </c>
    </row>
    <row r="3181" spans="1:7" x14ac:dyDescent="0.25">
      <c r="A3181">
        <f>IF(Tableau1[[#This Row],[ Résultat]]="incorrect",Tableau1[[#This Row],[occurrence]]&amp;"Cadre général"&amp;Tableau1[[#This Row],[ Résultat]]&amp;COUNTIF($B$2:$B3181,Tableau1[[#This Row],[ Code APE]]&amp;Tableau1[[#This Row],[ Résultat]]&amp;"_*"),0)</f>
        <v>0</v>
      </c>
      <c r="B3181" t="str">
        <f>Tableau1[[#This Row],[ Code APE]]&amp;Tableau1[[#This Row],[ Résultat]]&amp;"_"&amp;COUNTIF($F$2:F3181,F3181)</f>
        <v>33.14ZCorrect_26</v>
      </c>
      <c r="C3181" t="s">
        <v>243</v>
      </c>
      <c r="D3181" t="s">
        <v>247</v>
      </c>
      <c r="E3181" t="s">
        <v>44</v>
      </c>
      <c r="F3181" t="s">
        <v>81</v>
      </c>
      <c r="G3181">
        <v>17</v>
      </c>
    </row>
    <row r="3182" spans="1:7" x14ac:dyDescent="0.25">
      <c r="A3182">
        <f>IF(Tableau1[[#This Row],[ Résultat]]="incorrect",Tableau1[[#This Row],[occurrence]]&amp;"Cadre général"&amp;Tableau1[[#This Row],[ Résultat]]&amp;COUNTIF($B$2:$B3182,Tableau1[[#This Row],[ Code APE]]&amp;Tableau1[[#This Row],[ Résultat]]&amp;"_*"),0)</f>
        <v>0</v>
      </c>
      <c r="B3182" t="str">
        <f>Tableau1[[#This Row],[ Code APE]]&amp;Tableau1[[#This Row],[ Résultat]]&amp;"_"&amp;COUNTIF($F$2:F3182,F3182)</f>
        <v>33.20ACorrect_30</v>
      </c>
      <c r="C3182" t="s">
        <v>243</v>
      </c>
      <c r="D3182" t="s">
        <v>247</v>
      </c>
      <c r="E3182" t="s">
        <v>44</v>
      </c>
      <c r="F3182" t="s">
        <v>82</v>
      </c>
      <c r="G3182">
        <v>129</v>
      </c>
    </row>
    <row r="3183" spans="1:7" x14ac:dyDescent="0.25">
      <c r="A3183">
        <f>IF(Tableau1[[#This Row],[ Résultat]]="incorrect",Tableau1[[#This Row],[occurrence]]&amp;"Cadre général"&amp;Tableau1[[#This Row],[ Résultat]]&amp;COUNTIF($B$2:$B3183,Tableau1[[#This Row],[ Code APE]]&amp;Tableau1[[#This Row],[ Résultat]]&amp;"_*"),0)</f>
        <v>0</v>
      </c>
      <c r="B3183" t="str">
        <f>Tableau1[[#This Row],[ Code APE]]&amp;Tableau1[[#This Row],[ Résultat]]&amp;"_"&amp;COUNTIF($F$2:F3183,F3183)</f>
        <v>33.20BCorrect_31</v>
      </c>
      <c r="C3183" t="s">
        <v>243</v>
      </c>
      <c r="D3183" t="s">
        <v>247</v>
      </c>
      <c r="E3183" t="s">
        <v>44</v>
      </c>
      <c r="F3183" t="s">
        <v>83</v>
      </c>
      <c r="G3183">
        <v>79</v>
      </c>
    </row>
    <row r="3184" spans="1:7" x14ac:dyDescent="0.25">
      <c r="A3184">
        <f>IF(Tableau1[[#This Row],[ Résultat]]="incorrect",Tableau1[[#This Row],[occurrence]]&amp;"Cadre général"&amp;Tableau1[[#This Row],[ Résultat]]&amp;COUNTIF($B$2:$B3184,Tableau1[[#This Row],[ Code APE]]&amp;Tableau1[[#This Row],[ Résultat]]&amp;"_*"),0)</f>
        <v>0</v>
      </c>
      <c r="B3184" t="str">
        <f>Tableau1[[#This Row],[ Code APE]]&amp;Tableau1[[#This Row],[ Résultat]]&amp;"_"&amp;COUNTIF($F$2:F3184,F3184)</f>
        <v>33.20CCorrect_23</v>
      </c>
      <c r="C3184" t="s">
        <v>243</v>
      </c>
      <c r="D3184" t="s">
        <v>247</v>
      </c>
      <c r="E3184" t="s">
        <v>44</v>
      </c>
      <c r="F3184" t="s">
        <v>84</v>
      </c>
      <c r="G3184">
        <v>12</v>
      </c>
    </row>
    <row r="3185" spans="1:7" x14ac:dyDescent="0.25">
      <c r="A3185">
        <f>IF(Tableau1[[#This Row],[ Résultat]]="incorrect",Tableau1[[#This Row],[occurrence]]&amp;"Cadre général"&amp;Tableau1[[#This Row],[ Résultat]]&amp;COUNTIF($B$2:$B3185,Tableau1[[#This Row],[ Code APE]]&amp;Tableau1[[#This Row],[ Résultat]]&amp;"_*"),0)</f>
        <v>0</v>
      </c>
      <c r="B3185" t="str">
        <f>Tableau1[[#This Row],[ Code APE]]&amp;Tableau1[[#This Row],[ Résultat]]&amp;"_"&amp;COUNTIF($F$2:F3185,F3185)</f>
        <v>33.22ACorrect_9</v>
      </c>
      <c r="C3185" t="s">
        <v>243</v>
      </c>
      <c r="D3185" t="s">
        <v>247</v>
      </c>
      <c r="E3185" t="s">
        <v>44</v>
      </c>
      <c r="F3185" t="s">
        <v>85</v>
      </c>
      <c r="G3185">
        <v>1</v>
      </c>
    </row>
    <row r="3186" spans="1:7" x14ac:dyDescent="0.25">
      <c r="A3186">
        <f>IF(Tableau1[[#This Row],[ Résultat]]="incorrect",Tableau1[[#This Row],[occurrence]]&amp;"Cadre général"&amp;Tableau1[[#This Row],[ Résultat]]&amp;COUNTIF($B$2:$B3186,Tableau1[[#This Row],[ Code APE]]&amp;Tableau1[[#This Row],[ Résultat]]&amp;"_*"),0)</f>
        <v>0</v>
      </c>
      <c r="B3186" t="str">
        <f>Tableau1[[#This Row],[ Code APE]]&amp;Tableau1[[#This Row],[ Résultat]]&amp;"_"&amp;COUNTIF($F$2:F3186,F3186)</f>
        <v>36.00ZCorrect_25</v>
      </c>
      <c r="C3186" t="s">
        <v>243</v>
      </c>
      <c r="D3186" t="s">
        <v>247</v>
      </c>
      <c r="E3186" t="s">
        <v>44</v>
      </c>
      <c r="F3186" t="s">
        <v>86</v>
      </c>
      <c r="G3186">
        <v>13</v>
      </c>
    </row>
    <row r="3187" spans="1:7" x14ac:dyDescent="0.25">
      <c r="A3187">
        <f>IF(Tableau1[[#This Row],[ Résultat]]="incorrect",Tableau1[[#This Row],[occurrence]]&amp;"Cadre général"&amp;Tableau1[[#This Row],[ Résultat]]&amp;COUNTIF($B$2:$B3187,Tableau1[[#This Row],[ Code APE]]&amp;Tableau1[[#This Row],[ Résultat]]&amp;"_*"),0)</f>
        <v>0</v>
      </c>
      <c r="B3187" t="str">
        <f>Tableau1[[#This Row],[ Code APE]]&amp;Tableau1[[#This Row],[ Résultat]]&amp;"_"&amp;COUNTIF($F$2:F3187,F3187)</f>
        <v>37.00ZCorrect_23</v>
      </c>
      <c r="C3187" t="s">
        <v>243</v>
      </c>
      <c r="D3187" t="s">
        <v>247</v>
      </c>
      <c r="E3187" t="s">
        <v>44</v>
      </c>
      <c r="F3187" t="s">
        <v>87</v>
      </c>
      <c r="G3187">
        <v>2</v>
      </c>
    </row>
    <row r="3188" spans="1:7" x14ac:dyDescent="0.25">
      <c r="A3188">
        <f>IF(Tableau1[[#This Row],[ Résultat]]="incorrect",Tableau1[[#This Row],[occurrence]]&amp;"Cadre général"&amp;Tableau1[[#This Row],[ Résultat]]&amp;COUNTIF($B$2:$B3188,Tableau1[[#This Row],[ Code APE]]&amp;Tableau1[[#This Row],[ Résultat]]&amp;"_*"),0)</f>
        <v>0</v>
      </c>
      <c r="B3188" t="str">
        <f>Tableau1[[#This Row],[ Code APE]]&amp;Tableau1[[#This Row],[ Résultat]]&amp;"_"&amp;COUNTIF($F$2:F3188,F3188)</f>
        <v>37.20ACorrect_25</v>
      </c>
      <c r="C3188" t="s">
        <v>243</v>
      </c>
      <c r="D3188" t="s">
        <v>247</v>
      </c>
      <c r="E3188" t="s">
        <v>44</v>
      </c>
      <c r="F3188" t="s">
        <v>88</v>
      </c>
      <c r="G3188">
        <v>9</v>
      </c>
    </row>
    <row r="3189" spans="1:7" x14ac:dyDescent="0.25">
      <c r="A3189">
        <f>IF(Tableau1[[#This Row],[ Résultat]]="incorrect",Tableau1[[#This Row],[occurrence]]&amp;"Cadre général"&amp;Tableau1[[#This Row],[ Résultat]]&amp;COUNTIF($B$2:$B3189,Tableau1[[#This Row],[ Code APE]]&amp;Tableau1[[#This Row],[ Résultat]]&amp;"_*"),0)</f>
        <v>0</v>
      </c>
      <c r="B3189" t="str">
        <f>Tableau1[[#This Row],[ Code APE]]&amp;Tableau1[[#This Row],[ Résultat]]&amp;"_"&amp;COUNTIF($F$2:F3189,F3189)</f>
        <v>38.11ZCorrect_23</v>
      </c>
      <c r="C3189" t="s">
        <v>243</v>
      </c>
      <c r="D3189" t="s">
        <v>247</v>
      </c>
      <c r="E3189" t="s">
        <v>44</v>
      </c>
      <c r="F3189" t="s">
        <v>89</v>
      </c>
      <c r="G3189">
        <v>11</v>
      </c>
    </row>
    <row r="3190" spans="1:7" x14ac:dyDescent="0.25">
      <c r="A3190">
        <f>IF(Tableau1[[#This Row],[ Résultat]]="incorrect",Tableau1[[#This Row],[occurrence]]&amp;"Cadre général"&amp;Tableau1[[#This Row],[ Résultat]]&amp;COUNTIF($B$2:$B3190,Tableau1[[#This Row],[ Code APE]]&amp;Tableau1[[#This Row],[ Résultat]]&amp;"_*"),0)</f>
        <v>0</v>
      </c>
      <c r="B3190" t="str">
        <f>Tableau1[[#This Row],[ Code APE]]&amp;Tableau1[[#This Row],[ Résultat]]&amp;"_"&amp;COUNTIF($F$2:F3190,F3190)</f>
        <v>38.12ZCorrect_22</v>
      </c>
      <c r="C3190" t="s">
        <v>243</v>
      </c>
      <c r="D3190" t="s">
        <v>247</v>
      </c>
      <c r="E3190" t="s">
        <v>44</v>
      </c>
      <c r="F3190" t="s">
        <v>90</v>
      </c>
      <c r="G3190">
        <v>3</v>
      </c>
    </row>
    <row r="3191" spans="1:7" x14ac:dyDescent="0.25">
      <c r="A3191">
        <f>IF(Tableau1[[#This Row],[ Résultat]]="incorrect",Tableau1[[#This Row],[occurrence]]&amp;"Cadre général"&amp;Tableau1[[#This Row],[ Résultat]]&amp;COUNTIF($B$2:$B3191,Tableau1[[#This Row],[ Code APE]]&amp;Tableau1[[#This Row],[ Résultat]]&amp;"_*"),0)</f>
        <v>0</v>
      </c>
      <c r="B3191" t="str">
        <f>Tableau1[[#This Row],[ Code APE]]&amp;Tableau1[[#This Row],[ Résultat]]&amp;"_"&amp;COUNTIF($F$2:F3191,F3191)</f>
        <v>38.21ZCorrect_23</v>
      </c>
      <c r="C3191" t="s">
        <v>243</v>
      </c>
      <c r="D3191" t="s">
        <v>247</v>
      </c>
      <c r="E3191" t="s">
        <v>44</v>
      </c>
      <c r="F3191" t="s">
        <v>91</v>
      </c>
      <c r="G3191">
        <v>4</v>
      </c>
    </row>
    <row r="3192" spans="1:7" x14ac:dyDescent="0.25">
      <c r="A3192">
        <f>IF(Tableau1[[#This Row],[ Résultat]]="incorrect",Tableau1[[#This Row],[occurrence]]&amp;"Cadre général"&amp;Tableau1[[#This Row],[ Résultat]]&amp;COUNTIF($B$2:$B3192,Tableau1[[#This Row],[ Code APE]]&amp;Tableau1[[#This Row],[ Résultat]]&amp;"_*"),0)</f>
        <v>0</v>
      </c>
      <c r="B3192" t="str">
        <f>Tableau1[[#This Row],[ Code APE]]&amp;Tableau1[[#This Row],[ Résultat]]&amp;"_"&amp;COUNTIF($F$2:F3192,F3192)</f>
        <v>38.32ZCorrect_23</v>
      </c>
      <c r="C3192" t="s">
        <v>243</v>
      </c>
      <c r="D3192" t="s">
        <v>247</v>
      </c>
      <c r="E3192" t="s">
        <v>44</v>
      </c>
      <c r="F3192" t="s">
        <v>92</v>
      </c>
      <c r="G3192">
        <v>13</v>
      </c>
    </row>
    <row r="3193" spans="1:7" x14ac:dyDescent="0.25">
      <c r="A3193">
        <f>IF(Tableau1[[#This Row],[ Résultat]]="incorrect",Tableau1[[#This Row],[occurrence]]&amp;"Cadre général"&amp;Tableau1[[#This Row],[ Résultat]]&amp;COUNTIF($B$2:$B3193,Tableau1[[#This Row],[ Code APE]]&amp;Tableau1[[#This Row],[ Résultat]]&amp;"_*"),0)</f>
        <v>0</v>
      </c>
      <c r="B3193" t="str">
        <f>Tableau1[[#This Row],[ Code APE]]&amp;Tableau1[[#This Row],[ Résultat]]&amp;"_"&amp;COUNTIF($F$2:F3193,F3193)</f>
        <v>39.00ZCorrect_22</v>
      </c>
      <c r="C3193" t="s">
        <v>243</v>
      </c>
      <c r="D3193" t="s">
        <v>247</v>
      </c>
      <c r="E3193" t="s">
        <v>44</v>
      </c>
      <c r="F3193" t="s">
        <v>93</v>
      </c>
      <c r="G3193">
        <v>3</v>
      </c>
    </row>
    <row r="3194" spans="1:7" x14ac:dyDescent="0.25">
      <c r="A3194">
        <f>IF(Tableau1[[#This Row],[ Résultat]]="incorrect",Tableau1[[#This Row],[occurrence]]&amp;"Cadre général"&amp;Tableau1[[#This Row],[ Résultat]]&amp;COUNTIF($B$2:$B3194,Tableau1[[#This Row],[ Code APE]]&amp;Tableau1[[#This Row],[ Résultat]]&amp;"_*"),0)</f>
        <v>0</v>
      </c>
      <c r="B3194" t="str">
        <f>Tableau1[[#This Row],[ Code APE]]&amp;Tableau1[[#This Row],[ Résultat]]&amp;"_"&amp;COUNTIF($F$2:F3194,F3194)</f>
        <v>41.20BCorrect_27</v>
      </c>
      <c r="C3194" t="s">
        <v>243</v>
      </c>
      <c r="D3194" t="s">
        <v>247</v>
      </c>
      <c r="E3194" t="s">
        <v>44</v>
      </c>
      <c r="F3194" t="s">
        <v>94</v>
      </c>
      <c r="G3194">
        <v>29</v>
      </c>
    </row>
    <row r="3195" spans="1:7" x14ac:dyDescent="0.25">
      <c r="A3195">
        <f>IF(Tableau1[[#This Row],[ Résultat]]="incorrect",Tableau1[[#This Row],[occurrence]]&amp;"Cadre général"&amp;Tableau1[[#This Row],[ Résultat]]&amp;COUNTIF($B$2:$B3195,Tableau1[[#This Row],[ Code APE]]&amp;Tableau1[[#This Row],[ Résultat]]&amp;"_*"),0)</f>
        <v>0</v>
      </c>
      <c r="B3195" t="str">
        <f>Tableau1[[#This Row],[ Code APE]]&amp;Tableau1[[#This Row],[ Résultat]]&amp;"_"&amp;COUNTIF($F$2:F3195,F3195)</f>
        <v>42.11ZCorrect_26</v>
      </c>
      <c r="C3195" t="s">
        <v>243</v>
      </c>
      <c r="D3195" t="s">
        <v>247</v>
      </c>
      <c r="E3195" t="s">
        <v>44</v>
      </c>
      <c r="F3195" t="s">
        <v>95</v>
      </c>
      <c r="G3195">
        <v>21</v>
      </c>
    </row>
    <row r="3196" spans="1:7" x14ac:dyDescent="0.25">
      <c r="A3196">
        <f>IF(Tableau1[[#This Row],[ Résultat]]="incorrect",Tableau1[[#This Row],[occurrence]]&amp;"Cadre général"&amp;Tableau1[[#This Row],[ Résultat]]&amp;COUNTIF($B$2:$B3196,Tableau1[[#This Row],[ Code APE]]&amp;Tableau1[[#This Row],[ Résultat]]&amp;"_*"),0)</f>
        <v>0</v>
      </c>
      <c r="B3196" t="str">
        <f>Tableau1[[#This Row],[ Code APE]]&amp;Tableau1[[#This Row],[ Résultat]]&amp;"_"&amp;COUNTIF($F$2:F3196,F3196)</f>
        <v>42.21ZCorrect_23</v>
      </c>
      <c r="C3196" t="s">
        <v>243</v>
      </c>
      <c r="D3196" t="s">
        <v>247</v>
      </c>
      <c r="E3196" t="s">
        <v>44</v>
      </c>
      <c r="F3196" t="s">
        <v>96</v>
      </c>
      <c r="G3196">
        <v>3</v>
      </c>
    </row>
    <row r="3197" spans="1:7" x14ac:dyDescent="0.25">
      <c r="A3197">
        <f>IF(Tableau1[[#This Row],[ Résultat]]="incorrect",Tableau1[[#This Row],[occurrence]]&amp;"Cadre général"&amp;Tableau1[[#This Row],[ Résultat]]&amp;COUNTIF($B$2:$B3197,Tableau1[[#This Row],[ Code APE]]&amp;Tableau1[[#This Row],[ Résultat]]&amp;"_*"),0)</f>
        <v>0</v>
      </c>
      <c r="B3197" t="str">
        <f>Tableau1[[#This Row],[ Code APE]]&amp;Tableau1[[#This Row],[ Résultat]]&amp;"_"&amp;COUNTIF($F$2:F3197,F3197)</f>
        <v>42.31ACorrect_23</v>
      </c>
      <c r="C3197" t="s">
        <v>243</v>
      </c>
      <c r="D3197" t="s">
        <v>247</v>
      </c>
      <c r="E3197" t="s">
        <v>44</v>
      </c>
      <c r="F3197" t="s">
        <v>98</v>
      </c>
      <c r="G3197">
        <v>3</v>
      </c>
    </row>
    <row r="3198" spans="1:7" x14ac:dyDescent="0.25">
      <c r="A3198">
        <f>IF(Tableau1[[#This Row],[ Résultat]]="incorrect",Tableau1[[#This Row],[occurrence]]&amp;"Cadre général"&amp;Tableau1[[#This Row],[ Résultat]]&amp;COUNTIF($B$2:$B3198,Tableau1[[#This Row],[ Code APE]]&amp;Tableau1[[#This Row],[ Résultat]]&amp;"_*"),0)</f>
        <v>0</v>
      </c>
      <c r="B3198" t="str">
        <f>Tableau1[[#This Row],[ Code APE]]&amp;Tableau1[[#This Row],[ Résultat]]&amp;"_"&amp;COUNTIF($F$2:F3198,F3198)</f>
        <v>42.91ZCorrect_24</v>
      </c>
      <c r="C3198" t="s">
        <v>243</v>
      </c>
      <c r="D3198" t="s">
        <v>247</v>
      </c>
      <c r="E3198" t="s">
        <v>44</v>
      </c>
      <c r="F3198" t="s">
        <v>99</v>
      </c>
      <c r="G3198">
        <v>3</v>
      </c>
    </row>
    <row r="3199" spans="1:7" x14ac:dyDescent="0.25">
      <c r="A3199">
        <f>IF(Tableau1[[#This Row],[ Résultat]]="incorrect",Tableau1[[#This Row],[occurrence]]&amp;"Cadre général"&amp;Tableau1[[#This Row],[ Résultat]]&amp;COUNTIF($B$2:$B3199,Tableau1[[#This Row],[ Code APE]]&amp;Tableau1[[#This Row],[ Résultat]]&amp;"_*"),0)</f>
        <v>0</v>
      </c>
      <c r="B3199" t="str">
        <f>Tableau1[[#This Row],[ Code APE]]&amp;Tableau1[[#This Row],[ Résultat]]&amp;"_"&amp;COUNTIF($F$2:F3199,F3199)</f>
        <v>43.11ZCorrect_14</v>
      </c>
      <c r="C3199" t="s">
        <v>243</v>
      </c>
      <c r="D3199" t="s">
        <v>247</v>
      </c>
      <c r="E3199" t="s">
        <v>44</v>
      </c>
      <c r="F3199" t="s">
        <v>100</v>
      </c>
      <c r="G3199">
        <v>2</v>
      </c>
    </row>
    <row r="3200" spans="1:7" x14ac:dyDescent="0.25">
      <c r="A3200">
        <f>IF(Tableau1[[#This Row],[ Résultat]]="incorrect",Tableau1[[#This Row],[occurrence]]&amp;"Cadre général"&amp;Tableau1[[#This Row],[ Résultat]]&amp;COUNTIF($B$2:$B3200,Tableau1[[#This Row],[ Code APE]]&amp;Tableau1[[#This Row],[ Résultat]]&amp;"_*"),0)</f>
        <v>0</v>
      </c>
      <c r="B3200" t="str">
        <f>Tableau1[[#This Row],[ Code APE]]&amp;Tableau1[[#This Row],[ Résultat]]&amp;"_"&amp;COUNTIF($F$2:F3200,F3200)</f>
        <v>43.12ACorrect_27</v>
      </c>
      <c r="C3200" t="s">
        <v>243</v>
      </c>
      <c r="D3200" t="s">
        <v>247</v>
      </c>
      <c r="E3200" t="s">
        <v>44</v>
      </c>
      <c r="F3200" t="s">
        <v>101</v>
      </c>
      <c r="G3200">
        <v>67</v>
      </c>
    </row>
    <row r="3201" spans="1:7" x14ac:dyDescent="0.25">
      <c r="A3201">
        <f>IF(Tableau1[[#This Row],[ Résultat]]="incorrect",Tableau1[[#This Row],[occurrence]]&amp;"Cadre général"&amp;Tableau1[[#This Row],[ Résultat]]&amp;COUNTIF($B$2:$B3201,Tableau1[[#This Row],[ Code APE]]&amp;Tableau1[[#This Row],[ Résultat]]&amp;"_*"),0)</f>
        <v>0</v>
      </c>
      <c r="B3201" t="str">
        <f>Tableau1[[#This Row],[ Code APE]]&amp;Tableau1[[#This Row],[ Résultat]]&amp;"_"&amp;COUNTIF($F$2:F3201,F3201)</f>
        <v>43.12BCorrect_28</v>
      </c>
      <c r="C3201" t="s">
        <v>243</v>
      </c>
      <c r="D3201" t="s">
        <v>247</v>
      </c>
      <c r="E3201" t="s">
        <v>44</v>
      </c>
      <c r="F3201" t="s">
        <v>102</v>
      </c>
      <c r="G3201">
        <v>75</v>
      </c>
    </row>
    <row r="3202" spans="1:7" x14ac:dyDescent="0.25">
      <c r="A3202">
        <f>IF(Tableau1[[#This Row],[ Résultat]]="incorrect",Tableau1[[#This Row],[occurrence]]&amp;"Cadre général"&amp;Tableau1[[#This Row],[ Résultat]]&amp;COUNTIF($B$2:$B3202,Tableau1[[#This Row],[ Code APE]]&amp;Tableau1[[#This Row],[ Résultat]]&amp;"_*"),0)</f>
        <v>0</v>
      </c>
      <c r="B3202" t="str">
        <f>Tableau1[[#This Row],[ Code APE]]&amp;Tableau1[[#This Row],[ Résultat]]&amp;"_"&amp;COUNTIF($F$2:F3202,F3202)</f>
        <v>43.13ZCorrect_28</v>
      </c>
      <c r="C3202" t="s">
        <v>243</v>
      </c>
      <c r="D3202" t="s">
        <v>247</v>
      </c>
      <c r="E3202" t="s">
        <v>44</v>
      </c>
      <c r="F3202" t="s">
        <v>103</v>
      </c>
      <c r="G3202">
        <v>41</v>
      </c>
    </row>
    <row r="3203" spans="1:7" x14ac:dyDescent="0.25">
      <c r="A3203">
        <f>IF(Tableau1[[#This Row],[ Résultat]]="incorrect",Tableau1[[#This Row],[occurrence]]&amp;"Cadre général"&amp;Tableau1[[#This Row],[ Résultat]]&amp;COUNTIF($B$2:$B3203,Tableau1[[#This Row],[ Code APE]]&amp;Tableau1[[#This Row],[ Résultat]]&amp;"_*"),0)</f>
        <v>0</v>
      </c>
      <c r="B3203" t="str">
        <f>Tableau1[[#This Row],[ Code APE]]&amp;Tableau1[[#This Row],[ Résultat]]&amp;"_"&amp;COUNTIF($F$2:F3203,F3203)</f>
        <v>43.21ACorrect_29</v>
      </c>
      <c r="C3203" t="s">
        <v>243</v>
      </c>
      <c r="D3203" t="s">
        <v>247</v>
      </c>
      <c r="E3203" t="s">
        <v>44</v>
      </c>
      <c r="F3203" t="s">
        <v>104</v>
      </c>
      <c r="G3203">
        <v>47</v>
      </c>
    </row>
    <row r="3204" spans="1:7" x14ac:dyDescent="0.25">
      <c r="A3204">
        <f>IF(Tableau1[[#This Row],[ Résultat]]="incorrect",Tableau1[[#This Row],[occurrence]]&amp;"Cadre général"&amp;Tableau1[[#This Row],[ Résultat]]&amp;COUNTIF($B$2:$B3204,Tableau1[[#This Row],[ Code APE]]&amp;Tableau1[[#This Row],[ Résultat]]&amp;"_*"),0)</f>
        <v>0</v>
      </c>
      <c r="B3204" t="str">
        <f>Tableau1[[#This Row],[ Code APE]]&amp;Tableau1[[#This Row],[ Résultat]]&amp;"_"&amp;COUNTIF($F$2:F3204,F3204)</f>
        <v>43.29ACorrect_24</v>
      </c>
      <c r="C3204" t="s">
        <v>243</v>
      </c>
      <c r="D3204" t="s">
        <v>247</v>
      </c>
      <c r="E3204" t="s">
        <v>44</v>
      </c>
      <c r="F3204" t="s">
        <v>106</v>
      </c>
      <c r="G3204">
        <v>14</v>
      </c>
    </row>
    <row r="3205" spans="1:7" x14ac:dyDescent="0.25">
      <c r="A3205">
        <f>IF(Tableau1[[#This Row],[ Résultat]]="incorrect",Tableau1[[#This Row],[occurrence]]&amp;"Cadre général"&amp;Tableau1[[#This Row],[ Résultat]]&amp;COUNTIF($B$2:$B3205,Tableau1[[#This Row],[ Code APE]]&amp;Tableau1[[#This Row],[ Résultat]]&amp;"_*"),0)</f>
        <v>0</v>
      </c>
      <c r="B3205" t="str">
        <f>Tableau1[[#This Row],[ Code APE]]&amp;Tableau1[[#This Row],[ Résultat]]&amp;"_"&amp;COUNTIF($F$2:F3205,F3205)</f>
        <v>43.29BCorrect_19</v>
      </c>
      <c r="C3205" t="s">
        <v>243</v>
      </c>
      <c r="D3205" t="s">
        <v>247</v>
      </c>
      <c r="E3205" t="s">
        <v>44</v>
      </c>
      <c r="F3205" t="s">
        <v>107</v>
      </c>
      <c r="G3205">
        <v>4</v>
      </c>
    </row>
    <row r="3206" spans="1:7" x14ac:dyDescent="0.25">
      <c r="A3206">
        <f>IF(Tableau1[[#This Row],[ Résultat]]="incorrect",Tableau1[[#This Row],[occurrence]]&amp;"Cadre général"&amp;Tableau1[[#This Row],[ Résultat]]&amp;COUNTIF($B$2:$B3206,Tableau1[[#This Row],[ Code APE]]&amp;Tableau1[[#This Row],[ Résultat]]&amp;"_*"),0)</f>
        <v>0</v>
      </c>
      <c r="B3206" t="str">
        <f>Tableau1[[#This Row],[ Code APE]]&amp;Tableau1[[#This Row],[ Résultat]]&amp;"_"&amp;COUNTIF($F$2:F3206,F3206)</f>
        <v>43.32CCorrect_21</v>
      </c>
      <c r="C3206" t="s">
        <v>243</v>
      </c>
      <c r="D3206" t="s">
        <v>247</v>
      </c>
      <c r="E3206" t="s">
        <v>44</v>
      </c>
      <c r="F3206" t="s">
        <v>109</v>
      </c>
      <c r="G3206">
        <v>2</v>
      </c>
    </row>
    <row r="3207" spans="1:7" x14ac:dyDescent="0.25">
      <c r="A3207">
        <f>IF(Tableau1[[#This Row],[ Résultat]]="incorrect",Tableau1[[#This Row],[occurrence]]&amp;"Cadre général"&amp;Tableau1[[#This Row],[ Résultat]]&amp;COUNTIF($B$2:$B3207,Tableau1[[#This Row],[ Code APE]]&amp;Tableau1[[#This Row],[ Résultat]]&amp;"_*"),0)</f>
        <v>0</v>
      </c>
      <c r="B3207" t="str">
        <f>Tableau1[[#This Row],[ Code APE]]&amp;Tableau1[[#This Row],[ Résultat]]&amp;"_"&amp;COUNTIF($F$2:F3207,F3207)</f>
        <v>43.33ZCorrect_23</v>
      </c>
      <c r="C3207" t="s">
        <v>243</v>
      </c>
      <c r="D3207" t="s">
        <v>247</v>
      </c>
      <c r="E3207" t="s">
        <v>44</v>
      </c>
      <c r="F3207" t="s">
        <v>110</v>
      </c>
      <c r="G3207">
        <v>1</v>
      </c>
    </row>
    <row r="3208" spans="1:7" x14ac:dyDescent="0.25">
      <c r="A3208">
        <f>IF(Tableau1[[#This Row],[ Résultat]]="incorrect",Tableau1[[#This Row],[occurrence]]&amp;"Cadre général"&amp;Tableau1[[#This Row],[ Résultat]]&amp;COUNTIF($B$2:$B3208,Tableau1[[#This Row],[ Code APE]]&amp;Tableau1[[#This Row],[ Résultat]]&amp;"_*"),0)</f>
        <v>0</v>
      </c>
      <c r="B3208" t="str">
        <f>Tableau1[[#This Row],[ Code APE]]&amp;Tableau1[[#This Row],[ Résultat]]&amp;"_"&amp;COUNTIF($F$2:F3208,F3208)</f>
        <v>43.34ZCorrect_29</v>
      </c>
      <c r="C3208" t="s">
        <v>243</v>
      </c>
      <c r="D3208" t="s">
        <v>247</v>
      </c>
      <c r="E3208" t="s">
        <v>44</v>
      </c>
      <c r="F3208" t="s">
        <v>111</v>
      </c>
      <c r="G3208">
        <v>37</v>
      </c>
    </row>
    <row r="3209" spans="1:7" x14ac:dyDescent="0.25">
      <c r="A3209">
        <f>IF(Tableau1[[#This Row],[ Résultat]]="incorrect",Tableau1[[#This Row],[occurrence]]&amp;"Cadre général"&amp;Tableau1[[#This Row],[ Résultat]]&amp;COUNTIF($B$2:$B3209,Tableau1[[#This Row],[ Code APE]]&amp;Tableau1[[#This Row],[ Résultat]]&amp;"_*"),0)</f>
        <v>0</v>
      </c>
      <c r="B3209" t="str">
        <f>Tableau1[[#This Row],[ Code APE]]&amp;Tableau1[[#This Row],[ Résultat]]&amp;"_"&amp;COUNTIF($F$2:F3209,F3209)</f>
        <v>43.91ACorrect_24</v>
      </c>
      <c r="C3209" t="s">
        <v>243</v>
      </c>
      <c r="D3209" t="s">
        <v>247</v>
      </c>
      <c r="E3209" t="s">
        <v>44</v>
      </c>
      <c r="F3209" t="s">
        <v>112</v>
      </c>
      <c r="G3209">
        <v>8</v>
      </c>
    </row>
    <row r="3210" spans="1:7" x14ac:dyDescent="0.25">
      <c r="A3210">
        <f>IF(Tableau1[[#This Row],[ Résultat]]="incorrect",Tableau1[[#This Row],[occurrence]]&amp;"Cadre général"&amp;Tableau1[[#This Row],[ Résultat]]&amp;COUNTIF($B$2:$B3210,Tableau1[[#This Row],[ Code APE]]&amp;Tableau1[[#This Row],[ Résultat]]&amp;"_*"),0)</f>
        <v>0</v>
      </c>
      <c r="B3210" t="str">
        <f>Tableau1[[#This Row],[ Code APE]]&amp;Tableau1[[#This Row],[ Résultat]]&amp;"_"&amp;COUNTIF($F$2:F3210,F3210)</f>
        <v>43.99BCorrect_27</v>
      </c>
      <c r="C3210" t="s">
        <v>243</v>
      </c>
      <c r="D3210" t="s">
        <v>247</v>
      </c>
      <c r="E3210" t="s">
        <v>44</v>
      </c>
      <c r="F3210" t="s">
        <v>114</v>
      </c>
      <c r="G3210">
        <v>34</v>
      </c>
    </row>
    <row r="3211" spans="1:7" x14ac:dyDescent="0.25">
      <c r="A3211">
        <f>IF(Tableau1[[#This Row],[ Résultat]]="incorrect",Tableau1[[#This Row],[occurrence]]&amp;"Cadre général"&amp;Tableau1[[#This Row],[ Résultat]]&amp;COUNTIF($B$2:$B3211,Tableau1[[#This Row],[ Code APE]]&amp;Tableau1[[#This Row],[ Résultat]]&amp;"_*"),0)</f>
        <v>0</v>
      </c>
      <c r="B3211" t="str">
        <f>Tableau1[[#This Row],[ Code APE]]&amp;Tableau1[[#This Row],[ Résultat]]&amp;"_"&amp;COUNTIF($F$2:F3211,F3211)</f>
        <v>43.99CCorrect_28</v>
      </c>
      <c r="C3211" t="s">
        <v>243</v>
      </c>
      <c r="D3211" t="s">
        <v>247</v>
      </c>
      <c r="E3211" t="s">
        <v>44</v>
      </c>
      <c r="F3211" t="s">
        <v>115</v>
      </c>
      <c r="G3211">
        <v>32</v>
      </c>
    </row>
    <row r="3212" spans="1:7" x14ac:dyDescent="0.25">
      <c r="A3212">
        <f>IF(Tableau1[[#This Row],[ Résultat]]="incorrect",Tableau1[[#This Row],[occurrence]]&amp;"Cadre général"&amp;Tableau1[[#This Row],[ Résultat]]&amp;COUNTIF($B$2:$B3212,Tableau1[[#This Row],[ Code APE]]&amp;Tableau1[[#This Row],[ Résultat]]&amp;"_*"),0)</f>
        <v>0</v>
      </c>
      <c r="B3212" t="str">
        <f>Tableau1[[#This Row],[ Code APE]]&amp;Tableau1[[#This Row],[ Résultat]]&amp;"_"&amp;COUNTIF($F$2:F3212,F3212)</f>
        <v>43.99DCorrect_24</v>
      </c>
      <c r="C3212" t="s">
        <v>243</v>
      </c>
      <c r="D3212" t="s">
        <v>247</v>
      </c>
      <c r="E3212" t="s">
        <v>44</v>
      </c>
      <c r="F3212" t="s">
        <v>116</v>
      </c>
      <c r="G3212">
        <v>18</v>
      </c>
    </row>
    <row r="3213" spans="1:7" x14ac:dyDescent="0.25">
      <c r="A3213">
        <f>IF(Tableau1[[#This Row],[ Résultat]]="incorrect",Tableau1[[#This Row],[occurrence]]&amp;"Cadre général"&amp;Tableau1[[#This Row],[ Résultat]]&amp;COUNTIF($B$2:$B3213,Tableau1[[#This Row],[ Code APE]]&amp;Tableau1[[#This Row],[ Résultat]]&amp;"_*"),0)</f>
        <v>0</v>
      </c>
      <c r="B3213" t="str">
        <f>Tableau1[[#This Row],[ Code APE]]&amp;Tableau1[[#This Row],[ Résultat]]&amp;"_"&amp;COUNTIF($F$2:F3213,F3213)</f>
        <v>43.99ECorrect_16</v>
      </c>
      <c r="C3213" t="s">
        <v>243</v>
      </c>
      <c r="D3213" t="s">
        <v>247</v>
      </c>
      <c r="E3213" t="s">
        <v>44</v>
      </c>
      <c r="F3213" t="s">
        <v>117</v>
      </c>
      <c r="G3213">
        <v>1</v>
      </c>
    </row>
    <row r="3214" spans="1:7" x14ac:dyDescent="0.25">
      <c r="A3214">
        <f>IF(Tableau1[[#This Row],[ Résultat]]="incorrect",Tableau1[[#This Row],[occurrence]]&amp;"Cadre général"&amp;Tableau1[[#This Row],[ Résultat]]&amp;COUNTIF($B$2:$B3214,Tableau1[[#This Row],[ Code APE]]&amp;Tableau1[[#This Row],[ Résultat]]&amp;"_*"),0)</f>
        <v>0</v>
      </c>
      <c r="B3214" t="str">
        <f>Tableau1[[#This Row],[ Code APE]]&amp;Tableau1[[#This Row],[ Résultat]]&amp;"_"&amp;COUNTIF($F$2:F3214,F3214)</f>
        <v>45.11ZCorrect_28</v>
      </c>
      <c r="C3214" t="s">
        <v>243</v>
      </c>
      <c r="D3214" t="s">
        <v>247</v>
      </c>
      <c r="E3214" t="s">
        <v>44</v>
      </c>
      <c r="F3214" t="s">
        <v>120</v>
      </c>
      <c r="G3214">
        <v>6</v>
      </c>
    </row>
    <row r="3215" spans="1:7" x14ac:dyDescent="0.25">
      <c r="A3215">
        <f>IF(Tableau1[[#This Row],[ Résultat]]="incorrect",Tableau1[[#This Row],[occurrence]]&amp;"Cadre général"&amp;Tableau1[[#This Row],[ Résultat]]&amp;COUNTIF($B$2:$B3215,Tableau1[[#This Row],[ Code APE]]&amp;Tableau1[[#This Row],[ Résultat]]&amp;"_*"),0)</f>
        <v>0</v>
      </c>
      <c r="B3215" t="str">
        <f>Tableau1[[#This Row],[ Code APE]]&amp;Tableau1[[#This Row],[ Résultat]]&amp;"_"&amp;COUNTIF($F$2:F3215,F3215)</f>
        <v>45.20ACorrect_26</v>
      </c>
      <c r="C3215" t="s">
        <v>243</v>
      </c>
      <c r="D3215" t="s">
        <v>247</v>
      </c>
      <c r="E3215" t="s">
        <v>44</v>
      </c>
      <c r="F3215" t="s">
        <v>121</v>
      </c>
      <c r="G3215">
        <v>9</v>
      </c>
    </row>
    <row r="3216" spans="1:7" x14ac:dyDescent="0.25">
      <c r="A3216">
        <f>IF(Tableau1[[#This Row],[ Résultat]]="incorrect",Tableau1[[#This Row],[occurrence]]&amp;"Cadre général"&amp;Tableau1[[#This Row],[ Résultat]]&amp;COUNTIF($B$2:$B3216,Tableau1[[#This Row],[ Code APE]]&amp;Tableau1[[#This Row],[ Résultat]]&amp;"_*"),0)</f>
        <v>0</v>
      </c>
      <c r="B3216" t="str">
        <f>Tableau1[[#This Row],[ Code APE]]&amp;Tableau1[[#This Row],[ Résultat]]&amp;"_"&amp;COUNTIF($F$2:F3216,F3216)</f>
        <v>45.20BCorrect_22</v>
      </c>
      <c r="C3216" t="s">
        <v>243</v>
      </c>
      <c r="D3216" t="s">
        <v>247</v>
      </c>
      <c r="E3216" t="s">
        <v>44</v>
      </c>
      <c r="F3216" t="s">
        <v>122</v>
      </c>
      <c r="G3216">
        <v>10</v>
      </c>
    </row>
    <row r="3217" spans="1:7" x14ac:dyDescent="0.25">
      <c r="A3217">
        <f>IF(Tableau1[[#This Row],[ Résultat]]="incorrect",Tableau1[[#This Row],[occurrence]]&amp;"Cadre général"&amp;Tableau1[[#This Row],[ Résultat]]&amp;COUNTIF($B$2:$B3217,Tableau1[[#This Row],[ Code APE]]&amp;Tableau1[[#This Row],[ Résultat]]&amp;"_*"),0)</f>
        <v>0</v>
      </c>
      <c r="B3217" t="str">
        <f>Tableau1[[#This Row],[ Code APE]]&amp;Tableau1[[#This Row],[ Résultat]]&amp;"_"&amp;COUNTIF($F$2:F3217,F3217)</f>
        <v>45.20ZCorrect_24</v>
      </c>
      <c r="C3217" t="s">
        <v>243</v>
      </c>
      <c r="D3217" t="s">
        <v>247</v>
      </c>
      <c r="E3217" t="s">
        <v>44</v>
      </c>
      <c r="F3217" t="s">
        <v>123</v>
      </c>
      <c r="G3217">
        <v>10</v>
      </c>
    </row>
    <row r="3218" spans="1:7" x14ac:dyDescent="0.25">
      <c r="A3218">
        <f>IF(Tableau1[[#This Row],[ Résultat]]="incorrect",Tableau1[[#This Row],[occurrence]]&amp;"Cadre général"&amp;Tableau1[[#This Row],[ Résultat]]&amp;COUNTIF($B$2:$B3218,Tableau1[[#This Row],[ Code APE]]&amp;Tableau1[[#This Row],[ Résultat]]&amp;"_*"),0)</f>
        <v>0</v>
      </c>
      <c r="B3218" t="str">
        <f>Tableau1[[#This Row],[ Code APE]]&amp;Tableau1[[#This Row],[ Résultat]]&amp;"_"&amp;COUNTIF($F$2:F3218,F3218)</f>
        <v>45.32ZCorrect_23</v>
      </c>
      <c r="C3218" t="s">
        <v>243</v>
      </c>
      <c r="D3218" t="s">
        <v>247</v>
      </c>
      <c r="E3218" t="s">
        <v>44</v>
      </c>
      <c r="F3218" t="s">
        <v>124</v>
      </c>
      <c r="G3218">
        <v>4</v>
      </c>
    </row>
    <row r="3219" spans="1:7" x14ac:dyDescent="0.25">
      <c r="A3219">
        <f>IF(Tableau1[[#This Row],[ Résultat]]="incorrect",Tableau1[[#This Row],[occurrence]]&amp;"Cadre général"&amp;Tableau1[[#This Row],[ Résultat]]&amp;COUNTIF($B$2:$B3219,Tableau1[[#This Row],[ Code APE]]&amp;Tableau1[[#This Row],[ Résultat]]&amp;"_*"),0)</f>
        <v>0</v>
      </c>
      <c r="B3219" t="str">
        <f>Tableau1[[#This Row],[ Code APE]]&amp;Tableau1[[#This Row],[ Résultat]]&amp;"_"&amp;COUNTIF($F$2:F3219,F3219)</f>
        <v>45.40ZCorrect_10</v>
      </c>
      <c r="C3219" t="s">
        <v>243</v>
      </c>
      <c r="D3219" t="s">
        <v>247</v>
      </c>
      <c r="E3219" t="s">
        <v>44</v>
      </c>
      <c r="F3219" t="s">
        <v>218</v>
      </c>
      <c r="G3219">
        <v>1</v>
      </c>
    </row>
    <row r="3220" spans="1:7" x14ac:dyDescent="0.25">
      <c r="A3220">
        <f>IF(Tableau1[[#This Row],[ Résultat]]="incorrect",Tableau1[[#This Row],[occurrence]]&amp;"Cadre général"&amp;Tableau1[[#This Row],[ Résultat]]&amp;COUNTIF($B$2:$B3220,Tableau1[[#This Row],[ Code APE]]&amp;Tableau1[[#This Row],[ Résultat]]&amp;"_*"),0)</f>
        <v>0</v>
      </c>
      <c r="B3220" t="str">
        <f>Tableau1[[#This Row],[ Code APE]]&amp;Tableau1[[#This Row],[ Résultat]]&amp;"_"&amp;COUNTIF($F$2:F3220,F3220)</f>
        <v>46.19BCorrect_13</v>
      </c>
      <c r="C3220" t="s">
        <v>243</v>
      </c>
      <c r="D3220" t="s">
        <v>247</v>
      </c>
      <c r="E3220" t="s">
        <v>44</v>
      </c>
      <c r="F3220" t="s">
        <v>192</v>
      </c>
      <c r="G3220">
        <v>1</v>
      </c>
    </row>
    <row r="3221" spans="1:7" x14ac:dyDescent="0.25">
      <c r="A3221">
        <f>IF(Tableau1[[#This Row],[ Résultat]]="incorrect",Tableau1[[#This Row],[occurrence]]&amp;"Cadre général"&amp;Tableau1[[#This Row],[ Résultat]]&amp;COUNTIF($B$2:$B3221,Tableau1[[#This Row],[ Code APE]]&amp;Tableau1[[#This Row],[ Résultat]]&amp;"_*"),0)</f>
        <v>0</v>
      </c>
      <c r="B3221" t="str">
        <f>Tableau1[[#This Row],[ Code APE]]&amp;Tableau1[[#This Row],[ Résultat]]&amp;"_"&amp;COUNTIF($F$2:F3221,F3221)</f>
        <v>46.52ZCorrect_6</v>
      </c>
      <c r="C3221" t="s">
        <v>243</v>
      </c>
      <c r="D3221" t="s">
        <v>247</v>
      </c>
      <c r="E3221" t="s">
        <v>44</v>
      </c>
      <c r="F3221" t="s">
        <v>126</v>
      </c>
      <c r="G3221">
        <v>1</v>
      </c>
    </row>
    <row r="3222" spans="1:7" x14ac:dyDescent="0.25">
      <c r="A3222">
        <f>IF(Tableau1[[#This Row],[ Résultat]]="incorrect",Tableau1[[#This Row],[occurrence]]&amp;"Cadre général"&amp;Tableau1[[#This Row],[ Résultat]]&amp;COUNTIF($B$2:$B3222,Tableau1[[#This Row],[ Code APE]]&amp;Tableau1[[#This Row],[ Résultat]]&amp;"_*"),0)</f>
        <v>0</v>
      </c>
      <c r="B3222" t="str">
        <f>Tableau1[[#This Row],[ Code APE]]&amp;Tableau1[[#This Row],[ Résultat]]&amp;"_"&amp;COUNTIF($F$2:F3222,F3222)</f>
        <v>46.63ZCorrect_30</v>
      </c>
      <c r="C3222" t="s">
        <v>243</v>
      </c>
      <c r="D3222" t="s">
        <v>247</v>
      </c>
      <c r="E3222" t="s">
        <v>44</v>
      </c>
      <c r="F3222" t="s">
        <v>127</v>
      </c>
      <c r="G3222">
        <v>121</v>
      </c>
    </row>
    <row r="3223" spans="1:7" x14ac:dyDescent="0.25">
      <c r="A3223">
        <f>IF(Tableau1[[#This Row],[ Résultat]]="incorrect",Tableau1[[#This Row],[occurrence]]&amp;"Cadre général"&amp;Tableau1[[#This Row],[ Résultat]]&amp;COUNTIF($B$2:$B3223,Tableau1[[#This Row],[ Code APE]]&amp;Tableau1[[#This Row],[ Résultat]]&amp;"_*"),0)</f>
        <v>0</v>
      </c>
      <c r="B3223" t="str">
        <f>Tableau1[[#This Row],[ Code APE]]&amp;Tableau1[[#This Row],[ Résultat]]&amp;"_"&amp;COUNTIF($F$2:F3223,F3223)</f>
        <v>46.69ACorrect_23</v>
      </c>
      <c r="C3223" t="s">
        <v>243</v>
      </c>
      <c r="D3223" t="s">
        <v>247</v>
      </c>
      <c r="E3223" t="s">
        <v>44</v>
      </c>
      <c r="F3223" t="s">
        <v>128</v>
      </c>
      <c r="G3223">
        <v>4</v>
      </c>
    </row>
    <row r="3224" spans="1:7" x14ac:dyDescent="0.25">
      <c r="A3224">
        <f>IF(Tableau1[[#This Row],[ Résultat]]="incorrect",Tableau1[[#This Row],[occurrence]]&amp;"Cadre général"&amp;Tableau1[[#This Row],[ Résultat]]&amp;COUNTIF($B$2:$B3224,Tableau1[[#This Row],[ Code APE]]&amp;Tableau1[[#This Row],[ Résultat]]&amp;"_*"),0)</f>
        <v>0</v>
      </c>
      <c r="B3224" t="str">
        <f>Tableau1[[#This Row],[ Code APE]]&amp;Tableau1[[#This Row],[ Résultat]]&amp;"_"&amp;COUNTIF($F$2:F3224,F3224)</f>
        <v>46.69BCorrect_24</v>
      </c>
      <c r="C3224" t="s">
        <v>243</v>
      </c>
      <c r="D3224" t="s">
        <v>247</v>
      </c>
      <c r="E3224" t="s">
        <v>44</v>
      </c>
      <c r="F3224" t="s">
        <v>129</v>
      </c>
      <c r="G3224">
        <v>4</v>
      </c>
    </row>
    <row r="3225" spans="1:7" x14ac:dyDescent="0.25">
      <c r="A3225">
        <f>IF(Tableau1[[#This Row],[ Résultat]]="incorrect",Tableau1[[#This Row],[occurrence]]&amp;"Cadre général"&amp;Tableau1[[#This Row],[ Résultat]]&amp;COUNTIF($B$2:$B3225,Tableau1[[#This Row],[ Code APE]]&amp;Tableau1[[#This Row],[ Résultat]]&amp;"_*"),0)</f>
        <v>0</v>
      </c>
      <c r="B3225" t="str">
        <f>Tableau1[[#This Row],[ Code APE]]&amp;Tableau1[[#This Row],[ Résultat]]&amp;"_"&amp;COUNTIF($F$2:F3225,F3225)</f>
        <v>46.71ZCorrect_28</v>
      </c>
      <c r="C3225" t="s">
        <v>243</v>
      </c>
      <c r="D3225" t="s">
        <v>247</v>
      </c>
      <c r="E3225" t="s">
        <v>44</v>
      </c>
      <c r="F3225" t="s">
        <v>130</v>
      </c>
      <c r="G3225">
        <v>6</v>
      </c>
    </row>
    <row r="3226" spans="1:7" x14ac:dyDescent="0.25">
      <c r="A3226">
        <f>IF(Tableau1[[#This Row],[ Résultat]]="incorrect",Tableau1[[#This Row],[occurrence]]&amp;"Cadre général"&amp;Tableau1[[#This Row],[ Résultat]]&amp;COUNTIF($B$2:$B3226,Tableau1[[#This Row],[ Code APE]]&amp;Tableau1[[#This Row],[ Résultat]]&amp;"_*"),0)</f>
        <v>0</v>
      </c>
      <c r="B3226" t="str">
        <f>Tableau1[[#This Row],[ Code APE]]&amp;Tableau1[[#This Row],[ Résultat]]&amp;"_"&amp;COUNTIF($F$2:F3226,F3226)</f>
        <v>46.73ACorrect_14</v>
      </c>
      <c r="C3226" t="s">
        <v>243</v>
      </c>
      <c r="D3226" t="s">
        <v>247</v>
      </c>
      <c r="E3226" t="s">
        <v>44</v>
      </c>
      <c r="F3226" t="s">
        <v>194</v>
      </c>
      <c r="G3226">
        <v>1</v>
      </c>
    </row>
    <row r="3227" spans="1:7" x14ac:dyDescent="0.25">
      <c r="A3227">
        <f>IF(Tableau1[[#This Row],[ Résultat]]="incorrect",Tableau1[[#This Row],[occurrence]]&amp;"Cadre général"&amp;Tableau1[[#This Row],[ Résultat]]&amp;COUNTIF($B$2:$B3227,Tableau1[[#This Row],[ Code APE]]&amp;Tableau1[[#This Row],[ Résultat]]&amp;"_*"),0)</f>
        <v>0</v>
      </c>
      <c r="B3227" t="str">
        <f>Tableau1[[#This Row],[ Code APE]]&amp;Tableau1[[#This Row],[ Résultat]]&amp;"_"&amp;COUNTIF($F$2:F3227,F3227)</f>
        <v>46.74ACorrect_10</v>
      </c>
      <c r="C3227" t="s">
        <v>243</v>
      </c>
      <c r="D3227" t="s">
        <v>247</v>
      </c>
      <c r="E3227" t="s">
        <v>44</v>
      </c>
      <c r="F3227" t="s">
        <v>219</v>
      </c>
      <c r="G3227">
        <v>1</v>
      </c>
    </row>
    <row r="3228" spans="1:7" x14ac:dyDescent="0.25">
      <c r="A3228">
        <f>IF(Tableau1[[#This Row],[ Résultat]]="incorrect",Tableau1[[#This Row],[occurrence]]&amp;"Cadre général"&amp;Tableau1[[#This Row],[ Résultat]]&amp;COUNTIF($B$2:$B3228,Tableau1[[#This Row],[ Code APE]]&amp;Tableau1[[#This Row],[ Résultat]]&amp;"_*"),0)</f>
        <v>0</v>
      </c>
      <c r="B3228" t="str">
        <f>Tableau1[[#This Row],[ Code APE]]&amp;Tableau1[[#This Row],[ Résultat]]&amp;"_"&amp;COUNTIF($F$2:F3228,F3228)</f>
        <v>46.75ZCorrect_24</v>
      </c>
      <c r="C3228" t="s">
        <v>243</v>
      </c>
      <c r="D3228" t="s">
        <v>247</v>
      </c>
      <c r="E3228" t="s">
        <v>44</v>
      </c>
      <c r="F3228" t="s">
        <v>131</v>
      </c>
      <c r="G3228">
        <v>2</v>
      </c>
    </row>
    <row r="3229" spans="1:7" x14ac:dyDescent="0.25">
      <c r="A3229">
        <f>IF(Tableau1[[#This Row],[ Résultat]]="incorrect",Tableau1[[#This Row],[occurrence]]&amp;"Cadre général"&amp;Tableau1[[#This Row],[ Résultat]]&amp;COUNTIF($B$2:$B3229,Tableau1[[#This Row],[ Code APE]]&amp;Tableau1[[#This Row],[ Résultat]]&amp;"_*"),0)</f>
        <v>0</v>
      </c>
      <c r="B3229" t="str">
        <f>Tableau1[[#This Row],[ Code APE]]&amp;Tableau1[[#This Row],[ Résultat]]&amp;"_"&amp;COUNTIF($F$2:F3229,F3229)</f>
        <v>47.11CCorrect_13</v>
      </c>
      <c r="C3229" t="s">
        <v>243</v>
      </c>
      <c r="D3229" t="s">
        <v>247</v>
      </c>
      <c r="E3229" t="s">
        <v>44</v>
      </c>
      <c r="F3229" t="s">
        <v>132</v>
      </c>
      <c r="G3229">
        <v>1</v>
      </c>
    </row>
    <row r="3230" spans="1:7" x14ac:dyDescent="0.25">
      <c r="A3230">
        <f>IF(Tableau1[[#This Row],[ Résultat]]="incorrect",Tableau1[[#This Row],[occurrence]]&amp;"Cadre général"&amp;Tableau1[[#This Row],[ Résultat]]&amp;COUNTIF($B$2:$B3230,Tableau1[[#This Row],[ Code APE]]&amp;Tableau1[[#This Row],[ Résultat]]&amp;"_*"),0)</f>
        <v>0</v>
      </c>
      <c r="B3230" t="str">
        <f>Tableau1[[#This Row],[ Code APE]]&amp;Tableau1[[#This Row],[ Résultat]]&amp;"_"&amp;COUNTIF($F$2:F3230,F3230)</f>
        <v>47.41ZCorrect_22</v>
      </c>
      <c r="C3230" t="s">
        <v>243</v>
      </c>
      <c r="D3230" t="s">
        <v>247</v>
      </c>
      <c r="E3230" t="s">
        <v>44</v>
      </c>
      <c r="F3230" t="s">
        <v>133</v>
      </c>
      <c r="G3230">
        <v>2</v>
      </c>
    </row>
    <row r="3231" spans="1:7" x14ac:dyDescent="0.25">
      <c r="A3231">
        <f>IF(Tableau1[[#This Row],[ Résultat]]="incorrect",Tableau1[[#This Row],[occurrence]]&amp;"Cadre général"&amp;Tableau1[[#This Row],[ Résultat]]&amp;COUNTIF($B$2:$B3231,Tableau1[[#This Row],[ Code APE]]&amp;Tableau1[[#This Row],[ Résultat]]&amp;"_*"),0)</f>
        <v>0</v>
      </c>
      <c r="B3231" t="str">
        <f>Tableau1[[#This Row],[ Code APE]]&amp;Tableau1[[#This Row],[ Résultat]]&amp;"_"&amp;COUNTIF($F$2:F3231,F3231)</f>
        <v>47.42BCorrect_9</v>
      </c>
      <c r="C3231" t="s">
        <v>243</v>
      </c>
      <c r="D3231" t="s">
        <v>247</v>
      </c>
      <c r="E3231" t="s">
        <v>44</v>
      </c>
      <c r="F3231" t="s">
        <v>134</v>
      </c>
      <c r="G3231">
        <v>1</v>
      </c>
    </row>
    <row r="3232" spans="1:7" x14ac:dyDescent="0.25">
      <c r="A3232">
        <f>IF(Tableau1[[#This Row],[ Résultat]]="incorrect",Tableau1[[#This Row],[occurrence]]&amp;"Cadre général"&amp;Tableau1[[#This Row],[ Résultat]]&amp;COUNTIF($B$2:$B3232,Tableau1[[#This Row],[ Code APE]]&amp;Tableau1[[#This Row],[ Résultat]]&amp;"_*"),0)</f>
        <v>0</v>
      </c>
      <c r="B3232" t="str">
        <f>Tableau1[[#This Row],[ Code APE]]&amp;Tableau1[[#This Row],[ Résultat]]&amp;"_"&amp;COUNTIF($F$2:F3232,F3232)</f>
        <v>47.43ZCorrect_9</v>
      </c>
      <c r="C3232" t="s">
        <v>243</v>
      </c>
      <c r="D3232" t="s">
        <v>247</v>
      </c>
      <c r="E3232" t="s">
        <v>44</v>
      </c>
      <c r="F3232" t="s">
        <v>195</v>
      </c>
      <c r="G3232">
        <v>1</v>
      </c>
    </row>
    <row r="3233" spans="1:7" x14ac:dyDescent="0.25">
      <c r="A3233">
        <f>IF(Tableau1[[#This Row],[ Résultat]]="incorrect",Tableau1[[#This Row],[occurrence]]&amp;"Cadre général"&amp;Tableau1[[#This Row],[ Résultat]]&amp;COUNTIF($B$2:$B3233,Tableau1[[#This Row],[ Code APE]]&amp;Tableau1[[#This Row],[ Résultat]]&amp;"_*"),0)</f>
        <v>0</v>
      </c>
      <c r="B3233" t="str">
        <f>Tableau1[[#This Row],[ Code APE]]&amp;Tableau1[[#This Row],[ Résultat]]&amp;"_"&amp;COUNTIF($F$2:F3233,F3233)</f>
        <v>47.99ACorrect_15</v>
      </c>
      <c r="C3233" t="s">
        <v>243</v>
      </c>
      <c r="D3233" t="s">
        <v>247</v>
      </c>
      <c r="E3233" t="s">
        <v>44</v>
      </c>
      <c r="F3233" t="s">
        <v>136</v>
      </c>
      <c r="G3233">
        <v>1</v>
      </c>
    </row>
    <row r="3234" spans="1:7" x14ac:dyDescent="0.25">
      <c r="A3234">
        <f>IF(Tableau1[[#This Row],[ Résultat]]="incorrect",Tableau1[[#This Row],[occurrence]]&amp;"Cadre général"&amp;Tableau1[[#This Row],[ Résultat]]&amp;COUNTIF($B$2:$B3234,Tableau1[[#This Row],[ Code APE]]&amp;Tableau1[[#This Row],[ Résultat]]&amp;"_*"),0)</f>
        <v>0</v>
      </c>
      <c r="B3234" t="str">
        <f>Tableau1[[#This Row],[ Code APE]]&amp;Tableau1[[#This Row],[ Résultat]]&amp;"_"&amp;COUNTIF($F$2:F3234,F3234)</f>
        <v>47.99BCorrect_19</v>
      </c>
      <c r="C3234" t="s">
        <v>243</v>
      </c>
      <c r="D3234" t="s">
        <v>247</v>
      </c>
      <c r="E3234" t="s">
        <v>44</v>
      </c>
      <c r="F3234" t="s">
        <v>196</v>
      </c>
      <c r="G3234">
        <v>1</v>
      </c>
    </row>
    <row r="3235" spans="1:7" x14ac:dyDescent="0.25">
      <c r="A3235">
        <f>IF(Tableau1[[#This Row],[ Résultat]]="incorrect",Tableau1[[#This Row],[occurrence]]&amp;"Cadre général"&amp;Tableau1[[#This Row],[ Résultat]]&amp;COUNTIF($B$2:$B3235,Tableau1[[#This Row],[ Code APE]]&amp;Tableau1[[#This Row],[ Résultat]]&amp;"_*"),0)</f>
        <v>0</v>
      </c>
      <c r="B3235" t="str">
        <f>Tableau1[[#This Row],[ Code APE]]&amp;Tableau1[[#This Row],[ Résultat]]&amp;"_"&amp;COUNTIF($F$2:F3235,F3235)</f>
        <v>49.31ZCorrect_25</v>
      </c>
      <c r="C3235" t="s">
        <v>243</v>
      </c>
      <c r="D3235" t="s">
        <v>247</v>
      </c>
      <c r="E3235" t="s">
        <v>44</v>
      </c>
      <c r="F3235" t="s">
        <v>137</v>
      </c>
      <c r="G3235">
        <v>17</v>
      </c>
    </row>
    <row r="3236" spans="1:7" x14ac:dyDescent="0.25">
      <c r="A3236">
        <f>IF(Tableau1[[#This Row],[ Résultat]]="incorrect",Tableau1[[#This Row],[occurrence]]&amp;"Cadre général"&amp;Tableau1[[#This Row],[ Résultat]]&amp;COUNTIF($B$2:$B3236,Tableau1[[#This Row],[ Code APE]]&amp;Tableau1[[#This Row],[ Résultat]]&amp;"_*"),0)</f>
        <v>0</v>
      </c>
      <c r="B3236" t="str">
        <f>Tableau1[[#This Row],[ Code APE]]&amp;Tableau1[[#This Row],[ Résultat]]&amp;"_"&amp;COUNTIF($F$2:F3236,F3236)</f>
        <v>49.39ACorrect_28</v>
      </c>
      <c r="C3236" t="s">
        <v>243</v>
      </c>
      <c r="D3236" t="s">
        <v>247</v>
      </c>
      <c r="E3236" t="s">
        <v>44</v>
      </c>
      <c r="F3236" t="s">
        <v>138</v>
      </c>
      <c r="G3236">
        <v>23</v>
      </c>
    </row>
    <row r="3237" spans="1:7" x14ac:dyDescent="0.25">
      <c r="A3237">
        <f>IF(Tableau1[[#This Row],[ Résultat]]="incorrect",Tableau1[[#This Row],[occurrence]]&amp;"Cadre général"&amp;Tableau1[[#This Row],[ Résultat]]&amp;COUNTIF($B$2:$B3237,Tableau1[[#This Row],[ Code APE]]&amp;Tableau1[[#This Row],[ Résultat]]&amp;"_*"),0)</f>
        <v>0</v>
      </c>
      <c r="B3237" t="str">
        <f>Tableau1[[#This Row],[ Code APE]]&amp;Tableau1[[#This Row],[ Résultat]]&amp;"_"&amp;COUNTIF($F$2:F3237,F3237)</f>
        <v>49.39BCorrect_28</v>
      </c>
      <c r="C3237" t="s">
        <v>243</v>
      </c>
      <c r="D3237" t="s">
        <v>247</v>
      </c>
      <c r="E3237" t="s">
        <v>44</v>
      </c>
      <c r="F3237" t="s">
        <v>139</v>
      </c>
      <c r="G3237">
        <v>9</v>
      </c>
    </row>
    <row r="3238" spans="1:7" x14ac:dyDescent="0.25">
      <c r="A3238">
        <f>IF(Tableau1[[#This Row],[ Résultat]]="incorrect",Tableau1[[#This Row],[occurrence]]&amp;"Cadre général"&amp;Tableau1[[#This Row],[ Résultat]]&amp;COUNTIF($B$2:$B3238,Tableau1[[#This Row],[ Code APE]]&amp;Tableau1[[#This Row],[ Résultat]]&amp;"_*"),0)</f>
        <v>0</v>
      </c>
      <c r="B3238" t="str">
        <f>Tableau1[[#This Row],[ Code APE]]&amp;Tableau1[[#This Row],[ Résultat]]&amp;"_"&amp;COUNTIF($F$2:F3238,F3238)</f>
        <v>49.41ACorrect_26</v>
      </c>
      <c r="C3238" t="s">
        <v>243</v>
      </c>
      <c r="D3238" t="s">
        <v>247</v>
      </c>
      <c r="E3238" t="s">
        <v>44</v>
      </c>
      <c r="F3238" t="s">
        <v>140</v>
      </c>
      <c r="G3238">
        <v>58</v>
      </c>
    </row>
    <row r="3239" spans="1:7" x14ac:dyDescent="0.25">
      <c r="A3239">
        <f>IF(Tableau1[[#This Row],[ Résultat]]="incorrect",Tableau1[[#This Row],[occurrence]]&amp;"Cadre général"&amp;Tableau1[[#This Row],[ Résultat]]&amp;COUNTIF($B$2:$B3239,Tableau1[[#This Row],[ Code APE]]&amp;Tableau1[[#This Row],[ Résultat]]&amp;"_*"),0)</f>
        <v>0</v>
      </c>
      <c r="B3239" t="str">
        <f>Tableau1[[#This Row],[ Code APE]]&amp;Tableau1[[#This Row],[ Résultat]]&amp;"_"&amp;COUNTIF($F$2:F3239,F3239)</f>
        <v>49.41BCorrect_23</v>
      </c>
      <c r="C3239" t="s">
        <v>243</v>
      </c>
      <c r="D3239" t="s">
        <v>247</v>
      </c>
      <c r="E3239" t="s">
        <v>44</v>
      </c>
      <c r="F3239" t="s">
        <v>141</v>
      </c>
      <c r="G3239">
        <v>18</v>
      </c>
    </row>
    <row r="3240" spans="1:7" x14ac:dyDescent="0.25">
      <c r="A3240">
        <f>IF(Tableau1[[#This Row],[ Résultat]]="incorrect",Tableau1[[#This Row],[occurrence]]&amp;"Cadre général"&amp;Tableau1[[#This Row],[ Résultat]]&amp;COUNTIF($B$2:$B3240,Tableau1[[#This Row],[ Code APE]]&amp;Tableau1[[#This Row],[ Résultat]]&amp;"_*"),0)</f>
        <v>0</v>
      </c>
      <c r="B3240" t="str">
        <f>Tableau1[[#This Row],[ Code APE]]&amp;Tableau1[[#This Row],[ Résultat]]&amp;"_"&amp;COUNTIF($F$2:F3240,F3240)</f>
        <v>49.91ACorrect_22</v>
      </c>
      <c r="C3240" t="s">
        <v>243</v>
      </c>
      <c r="D3240" t="s">
        <v>247</v>
      </c>
      <c r="E3240" t="s">
        <v>44</v>
      </c>
      <c r="F3240" t="s">
        <v>142</v>
      </c>
      <c r="G3240">
        <v>2</v>
      </c>
    </row>
    <row r="3241" spans="1:7" x14ac:dyDescent="0.25">
      <c r="A3241">
        <f>IF(Tableau1[[#This Row],[ Résultat]]="incorrect",Tableau1[[#This Row],[occurrence]]&amp;"Cadre général"&amp;Tableau1[[#This Row],[ Résultat]]&amp;COUNTIF($B$2:$B3241,Tableau1[[#This Row],[ Code APE]]&amp;Tableau1[[#This Row],[ Résultat]]&amp;"_*"),0)</f>
        <v>0</v>
      </c>
      <c r="B3241" t="str">
        <f>Tableau1[[#This Row],[ Code APE]]&amp;Tableau1[[#This Row],[ Résultat]]&amp;"_"&amp;COUNTIF($F$2:F3241,F3241)</f>
        <v>50.10ZCorrect_25</v>
      </c>
      <c r="C3241" t="s">
        <v>243</v>
      </c>
      <c r="D3241" t="s">
        <v>247</v>
      </c>
      <c r="E3241" t="s">
        <v>44</v>
      </c>
      <c r="F3241" t="s">
        <v>143</v>
      </c>
      <c r="G3241">
        <v>5</v>
      </c>
    </row>
    <row r="3242" spans="1:7" x14ac:dyDescent="0.25">
      <c r="A3242">
        <f>IF(Tableau1[[#This Row],[ Résultat]]="incorrect",Tableau1[[#This Row],[occurrence]]&amp;"Cadre général"&amp;Tableau1[[#This Row],[ Résultat]]&amp;COUNTIF($B$2:$B3242,Tableau1[[#This Row],[ Code APE]]&amp;Tableau1[[#This Row],[ Résultat]]&amp;"_*"),0)</f>
        <v>0</v>
      </c>
      <c r="B3242" t="str">
        <f>Tableau1[[#This Row],[ Code APE]]&amp;Tableau1[[#This Row],[ Résultat]]&amp;"_"&amp;COUNTIF($F$2:F3242,F3242)</f>
        <v>50.20ZCorrect_15</v>
      </c>
      <c r="C3242" t="s">
        <v>243</v>
      </c>
      <c r="D3242" t="s">
        <v>247</v>
      </c>
      <c r="E3242" t="s">
        <v>44</v>
      </c>
      <c r="F3242" t="s">
        <v>144</v>
      </c>
      <c r="G3242">
        <v>2</v>
      </c>
    </row>
    <row r="3243" spans="1:7" x14ac:dyDescent="0.25">
      <c r="A3243">
        <f>IF(Tableau1[[#This Row],[ Résultat]]="incorrect",Tableau1[[#This Row],[occurrence]]&amp;"Cadre général"&amp;Tableau1[[#This Row],[ Résultat]]&amp;COUNTIF($B$2:$B3243,Tableau1[[#This Row],[ Code APE]]&amp;Tableau1[[#This Row],[ Résultat]]&amp;"_*"),0)</f>
        <v>0</v>
      </c>
      <c r="B3243" t="str">
        <f>Tableau1[[#This Row],[ Code APE]]&amp;Tableau1[[#This Row],[ Résultat]]&amp;"_"&amp;COUNTIF($F$2:F3243,F3243)</f>
        <v>52.22ZCorrect_23</v>
      </c>
      <c r="C3243" t="s">
        <v>243</v>
      </c>
      <c r="D3243" t="s">
        <v>247</v>
      </c>
      <c r="E3243" t="s">
        <v>44</v>
      </c>
      <c r="F3243" t="s">
        <v>145</v>
      </c>
      <c r="G3243">
        <v>9</v>
      </c>
    </row>
    <row r="3244" spans="1:7" x14ac:dyDescent="0.25">
      <c r="A3244">
        <f>IF(Tableau1[[#This Row],[ Résultat]]="incorrect",Tableau1[[#This Row],[occurrence]]&amp;"Cadre général"&amp;Tableau1[[#This Row],[ Résultat]]&amp;COUNTIF($B$2:$B3244,Tableau1[[#This Row],[ Code APE]]&amp;Tableau1[[#This Row],[ Résultat]]&amp;"_*"),0)</f>
        <v>0</v>
      </c>
      <c r="B3244" t="str">
        <f>Tableau1[[#This Row],[ Code APE]]&amp;Tableau1[[#This Row],[ Résultat]]&amp;"_"&amp;COUNTIF($F$2:F3244,F3244)</f>
        <v>56.29BCorrect_25</v>
      </c>
      <c r="C3244" t="s">
        <v>243</v>
      </c>
      <c r="D3244" t="s">
        <v>247</v>
      </c>
      <c r="E3244" t="s">
        <v>44</v>
      </c>
      <c r="F3244" t="s">
        <v>146</v>
      </c>
      <c r="G3244">
        <v>6</v>
      </c>
    </row>
    <row r="3245" spans="1:7" x14ac:dyDescent="0.25">
      <c r="A3245">
        <f>IF(Tableau1[[#This Row],[ Résultat]]="incorrect",Tableau1[[#This Row],[occurrence]]&amp;"Cadre général"&amp;Tableau1[[#This Row],[ Résultat]]&amp;COUNTIF($B$2:$B3245,Tableau1[[#This Row],[ Code APE]]&amp;Tableau1[[#This Row],[ Résultat]]&amp;"_*"),0)</f>
        <v>0</v>
      </c>
      <c r="B3245" t="str">
        <f>Tableau1[[#This Row],[ Code APE]]&amp;Tableau1[[#This Row],[ Résultat]]&amp;"_"&amp;COUNTIF($F$2:F3245,F3245)</f>
        <v>62.01ZCorrect_21</v>
      </c>
      <c r="C3245" t="s">
        <v>243</v>
      </c>
      <c r="D3245" t="s">
        <v>247</v>
      </c>
      <c r="E3245" t="s">
        <v>44</v>
      </c>
      <c r="F3245" t="s">
        <v>198</v>
      </c>
      <c r="G3245">
        <v>6</v>
      </c>
    </row>
    <row r="3246" spans="1:7" x14ac:dyDescent="0.25">
      <c r="A3246">
        <f>IF(Tableau1[[#This Row],[ Résultat]]="incorrect",Tableau1[[#This Row],[occurrence]]&amp;"Cadre général"&amp;Tableau1[[#This Row],[ Résultat]]&amp;COUNTIF($B$2:$B3246,Tableau1[[#This Row],[ Code APE]]&amp;Tableau1[[#This Row],[ Résultat]]&amp;"_*"),0)</f>
        <v>0</v>
      </c>
      <c r="B3246" t="str">
        <f>Tableau1[[#This Row],[ Code APE]]&amp;Tableau1[[#This Row],[ Résultat]]&amp;"_"&amp;COUNTIF($F$2:F3246,F3246)</f>
        <v>62.02ACorrect_22</v>
      </c>
      <c r="C3246" t="s">
        <v>243</v>
      </c>
      <c r="D3246" t="s">
        <v>247</v>
      </c>
      <c r="E3246" t="s">
        <v>44</v>
      </c>
      <c r="F3246" t="s">
        <v>147</v>
      </c>
      <c r="G3246">
        <v>2</v>
      </c>
    </row>
    <row r="3247" spans="1:7" x14ac:dyDescent="0.25">
      <c r="A3247">
        <f>IF(Tableau1[[#This Row],[ Résultat]]="incorrect",Tableau1[[#This Row],[occurrence]]&amp;"Cadre général"&amp;Tableau1[[#This Row],[ Résultat]]&amp;COUNTIF($B$2:$B3247,Tableau1[[#This Row],[ Code APE]]&amp;Tableau1[[#This Row],[ Résultat]]&amp;"_*"),0)</f>
        <v>0</v>
      </c>
      <c r="B3247" t="str">
        <f>Tableau1[[#This Row],[ Code APE]]&amp;Tableau1[[#This Row],[ Résultat]]&amp;"_"&amp;COUNTIF($F$2:F3247,F3247)</f>
        <v>64.20ZCorrect_22</v>
      </c>
      <c r="C3247" t="s">
        <v>243</v>
      </c>
      <c r="D3247" t="s">
        <v>247</v>
      </c>
      <c r="E3247" t="s">
        <v>44</v>
      </c>
      <c r="F3247" t="s">
        <v>149</v>
      </c>
      <c r="G3247">
        <v>5</v>
      </c>
    </row>
    <row r="3248" spans="1:7" x14ac:dyDescent="0.25">
      <c r="A3248">
        <f>IF(Tableau1[[#This Row],[ Résultat]]="incorrect",Tableau1[[#This Row],[occurrence]]&amp;"Cadre général"&amp;Tableau1[[#This Row],[ Résultat]]&amp;COUNTIF($B$2:$B3248,Tableau1[[#This Row],[ Code APE]]&amp;Tableau1[[#This Row],[ Résultat]]&amp;"_*"),0)</f>
        <v>0</v>
      </c>
      <c r="B3248" t="str">
        <f>Tableau1[[#This Row],[ Code APE]]&amp;Tableau1[[#This Row],[ Résultat]]&amp;"_"&amp;COUNTIF($F$2:F3248,F3248)</f>
        <v>69.20ZCorrect_17</v>
      </c>
      <c r="C3248" t="s">
        <v>243</v>
      </c>
      <c r="D3248" t="s">
        <v>247</v>
      </c>
      <c r="E3248" t="s">
        <v>44</v>
      </c>
      <c r="F3248" t="s">
        <v>150</v>
      </c>
      <c r="G3248">
        <v>1</v>
      </c>
    </row>
    <row r="3249" spans="1:7" x14ac:dyDescent="0.25">
      <c r="A3249">
        <f>IF(Tableau1[[#This Row],[ Résultat]]="incorrect",Tableau1[[#This Row],[occurrence]]&amp;"Cadre général"&amp;Tableau1[[#This Row],[ Résultat]]&amp;COUNTIF($B$2:$B3249,Tableau1[[#This Row],[ Code APE]]&amp;Tableau1[[#This Row],[ Résultat]]&amp;"_*"),0)</f>
        <v>0</v>
      </c>
      <c r="B3249" t="str">
        <f>Tableau1[[#This Row],[ Code APE]]&amp;Tableau1[[#This Row],[ Résultat]]&amp;"_"&amp;COUNTIF($F$2:F3249,F3249)</f>
        <v>70.22ZCorrect_23</v>
      </c>
      <c r="C3249" t="s">
        <v>243</v>
      </c>
      <c r="D3249" t="s">
        <v>247</v>
      </c>
      <c r="E3249" t="s">
        <v>44</v>
      </c>
      <c r="F3249" t="s">
        <v>200</v>
      </c>
      <c r="G3249">
        <v>3</v>
      </c>
    </row>
    <row r="3250" spans="1:7" x14ac:dyDescent="0.25">
      <c r="A3250">
        <f>IF(Tableau1[[#This Row],[ Résultat]]="incorrect",Tableau1[[#This Row],[occurrence]]&amp;"Cadre général"&amp;Tableau1[[#This Row],[ Résultat]]&amp;COUNTIF($B$2:$B3250,Tableau1[[#This Row],[ Code APE]]&amp;Tableau1[[#This Row],[ Résultat]]&amp;"_*"),0)</f>
        <v>0</v>
      </c>
      <c r="B3250" t="str">
        <f>Tableau1[[#This Row],[ Code APE]]&amp;Tableau1[[#This Row],[ Résultat]]&amp;"_"&amp;COUNTIF($F$2:F3250,F3250)</f>
        <v>70.90BCorrect_12</v>
      </c>
      <c r="C3250" t="s">
        <v>243</v>
      </c>
      <c r="D3250" t="s">
        <v>247</v>
      </c>
      <c r="E3250" t="s">
        <v>44</v>
      </c>
      <c r="F3250" t="s">
        <v>201</v>
      </c>
      <c r="G3250">
        <v>1</v>
      </c>
    </row>
    <row r="3251" spans="1:7" x14ac:dyDescent="0.25">
      <c r="A3251">
        <f>IF(Tableau1[[#This Row],[ Résultat]]="incorrect",Tableau1[[#This Row],[occurrence]]&amp;"Cadre général"&amp;Tableau1[[#This Row],[ Résultat]]&amp;COUNTIF($B$2:$B3251,Tableau1[[#This Row],[ Code APE]]&amp;Tableau1[[#This Row],[ Résultat]]&amp;"_*"),0)</f>
        <v>0</v>
      </c>
      <c r="B3251" t="str">
        <f>Tableau1[[#This Row],[ Code APE]]&amp;Tableau1[[#This Row],[ Résultat]]&amp;"_"&amp;COUNTIF($F$2:F3251,F3251)</f>
        <v>71.12ACorrect_23</v>
      </c>
      <c r="C3251" t="s">
        <v>243</v>
      </c>
      <c r="D3251" t="s">
        <v>247</v>
      </c>
      <c r="E3251" t="s">
        <v>44</v>
      </c>
      <c r="F3251" t="s">
        <v>152</v>
      </c>
      <c r="G3251">
        <v>1</v>
      </c>
    </row>
    <row r="3252" spans="1:7" x14ac:dyDescent="0.25">
      <c r="A3252">
        <f>IF(Tableau1[[#This Row],[ Résultat]]="incorrect",Tableau1[[#This Row],[occurrence]]&amp;"Cadre général"&amp;Tableau1[[#This Row],[ Résultat]]&amp;COUNTIF($B$2:$B3252,Tableau1[[#This Row],[ Code APE]]&amp;Tableau1[[#This Row],[ Résultat]]&amp;"_*"),0)</f>
        <v>0</v>
      </c>
      <c r="B3252" t="str">
        <f>Tableau1[[#This Row],[ Code APE]]&amp;Tableau1[[#This Row],[ Résultat]]&amp;"_"&amp;COUNTIF($F$2:F3252,F3252)</f>
        <v>71.12BCorrect_26</v>
      </c>
      <c r="C3252" t="s">
        <v>243</v>
      </c>
      <c r="D3252" t="s">
        <v>247</v>
      </c>
      <c r="E3252" t="s">
        <v>44</v>
      </c>
      <c r="F3252" t="s">
        <v>153</v>
      </c>
      <c r="G3252">
        <v>68</v>
      </c>
    </row>
    <row r="3253" spans="1:7" x14ac:dyDescent="0.25">
      <c r="A3253">
        <f>IF(Tableau1[[#This Row],[ Résultat]]="incorrect",Tableau1[[#This Row],[occurrence]]&amp;"Cadre général"&amp;Tableau1[[#This Row],[ Résultat]]&amp;COUNTIF($B$2:$B3253,Tableau1[[#This Row],[ Code APE]]&amp;Tableau1[[#This Row],[ Résultat]]&amp;"_*"),0)</f>
        <v>0</v>
      </c>
      <c r="B3253" t="str">
        <f>Tableau1[[#This Row],[ Code APE]]&amp;Tableau1[[#This Row],[ Résultat]]&amp;"_"&amp;COUNTIF($F$2:F3253,F3253)</f>
        <v>71.20ACorrect_14</v>
      </c>
      <c r="C3253" t="s">
        <v>243</v>
      </c>
      <c r="D3253" t="s">
        <v>247</v>
      </c>
      <c r="E3253" t="s">
        <v>44</v>
      </c>
      <c r="F3253" t="s">
        <v>154</v>
      </c>
      <c r="G3253">
        <v>1</v>
      </c>
    </row>
    <row r="3254" spans="1:7" x14ac:dyDescent="0.25">
      <c r="A3254">
        <f>IF(Tableau1[[#This Row],[ Résultat]]="incorrect",Tableau1[[#This Row],[occurrence]]&amp;"Cadre général"&amp;Tableau1[[#This Row],[ Résultat]]&amp;COUNTIF($B$2:$B3254,Tableau1[[#This Row],[ Code APE]]&amp;Tableau1[[#This Row],[ Résultat]]&amp;"_*"),0)</f>
        <v>0</v>
      </c>
      <c r="B3254" t="str">
        <f>Tableau1[[#This Row],[ Code APE]]&amp;Tableau1[[#This Row],[ Résultat]]&amp;"_"&amp;COUNTIF($F$2:F3254,F3254)</f>
        <v>71.20BCorrect_23</v>
      </c>
      <c r="C3254" t="s">
        <v>243</v>
      </c>
      <c r="D3254" t="s">
        <v>247</v>
      </c>
      <c r="E3254" t="s">
        <v>44</v>
      </c>
      <c r="F3254" t="s">
        <v>155</v>
      </c>
      <c r="G3254">
        <v>21</v>
      </c>
    </row>
    <row r="3255" spans="1:7" x14ac:dyDescent="0.25">
      <c r="A3255">
        <f>IF(Tableau1[[#This Row],[ Résultat]]="incorrect",Tableau1[[#This Row],[occurrence]]&amp;"Cadre général"&amp;Tableau1[[#This Row],[ Résultat]]&amp;COUNTIF($B$2:$B3255,Tableau1[[#This Row],[ Code APE]]&amp;Tableau1[[#This Row],[ Résultat]]&amp;"_*"),0)</f>
        <v>0</v>
      </c>
      <c r="B3255" t="str">
        <f>Tableau1[[#This Row],[ Code APE]]&amp;Tableau1[[#This Row],[ Résultat]]&amp;"_"&amp;COUNTIF($F$2:F3255,F3255)</f>
        <v>72.19ZCorrect_24</v>
      </c>
      <c r="C3255" t="s">
        <v>243</v>
      </c>
      <c r="D3255" t="s">
        <v>247</v>
      </c>
      <c r="E3255" t="s">
        <v>44</v>
      </c>
      <c r="F3255" t="s">
        <v>156</v>
      </c>
      <c r="G3255">
        <v>8</v>
      </c>
    </row>
    <row r="3256" spans="1:7" x14ac:dyDescent="0.25">
      <c r="A3256">
        <f>IF(Tableau1[[#This Row],[ Résultat]]="incorrect",Tableau1[[#This Row],[occurrence]]&amp;"Cadre général"&amp;Tableau1[[#This Row],[ Résultat]]&amp;COUNTIF($B$2:$B3256,Tableau1[[#This Row],[ Code APE]]&amp;Tableau1[[#This Row],[ Résultat]]&amp;"_*"),0)</f>
        <v>0</v>
      </c>
      <c r="B3256" t="str">
        <f>Tableau1[[#This Row],[ Code APE]]&amp;Tableau1[[#This Row],[ Résultat]]&amp;"_"&amp;COUNTIF($F$2:F3256,F3256)</f>
        <v>74.30BCorrect_21</v>
      </c>
      <c r="C3256" t="s">
        <v>243</v>
      </c>
      <c r="D3256" t="s">
        <v>247</v>
      </c>
      <c r="E3256" t="s">
        <v>44</v>
      </c>
      <c r="F3256" t="s">
        <v>158</v>
      </c>
      <c r="G3256">
        <v>1</v>
      </c>
    </row>
    <row r="3257" spans="1:7" x14ac:dyDescent="0.25">
      <c r="A3257">
        <f>IF(Tableau1[[#This Row],[ Résultat]]="incorrect",Tableau1[[#This Row],[occurrence]]&amp;"Cadre général"&amp;Tableau1[[#This Row],[ Résultat]]&amp;COUNTIF($B$2:$B3257,Tableau1[[#This Row],[ Code APE]]&amp;Tableau1[[#This Row],[ Résultat]]&amp;"_*"),0)</f>
        <v>0</v>
      </c>
      <c r="B3257" t="str">
        <f>Tableau1[[#This Row],[ Code APE]]&amp;Tableau1[[#This Row],[ Résultat]]&amp;"_"&amp;COUNTIF($F$2:F3257,F3257)</f>
        <v>74.70ZCorrect_22</v>
      </c>
      <c r="C3257" t="s">
        <v>243</v>
      </c>
      <c r="D3257" t="s">
        <v>247</v>
      </c>
      <c r="E3257" t="s">
        <v>44</v>
      </c>
      <c r="F3257" t="s">
        <v>159</v>
      </c>
      <c r="G3257">
        <v>4</v>
      </c>
    </row>
    <row r="3258" spans="1:7" x14ac:dyDescent="0.25">
      <c r="A3258">
        <f>IF(Tableau1[[#This Row],[ Résultat]]="incorrect",Tableau1[[#This Row],[occurrence]]&amp;"Cadre général"&amp;Tableau1[[#This Row],[ Résultat]]&amp;COUNTIF($B$2:$B3258,Tableau1[[#This Row],[ Code APE]]&amp;Tableau1[[#This Row],[ Résultat]]&amp;"_*"),0)</f>
        <v>0</v>
      </c>
      <c r="B3258" t="str">
        <f>Tableau1[[#This Row],[ Code APE]]&amp;Tableau1[[#This Row],[ Résultat]]&amp;"_"&amp;COUNTIF($F$2:F3258,F3258)</f>
        <v>74.90ACorrect_27</v>
      </c>
      <c r="C3258" t="s">
        <v>243</v>
      </c>
      <c r="D3258" t="s">
        <v>247</v>
      </c>
      <c r="E3258" t="s">
        <v>44</v>
      </c>
      <c r="F3258" t="s">
        <v>160</v>
      </c>
      <c r="G3258">
        <v>15</v>
      </c>
    </row>
    <row r="3259" spans="1:7" x14ac:dyDescent="0.25">
      <c r="A3259">
        <f>IF(Tableau1[[#This Row],[ Résultat]]="incorrect",Tableau1[[#This Row],[occurrence]]&amp;"Cadre général"&amp;Tableau1[[#This Row],[ Résultat]]&amp;COUNTIF($B$2:$B3259,Tableau1[[#This Row],[ Code APE]]&amp;Tableau1[[#This Row],[ Résultat]]&amp;"_*"),0)</f>
        <v>0</v>
      </c>
      <c r="B3259" t="str">
        <f>Tableau1[[#This Row],[ Code APE]]&amp;Tableau1[[#This Row],[ Résultat]]&amp;"_"&amp;COUNTIF($F$2:F3259,F3259)</f>
        <v>74.90BCorrect_26</v>
      </c>
      <c r="C3259" t="s">
        <v>243</v>
      </c>
      <c r="D3259" t="s">
        <v>247</v>
      </c>
      <c r="E3259" t="s">
        <v>44</v>
      </c>
      <c r="F3259" t="s">
        <v>161</v>
      </c>
      <c r="G3259">
        <v>23</v>
      </c>
    </row>
    <row r="3260" spans="1:7" x14ac:dyDescent="0.25">
      <c r="A3260">
        <f>IF(Tableau1[[#This Row],[ Résultat]]="incorrect",Tableau1[[#This Row],[occurrence]]&amp;"Cadre général"&amp;Tableau1[[#This Row],[ Résultat]]&amp;COUNTIF($B$2:$B3260,Tableau1[[#This Row],[ Code APE]]&amp;Tableau1[[#This Row],[ Résultat]]&amp;"_*"),0)</f>
        <v>0</v>
      </c>
      <c r="B3260" t="str">
        <f>Tableau1[[#This Row],[ Code APE]]&amp;Tableau1[[#This Row],[ Résultat]]&amp;"_"&amp;COUNTIF($F$2:F3260,F3260)</f>
        <v>74.90ECorrect_11</v>
      </c>
      <c r="C3260" t="s">
        <v>243</v>
      </c>
      <c r="D3260" t="s">
        <v>247</v>
      </c>
      <c r="E3260" t="s">
        <v>44</v>
      </c>
      <c r="F3260" t="s">
        <v>162</v>
      </c>
      <c r="G3260">
        <v>2</v>
      </c>
    </row>
    <row r="3261" spans="1:7" x14ac:dyDescent="0.25">
      <c r="A3261">
        <f>IF(Tableau1[[#This Row],[ Résultat]]="incorrect",Tableau1[[#This Row],[occurrence]]&amp;"Cadre général"&amp;Tableau1[[#This Row],[ Résultat]]&amp;COUNTIF($B$2:$B3261,Tableau1[[#This Row],[ Code APE]]&amp;Tableau1[[#This Row],[ Résultat]]&amp;"_*"),0)</f>
        <v>0</v>
      </c>
      <c r="B3261" t="str">
        <f>Tableau1[[#This Row],[ Code APE]]&amp;Tableau1[[#This Row],[ Résultat]]&amp;"_"&amp;COUNTIF($F$2:F3261,F3261)</f>
        <v>75.00ZCorrect_9</v>
      </c>
      <c r="C3261" t="s">
        <v>243</v>
      </c>
      <c r="D3261" t="s">
        <v>247</v>
      </c>
      <c r="E3261" t="s">
        <v>44</v>
      </c>
      <c r="F3261" t="s">
        <v>202</v>
      </c>
      <c r="G3261">
        <v>1</v>
      </c>
    </row>
    <row r="3262" spans="1:7" x14ac:dyDescent="0.25">
      <c r="A3262">
        <f>IF(Tableau1[[#This Row],[ Résultat]]="incorrect",Tableau1[[#This Row],[occurrence]]&amp;"Cadre général"&amp;Tableau1[[#This Row],[ Résultat]]&amp;COUNTIF($B$2:$B3262,Tableau1[[#This Row],[ Code APE]]&amp;Tableau1[[#This Row],[ Résultat]]&amp;"_*"),0)</f>
        <v>0</v>
      </c>
      <c r="B3262" t="str">
        <f>Tableau1[[#This Row],[ Code APE]]&amp;Tableau1[[#This Row],[ Résultat]]&amp;"_"&amp;COUNTIF($F$2:F3262,F3262)</f>
        <v>77.32ZCorrect_23</v>
      </c>
      <c r="C3262" t="s">
        <v>243</v>
      </c>
      <c r="D3262" t="s">
        <v>247</v>
      </c>
      <c r="E3262" t="s">
        <v>44</v>
      </c>
      <c r="F3262" t="s">
        <v>164</v>
      </c>
      <c r="G3262">
        <v>4</v>
      </c>
    </row>
    <row r="3263" spans="1:7" x14ac:dyDescent="0.25">
      <c r="A3263">
        <f>IF(Tableau1[[#This Row],[ Résultat]]="incorrect",Tableau1[[#This Row],[occurrence]]&amp;"Cadre général"&amp;Tableau1[[#This Row],[ Résultat]]&amp;COUNTIF($B$2:$B3263,Tableau1[[#This Row],[ Code APE]]&amp;Tableau1[[#This Row],[ Résultat]]&amp;"_*"),0)</f>
        <v>0</v>
      </c>
      <c r="B3263" t="str">
        <f>Tableau1[[#This Row],[ Code APE]]&amp;Tableau1[[#This Row],[ Résultat]]&amp;"_"&amp;COUNTIF($F$2:F3263,F3263)</f>
        <v>77.39ZCorrect_24</v>
      </c>
      <c r="C3263" t="s">
        <v>243</v>
      </c>
      <c r="D3263" t="s">
        <v>247</v>
      </c>
      <c r="E3263" t="s">
        <v>44</v>
      </c>
      <c r="F3263" t="s">
        <v>165</v>
      </c>
      <c r="G3263">
        <v>12</v>
      </c>
    </row>
    <row r="3264" spans="1:7" x14ac:dyDescent="0.25">
      <c r="A3264">
        <f>IF(Tableau1[[#This Row],[ Résultat]]="incorrect",Tableau1[[#This Row],[occurrence]]&amp;"Cadre général"&amp;Tableau1[[#This Row],[ Résultat]]&amp;COUNTIF($B$2:$B3264,Tableau1[[#This Row],[ Code APE]]&amp;Tableau1[[#This Row],[ Résultat]]&amp;"_*"),0)</f>
        <v>0</v>
      </c>
      <c r="B3264" t="str">
        <f>Tableau1[[#This Row],[ Code APE]]&amp;Tableau1[[#This Row],[ Résultat]]&amp;"_"&amp;COUNTIF($F$2:F3264,F3264)</f>
        <v>78.20ZCorrect_31</v>
      </c>
      <c r="C3264" t="s">
        <v>243</v>
      </c>
      <c r="D3264" t="s">
        <v>247</v>
      </c>
      <c r="E3264" t="s">
        <v>44</v>
      </c>
      <c r="F3264" t="s">
        <v>166</v>
      </c>
      <c r="G3264">
        <v>178</v>
      </c>
    </row>
    <row r="3265" spans="1:7" x14ac:dyDescent="0.25">
      <c r="A3265">
        <f>IF(Tableau1[[#This Row],[ Résultat]]="incorrect",Tableau1[[#This Row],[occurrence]]&amp;"Cadre général"&amp;Tableau1[[#This Row],[ Résultat]]&amp;COUNTIF($B$2:$B3265,Tableau1[[#This Row],[ Code APE]]&amp;Tableau1[[#This Row],[ Résultat]]&amp;"_*"),0)</f>
        <v>0</v>
      </c>
      <c r="B3265" t="str">
        <f>Tableau1[[#This Row],[ Code APE]]&amp;Tableau1[[#This Row],[ Résultat]]&amp;"_"&amp;COUNTIF($F$2:F3265,F3265)</f>
        <v>80.10ZCorrect_27</v>
      </c>
      <c r="C3265" t="s">
        <v>243</v>
      </c>
      <c r="D3265" t="s">
        <v>247</v>
      </c>
      <c r="E3265" t="s">
        <v>44</v>
      </c>
      <c r="F3265" t="s">
        <v>167</v>
      </c>
      <c r="G3265">
        <v>25</v>
      </c>
    </row>
    <row r="3266" spans="1:7" x14ac:dyDescent="0.25">
      <c r="A3266">
        <f>IF(Tableau1[[#This Row],[ Résultat]]="incorrect",Tableau1[[#This Row],[occurrence]]&amp;"Cadre général"&amp;Tableau1[[#This Row],[ Résultat]]&amp;COUNTIF($B$2:$B3266,Tableau1[[#This Row],[ Code APE]]&amp;Tableau1[[#This Row],[ Résultat]]&amp;"_*"),0)</f>
        <v>0</v>
      </c>
      <c r="B3266" t="str">
        <f>Tableau1[[#This Row],[ Code APE]]&amp;Tableau1[[#This Row],[ Résultat]]&amp;"_"&amp;COUNTIF($F$2:F3266,F3266)</f>
        <v>80.20ZCorrect_23</v>
      </c>
      <c r="C3266" t="s">
        <v>243</v>
      </c>
      <c r="D3266" t="s">
        <v>247</v>
      </c>
      <c r="E3266" t="s">
        <v>44</v>
      </c>
      <c r="F3266" t="s">
        <v>168</v>
      </c>
      <c r="G3266">
        <v>2</v>
      </c>
    </row>
    <row r="3267" spans="1:7" x14ac:dyDescent="0.25">
      <c r="A3267">
        <f>IF(Tableau1[[#This Row],[ Résultat]]="incorrect",Tableau1[[#This Row],[occurrence]]&amp;"Cadre général"&amp;Tableau1[[#This Row],[ Résultat]]&amp;COUNTIF($B$2:$B3267,Tableau1[[#This Row],[ Code APE]]&amp;Tableau1[[#This Row],[ Résultat]]&amp;"_*"),0)</f>
        <v>0</v>
      </c>
      <c r="B3267" t="str">
        <f>Tableau1[[#This Row],[ Code APE]]&amp;Tableau1[[#This Row],[ Résultat]]&amp;"_"&amp;COUNTIF($F$2:F3267,F3267)</f>
        <v>81.21ZCorrect_24</v>
      </c>
      <c r="C3267" t="s">
        <v>243</v>
      </c>
      <c r="D3267" t="s">
        <v>247</v>
      </c>
      <c r="E3267" t="s">
        <v>44</v>
      </c>
      <c r="F3267" t="s">
        <v>169</v>
      </c>
      <c r="G3267">
        <v>32</v>
      </c>
    </row>
    <row r="3268" spans="1:7" x14ac:dyDescent="0.25">
      <c r="A3268">
        <f>IF(Tableau1[[#This Row],[ Résultat]]="incorrect",Tableau1[[#This Row],[occurrence]]&amp;"Cadre général"&amp;Tableau1[[#This Row],[ Résultat]]&amp;COUNTIF($B$2:$B3268,Tableau1[[#This Row],[ Code APE]]&amp;Tableau1[[#This Row],[ Résultat]]&amp;"_*"),0)</f>
        <v>0</v>
      </c>
      <c r="B3268" t="str">
        <f>Tableau1[[#This Row],[ Code APE]]&amp;Tableau1[[#This Row],[ Résultat]]&amp;"_"&amp;COUNTIF($F$2:F3268,F3268)</f>
        <v>81.22ZCorrect_24</v>
      </c>
      <c r="C3268" t="s">
        <v>243</v>
      </c>
      <c r="D3268" t="s">
        <v>247</v>
      </c>
      <c r="E3268" t="s">
        <v>44</v>
      </c>
      <c r="F3268" t="s">
        <v>170</v>
      </c>
      <c r="G3268">
        <v>11</v>
      </c>
    </row>
    <row r="3269" spans="1:7" x14ac:dyDescent="0.25">
      <c r="A3269">
        <f>IF(Tableau1[[#This Row],[ Résultat]]="incorrect",Tableau1[[#This Row],[occurrence]]&amp;"Cadre général"&amp;Tableau1[[#This Row],[ Résultat]]&amp;COUNTIF($B$2:$B3269,Tableau1[[#This Row],[ Code APE]]&amp;Tableau1[[#This Row],[ Résultat]]&amp;"_*"),0)</f>
        <v>0</v>
      </c>
      <c r="B3269" t="str">
        <f>Tableau1[[#This Row],[ Code APE]]&amp;Tableau1[[#This Row],[ Résultat]]&amp;"_"&amp;COUNTIF($F$2:F3269,F3269)</f>
        <v>81.29ACorrect_22</v>
      </c>
      <c r="C3269" t="s">
        <v>243</v>
      </c>
      <c r="D3269" t="s">
        <v>247</v>
      </c>
      <c r="E3269" t="s">
        <v>44</v>
      </c>
      <c r="F3269" t="s">
        <v>171</v>
      </c>
      <c r="G3269">
        <v>1</v>
      </c>
    </row>
    <row r="3270" spans="1:7" x14ac:dyDescent="0.25">
      <c r="A3270">
        <f>IF(Tableau1[[#This Row],[ Résultat]]="incorrect",Tableau1[[#This Row],[occurrence]]&amp;"Cadre général"&amp;Tableau1[[#This Row],[ Résultat]]&amp;COUNTIF($B$2:$B3270,Tableau1[[#This Row],[ Code APE]]&amp;Tableau1[[#This Row],[ Résultat]]&amp;"_*"),0)</f>
        <v>0</v>
      </c>
      <c r="B3270" t="str">
        <f>Tableau1[[#This Row],[ Code APE]]&amp;Tableau1[[#This Row],[ Résultat]]&amp;"_"&amp;COUNTIF($F$2:F3270,F3270)</f>
        <v>81.30ZCorrect_23</v>
      </c>
      <c r="C3270" t="s">
        <v>243</v>
      </c>
      <c r="D3270" t="s">
        <v>247</v>
      </c>
      <c r="E3270" t="s">
        <v>44</v>
      </c>
      <c r="F3270" t="s">
        <v>173</v>
      </c>
      <c r="G3270">
        <v>4</v>
      </c>
    </row>
    <row r="3271" spans="1:7" x14ac:dyDescent="0.25">
      <c r="A3271">
        <f>IF(Tableau1[[#This Row],[ Résultat]]="incorrect",Tableau1[[#This Row],[occurrence]]&amp;"Cadre général"&amp;Tableau1[[#This Row],[ Résultat]]&amp;COUNTIF($B$2:$B3271,Tableau1[[#This Row],[ Code APE]]&amp;Tableau1[[#This Row],[ Résultat]]&amp;"_*"),0)</f>
        <v>0</v>
      </c>
      <c r="B3271" t="str">
        <f>Tableau1[[#This Row],[ Code APE]]&amp;Tableau1[[#This Row],[ Résultat]]&amp;"_"&amp;COUNTIF($F$2:F3271,F3271)</f>
        <v>82.99ZCorrect_23</v>
      </c>
      <c r="C3271" t="s">
        <v>243</v>
      </c>
      <c r="D3271" t="s">
        <v>247</v>
      </c>
      <c r="E3271" t="s">
        <v>44</v>
      </c>
      <c r="F3271" t="s">
        <v>174</v>
      </c>
      <c r="G3271">
        <v>3</v>
      </c>
    </row>
    <row r="3272" spans="1:7" x14ac:dyDescent="0.25">
      <c r="A3272">
        <f>IF(Tableau1[[#This Row],[ Résultat]]="incorrect",Tableau1[[#This Row],[occurrence]]&amp;"Cadre général"&amp;Tableau1[[#This Row],[ Résultat]]&amp;COUNTIF($B$2:$B3272,Tableau1[[#This Row],[ Code APE]]&amp;Tableau1[[#This Row],[ Résultat]]&amp;"_*"),0)</f>
        <v>0</v>
      </c>
      <c r="B3272" t="str">
        <f>Tableau1[[#This Row],[ Code APE]]&amp;Tableau1[[#This Row],[ Résultat]]&amp;"_"&amp;COUNTIF($F$2:F3272,F3272)</f>
        <v>84.30ACorrect_24</v>
      </c>
      <c r="C3272" t="s">
        <v>243</v>
      </c>
      <c r="D3272" t="s">
        <v>247</v>
      </c>
      <c r="E3272" t="s">
        <v>44</v>
      </c>
      <c r="F3272" t="s">
        <v>175</v>
      </c>
      <c r="G3272">
        <v>3</v>
      </c>
    </row>
    <row r="3273" spans="1:7" x14ac:dyDescent="0.25">
      <c r="A3273">
        <f>IF(Tableau1[[#This Row],[ Résultat]]="incorrect",Tableau1[[#This Row],[occurrence]]&amp;"Cadre général"&amp;Tableau1[[#This Row],[ Résultat]]&amp;COUNTIF($B$2:$B3273,Tableau1[[#This Row],[ Code APE]]&amp;Tableau1[[#This Row],[ Résultat]]&amp;"_*"),0)</f>
        <v>0</v>
      </c>
      <c r="B3273" t="str">
        <f>Tableau1[[#This Row],[ Code APE]]&amp;Tableau1[[#This Row],[ Résultat]]&amp;"_"&amp;COUNTIF($F$2:F3273,F3273)</f>
        <v>85.59ACorrect_23</v>
      </c>
      <c r="C3273" t="s">
        <v>243</v>
      </c>
      <c r="D3273" t="s">
        <v>247</v>
      </c>
      <c r="E3273" t="s">
        <v>44</v>
      </c>
      <c r="F3273" t="s">
        <v>176</v>
      </c>
      <c r="G3273">
        <v>2</v>
      </c>
    </row>
    <row r="3274" spans="1:7" x14ac:dyDescent="0.25">
      <c r="A3274">
        <f>IF(Tableau1[[#This Row],[ Résultat]]="incorrect",Tableau1[[#This Row],[occurrence]]&amp;"Cadre général"&amp;Tableau1[[#This Row],[ Résultat]]&amp;COUNTIF($B$2:$B3274,Tableau1[[#This Row],[ Code APE]]&amp;Tableau1[[#This Row],[ Résultat]]&amp;"_*"),0)</f>
        <v>0</v>
      </c>
      <c r="B3274" t="str">
        <f>Tableau1[[#This Row],[ Code APE]]&amp;Tableau1[[#This Row],[ Résultat]]&amp;"_"&amp;COUNTIF($F$2:F3274,F3274)</f>
        <v>85.89BCorrect_14</v>
      </c>
      <c r="C3274" t="s">
        <v>243</v>
      </c>
      <c r="D3274" t="s">
        <v>247</v>
      </c>
      <c r="E3274" t="s">
        <v>44</v>
      </c>
      <c r="F3274" t="s">
        <v>203</v>
      </c>
      <c r="G3274">
        <v>1</v>
      </c>
    </row>
    <row r="3275" spans="1:7" x14ac:dyDescent="0.25">
      <c r="A3275">
        <f>IF(Tableau1[[#This Row],[ Résultat]]="incorrect",Tableau1[[#This Row],[occurrence]]&amp;"Cadre général"&amp;Tableau1[[#This Row],[ Résultat]]&amp;COUNTIF($B$2:$B3275,Tableau1[[#This Row],[ Code APE]]&amp;Tableau1[[#This Row],[ Résultat]]&amp;"_*"),0)</f>
        <v>0</v>
      </c>
      <c r="B3275" t="str">
        <f>Tableau1[[#This Row],[ Code APE]]&amp;Tableau1[[#This Row],[ Résultat]]&amp;"_"&amp;COUNTIF($F$2:F3275,F3275)</f>
        <v>94.99ZCorrect_29</v>
      </c>
      <c r="C3275" t="s">
        <v>243</v>
      </c>
      <c r="D3275" t="s">
        <v>247</v>
      </c>
      <c r="E3275" t="s">
        <v>44</v>
      </c>
      <c r="F3275" t="s">
        <v>178</v>
      </c>
      <c r="G3275">
        <v>2</v>
      </c>
    </row>
    <row r="3276" spans="1:7" x14ac:dyDescent="0.25">
      <c r="A3276">
        <f>IF(Tableau1[[#This Row],[ Résultat]]="incorrect",Tableau1[[#This Row],[occurrence]]&amp;"Cadre général"&amp;Tableau1[[#This Row],[ Résultat]]&amp;COUNTIF($B$2:$B3276,Tableau1[[#This Row],[ Code APE]]&amp;Tableau1[[#This Row],[ Résultat]]&amp;"_*"),0)</f>
        <v>0</v>
      </c>
      <c r="B3276" t="str">
        <f>Tableau1[[#This Row],[ Code APE]]&amp;Tableau1[[#This Row],[ Résultat]]&amp;"_"&amp;COUNTIF($F$2:F3276,F3276)</f>
        <v>Correct_0</v>
      </c>
      <c r="C3276" t="s">
        <v>243</v>
      </c>
      <c r="D3276" t="s">
        <v>248</v>
      </c>
      <c r="E3276" t="s">
        <v>44</v>
      </c>
      <c r="G3276">
        <v>10</v>
      </c>
    </row>
    <row r="3277" spans="1:7" x14ac:dyDescent="0.25">
      <c r="A3277">
        <f>IF(Tableau1[[#This Row],[ Résultat]]="incorrect",Tableau1[[#This Row],[occurrence]]&amp;"Cadre général"&amp;Tableau1[[#This Row],[ Résultat]]&amp;COUNTIF($B$2:$B3277,Tableau1[[#This Row],[ Code APE]]&amp;Tableau1[[#This Row],[ Résultat]]&amp;"_*"),0)</f>
        <v>0</v>
      </c>
      <c r="B3277" t="str">
        <f>Tableau1[[#This Row],[ Code APE]]&amp;Tableau1[[#This Row],[ Résultat]]&amp;"_"&amp;COUNTIF($F$2:F3277,F3277)</f>
        <v>00.00ACorrect_23</v>
      </c>
      <c r="C3277" t="s">
        <v>243</v>
      </c>
      <c r="D3277" t="s">
        <v>248</v>
      </c>
      <c r="E3277" t="s">
        <v>44</v>
      </c>
      <c r="F3277" t="s">
        <v>45</v>
      </c>
      <c r="G3277">
        <v>4</v>
      </c>
    </row>
    <row r="3278" spans="1:7" x14ac:dyDescent="0.25">
      <c r="A3278">
        <f>IF(Tableau1[[#This Row],[ Résultat]]="incorrect",Tableau1[[#This Row],[occurrence]]&amp;"Cadre général"&amp;Tableau1[[#This Row],[ Résultat]]&amp;COUNTIF($B$2:$B3278,Tableau1[[#This Row],[ Code APE]]&amp;Tableau1[[#This Row],[ Résultat]]&amp;"_*"),0)</f>
        <v>0</v>
      </c>
      <c r="B3278" t="str">
        <f>Tableau1[[#This Row],[ Code APE]]&amp;Tableau1[[#This Row],[ Résultat]]&amp;"_"&amp;COUNTIF($F$2:F3278,F3278)</f>
        <v>01.30ZCorrect_24</v>
      </c>
      <c r="C3278" t="s">
        <v>243</v>
      </c>
      <c r="D3278" t="s">
        <v>248</v>
      </c>
      <c r="E3278" t="s">
        <v>44</v>
      </c>
      <c r="F3278" t="s">
        <v>47</v>
      </c>
      <c r="G3278">
        <v>5</v>
      </c>
    </row>
    <row r="3279" spans="1:7" x14ac:dyDescent="0.25">
      <c r="A3279">
        <f>IF(Tableau1[[#This Row],[ Résultat]]="incorrect",Tableau1[[#This Row],[occurrence]]&amp;"Cadre général"&amp;Tableau1[[#This Row],[ Résultat]]&amp;COUNTIF($B$2:$B3279,Tableau1[[#This Row],[ Code APE]]&amp;Tableau1[[#This Row],[ Résultat]]&amp;"_*"),0)</f>
        <v>0</v>
      </c>
      <c r="B3279" t="str">
        <f>Tableau1[[#This Row],[ Code APE]]&amp;Tableau1[[#This Row],[ Résultat]]&amp;"_"&amp;COUNTIF($F$2:F3279,F3279)</f>
        <v>01.42ZCorrect_16</v>
      </c>
      <c r="C3279" t="s">
        <v>243</v>
      </c>
      <c r="D3279" t="s">
        <v>248</v>
      </c>
      <c r="E3279" t="s">
        <v>44</v>
      </c>
      <c r="F3279" t="s">
        <v>48</v>
      </c>
      <c r="G3279">
        <v>1</v>
      </c>
    </row>
    <row r="3280" spans="1:7" x14ac:dyDescent="0.25">
      <c r="A3280">
        <f>IF(Tableau1[[#This Row],[ Résultat]]="incorrect",Tableau1[[#This Row],[occurrence]]&amp;"Cadre général"&amp;Tableau1[[#This Row],[ Résultat]]&amp;COUNTIF($B$2:$B3280,Tableau1[[#This Row],[ Code APE]]&amp;Tableau1[[#This Row],[ Résultat]]&amp;"_*"),0)</f>
        <v>0</v>
      </c>
      <c r="B3280" t="str">
        <f>Tableau1[[#This Row],[ Code APE]]&amp;Tableau1[[#This Row],[ Résultat]]&amp;"_"&amp;COUNTIF($F$2:F3280,F3280)</f>
        <v>01.50ZCorrect_16</v>
      </c>
      <c r="C3280" t="s">
        <v>243</v>
      </c>
      <c r="D3280" t="s">
        <v>248</v>
      </c>
      <c r="E3280" t="s">
        <v>44</v>
      </c>
      <c r="F3280" t="s">
        <v>49</v>
      </c>
      <c r="G3280">
        <v>1</v>
      </c>
    </row>
    <row r="3281" spans="1:7" x14ac:dyDescent="0.25">
      <c r="A3281">
        <f>IF(Tableau1[[#This Row],[ Résultat]]="incorrect",Tableau1[[#This Row],[occurrence]]&amp;"Cadre général"&amp;Tableau1[[#This Row],[ Résultat]]&amp;COUNTIF($B$2:$B3281,Tableau1[[#This Row],[ Code APE]]&amp;Tableau1[[#This Row],[ Résultat]]&amp;"_*"),0)</f>
        <v>0</v>
      </c>
      <c r="B3281" t="str">
        <f>Tableau1[[#This Row],[ Code APE]]&amp;Tableau1[[#This Row],[ Résultat]]&amp;"_"&amp;COUNTIF($F$2:F3281,F3281)</f>
        <v>02.10ZCorrect_26</v>
      </c>
      <c r="C3281" t="s">
        <v>243</v>
      </c>
      <c r="D3281" t="s">
        <v>248</v>
      </c>
      <c r="E3281" t="s">
        <v>44</v>
      </c>
      <c r="F3281" t="s">
        <v>50</v>
      </c>
      <c r="G3281">
        <v>15</v>
      </c>
    </row>
    <row r="3282" spans="1:7" x14ac:dyDescent="0.25">
      <c r="A3282">
        <f>IF(Tableau1[[#This Row],[ Résultat]]="incorrect",Tableau1[[#This Row],[occurrence]]&amp;"Cadre général"&amp;Tableau1[[#This Row],[ Résultat]]&amp;COUNTIF($B$2:$B3282,Tableau1[[#This Row],[ Code APE]]&amp;Tableau1[[#This Row],[ Résultat]]&amp;"_*"),0)</f>
        <v>0</v>
      </c>
      <c r="B3282" t="str">
        <f>Tableau1[[#This Row],[ Code APE]]&amp;Tableau1[[#This Row],[ Résultat]]&amp;"_"&amp;COUNTIF($F$2:F3282,F3282)</f>
        <v>03.11ZCorrect_21</v>
      </c>
      <c r="C3282" t="s">
        <v>243</v>
      </c>
      <c r="D3282" t="s">
        <v>248</v>
      </c>
      <c r="E3282" t="s">
        <v>44</v>
      </c>
      <c r="F3282" t="s">
        <v>182</v>
      </c>
      <c r="G3282">
        <v>2</v>
      </c>
    </row>
    <row r="3283" spans="1:7" x14ac:dyDescent="0.25">
      <c r="A3283">
        <f>IF(Tableau1[[#This Row],[ Résultat]]="incorrect",Tableau1[[#This Row],[occurrence]]&amp;"Cadre général"&amp;Tableau1[[#This Row],[ Résultat]]&amp;COUNTIF($B$2:$B3283,Tableau1[[#This Row],[ Code APE]]&amp;Tableau1[[#This Row],[ Résultat]]&amp;"_*"),0)</f>
        <v>0</v>
      </c>
      <c r="B3283" t="str">
        <f>Tableau1[[#This Row],[ Code APE]]&amp;Tableau1[[#This Row],[ Résultat]]&amp;"_"&amp;COUNTIF($F$2:F3283,F3283)</f>
        <v>06.34CCorrect_15</v>
      </c>
      <c r="C3283" t="s">
        <v>243</v>
      </c>
      <c r="D3283" t="s">
        <v>248</v>
      </c>
      <c r="E3283" t="s">
        <v>44</v>
      </c>
      <c r="F3283" t="s">
        <v>183</v>
      </c>
      <c r="G3283">
        <v>2</v>
      </c>
    </row>
    <row r="3284" spans="1:7" x14ac:dyDescent="0.25">
      <c r="A3284">
        <f>IF(Tableau1[[#This Row],[ Résultat]]="incorrect",Tableau1[[#This Row],[occurrence]]&amp;"Cadre général"&amp;Tableau1[[#This Row],[ Résultat]]&amp;COUNTIF($B$2:$B3284,Tableau1[[#This Row],[ Code APE]]&amp;Tableau1[[#This Row],[ Résultat]]&amp;"_*"),0)</f>
        <v>0</v>
      </c>
      <c r="B3284" t="str">
        <f>Tableau1[[#This Row],[ Code APE]]&amp;Tableau1[[#This Row],[ Résultat]]&amp;"_"&amp;COUNTIF($F$2:F3284,F3284)</f>
        <v>07.29ZCorrect_25</v>
      </c>
      <c r="C3284" t="s">
        <v>243</v>
      </c>
      <c r="D3284" t="s">
        <v>248</v>
      </c>
      <c r="E3284" t="s">
        <v>44</v>
      </c>
      <c r="F3284" t="s">
        <v>52</v>
      </c>
      <c r="G3284">
        <v>9</v>
      </c>
    </row>
    <row r="3285" spans="1:7" x14ac:dyDescent="0.25">
      <c r="A3285">
        <f>IF(Tableau1[[#This Row],[ Résultat]]="incorrect",Tableau1[[#This Row],[occurrence]]&amp;"Cadre général"&amp;Tableau1[[#This Row],[ Résultat]]&amp;COUNTIF($B$2:$B3285,Tableau1[[#This Row],[ Code APE]]&amp;Tableau1[[#This Row],[ Résultat]]&amp;"_*"),0)</f>
        <v>0</v>
      </c>
      <c r="B3285" t="str">
        <f>Tableau1[[#This Row],[ Code APE]]&amp;Tableau1[[#This Row],[ Résultat]]&amp;"_"&amp;COUNTIF($F$2:F3285,F3285)</f>
        <v>07.47ZCorrect_25</v>
      </c>
      <c r="C3285" t="s">
        <v>243</v>
      </c>
      <c r="D3285" t="s">
        <v>248</v>
      </c>
      <c r="E3285" t="s">
        <v>44</v>
      </c>
      <c r="F3285" t="s">
        <v>53</v>
      </c>
      <c r="G3285">
        <v>2</v>
      </c>
    </row>
    <row r="3286" spans="1:7" x14ac:dyDescent="0.25">
      <c r="A3286">
        <f>IF(Tableau1[[#This Row],[ Résultat]]="incorrect",Tableau1[[#This Row],[occurrence]]&amp;"Cadre général"&amp;Tableau1[[#This Row],[ Résultat]]&amp;COUNTIF($B$2:$B3286,Tableau1[[#This Row],[ Code APE]]&amp;Tableau1[[#This Row],[ Résultat]]&amp;"_*"),0)</f>
        <v>0</v>
      </c>
      <c r="B3286" t="str">
        <f>Tableau1[[#This Row],[ Code APE]]&amp;Tableau1[[#This Row],[ Résultat]]&amp;"_"&amp;COUNTIF($F$2:F3286,F3286)</f>
        <v>08.12ZCorrect_26</v>
      </c>
      <c r="C3286" t="s">
        <v>243</v>
      </c>
      <c r="D3286" t="s">
        <v>248</v>
      </c>
      <c r="E3286" t="s">
        <v>44</v>
      </c>
      <c r="F3286" t="s">
        <v>55</v>
      </c>
      <c r="G3286">
        <v>5</v>
      </c>
    </row>
    <row r="3287" spans="1:7" x14ac:dyDescent="0.25">
      <c r="A3287">
        <f>IF(Tableau1[[#This Row],[ Résultat]]="incorrect",Tableau1[[#This Row],[occurrence]]&amp;"Cadre général"&amp;Tableau1[[#This Row],[ Résultat]]&amp;COUNTIF($B$2:$B3287,Tableau1[[#This Row],[ Code APE]]&amp;Tableau1[[#This Row],[ Résultat]]&amp;"_*"),0)</f>
        <v>0</v>
      </c>
      <c r="B3287" t="str">
        <f>Tableau1[[#This Row],[ Code APE]]&amp;Tableau1[[#This Row],[ Résultat]]&amp;"_"&amp;COUNTIF($F$2:F3287,F3287)</f>
        <v>09.90ZCorrect_28</v>
      </c>
      <c r="C3287" t="s">
        <v>243</v>
      </c>
      <c r="D3287" t="s">
        <v>248</v>
      </c>
      <c r="E3287" t="s">
        <v>44</v>
      </c>
      <c r="F3287" t="s">
        <v>56</v>
      </c>
      <c r="G3287">
        <v>18</v>
      </c>
    </row>
    <row r="3288" spans="1:7" x14ac:dyDescent="0.25">
      <c r="A3288">
        <f>IF(Tableau1[[#This Row],[ Résultat]]="incorrect",Tableau1[[#This Row],[occurrence]]&amp;"Cadre général"&amp;Tableau1[[#This Row],[ Résultat]]&amp;COUNTIF($B$2:$B3288,Tableau1[[#This Row],[ Code APE]]&amp;Tableau1[[#This Row],[ Résultat]]&amp;"_*"),0)</f>
        <v>0</v>
      </c>
      <c r="B3288" t="str">
        <f>Tableau1[[#This Row],[ Code APE]]&amp;Tableau1[[#This Row],[ Résultat]]&amp;"_"&amp;COUNTIF($F$2:F3288,F3288)</f>
        <v>10.41ZCorrect_24</v>
      </c>
      <c r="C3288" t="s">
        <v>243</v>
      </c>
      <c r="D3288" t="s">
        <v>248</v>
      </c>
      <c r="E3288" t="s">
        <v>44</v>
      </c>
      <c r="F3288" t="s">
        <v>57</v>
      </c>
      <c r="G3288">
        <v>3</v>
      </c>
    </row>
    <row r="3289" spans="1:7" x14ac:dyDescent="0.25">
      <c r="A3289">
        <f>IF(Tableau1[[#This Row],[ Résultat]]="incorrect",Tableau1[[#This Row],[occurrence]]&amp;"Cadre général"&amp;Tableau1[[#This Row],[ Résultat]]&amp;COUNTIF($B$2:$B3289,Tableau1[[#This Row],[ Code APE]]&amp;Tableau1[[#This Row],[ Résultat]]&amp;"_*"),0)</f>
        <v>0</v>
      </c>
      <c r="B3289" t="str">
        <f>Tableau1[[#This Row],[ Code APE]]&amp;Tableau1[[#This Row],[ Résultat]]&amp;"_"&amp;COUNTIF($F$2:F3289,F3289)</f>
        <v>11.07BCorrect_7</v>
      </c>
      <c r="C3289" t="s">
        <v>243</v>
      </c>
      <c r="D3289" t="s">
        <v>248</v>
      </c>
      <c r="E3289" t="s">
        <v>44</v>
      </c>
      <c r="F3289" t="s">
        <v>58</v>
      </c>
      <c r="G3289">
        <v>1</v>
      </c>
    </row>
    <row r="3290" spans="1:7" x14ac:dyDescent="0.25">
      <c r="A3290">
        <f>IF(Tableau1[[#This Row],[ Résultat]]="incorrect",Tableau1[[#This Row],[occurrence]]&amp;"Cadre général"&amp;Tableau1[[#This Row],[ Résultat]]&amp;COUNTIF($B$2:$B3290,Tableau1[[#This Row],[ Code APE]]&amp;Tableau1[[#This Row],[ Résultat]]&amp;"_*"),0)</f>
        <v>0</v>
      </c>
      <c r="B3290" t="str">
        <f>Tableau1[[#This Row],[ Code APE]]&amp;Tableau1[[#This Row],[ Résultat]]&amp;"_"&amp;COUNTIF($F$2:F3290,F3290)</f>
        <v>20.11ZCorrect_14</v>
      </c>
      <c r="C3290" t="s">
        <v>243</v>
      </c>
      <c r="D3290" t="s">
        <v>248</v>
      </c>
      <c r="E3290" t="s">
        <v>44</v>
      </c>
      <c r="F3290" t="s">
        <v>185</v>
      </c>
      <c r="G3290">
        <v>1</v>
      </c>
    </row>
    <row r="3291" spans="1:7" x14ac:dyDescent="0.25">
      <c r="A3291">
        <f>IF(Tableau1[[#This Row],[ Résultat]]="incorrect",Tableau1[[#This Row],[occurrence]]&amp;"Cadre général"&amp;Tableau1[[#This Row],[ Résultat]]&amp;COUNTIF($B$2:$B3291,Tableau1[[#This Row],[ Code APE]]&amp;Tableau1[[#This Row],[ Résultat]]&amp;"_*"),0)</f>
        <v>0</v>
      </c>
      <c r="B3291" t="str">
        <f>Tableau1[[#This Row],[ Code APE]]&amp;Tableau1[[#This Row],[ Résultat]]&amp;"_"&amp;COUNTIF($F$2:F3291,F3291)</f>
        <v>20.13BCorrect_24</v>
      </c>
      <c r="C3291" t="s">
        <v>243</v>
      </c>
      <c r="D3291" t="s">
        <v>248</v>
      </c>
      <c r="E3291" t="s">
        <v>44</v>
      </c>
      <c r="F3291" t="s">
        <v>60</v>
      </c>
      <c r="G3291">
        <v>2</v>
      </c>
    </row>
    <row r="3292" spans="1:7" x14ac:dyDescent="0.25">
      <c r="A3292">
        <f>IF(Tableau1[[#This Row],[ Résultat]]="incorrect",Tableau1[[#This Row],[occurrence]]&amp;"Cadre général"&amp;Tableau1[[#This Row],[ Résultat]]&amp;COUNTIF($B$2:$B3292,Tableau1[[#This Row],[ Code APE]]&amp;Tableau1[[#This Row],[ Résultat]]&amp;"_*"),0)</f>
        <v>0</v>
      </c>
      <c r="B3292" t="str">
        <f>Tableau1[[#This Row],[ Code APE]]&amp;Tableau1[[#This Row],[ Résultat]]&amp;"_"&amp;COUNTIF($F$2:F3292,F3292)</f>
        <v>22.11ZCorrect_26</v>
      </c>
      <c r="C3292" t="s">
        <v>243</v>
      </c>
      <c r="D3292" t="s">
        <v>248</v>
      </c>
      <c r="E3292" t="s">
        <v>44</v>
      </c>
      <c r="F3292" t="s">
        <v>61</v>
      </c>
      <c r="G3292">
        <v>10</v>
      </c>
    </row>
    <row r="3293" spans="1:7" x14ac:dyDescent="0.25">
      <c r="A3293">
        <f>IF(Tableau1[[#This Row],[ Résultat]]="incorrect",Tableau1[[#This Row],[occurrence]]&amp;"Cadre général"&amp;Tableau1[[#This Row],[ Résultat]]&amp;COUNTIF($B$2:$B3293,Tableau1[[#This Row],[ Code APE]]&amp;Tableau1[[#This Row],[ Résultat]]&amp;"_*"),0)</f>
        <v>0</v>
      </c>
      <c r="B3293" t="str">
        <f>Tableau1[[#This Row],[ Code APE]]&amp;Tableau1[[#This Row],[ Résultat]]&amp;"_"&amp;COUNTIF($F$2:F3293,F3293)</f>
        <v>22.23ZCorrect_22</v>
      </c>
      <c r="C3293" t="s">
        <v>243</v>
      </c>
      <c r="D3293" t="s">
        <v>248</v>
      </c>
      <c r="E3293" t="s">
        <v>44</v>
      </c>
      <c r="F3293" t="s">
        <v>62</v>
      </c>
      <c r="G3293">
        <v>1</v>
      </c>
    </row>
    <row r="3294" spans="1:7" x14ac:dyDescent="0.25">
      <c r="A3294">
        <f>IF(Tableau1[[#This Row],[ Résultat]]="incorrect",Tableau1[[#This Row],[occurrence]]&amp;"Cadre général"&amp;Tableau1[[#This Row],[ Résultat]]&amp;COUNTIF($B$2:$B3294,Tableau1[[#This Row],[ Code APE]]&amp;Tableau1[[#This Row],[ Résultat]]&amp;"_*"),0)</f>
        <v>0</v>
      </c>
      <c r="B3294" t="str">
        <f>Tableau1[[#This Row],[ Code APE]]&amp;Tableau1[[#This Row],[ Résultat]]&amp;"_"&amp;COUNTIF($F$2:F3294,F3294)</f>
        <v>23.51ZCorrect_22</v>
      </c>
      <c r="C3294" t="s">
        <v>243</v>
      </c>
      <c r="D3294" t="s">
        <v>248</v>
      </c>
      <c r="E3294" t="s">
        <v>44</v>
      </c>
      <c r="F3294" t="s">
        <v>187</v>
      </c>
      <c r="G3294">
        <v>2</v>
      </c>
    </row>
    <row r="3295" spans="1:7" x14ac:dyDescent="0.25">
      <c r="A3295">
        <f>IF(Tableau1[[#This Row],[ Résultat]]="incorrect",Tableau1[[#This Row],[occurrence]]&amp;"Cadre général"&amp;Tableau1[[#This Row],[ Résultat]]&amp;COUNTIF($B$2:$B3295,Tableau1[[#This Row],[ Code APE]]&amp;Tableau1[[#This Row],[ Résultat]]&amp;"_*"),0)</f>
        <v>0</v>
      </c>
      <c r="B3295" t="str">
        <f>Tableau1[[#This Row],[ Code APE]]&amp;Tableau1[[#This Row],[ Résultat]]&amp;"_"&amp;COUNTIF($F$2:F3295,F3295)</f>
        <v>23.63ZCorrect_26</v>
      </c>
      <c r="C3295" t="s">
        <v>243</v>
      </c>
      <c r="D3295" t="s">
        <v>248</v>
      </c>
      <c r="E3295" t="s">
        <v>44</v>
      </c>
      <c r="F3295" t="s">
        <v>63</v>
      </c>
      <c r="G3295">
        <v>2</v>
      </c>
    </row>
    <row r="3296" spans="1:7" x14ac:dyDescent="0.25">
      <c r="A3296">
        <f>IF(Tableau1[[#This Row],[ Résultat]]="incorrect",Tableau1[[#This Row],[occurrence]]&amp;"Cadre général"&amp;Tableau1[[#This Row],[ Résultat]]&amp;COUNTIF($B$2:$B3296,Tableau1[[#This Row],[ Code APE]]&amp;Tableau1[[#This Row],[ Résultat]]&amp;"_*"),0)</f>
        <v>0</v>
      </c>
      <c r="B3296" t="str">
        <f>Tableau1[[#This Row],[ Code APE]]&amp;Tableau1[[#This Row],[ Résultat]]&amp;"_"&amp;COUNTIF($F$2:F3296,F3296)</f>
        <v>25.11ZCorrect_26</v>
      </c>
      <c r="C3296" t="s">
        <v>243</v>
      </c>
      <c r="D3296" t="s">
        <v>248</v>
      </c>
      <c r="E3296" t="s">
        <v>44</v>
      </c>
      <c r="F3296" t="s">
        <v>65</v>
      </c>
      <c r="G3296">
        <v>10</v>
      </c>
    </row>
    <row r="3297" spans="1:7" x14ac:dyDescent="0.25">
      <c r="A3297">
        <f>IF(Tableau1[[#This Row],[ Résultat]]="incorrect",Tableau1[[#This Row],[occurrence]]&amp;"Cadre général"&amp;Tableau1[[#This Row],[ Résultat]]&amp;COUNTIF($B$2:$B3297,Tableau1[[#This Row],[ Code APE]]&amp;Tableau1[[#This Row],[ Résultat]]&amp;"_*"),0)</f>
        <v>0</v>
      </c>
      <c r="B3297" t="str">
        <f>Tableau1[[#This Row],[ Code APE]]&amp;Tableau1[[#This Row],[ Résultat]]&amp;"_"&amp;COUNTIF($F$2:F3297,F3297)</f>
        <v>25.12ZCorrect_19</v>
      </c>
      <c r="C3297" t="s">
        <v>243</v>
      </c>
      <c r="D3297" t="s">
        <v>248</v>
      </c>
      <c r="E3297" t="s">
        <v>44</v>
      </c>
      <c r="F3297" t="s">
        <v>66</v>
      </c>
      <c r="G3297">
        <v>1</v>
      </c>
    </row>
    <row r="3298" spans="1:7" x14ac:dyDescent="0.25">
      <c r="A3298">
        <f>IF(Tableau1[[#This Row],[ Résultat]]="incorrect",Tableau1[[#This Row],[occurrence]]&amp;"Cadre général"&amp;Tableau1[[#This Row],[ Résultat]]&amp;COUNTIF($B$2:$B3298,Tableau1[[#This Row],[ Code APE]]&amp;Tableau1[[#This Row],[ Résultat]]&amp;"_*"),0)</f>
        <v>0</v>
      </c>
      <c r="B3298" t="str">
        <f>Tableau1[[#This Row],[ Code APE]]&amp;Tableau1[[#This Row],[ Résultat]]&amp;"_"&amp;COUNTIF($F$2:F3298,F3298)</f>
        <v>25.30ZCorrect_23</v>
      </c>
      <c r="C3298" t="s">
        <v>243</v>
      </c>
      <c r="D3298" t="s">
        <v>248</v>
      </c>
      <c r="E3298" t="s">
        <v>44</v>
      </c>
      <c r="F3298" t="s">
        <v>67</v>
      </c>
      <c r="G3298">
        <v>9</v>
      </c>
    </row>
    <row r="3299" spans="1:7" x14ac:dyDescent="0.25">
      <c r="A3299">
        <f>IF(Tableau1[[#This Row],[ Résultat]]="incorrect",Tableau1[[#This Row],[occurrence]]&amp;"Cadre général"&amp;Tableau1[[#This Row],[ Résultat]]&amp;COUNTIF($B$2:$B3299,Tableau1[[#This Row],[ Code APE]]&amp;Tableau1[[#This Row],[ Résultat]]&amp;"_*"),0)</f>
        <v>0</v>
      </c>
      <c r="B3299" t="str">
        <f>Tableau1[[#This Row],[ Code APE]]&amp;Tableau1[[#This Row],[ Résultat]]&amp;"_"&amp;COUNTIF($F$2:F3299,F3299)</f>
        <v>25.61ZCorrect_26</v>
      </c>
      <c r="C3299" t="s">
        <v>243</v>
      </c>
      <c r="D3299" t="s">
        <v>248</v>
      </c>
      <c r="E3299" t="s">
        <v>44</v>
      </c>
      <c r="F3299" t="s">
        <v>68</v>
      </c>
      <c r="G3299">
        <v>14</v>
      </c>
    </row>
    <row r="3300" spans="1:7" x14ac:dyDescent="0.25">
      <c r="A3300">
        <f>IF(Tableau1[[#This Row],[ Résultat]]="incorrect",Tableau1[[#This Row],[occurrence]]&amp;"Cadre général"&amp;Tableau1[[#This Row],[ Résultat]]&amp;COUNTIF($B$2:$B3300,Tableau1[[#This Row],[ Code APE]]&amp;Tableau1[[#This Row],[ Résultat]]&amp;"_*"),0)</f>
        <v>0</v>
      </c>
      <c r="B3300" t="str">
        <f>Tableau1[[#This Row],[ Code APE]]&amp;Tableau1[[#This Row],[ Résultat]]&amp;"_"&amp;COUNTIF($F$2:F3300,F3300)</f>
        <v>25.62BCorrect_25</v>
      </c>
      <c r="C3300" t="s">
        <v>243</v>
      </c>
      <c r="D3300" t="s">
        <v>248</v>
      </c>
      <c r="E3300" t="s">
        <v>44</v>
      </c>
      <c r="F3300" t="s">
        <v>69</v>
      </c>
      <c r="G3300">
        <v>6</v>
      </c>
    </row>
    <row r="3301" spans="1:7" x14ac:dyDescent="0.25">
      <c r="A3301">
        <f>IF(Tableau1[[#This Row],[ Résultat]]="incorrect",Tableau1[[#This Row],[occurrence]]&amp;"Cadre général"&amp;Tableau1[[#This Row],[ Résultat]]&amp;COUNTIF($B$2:$B3301,Tableau1[[#This Row],[ Code APE]]&amp;Tableau1[[#This Row],[ Résultat]]&amp;"_*"),0)</f>
        <v>0</v>
      </c>
      <c r="B3301" t="str">
        <f>Tableau1[[#This Row],[ Code APE]]&amp;Tableau1[[#This Row],[ Résultat]]&amp;"_"&amp;COUNTIF($F$2:F3301,F3301)</f>
        <v>25.93ZCorrect_25</v>
      </c>
      <c r="C3301" t="s">
        <v>243</v>
      </c>
      <c r="D3301" t="s">
        <v>248</v>
      </c>
      <c r="E3301" t="s">
        <v>44</v>
      </c>
      <c r="F3301" t="s">
        <v>70</v>
      </c>
      <c r="G3301">
        <v>5</v>
      </c>
    </row>
    <row r="3302" spans="1:7" x14ac:dyDescent="0.25">
      <c r="A3302">
        <f>IF(Tableau1[[#This Row],[ Résultat]]="incorrect",Tableau1[[#This Row],[occurrence]]&amp;"Cadre général"&amp;Tableau1[[#This Row],[ Résultat]]&amp;COUNTIF($B$2:$B3302,Tableau1[[#This Row],[ Code APE]]&amp;Tableau1[[#This Row],[ Résultat]]&amp;"_*"),0)</f>
        <v>0</v>
      </c>
      <c r="B3302" t="str">
        <f>Tableau1[[#This Row],[ Code APE]]&amp;Tableau1[[#This Row],[ Résultat]]&amp;"_"&amp;COUNTIF($F$2:F3302,F3302)</f>
        <v>25.99BCorrect_26</v>
      </c>
      <c r="C3302" t="s">
        <v>243</v>
      </c>
      <c r="D3302" t="s">
        <v>248</v>
      </c>
      <c r="E3302" t="s">
        <v>44</v>
      </c>
      <c r="F3302" t="s">
        <v>71</v>
      </c>
      <c r="G3302">
        <v>10</v>
      </c>
    </row>
    <row r="3303" spans="1:7" x14ac:dyDescent="0.25">
      <c r="A3303">
        <f>IF(Tableau1[[#This Row],[ Résultat]]="incorrect",Tableau1[[#This Row],[occurrence]]&amp;"Cadre général"&amp;Tableau1[[#This Row],[ Résultat]]&amp;COUNTIF($B$2:$B3303,Tableau1[[#This Row],[ Code APE]]&amp;Tableau1[[#This Row],[ Résultat]]&amp;"_*"),0)</f>
        <v>0</v>
      </c>
      <c r="B3303" t="str">
        <f>Tableau1[[#This Row],[ Code APE]]&amp;Tableau1[[#This Row],[ Résultat]]&amp;"_"&amp;COUNTIF($F$2:F3303,F3303)</f>
        <v>28.14ZCorrect_25</v>
      </c>
      <c r="C3303" t="s">
        <v>243</v>
      </c>
      <c r="D3303" t="s">
        <v>248</v>
      </c>
      <c r="E3303" t="s">
        <v>44</v>
      </c>
      <c r="F3303" t="s">
        <v>72</v>
      </c>
      <c r="G3303">
        <v>8</v>
      </c>
    </row>
    <row r="3304" spans="1:7" x14ac:dyDescent="0.25">
      <c r="A3304">
        <f>IF(Tableau1[[#This Row],[ Résultat]]="incorrect",Tableau1[[#This Row],[occurrence]]&amp;"Cadre général"&amp;Tableau1[[#This Row],[ Résultat]]&amp;COUNTIF($B$2:$B3304,Tableau1[[#This Row],[ Code APE]]&amp;Tableau1[[#This Row],[ Résultat]]&amp;"_*"),0)</f>
        <v>0</v>
      </c>
      <c r="B3304" t="str">
        <f>Tableau1[[#This Row],[ Code APE]]&amp;Tableau1[[#This Row],[ Résultat]]&amp;"_"&amp;COUNTIF($F$2:F3304,F3304)</f>
        <v>28.21ZCorrect_4</v>
      </c>
      <c r="C3304" t="s">
        <v>243</v>
      </c>
      <c r="D3304" t="s">
        <v>248</v>
      </c>
      <c r="E3304" t="s">
        <v>44</v>
      </c>
      <c r="F3304" t="s">
        <v>74</v>
      </c>
      <c r="G3304">
        <v>1</v>
      </c>
    </row>
    <row r="3305" spans="1:7" x14ac:dyDescent="0.25">
      <c r="A3305">
        <f>IF(Tableau1[[#This Row],[ Résultat]]="incorrect",Tableau1[[#This Row],[occurrence]]&amp;"Cadre général"&amp;Tableau1[[#This Row],[ Résultat]]&amp;COUNTIF($B$2:$B3305,Tableau1[[#This Row],[ Code APE]]&amp;Tableau1[[#This Row],[ Résultat]]&amp;"_*"),0)</f>
        <v>0</v>
      </c>
      <c r="B3305" t="str">
        <f>Tableau1[[#This Row],[ Code APE]]&amp;Tableau1[[#This Row],[ Résultat]]&amp;"_"&amp;COUNTIF($F$2:F3305,F3305)</f>
        <v>28.92ZCorrect_24</v>
      </c>
      <c r="C3305" t="s">
        <v>243</v>
      </c>
      <c r="D3305" t="s">
        <v>248</v>
      </c>
      <c r="E3305" t="s">
        <v>44</v>
      </c>
      <c r="F3305" t="s">
        <v>76</v>
      </c>
      <c r="G3305">
        <v>5</v>
      </c>
    </row>
    <row r="3306" spans="1:7" x14ac:dyDescent="0.25">
      <c r="A3306">
        <f>IF(Tableau1[[#This Row],[ Résultat]]="incorrect",Tableau1[[#This Row],[occurrence]]&amp;"Cadre général"&amp;Tableau1[[#This Row],[ Résultat]]&amp;COUNTIF($B$2:$B3306,Tableau1[[#This Row],[ Code APE]]&amp;Tableau1[[#This Row],[ Résultat]]&amp;"_*"),0)</f>
        <v>0</v>
      </c>
      <c r="B3306" t="str">
        <f>Tableau1[[#This Row],[ Code APE]]&amp;Tableau1[[#This Row],[ Résultat]]&amp;"_"&amp;COUNTIF($F$2:F3306,F3306)</f>
        <v>28.99ACorrect_20</v>
      </c>
      <c r="C3306" t="s">
        <v>243</v>
      </c>
      <c r="D3306" t="s">
        <v>248</v>
      </c>
      <c r="E3306" t="s">
        <v>44</v>
      </c>
      <c r="F3306" t="s">
        <v>77</v>
      </c>
      <c r="G3306">
        <v>1</v>
      </c>
    </row>
    <row r="3307" spans="1:7" x14ac:dyDescent="0.25">
      <c r="A3307">
        <f>IF(Tableau1[[#This Row],[ Résultat]]="incorrect",Tableau1[[#This Row],[occurrence]]&amp;"Cadre général"&amp;Tableau1[[#This Row],[ Résultat]]&amp;COUNTIF($B$2:$B3307,Tableau1[[#This Row],[ Code APE]]&amp;Tableau1[[#This Row],[ Résultat]]&amp;"_*"),0)</f>
        <v>0</v>
      </c>
      <c r="B3307" t="str">
        <f>Tableau1[[#This Row],[ Code APE]]&amp;Tableau1[[#This Row],[ Résultat]]&amp;"_"&amp;COUNTIF($F$2:F3307,F3307)</f>
        <v>32.12ZCorrect_26</v>
      </c>
      <c r="C3307" t="s">
        <v>243</v>
      </c>
      <c r="D3307" t="s">
        <v>248</v>
      </c>
      <c r="E3307" t="s">
        <v>44</v>
      </c>
      <c r="F3307" t="s">
        <v>78</v>
      </c>
      <c r="G3307">
        <v>10</v>
      </c>
    </row>
    <row r="3308" spans="1:7" x14ac:dyDescent="0.25">
      <c r="A3308">
        <f>IF(Tableau1[[#This Row],[ Résultat]]="incorrect",Tableau1[[#This Row],[occurrence]]&amp;"Cadre général"&amp;Tableau1[[#This Row],[ Résultat]]&amp;COUNTIF($B$2:$B3308,Tableau1[[#This Row],[ Code APE]]&amp;Tableau1[[#This Row],[ Résultat]]&amp;"_*"),0)</f>
        <v>0</v>
      </c>
      <c r="B3308" t="str">
        <f>Tableau1[[#This Row],[ Code APE]]&amp;Tableau1[[#This Row],[ Résultat]]&amp;"_"&amp;COUNTIF($F$2:F3308,F3308)</f>
        <v>32.20ACorrect_24</v>
      </c>
      <c r="C3308" t="s">
        <v>243</v>
      </c>
      <c r="D3308" t="s">
        <v>248</v>
      </c>
      <c r="E3308" t="s">
        <v>44</v>
      </c>
      <c r="F3308" t="s">
        <v>79</v>
      </c>
      <c r="G3308">
        <v>10</v>
      </c>
    </row>
    <row r="3309" spans="1:7" x14ac:dyDescent="0.25">
      <c r="A3309">
        <f>IF(Tableau1[[#This Row],[ Résultat]]="incorrect",Tableau1[[#This Row],[occurrence]]&amp;"Cadre général"&amp;Tableau1[[#This Row],[ Résultat]]&amp;COUNTIF($B$2:$B3309,Tableau1[[#This Row],[ Code APE]]&amp;Tableau1[[#This Row],[ Résultat]]&amp;"_*"),0)</f>
        <v>0</v>
      </c>
      <c r="B3309" t="str">
        <f>Tableau1[[#This Row],[ Code APE]]&amp;Tableau1[[#This Row],[ Résultat]]&amp;"_"&amp;COUNTIF($F$2:F3309,F3309)</f>
        <v>33.12ZCorrect_28</v>
      </c>
      <c r="C3309" t="s">
        <v>243</v>
      </c>
      <c r="D3309" t="s">
        <v>248</v>
      </c>
      <c r="E3309" t="s">
        <v>44</v>
      </c>
      <c r="F3309" t="s">
        <v>1</v>
      </c>
      <c r="G3309">
        <v>122</v>
      </c>
    </row>
    <row r="3310" spans="1:7" x14ac:dyDescent="0.25">
      <c r="A3310">
        <f>IF(Tableau1[[#This Row],[ Résultat]]="incorrect",Tableau1[[#This Row],[occurrence]]&amp;"Cadre général"&amp;Tableau1[[#This Row],[ Résultat]]&amp;COUNTIF($B$2:$B3310,Tableau1[[#This Row],[ Code APE]]&amp;Tableau1[[#This Row],[ Résultat]]&amp;"_*"),0)</f>
        <v>0</v>
      </c>
      <c r="B3310" t="str">
        <f>Tableau1[[#This Row],[ Code APE]]&amp;Tableau1[[#This Row],[ Résultat]]&amp;"_"&amp;COUNTIF($F$2:F3310,F3310)</f>
        <v>33.13ZCorrect_25</v>
      </c>
      <c r="C3310" t="s">
        <v>243</v>
      </c>
      <c r="D3310" t="s">
        <v>248</v>
      </c>
      <c r="E3310" t="s">
        <v>44</v>
      </c>
      <c r="F3310" t="s">
        <v>80</v>
      </c>
      <c r="G3310">
        <v>4</v>
      </c>
    </row>
    <row r="3311" spans="1:7" x14ac:dyDescent="0.25">
      <c r="A3311">
        <f>IF(Tableau1[[#This Row],[ Résultat]]="incorrect",Tableau1[[#This Row],[occurrence]]&amp;"Cadre général"&amp;Tableau1[[#This Row],[ Résultat]]&amp;COUNTIF($B$2:$B3311,Tableau1[[#This Row],[ Code APE]]&amp;Tableau1[[#This Row],[ Résultat]]&amp;"_*"),0)</f>
        <v>0</v>
      </c>
      <c r="B3311" t="str">
        <f>Tableau1[[#This Row],[ Code APE]]&amp;Tableau1[[#This Row],[ Résultat]]&amp;"_"&amp;COUNTIF($F$2:F3311,F3311)</f>
        <v>33.14ZCorrect_27</v>
      </c>
      <c r="C3311" t="s">
        <v>243</v>
      </c>
      <c r="D3311" t="s">
        <v>248</v>
      </c>
      <c r="E3311" t="s">
        <v>44</v>
      </c>
      <c r="F3311" t="s">
        <v>81</v>
      </c>
      <c r="G3311">
        <v>23</v>
      </c>
    </row>
    <row r="3312" spans="1:7" x14ac:dyDescent="0.25">
      <c r="A3312">
        <f>IF(Tableau1[[#This Row],[ Résultat]]="incorrect",Tableau1[[#This Row],[occurrence]]&amp;"Cadre général"&amp;Tableau1[[#This Row],[ Résultat]]&amp;COUNTIF($B$2:$B3312,Tableau1[[#This Row],[ Code APE]]&amp;Tableau1[[#This Row],[ Résultat]]&amp;"_*"),0)</f>
        <v>0</v>
      </c>
      <c r="B3312" t="str">
        <f>Tableau1[[#This Row],[ Code APE]]&amp;Tableau1[[#This Row],[ Résultat]]&amp;"_"&amp;COUNTIF($F$2:F3312,F3312)</f>
        <v>33.20ACorrect_31</v>
      </c>
      <c r="C3312" t="s">
        <v>243</v>
      </c>
      <c r="D3312" t="s">
        <v>248</v>
      </c>
      <c r="E3312" t="s">
        <v>44</v>
      </c>
      <c r="F3312" t="s">
        <v>82</v>
      </c>
      <c r="G3312">
        <v>103</v>
      </c>
    </row>
    <row r="3313" spans="1:7" x14ac:dyDescent="0.25">
      <c r="A3313">
        <f>IF(Tableau1[[#This Row],[ Résultat]]="incorrect",Tableau1[[#This Row],[occurrence]]&amp;"Cadre général"&amp;Tableau1[[#This Row],[ Résultat]]&amp;COUNTIF($B$2:$B3313,Tableau1[[#This Row],[ Code APE]]&amp;Tableau1[[#This Row],[ Résultat]]&amp;"_*"),0)</f>
        <v>0</v>
      </c>
      <c r="B3313" t="str">
        <f>Tableau1[[#This Row],[ Code APE]]&amp;Tableau1[[#This Row],[ Résultat]]&amp;"_"&amp;COUNTIF($F$2:F3313,F3313)</f>
        <v>33.20BCorrect_32</v>
      </c>
      <c r="C3313" t="s">
        <v>243</v>
      </c>
      <c r="D3313" t="s">
        <v>248</v>
      </c>
      <c r="E3313" t="s">
        <v>44</v>
      </c>
      <c r="F3313" t="s">
        <v>83</v>
      </c>
      <c r="G3313">
        <v>76</v>
      </c>
    </row>
    <row r="3314" spans="1:7" x14ac:dyDescent="0.25">
      <c r="A3314">
        <f>IF(Tableau1[[#This Row],[ Résultat]]="incorrect",Tableau1[[#This Row],[occurrence]]&amp;"Cadre général"&amp;Tableau1[[#This Row],[ Résultat]]&amp;COUNTIF($B$2:$B3314,Tableau1[[#This Row],[ Code APE]]&amp;Tableau1[[#This Row],[ Résultat]]&amp;"_*"),0)</f>
        <v>0</v>
      </c>
      <c r="B3314" t="str">
        <f>Tableau1[[#This Row],[ Code APE]]&amp;Tableau1[[#This Row],[ Résultat]]&amp;"_"&amp;COUNTIF($F$2:F3314,F3314)</f>
        <v>33.20CCorrect_24</v>
      </c>
      <c r="C3314" t="s">
        <v>243</v>
      </c>
      <c r="D3314" t="s">
        <v>248</v>
      </c>
      <c r="E3314" t="s">
        <v>44</v>
      </c>
      <c r="F3314" t="s">
        <v>84</v>
      </c>
      <c r="G3314">
        <v>7</v>
      </c>
    </row>
    <row r="3315" spans="1:7" x14ac:dyDescent="0.25">
      <c r="A3315">
        <f>IF(Tableau1[[#This Row],[ Résultat]]="incorrect",Tableau1[[#This Row],[occurrence]]&amp;"Cadre général"&amp;Tableau1[[#This Row],[ Résultat]]&amp;COUNTIF($B$2:$B3315,Tableau1[[#This Row],[ Code APE]]&amp;Tableau1[[#This Row],[ Résultat]]&amp;"_*"),0)</f>
        <v>0</v>
      </c>
      <c r="B3315" t="str">
        <f>Tableau1[[#This Row],[ Code APE]]&amp;Tableau1[[#This Row],[ Résultat]]&amp;"_"&amp;COUNTIF($F$2:F3315,F3315)</f>
        <v>36.00ZCorrect_26</v>
      </c>
      <c r="C3315" t="s">
        <v>243</v>
      </c>
      <c r="D3315" t="s">
        <v>248</v>
      </c>
      <c r="E3315" t="s">
        <v>44</v>
      </c>
      <c r="F3315" t="s">
        <v>86</v>
      </c>
      <c r="G3315">
        <v>1</v>
      </c>
    </row>
    <row r="3316" spans="1:7" x14ac:dyDescent="0.25">
      <c r="A3316">
        <f>IF(Tableau1[[#This Row],[ Résultat]]="incorrect",Tableau1[[#This Row],[occurrence]]&amp;"Cadre général"&amp;Tableau1[[#This Row],[ Résultat]]&amp;COUNTIF($B$2:$B3316,Tableau1[[#This Row],[ Code APE]]&amp;Tableau1[[#This Row],[ Résultat]]&amp;"_*"),0)</f>
        <v>0</v>
      </c>
      <c r="B3316" t="str">
        <f>Tableau1[[#This Row],[ Code APE]]&amp;Tableau1[[#This Row],[ Résultat]]&amp;"_"&amp;COUNTIF($F$2:F3316,F3316)</f>
        <v>37.00ZCorrect_24</v>
      </c>
      <c r="C3316" t="s">
        <v>243</v>
      </c>
      <c r="D3316" t="s">
        <v>248</v>
      </c>
      <c r="E3316" t="s">
        <v>44</v>
      </c>
      <c r="F3316" t="s">
        <v>87</v>
      </c>
      <c r="G3316">
        <v>5</v>
      </c>
    </row>
    <row r="3317" spans="1:7" x14ac:dyDescent="0.25">
      <c r="A3317">
        <f>IF(Tableau1[[#This Row],[ Résultat]]="incorrect",Tableau1[[#This Row],[occurrence]]&amp;"Cadre général"&amp;Tableau1[[#This Row],[ Résultat]]&amp;COUNTIF($B$2:$B3317,Tableau1[[#This Row],[ Code APE]]&amp;Tableau1[[#This Row],[ Résultat]]&amp;"_*"),0)</f>
        <v>0</v>
      </c>
      <c r="B3317" t="str">
        <f>Tableau1[[#This Row],[ Code APE]]&amp;Tableau1[[#This Row],[ Résultat]]&amp;"_"&amp;COUNTIF($F$2:F3317,F3317)</f>
        <v>37.20ACorrect_26</v>
      </c>
      <c r="C3317" t="s">
        <v>243</v>
      </c>
      <c r="D3317" t="s">
        <v>248</v>
      </c>
      <c r="E3317" t="s">
        <v>44</v>
      </c>
      <c r="F3317" t="s">
        <v>88</v>
      </c>
      <c r="G3317">
        <v>10</v>
      </c>
    </row>
    <row r="3318" spans="1:7" x14ac:dyDescent="0.25">
      <c r="A3318">
        <f>IF(Tableau1[[#This Row],[ Résultat]]="incorrect",Tableau1[[#This Row],[occurrence]]&amp;"Cadre général"&amp;Tableau1[[#This Row],[ Résultat]]&amp;COUNTIF($B$2:$B3318,Tableau1[[#This Row],[ Code APE]]&amp;Tableau1[[#This Row],[ Résultat]]&amp;"_*"),0)</f>
        <v>0</v>
      </c>
      <c r="B3318" t="str">
        <f>Tableau1[[#This Row],[ Code APE]]&amp;Tableau1[[#This Row],[ Résultat]]&amp;"_"&amp;COUNTIF($F$2:F3318,F3318)</f>
        <v>38.11ZCorrect_24</v>
      </c>
      <c r="C3318" t="s">
        <v>243</v>
      </c>
      <c r="D3318" t="s">
        <v>248</v>
      </c>
      <c r="E3318" t="s">
        <v>44</v>
      </c>
      <c r="F3318" t="s">
        <v>89</v>
      </c>
      <c r="G3318">
        <v>3</v>
      </c>
    </row>
    <row r="3319" spans="1:7" x14ac:dyDescent="0.25">
      <c r="A3319">
        <f>IF(Tableau1[[#This Row],[ Résultat]]="incorrect",Tableau1[[#This Row],[occurrence]]&amp;"Cadre général"&amp;Tableau1[[#This Row],[ Résultat]]&amp;COUNTIF($B$2:$B3319,Tableau1[[#This Row],[ Code APE]]&amp;Tableau1[[#This Row],[ Résultat]]&amp;"_*"),0)</f>
        <v>0</v>
      </c>
      <c r="B3319" t="str">
        <f>Tableau1[[#This Row],[ Code APE]]&amp;Tableau1[[#This Row],[ Résultat]]&amp;"_"&amp;COUNTIF($F$2:F3319,F3319)</f>
        <v>38.12ZCorrect_23</v>
      </c>
      <c r="C3319" t="s">
        <v>243</v>
      </c>
      <c r="D3319" t="s">
        <v>248</v>
      </c>
      <c r="E3319" t="s">
        <v>44</v>
      </c>
      <c r="F3319" t="s">
        <v>90</v>
      </c>
      <c r="G3319">
        <v>3</v>
      </c>
    </row>
    <row r="3320" spans="1:7" x14ac:dyDescent="0.25">
      <c r="A3320">
        <f>IF(Tableau1[[#This Row],[ Résultat]]="incorrect",Tableau1[[#This Row],[occurrence]]&amp;"Cadre général"&amp;Tableau1[[#This Row],[ Résultat]]&amp;COUNTIF($B$2:$B3320,Tableau1[[#This Row],[ Code APE]]&amp;Tableau1[[#This Row],[ Résultat]]&amp;"_*"),0)</f>
        <v>0</v>
      </c>
      <c r="B3320" t="str">
        <f>Tableau1[[#This Row],[ Code APE]]&amp;Tableau1[[#This Row],[ Résultat]]&amp;"_"&amp;COUNTIF($F$2:F3320,F3320)</f>
        <v>38.21ZCorrect_24</v>
      </c>
      <c r="C3320" t="s">
        <v>243</v>
      </c>
      <c r="D3320" t="s">
        <v>248</v>
      </c>
      <c r="E3320" t="s">
        <v>44</v>
      </c>
      <c r="F3320" t="s">
        <v>91</v>
      </c>
      <c r="G3320">
        <v>4</v>
      </c>
    </row>
    <row r="3321" spans="1:7" x14ac:dyDescent="0.25">
      <c r="A3321">
        <f>IF(Tableau1[[#This Row],[ Résultat]]="incorrect",Tableau1[[#This Row],[occurrence]]&amp;"Cadre général"&amp;Tableau1[[#This Row],[ Résultat]]&amp;COUNTIF($B$2:$B3321,Tableau1[[#This Row],[ Code APE]]&amp;Tableau1[[#This Row],[ Résultat]]&amp;"_*"),0)</f>
        <v>0</v>
      </c>
      <c r="B3321" t="str">
        <f>Tableau1[[#This Row],[ Code APE]]&amp;Tableau1[[#This Row],[ Résultat]]&amp;"_"&amp;COUNTIF($F$2:F3321,F3321)</f>
        <v>38.32ZCorrect_24</v>
      </c>
      <c r="C3321" t="s">
        <v>243</v>
      </c>
      <c r="D3321" t="s">
        <v>248</v>
      </c>
      <c r="E3321" t="s">
        <v>44</v>
      </c>
      <c r="F3321" t="s">
        <v>92</v>
      </c>
      <c r="G3321">
        <v>16</v>
      </c>
    </row>
    <row r="3322" spans="1:7" x14ac:dyDescent="0.25">
      <c r="A3322">
        <f>IF(Tableau1[[#This Row],[ Résultat]]="incorrect",Tableau1[[#This Row],[occurrence]]&amp;"Cadre général"&amp;Tableau1[[#This Row],[ Résultat]]&amp;COUNTIF($B$2:$B3322,Tableau1[[#This Row],[ Code APE]]&amp;Tableau1[[#This Row],[ Résultat]]&amp;"_*"),0)</f>
        <v>0</v>
      </c>
      <c r="B3322" t="str">
        <f>Tableau1[[#This Row],[ Code APE]]&amp;Tableau1[[#This Row],[ Résultat]]&amp;"_"&amp;COUNTIF($F$2:F3322,F3322)</f>
        <v>39.00ZCorrect_23</v>
      </c>
      <c r="C3322" t="s">
        <v>243</v>
      </c>
      <c r="D3322" t="s">
        <v>248</v>
      </c>
      <c r="E3322" t="s">
        <v>44</v>
      </c>
      <c r="F3322" t="s">
        <v>93</v>
      </c>
      <c r="G3322">
        <v>5</v>
      </c>
    </row>
    <row r="3323" spans="1:7" x14ac:dyDescent="0.25">
      <c r="A3323">
        <f>IF(Tableau1[[#This Row],[ Résultat]]="incorrect",Tableau1[[#This Row],[occurrence]]&amp;"Cadre général"&amp;Tableau1[[#This Row],[ Résultat]]&amp;COUNTIF($B$2:$B3323,Tableau1[[#This Row],[ Code APE]]&amp;Tableau1[[#This Row],[ Résultat]]&amp;"_*"),0)</f>
        <v>0</v>
      </c>
      <c r="B3323" t="str">
        <f>Tableau1[[#This Row],[ Code APE]]&amp;Tableau1[[#This Row],[ Résultat]]&amp;"_"&amp;COUNTIF($F$2:F3323,F3323)</f>
        <v>41.10ACorrect_5</v>
      </c>
      <c r="C3323" t="s">
        <v>243</v>
      </c>
      <c r="D3323" t="s">
        <v>248</v>
      </c>
      <c r="E3323" t="s">
        <v>44</v>
      </c>
      <c r="F3323" t="s">
        <v>208</v>
      </c>
      <c r="G3323">
        <v>1</v>
      </c>
    </row>
    <row r="3324" spans="1:7" x14ac:dyDescent="0.25">
      <c r="A3324">
        <f>IF(Tableau1[[#This Row],[ Résultat]]="incorrect",Tableau1[[#This Row],[occurrence]]&amp;"Cadre général"&amp;Tableau1[[#This Row],[ Résultat]]&amp;COUNTIF($B$2:$B3324,Tableau1[[#This Row],[ Code APE]]&amp;Tableau1[[#This Row],[ Résultat]]&amp;"_*"),0)</f>
        <v>0</v>
      </c>
      <c r="B3324" t="str">
        <f>Tableau1[[#This Row],[ Code APE]]&amp;Tableau1[[#This Row],[ Résultat]]&amp;"_"&amp;COUNTIF($F$2:F3324,F3324)</f>
        <v>41.20BCorrect_28</v>
      </c>
      <c r="C3324" t="s">
        <v>243</v>
      </c>
      <c r="D3324" t="s">
        <v>248</v>
      </c>
      <c r="E3324" t="s">
        <v>44</v>
      </c>
      <c r="F3324" t="s">
        <v>94</v>
      </c>
      <c r="G3324">
        <v>38</v>
      </c>
    </row>
    <row r="3325" spans="1:7" x14ac:dyDescent="0.25">
      <c r="A3325">
        <f>IF(Tableau1[[#This Row],[ Résultat]]="incorrect",Tableau1[[#This Row],[occurrence]]&amp;"Cadre général"&amp;Tableau1[[#This Row],[ Résultat]]&amp;COUNTIF($B$2:$B3325,Tableau1[[#This Row],[ Code APE]]&amp;Tableau1[[#This Row],[ Résultat]]&amp;"_*"),0)</f>
        <v>0</v>
      </c>
      <c r="B3325" t="str">
        <f>Tableau1[[#This Row],[ Code APE]]&amp;Tableau1[[#This Row],[ Résultat]]&amp;"_"&amp;COUNTIF($F$2:F3325,F3325)</f>
        <v>42.11ZCorrect_27</v>
      </c>
      <c r="C3325" t="s">
        <v>243</v>
      </c>
      <c r="D3325" t="s">
        <v>248</v>
      </c>
      <c r="E3325" t="s">
        <v>44</v>
      </c>
      <c r="F3325" t="s">
        <v>95</v>
      </c>
      <c r="G3325">
        <v>19</v>
      </c>
    </row>
    <row r="3326" spans="1:7" x14ac:dyDescent="0.25">
      <c r="A3326">
        <f>IF(Tableau1[[#This Row],[ Résultat]]="incorrect",Tableau1[[#This Row],[occurrence]]&amp;"Cadre général"&amp;Tableau1[[#This Row],[ Résultat]]&amp;COUNTIF($B$2:$B3326,Tableau1[[#This Row],[ Code APE]]&amp;Tableau1[[#This Row],[ Résultat]]&amp;"_*"),0)</f>
        <v>0</v>
      </c>
      <c r="B3326" t="str">
        <f>Tableau1[[#This Row],[ Code APE]]&amp;Tableau1[[#This Row],[ Résultat]]&amp;"_"&amp;COUNTIF($F$2:F3326,F3326)</f>
        <v>42.21ZCorrect_24</v>
      </c>
      <c r="C3326" t="s">
        <v>243</v>
      </c>
      <c r="D3326" t="s">
        <v>248</v>
      </c>
      <c r="E3326" t="s">
        <v>44</v>
      </c>
      <c r="F3326" t="s">
        <v>96</v>
      </c>
      <c r="G3326">
        <v>14</v>
      </c>
    </row>
    <row r="3327" spans="1:7" x14ac:dyDescent="0.25">
      <c r="A3327">
        <f>IF(Tableau1[[#This Row],[ Résultat]]="incorrect",Tableau1[[#This Row],[occurrence]]&amp;"Cadre général"&amp;Tableau1[[#This Row],[ Résultat]]&amp;COUNTIF($B$2:$B3327,Tableau1[[#This Row],[ Code APE]]&amp;Tableau1[[#This Row],[ Résultat]]&amp;"_*"),0)</f>
        <v>0</v>
      </c>
      <c r="B3327" t="str">
        <f>Tableau1[[#This Row],[ Code APE]]&amp;Tableau1[[#This Row],[ Résultat]]&amp;"_"&amp;COUNTIF($F$2:F3327,F3327)</f>
        <v>42.22ZCorrect_16</v>
      </c>
      <c r="C3327" t="s">
        <v>243</v>
      </c>
      <c r="D3327" t="s">
        <v>248</v>
      </c>
      <c r="E3327" t="s">
        <v>44</v>
      </c>
      <c r="F3327" t="s">
        <v>97</v>
      </c>
      <c r="G3327">
        <v>4</v>
      </c>
    </row>
    <row r="3328" spans="1:7" x14ac:dyDescent="0.25">
      <c r="A3328">
        <f>IF(Tableau1[[#This Row],[ Résultat]]="incorrect",Tableau1[[#This Row],[occurrence]]&amp;"Cadre général"&amp;Tableau1[[#This Row],[ Résultat]]&amp;COUNTIF($B$2:$B3328,Tableau1[[#This Row],[ Code APE]]&amp;Tableau1[[#This Row],[ Résultat]]&amp;"_*"),0)</f>
        <v>0</v>
      </c>
      <c r="B3328" t="str">
        <f>Tableau1[[#This Row],[ Code APE]]&amp;Tableau1[[#This Row],[ Résultat]]&amp;"_"&amp;COUNTIF($F$2:F3328,F3328)</f>
        <v>42.91ZCorrect_25</v>
      </c>
      <c r="C3328" t="s">
        <v>243</v>
      </c>
      <c r="D3328" t="s">
        <v>248</v>
      </c>
      <c r="E3328" t="s">
        <v>44</v>
      </c>
      <c r="F3328" t="s">
        <v>99</v>
      </c>
      <c r="G3328">
        <v>9</v>
      </c>
    </row>
    <row r="3329" spans="1:7" x14ac:dyDescent="0.25">
      <c r="A3329">
        <f>IF(Tableau1[[#This Row],[ Résultat]]="incorrect",Tableau1[[#This Row],[occurrence]]&amp;"Cadre général"&amp;Tableau1[[#This Row],[ Résultat]]&amp;COUNTIF($B$2:$B3329,Tableau1[[#This Row],[ Code APE]]&amp;Tableau1[[#This Row],[ Résultat]]&amp;"_*"),0)</f>
        <v>0</v>
      </c>
      <c r="B3329" t="str">
        <f>Tableau1[[#This Row],[ Code APE]]&amp;Tableau1[[#This Row],[ Résultat]]&amp;"_"&amp;COUNTIF($F$2:F3329,F3329)</f>
        <v>43.11ZCorrect_15</v>
      </c>
      <c r="C3329" t="s">
        <v>243</v>
      </c>
      <c r="D3329" t="s">
        <v>248</v>
      </c>
      <c r="E3329" t="s">
        <v>44</v>
      </c>
      <c r="F3329" t="s">
        <v>100</v>
      </c>
      <c r="G3329">
        <v>1</v>
      </c>
    </row>
    <row r="3330" spans="1:7" x14ac:dyDescent="0.25">
      <c r="A3330">
        <f>IF(Tableau1[[#This Row],[ Résultat]]="incorrect",Tableau1[[#This Row],[occurrence]]&amp;"Cadre général"&amp;Tableau1[[#This Row],[ Résultat]]&amp;COUNTIF($B$2:$B3330,Tableau1[[#This Row],[ Code APE]]&amp;Tableau1[[#This Row],[ Résultat]]&amp;"_*"),0)</f>
        <v>0</v>
      </c>
      <c r="B3330" t="str">
        <f>Tableau1[[#This Row],[ Code APE]]&amp;Tableau1[[#This Row],[ Résultat]]&amp;"_"&amp;COUNTIF($F$2:F3330,F3330)</f>
        <v>43.12ACorrect_28</v>
      </c>
      <c r="C3330" t="s">
        <v>243</v>
      </c>
      <c r="D3330" t="s">
        <v>248</v>
      </c>
      <c r="E3330" t="s">
        <v>44</v>
      </c>
      <c r="F3330" t="s">
        <v>101</v>
      </c>
      <c r="G3330">
        <v>86</v>
      </c>
    </row>
    <row r="3331" spans="1:7" x14ac:dyDescent="0.25">
      <c r="A3331">
        <f>IF(Tableau1[[#This Row],[ Résultat]]="incorrect",Tableau1[[#This Row],[occurrence]]&amp;"Cadre général"&amp;Tableau1[[#This Row],[ Résultat]]&amp;COUNTIF($B$2:$B3331,Tableau1[[#This Row],[ Code APE]]&amp;Tableau1[[#This Row],[ Résultat]]&amp;"_*"),0)</f>
        <v>0</v>
      </c>
      <c r="B3331" t="str">
        <f>Tableau1[[#This Row],[ Code APE]]&amp;Tableau1[[#This Row],[ Résultat]]&amp;"_"&amp;COUNTIF($F$2:F3331,F3331)</f>
        <v>43.12BCorrect_29</v>
      </c>
      <c r="C3331" t="s">
        <v>243</v>
      </c>
      <c r="D3331" t="s">
        <v>248</v>
      </c>
      <c r="E3331" t="s">
        <v>44</v>
      </c>
      <c r="F3331" t="s">
        <v>102</v>
      </c>
      <c r="G3331">
        <v>92</v>
      </c>
    </row>
    <row r="3332" spans="1:7" x14ac:dyDescent="0.25">
      <c r="A3332">
        <f>IF(Tableau1[[#This Row],[ Résultat]]="incorrect",Tableau1[[#This Row],[occurrence]]&amp;"Cadre général"&amp;Tableau1[[#This Row],[ Résultat]]&amp;COUNTIF($B$2:$B3332,Tableau1[[#This Row],[ Code APE]]&amp;Tableau1[[#This Row],[ Résultat]]&amp;"_*"),0)</f>
        <v>0</v>
      </c>
      <c r="B3332" t="str">
        <f>Tableau1[[#This Row],[ Code APE]]&amp;Tableau1[[#This Row],[ Résultat]]&amp;"_"&amp;COUNTIF($F$2:F3332,F3332)</f>
        <v>43.13ZCorrect_29</v>
      </c>
      <c r="C3332" t="s">
        <v>243</v>
      </c>
      <c r="D3332" t="s">
        <v>248</v>
      </c>
      <c r="E3332" t="s">
        <v>44</v>
      </c>
      <c r="F3332" t="s">
        <v>103</v>
      </c>
      <c r="G3332">
        <v>54</v>
      </c>
    </row>
    <row r="3333" spans="1:7" x14ac:dyDescent="0.25">
      <c r="A3333">
        <f>IF(Tableau1[[#This Row],[ Résultat]]="incorrect",Tableau1[[#This Row],[occurrence]]&amp;"Cadre général"&amp;Tableau1[[#This Row],[ Résultat]]&amp;COUNTIF($B$2:$B3333,Tableau1[[#This Row],[ Code APE]]&amp;Tableau1[[#This Row],[ Résultat]]&amp;"_*"),0)</f>
        <v>0</v>
      </c>
      <c r="B3333" t="str">
        <f>Tableau1[[#This Row],[ Code APE]]&amp;Tableau1[[#This Row],[ Résultat]]&amp;"_"&amp;COUNTIF($F$2:F3333,F3333)</f>
        <v>43.21ACorrect_30</v>
      </c>
      <c r="C3333" t="s">
        <v>243</v>
      </c>
      <c r="D3333" t="s">
        <v>248</v>
      </c>
      <c r="E3333" t="s">
        <v>44</v>
      </c>
      <c r="F3333" t="s">
        <v>104</v>
      </c>
      <c r="G3333">
        <v>64</v>
      </c>
    </row>
    <row r="3334" spans="1:7" x14ac:dyDescent="0.25">
      <c r="A3334">
        <f>IF(Tableau1[[#This Row],[ Résultat]]="incorrect",Tableau1[[#This Row],[occurrence]]&amp;"Cadre général"&amp;Tableau1[[#This Row],[ Résultat]]&amp;COUNTIF($B$2:$B3334,Tableau1[[#This Row],[ Code APE]]&amp;Tableau1[[#This Row],[ Résultat]]&amp;"_*"),0)</f>
        <v>0</v>
      </c>
      <c r="B3334" t="str">
        <f>Tableau1[[#This Row],[ Code APE]]&amp;Tableau1[[#This Row],[ Résultat]]&amp;"_"&amp;COUNTIF($F$2:F3334,F3334)</f>
        <v>43.22BCorrect_9</v>
      </c>
      <c r="C3334" t="s">
        <v>243</v>
      </c>
      <c r="D3334" t="s">
        <v>248</v>
      </c>
      <c r="E3334" t="s">
        <v>44</v>
      </c>
      <c r="F3334" t="s">
        <v>105</v>
      </c>
      <c r="G3334">
        <v>1</v>
      </c>
    </row>
    <row r="3335" spans="1:7" x14ac:dyDescent="0.25">
      <c r="A3335">
        <f>IF(Tableau1[[#This Row],[ Résultat]]="incorrect",Tableau1[[#This Row],[occurrence]]&amp;"Cadre général"&amp;Tableau1[[#This Row],[ Résultat]]&amp;COUNTIF($B$2:$B3335,Tableau1[[#This Row],[ Code APE]]&amp;Tableau1[[#This Row],[ Résultat]]&amp;"_*"),0)</f>
        <v>0</v>
      </c>
      <c r="B3335" t="str">
        <f>Tableau1[[#This Row],[ Code APE]]&amp;Tableau1[[#This Row],[ Résultat]]&amp;"_"&amp;COUNTIF($F$2:F3335,F3335)</f>
        <v>43.29ACorrect_25</v>
      </c>
      <c r="C3335" t="s">
        <v>243</v>
      </c>
      <c r="D3335" t="s">
        <v>248</v>
      </c>
      <c r="E3335" t="s">
        <v>44</v>
      </c>
      <c r="F3335" t="s">
        <v>106</v>
      </c>
      <c r="G3335">
        <v>9</v>
      </c>
    </row>
    <row r="3336" spans="1:7" x14ac:dyDescent="0.25">
      <c r="A3336">
        <f>IF(Tableau1[[#This Row],[ Résultat]]="incorrect",Tableau1[[#This Row],[occurrence]]&amp;"Cadre général"&amp;Tableau1[[#This Row],[ Résultat]]&amp;COUNTIF($B$2:$B3336,Tableau1[[#This Row],[ Code APE]]&amp;Tableau1[[#This Row],[ Résultat]]&amp;"_*"),0)</f>
        <v>0</v>
      </c>
      <c r="B3336" t="str">
        <f>Tableau1[[#This Row],[ Code APE]]&amp;Tableau1[[#This Row],[ Résultat]]&amp;"_"&amp;COUNTIF($F$2:F3336,F3336)</f>
        <v>43.29BCorrect_20</v>
      </c>
      <c r="C3336" t="s">
        <v>243</v>
      </c>
      <c r="D3336" t="s">
        <v>248</v>
      </c>
      <c r="E3336" t="s">
        <v>44</v>
      </c>
      <c r="F3336" t="s">
        <v>107</v>
      </c>
      <c r="G3336">
        <v>2</v>
      </c>
    </row>
    <row r="3337" spans="1:7" x14ac:dyDescent="0.25">
      <c r="A3337">
        <f>IF(Tableau1[[#This Row],[ Résultat]]="incorrect",Tableau1[[#This Row],[occurrence]]&amp;"Cadre général"&amp;Tableau1[[#This Row],[ Résultat]]&amp;COUNTIF($B$2:$B3337,Tableau1[[#This Row],[ Code APE]]&amp;Tableau1[[#This Row],[ Résultat]]&amp;"_*"),0)</f>
        <v>0</v>
      </c>
      <c r="B3337" t="str">
        <f>Tableau1[[#This Row],[ Code APE]]&amp;Tableau1[[#This Row],[ Résultat]]&amp;"_"&amp;COUNTIF($F$2:F3337,F3337)</f>
        <v>43.32ACorrect_18</v>
      </c>
      <c r="C3337" t="s">
        <v>243</v>
      </c>
      <c r="D3337" t="s">
        <v>248</v>
      </c>
      <c r="E3337" t="s">
        <v>44</v>
      </c>
      <c r="F3337" t="s">
        <v>108</v>
      </c>
      <c r="G3337">
        <v>3</v>
      </c>
    </row>
    <row r="3338" spans="1:7" x14ac:dyDescent="0.25">
      <c r="A3338">
        <f>IF(Tableau1[[#This Row],[ Résultat]]="incorrect",Tableau1[[#This Row],[occurrence]]&amp;"Cadre général"&amp;Tableau1[[#This Row],[ Résultat]]&amp;COUNTIF($B$2:$B3338,Tableau1[[#This Row],[ Code APE]]&amp;Tableau1[[#This Row],[ Résultat]]&amp;"_*"),0)</f>
        <v>0</v>
      </c>
      <c r="B3338" t="str">
        <f>Tableau1[[#This Row],[ Code APE]]&amp;Tableau1[[#This Row],[ Résultat]]&amp;"_"&amp;COUNTIF($F$2:F3338,F3338)</f>
        <v>43.32CCorrect_22</v>
      </c>
      <c r="C3338" t="s">
        <v>243</v>
      </c>
      <c r="D3338" t="s">
        <v>248</v>
      </c>
      <c r="E3338" t="s">
        <v>44</v>
      </c>
      <c r="F3338" t="s">
        <v>109</v>
      </c>
      <c r="G3338">
        <v>7</v>
      </c>
    </row>
    <row r="3339" spans="1:7" x14ac:dyDescent="0.25">
      <c r="A3339">
        <f>IF(Tableau1[[#This Row],[ Résultat]]="incorrect",Tableau1[[#This Row],[occurrence]]&amp;"Cadre général"&amp;Tableau1[[#This Row],[ Résultat]]&amp;COUNTIF($B$2:$B3339,Tableau1[[#This Row],[ Code APE]]&amp;Tableau1[[#This Row],[ Résultat]]&amp;"_*"),0)</f>
        <v>0</v>
      </c>
      <c r="B3339" t="str">
        <f>Tableau1[[#This Row],[ Code APE]]&amp;Tableau1[[#This Row],[ Résultat]]&amp;"_"&amp;COUNTIF($F$2:F3339,F3339)</f>
        <v>43.33ZCorrect_24</v>
      </c>
      <c r="C3339" t="s">
        <v>243</v>
      </c>
      <c r="D3339" t="s">
        <v>248</v>
      </c>
      <c r="E3339" t="s">
        <v>44</v>
      </c>
      <c r="F3339" t="s">
        <v>110</v>
      </c>
      <c r="G3339">
        <v>1</v>
      </c>
    </row>
    <row r="3340" spans="1:7" x14ac:dyDescent="0.25">
      <c r="A3340">
        <f>IF(Tableau1[[#This Row],[ Résultat]]="incorrect",Tableau1[[#This Row],[occurrence]]&amp;"Cadre général"&amp;Tableau1[[#This Row],[ Résultat]]&amp;COUNTIF($B$2:$B3340,Tableau1[[#This Row],[ Code APE]]&amp;Tableau1[[#This Row],[ Résultat]]&amp;"_*"),0)</f>
        <v>0</v>
      </c>
      <c r="B3340" t="str">
        <f>Tableau1[[#This Row],[ Code APE]]&amp;Tableau1[[#This Row],[ Résultat]]&amp;"_"&amp;COUNTIF($F$2:F3340,F3340)</f>
        <v>43.34ZCorrect_30</v>
      </c>
      <c r="C3340" t="s">
        <v>243</v>
      </c>
      <c r="D3340" t="s">
        <v>248</v>
      </c>
      <c r="E3340" t="s">
        <v>44</v>
      </c>
      <c r="F3340" t="s">
        <v>111</v>
      </c>
      <c r="G3340">
        <v>46</v>
      </c>
    </row>
    <row r="3341" spans="1:7" x14ac:dyDescent="0.25">
      <c r="A3341">
        <f>IF(Tableau1[[#This Row],[ Résultat]]="incorrect",Tableau1[[#This Row],[occurrence]]&amp;"Cadre général"&amp;Tableau1[[#This Row],[ Résultat]]&amp;COUNTIF($B$2:$B3341,Tableau1[[#This Row],[ Code APE]]&amp;Tableau1[[#This Row],[ Résultat]]&amp;"_*"),0)</f>
        <v>0</v>
      </c>
      <c r="B3341" t="str">
        <f>Tableau1[[#This Row],[ Code APE]]&amp;Tableau1[[#This Row],[ Résultat]]&amp;"_"&amp;COUNTIF($F$2:F3341,F3341)</f>
        <v>43.91ACorrect_25</v>
      </c>
      <c r="C3341" t="s">
        <v>243</v>
      </c>
      <c r="D3341" t="s">
        <v>248</v>
      </c>
      <c r="E3341" t="s">
        <v>44</v>
      </c>
      <c r="F3341" t="s">
        <v>112</v>
      </c>
      <c r="G3341">
        <v>6</v>
      </c>
    </row>
    <row r="3342" spans="1:7" x14ac:dyDescent="0.25">
      <c r="A3342">
        <f>IF(Tableau1[[#This Row],[ Résultat]]="incorrect",Tableau1[[#This Row],[occurrence]]&amp;"Cadre général"&amp;Tableau1[[#This Row],[ Résultat]]&amp;COUNTIF($B$2:$B3342,Tableau1[[#This Row],[ Code APE]]&amp;Tableau1[[#This Row],[ Résultat]]&amp;"_*"),0)</f>
        <v>0</v>
      </c>
      <c r="B3342" t="str">
        <f>Tableau1[[#This Row],[ Code APE]]&amp;Tableau1[[#This Row],[ Résultat]]&amp;"_"&amp;COUNTIF($F$2:F3342,F3342)</f>
        <v>43.99ACorrect_16</v>
      </c>
      <c r="C3342" t="s">
        <v>243</v>
      </c>
      <c r="D3342" t="s">
        <v>248</v>
      </c>
      <c r="E3342" t="s">
        <v>44</v>
      </c>
      <c r="F3342" t="s">
        <v>113</v>
      </c>
      <c r="G3342">
        <v>2</v>
      </c>
    </row>
    <row r="3343" spans="1:7" x14ac:dyDescent="0.25">
      <c r="A3343">
        <f>IF(Tableau1[[#This Row],[ Résultat]]="incorrect",Tableau1[[#This Row],[occurrence]]&amp;"Cadre général"&amp;Tableau1[[#This Row],[ Résultat]]&amp;COUNTIF($B$2:$B3343,Tableau1[[#This Row],[ Code APE]]&amp;Tableau1[[#This Row],[ Résultat]]&amp;"_*"),0)</f>
        <v>0</v>
      </c>
      <c r="B3343" t="str">
        <f>Tableau1[[#This Row],[ Code APE]]&amp;Tableau1[[#This Row],[ Résultat]]&amp;"_"&amp;COUNTIF($F$2:F3343,F3343)</f>
        <v>43.99BCorrect_28</v>
      </c>
      <c r="C3343" t="s">
        <v>243</v>
      </c>
      <c r="D3343" t="s">
        <v>248</v>
      </c>
      <c r="E3343" t="s">
        <v>44</v>
      </c>
      <c r="F3343" t="s">
        <v>114</v>
      </c>
      <c r="G3343">
        <v>45</v>
      </c>
    </row>
    <row r="3344" spans="1:7" x14ac:dyDescent="0.25">
      <c r="A3344">
        <f>IF(Tableau1[[#This Row],[ Résultat]]="incorrect",Tableau1[[#This Row],[occurrence]]&amp;"Cadre général"&amp;Tableau1[[#This Row],[ Résultat]]&amp;COUNTIF($B$2:$B3344,Tableau1[[#This Row],[ Code APE]]&amp;Tableau1[[#This Row],[ Résultat]]&amp;"_*"),0)</f>
        <v>0</v>
      </c>
      <c r="B3344" t="str">
        <f>Tableau1[[#This Row],[ Code APE]]&amp;Tableau1[[#This Row],[ Résultat]]&amp;"_"&amp;COUNTIF($F$2:F3344,F3344)</f>
        <v>43.99CCorrect_29</v>
      </c>
      <c r="C3344" t="s">
        <v>243</v>
      </c>
      <c r="D3344" t="s">
        <v>248</v>
      </c>
      <c r="E3344" t="s">
        <v>44</v>
      </c>
      <c r="F3344" t="s">
        <v>115</v>
      </c>
      <c r="G3344">
        <v>23</v>
      </c>
    </row>
    <row r="3345" spans="1:7" x14ac:dyDescent="0.25">
      <c r="A3345">
        <f>IF(Tableau1[[#This Row],[ Résultat]]="incorrect",Tableau1[[#This Row],[occurrence]]&amp;"Cadre général"&amp;Tableau1[[#This Row],[ Résultat]]&amp;COUNTIF($B$2:$B3345,Tableau1[[#This Row],[ Code APE]]&amp;Tableau1[[#This Row],[ Résultat]]&amp;"_*"),0)</f>
        <v>0</v>
      </c>
      <c r="B3345" t="str">
        <f>Tableau1[[#This Row],[ Code APE]]&amp;Tableau1[[#This Row],[ Résultat]]&amp;"_"&amp;COUNTIF($F$2:F3345,F3345)</f>
        <v>43.99DCorrect_25</v>
      </c>
      <c r="C3345" t="s">
        <v>243</v>
      </c>
      <c r="D3345" t="s">
        <v>248</v>
      </c>
      <c r="E3345" t="s">
        <v>44</v>
      </c>
      <c r="F3345" t="s">
        <v>116</v>
      </c>
      <c r="G3345">
        <v>24</v>
      </c>
    </row>
    <row r="3346" spans="1:7" x14ac:dyDescent="0.25">
      <c r="A3346">
        <f>IF(Tableau1[[#This Row],[ Résultat]]="incorrect",Tableau1[[#This Row],[occurrence]]&amp;"Cadre général"&amp;Tableau1[[#This Row],[ Résultat]]&amp;COUNTIF($B$2:$B3346,Tableau1[[#This Row],[ Code APE]]&amp;Tableau1[[#This Row],[ Résultat]]&amp;"_*"),0)</f>
        <v>0</v>
      </c>
      <c r="B3346" t="str">
        <f>Tableau1[[#This Row],[ Code APE]]&amp;Tableau1[[#This Row],[ Résultat]]&amp;"_"&amp;COUNTIF($F$2:F3346,F3346)</f>
        <v>43.99ECorrect_17</v>
      </c>
      <c r="C3346" t="s">
        <v>243</v>
      </c>
      <c r="D3346" t="s">
        <v>248</v>
      </c>
      <c r="E3346" t="s">
        <v>44</v>
      </c>
      <c r="F3346" t="s">
        <v>117</v>
      </c>
      <c r="G3346">
        <v>1</v>
      </c>
    </row>
    <row r="3347" spans="1:7" x14ac:dyDescent="0.25">
      <c r="A3347">
        <f>IF(Tableau1[[#This Row],[ Résultat]]="incorrect",Tableau1[[#This Row],[occurrence]]&amp;"Cadre général"&amp;Tableau1[[#This Row],[ Résultat]]&amp;COUNTIF($B$2:$B3347,Tableau1[[#This Row],[ Code APE]]&amp;Tableau1[[#This Row],[ Résultat]]&amp;"_*"),0)</f>
        <v>0</v>
      </c>
      <c r="B3347" t="str">
        <f>Tableau1[[#This Row],[ Code APE]]&amp;Tableau1[[#This Row],[ Résultat]]&amp;"_"&amp;COUNTIF($F$2:F3347,F3347)</f>
        <v>45.10ACorrect_19</v>
      </c>
      <c r="C3347" t="s">
        <v>243</v>
      </c>
      <c r="D3347" t="s">
        <v>248</v>
      </c>
      <c r="E3347" t="s">
        <v>44</v>
      </c>
      <c r="F3347" t="s">
        <v>119</v>
      </c>
      <c r="G3347">
        <v>1</v>
      </c>
    </row>
    <row r="3348" spans="1:7" x14ac:dyDescent="0.25">
      <c r="A3348">
        <f>IF(Tableau1[[#This Row],[ Résultat]]="incorrect",Tableau1[[#This Row],[occurrence]]&amp;"Cadre général"&amp;Tableau1[[#This Row],[ Résultat]]&amp;COUNTIF($B$2:$B3348,Tableau1[[#This Row],[ Code APE]]&amp;Tableau1[[#This Row],[ Résultat]]&amp;"_*"),0)</f>
        <v>0</v>
      </c>
      <c r="B3348" t="str">
        <f>Tableau1[[#This Row],[ Code APE]]&amp;Tableau1[[#This Row],[ Résultat]]&amp;"_"&amp;COUNTIF($F$2:F3348,F3348)</f>
        <v>45.11ZCorrect_29</v>
      </c>
      <c r="C3348" t="s">
        <v>243</v>
      </c>
      <c r="D3348" t="s">
        <v>248</v>
      </c>
      <c r="E3348" t="s">
        <v>44</v>
      </c>
      <c r="F3348" t="s">
        <v>120</v>
      </c>
      <c r="G3348">
        <v>5</v>
      </c>
    </row>
    <row r="3349" spans="1:7" x14ac:dyDescent="0.25">
      <c r="A3349">
        <f>IF(Tableau1[[#This Row],[ Résultat]]="incorrect",Tableau1[[#This Row],[occurrence]]&amp;"Cadre général"&amp;Tableau1[[#This Row],[ Résultat]]&amp;COUNTIF($B$2:$B3349,Tableau1[[#This Row],[ Code APE]]&amp;Tableau1[[#This Row],[ Résultat]]&amp;"_*"),0)</f>
        <v>0</v>
      </c>
      <c r="B3349" t="str">
        <f>Tableau1[[#This Row],[ Code APE]]&amp;Tableau1[[#This Row],[ Résultat]]&amp;"_"&amp;COUNTIF($F$2:F3349,F3349)</f>
        <v>45.20ACorrect_27</v>
      </c>
      <c r="C3349" t="s">
        <v>243</v>
      </c>
      <c r="D3349" t="s">
        <v>248</v>
      </c>
      <c r="E3349" t="s">
        <v>44</v>
      </c>
      <c r="F3349" t="s">
        <v>121</v>
      </c>
      <c r="G3349">
        <v>6</v>
      </c>
    </row>
    <row r="3350" spans="1:7" x14ac:dyDescent="0.25">
      <c r="A3350">
        <f>IF(Tableau1[[#This Row],[ Résultat]]="incorrect",Tableau1[[#This Row],[occurrence]]&amp;"Cadre général"&amp;Tableau1[[#This Row],[ Résultat]]&amp;COUNTIF($B$2:$B3350,Tableau1[[#This Row],[ Code APE]]&amp;Tableau1[[#This Row],[ Résultat]]&amp;"_*"),0)</f>
        <v>0</v>
      </c>
      <c r="B3350" t="str">
        <f>Tableau1[[#This Row],[ Code APE]]&amp;Tableau1[[#This Row],[ Résultat]]&amp;"_"&amp;COUNTIF($F$2:F3350,F3350)</f>
        <v>45.20BCorrect_23</v>
      </c>
      <c r="C3350" t="s">
        <v>243</v>
      </c>
      <c r="D3350" t="s">
        <v>248</v>
      </c>
      <c r="E3350" t="s">
        <v>44</v>
      </c>
      <c r="F3350" t="s">
        <v>122</v>
      </c>
      <c r="G3350">
        <v>11</v>
      </c>
    </row>
    <row r="3351" spans="1:7" x14ac:dyDescent="0.25">
      <c r="A3351">
        <f>IF(Tableau1[[#This Row],[ Résultat]]="incorrect",Tableau1[[#This Row],[occurrence]]&amp;"Cadre général"&amp;Tableau1[[#This Row],[ Résultat]]&amp;COUNTIF($B$2:$B3351,Tableau1[[#This Row],[ Code APE]]&amp;Tableau1[[#This Row],[ Résultat]]&amp;"_*"),0)</f>
        <v>0</v>
      </c>
      <c r="B3351" t="str">
        <f>Tableau1[[#This Row],[ Code APE]]&amp;Tableau1[[#This Row],[ Résultat]]&amp;"_"&amp;COUNTIF($F$2:F3351,F3351)</f>
        <v>45.20ZCorrect_25</v>
      </c>
      <c r="C3351" t="s">
        <v>243</v>
      </c>
      <c r="D3351" t="s">
        <v>248</v>
      </c>
      <c r="E3351" t="s">
        <v>44</v>
      </c>
      <c r="F3351" t="s">
        <v>123</v>
      </c>
      <c r="G3351">
        <v>7</v>
      </c>
    </row>
    <row r="3352" spans="1:7" x14ac:dyDescent="0.25">
      <c r="A3352">
        <f>IF(Tableau1[[#This Row],[ Résultat]]="incorrect",Tableau1[[#This Row],[occurrence]]&amp;"Cadre général"&amp;Tableau1[[#This Row],[ Résultat]]&amp;COUNTIF($B$2:$B3352,Tableau1[[#This Row],[ Code APE]]&amp;Tableau1[[#This Row],[ Résultat]]&amp;"_*"),0)</f>
        <v>0</v>
      </c>
      <c r="B3352" t="str">
        <f>Tableau1[[#This Row],[ Code APE]]&amp;Tableau1[[#This Row],[ Résultat]]&amp;"_"&amp;COUNTIF($F$2:F3352,F3352)</f>
        <v>45.32ZCorrect_24</v>
      </c>
      <c r="C3352" t="s">
        <v>243</v>
      </c>
      <c r="D3352" t="s">
        <v>248</v>
      </c>
      <c r="E3352" t="s">
        <v>44</v>
      </c>
      <c r="F3352" t="s">
        <v>124</v>
      </c>
      <c r="G3352">
        <v>2</v>
      </c>
    </row>
    <row r="3353" spans="1:7" x14ac:dyDescent="0.25">
      <c r="A3353">
        <f>IF(Tableau1[[#This Row],[ Résultat]]="incorrect",Tableau1[[#This Row],[occurrence]]&amp;"Cadre général"&amp;Tableau1[[#This Row],[ Résultat]]&amp;COUNTIF($B$2:$B3353,Tableau1[[#This Row],[ Code APE]]&amp;Tableau1[[#This Row],[ Résultat]]&amp;"_*"),0)</f>
        <v>0</v>
      </c>
      <c r="B3353" t="str">
        <f>Tableau1[[#This Row],[ Code APE]]&amp;Tableau1[[#This Row],[ Résultat]]&amp;"_"&amp;COUNTIF($F$2:F3353,F3353)</f>
        <v>46.19BCorrect_14</v>
      </c>
      <c r="C3353" t="s">
        <v>243</v>
      </c>
      <c r="D3353" t="s">
        <v>248</v>
      </c>
      <c r="E3353" t="s">
        <v>44</v>
      </c>
      <c r="F3353" t="s">
        <v>192</v>
      </c>
      <c r="G3353">
        <v>2</v>
      </c>
    </row>
    <row r="3354" spans="1:7" x14ac:dyDescent="0.25">
      <c r="A3354">
        <f>IF(Tableau1[[#This Row],[ Résultat]]="incorrect",Tableau1[[#This Row],[occurrence]]&amp;"Cadre général"&amp;Tableau1[[#This Row],[ Résultat]]&amp;COUNTIF($B$2:$B3354,Tableau1[[#This Row],[ Code APE]]&amp;Tableau1[[#This Row],[ Résultat]]&amp;"_*"),0)</f>
        <v>0</v>
      </c>
      <c r="B3354" t="str">
        <f>Tableau1[[#This Row],[ Code APE]]&amp;Tableau1[[#This Row],[ Résultat]]&amp;"_"&amp;COUNTIF($F$2:F3354,F3354)</f>
        <v>46.51ZCorrect_20</v>
      </c>
      <c r="C3354" t="s">
        <v>243</v>
      </c>
      <c r="D3354" t="s">
        <v>248</v>
      </c>
      <c r="E3354" t="s">
        <v>44</v>
      </c>
      <c r="F3354" t="s">
        <v>125</v>
      </c>
      <c r="G3354">
        <v>4</v>
      </c>
    </row>
    <row r="3355" spans="1:7" x14ac:dyDescent="0.25">
      <c r="A3355">
        <f>IF(Tableau1[[#This Row],[ Résultat]]="incorrect",Tableau1[[#This Row],[occurrence]]&amp;"Cadre général"&amp;Tableau1[[#This Row],[ Résultat]]&amp;COUNTIF($B$2:$B3355,Tableau1[[#This Row],[ Code APE]]&amp;Tableau1[[#This Row],[ Résultat]]&amp;"_*"),0)</f>
        <v>0</v>
      </c>
      <c r="B3355" t="str">
        <f>Tableau1[[#This Row],[ Code APE]]&amp;Tableau1[[#This Row],[ Résultat]]&amp;"_"&amp;COUNTIF($F$2:F3355,F3355)</f>
        <v>46.61ZCorrect_7</v>
      </c>
      <c r="C3355" t="s">
        <v>243</v>
      </c>
      <c r="D3355" t="s">
        <v>248</v>
      </c>
      <c r="E3355" t="s">
        <v>44</v>
      </c>
      <c r="F3355" t="s">
        <v>193</v>
      </c>
      <c r="G3355">
        <v>1</v>
      </c>
    </row>
    <row r="3356" spans="1:7" x14ac:dyDescent="0.25">
      <c r="A3356">
        <f>IF(Tableau1[[#This Row],[ Résultat]]="incorrect",Tableau1[[#This Row],[occurrence]]&amp;"Cadre général"&amp;Tableau1[[#This Row],[ Résultat]]&amp;COUNTIF($B$2:$B3356,Tableau1[[#This Row],[ Code APE]]&amp;Tableau1[[#This Row],[ Résultat]]&amp;"_*"),0)</f>
        <v>0</v>
      </c>
      <c r="B3356" t="str">
        <f>Tableau1[[#This Row],[ Code APE]]&amp;Tableau1[[#This Row],[ Résultat]]&amp;"_"&amp;COUNTIF($F$2:F3356,F3356)</f>
        <v>46.63ZCorrect_31</v>
      </c>
      <c r="C3356" t="s">
        <v>243</v>
      </c>
      <c r="D3356" t="s">
        <v>248</v>
      </c>
      <c r="E3356" t="s">
        <v>44</v>
      </c>
      <c r="F3356" t="s">
        <v>127</v>
      </c>
      <c r="G3356">
        <v>124</v>
      </c>
    </row>
    <row r="3357" spans="1:7" x14ac:dyDescent="0.25">
      <c r="A3357">
        <f>IF(Tableau1[[#This Row],[ Résultat]]="incorrect",Tableau1[[#This Row],[occurrence]]&amp;"Cadre général"&amp;Tableau1[[#This Row],[ Résultat]]&amp;COUNTIF($B$2:$B3357,Tableau1[[#This Row],[ Code APE]]&amp;Tableau1[[#This Row],[ Résultat]]&amp;"_*"),0)</f>
        <v>0</v>
      </c>
      <c r="B3357" t="str">
        <f>Tableau1[[#This Row],[ Code APE]]&amp;Tableau1[[#This Row],[ Résultat]]&amp;"_"&amp;COUNTIF($F$2:F3357,F3357)</f>
        <v>46.69ACorrect_24</v>
      </c>
      <c r="C3357" t="s">
        <v>243</v>
      </c>
      <c r="D3357" t="s">
        <v>248</v>
      </c>
      <c r="E3357" t="s">
        <v>44</v>
      </c>
      <c r="F3357" t="s">
        <v>128</v>
      </c>
      <c r="G3357">
        <v>2</v>
      </c>
    </row>
    <row r="3358" spans="1:7" x14ac:dyDescent="0.25">
      <c r="A3358">
        <f>IF(Tableau1[[#This Row],[ Résultat]]="incorrect",Tableau1[[#This Row],[occurrence]]&amp;"Cadre général"&amp;Tableau1[[#This Row],[ Résultat]]&amp;COUNTIF($B$2:$B3358,Tableau1[[#This Row],[ Code APE]]&amp;Tableau1[[#This Row],[ Résultat]]&amp;"_*"),0)</f>
        <v>0</v>
      </c>
      <c r="B3358" t="str">
        <f>Tableau1[[#This Row],[ Code APE]]&amp;Tableau1[[#This Row],[ Résultat]]&amp;"_"&amp;COUNTIF($F$2:F3358,F3358)</f>
        <v>46.69BCorrect_25</v>
      </c>
      <c r="C3358" t="s">
        <v>243</v>
      </c>
      <c r="D3358" t="s">
        <v>248</v>
      </c>
      <c r="E3358" t="s">
        <v>44</v>
      </c>
      <c r="F3358" t="s">
        <v>129</v>
      </c>
      <c r="G3358">
        <v>5</v>
      </c>
    </row>
    <row r="3359" spans="1:7" x14ac:dyDescent="0.25">
      <c r="A3359">
        <f>IF(Tableau1[[#This Row],[ Résultat]]="incorrect",Tableau1[[#This Row],[occurrence]]&amp;"Cadre général"&amp;Tableau1[[#This Row],[ Résultat]]&amp;COUNTIF($B$2:$B3359,Tableau1[[#This Row],[ Code APE]]&amp;Tableau1[[#This Row],[ Résultat]]&amp;"_*"),0)</f>
        <v>0</v>
      </c>
      <c r="B3359" t="str">
        <f>Tableau1[[#This Row],[ Code APE]]&amp;Tableau1[[#This Row],[ Résultat]]&amp;"_"&amp;COUNTIF($F$2:F3359,F3359)</f>
        <v>46.71ZCorrect_29</v>
      </c>
      <c r="C3359" t="s">
        <v>243</v>
      </c>
      <c r="D3359" t="s">
        <v>248</v>
      </c>
      <c r="E3359" t="s">
        <v>44</v>
      </c>
      <c r="F3359" t="s">
        <v>130</v>
      </c>
      <c r="G3359">
        <v>9</v>
      </c>
    </row>
    <row r="3360" spans="1:7" x14ac:dyDescent="0.25">
      <c r="A3360">
        <f>IF(Tableau1[[#This Row],[ Résultat]]="incorrect",Tableau1[[#This Row],[occurrence]]&amp;"Cadre général"&amp;Tableau1[[#This Row],[ Résultat]]&amp;COUNTIF($B$2:$B3360,Tableau1[[#This Row],[ Code APE]]&amp;Tableau1[[#This Row],[ Résultat]]&amp;"_*"),0)</f>
        <v>0</v>
      </c>
      <c r="B3360" t="str">
        <f>Tableau1[[#This Row],[ Code APE]]&amp;Tableau1[[#This Row],[ Résultat]]&amp;"_"&amp;COUNTIF($F$2:F3360,F3360)</f>
        <v>46.75ZCorrect_25</v>
      </c>
      <c r="C3360" t="s">
        <v>243</v>
      </c>
      <c r="D3360" t="s">
        <v>248</v>
      </c>
      <c r="E3360" t="s">
        <v>44</v>
      </c>
      <c r="F3360" t="s">
        <v>131</v>
      </c>
      <c r="G3360">
        <v>3</v>
      </c>
    </row>
    <row r="3361" spans="1:7" x14ac:dyDescent="0.25">
      <c r="A3361">
        <f>IF(Tableau1[[#This Row],[ Résultat]]="incorrect",Tableau1[[#This Row],[occurrence]]&amp;"Cadre général"&amp;Tableau1[[#This Row],[ Résultat]]&amp;COUNTIF($B$2:$B3361,Tableau1[[#This Row],[ Code APE]]&amp;Tableau1[[#This Row],[ Résultat]]&amp;"_*"),0)</f>
        <v>0</v>
      </c>
      <c r="B3361" t="str">
        <f>Tableau1[[#This Row],[ Code APE]]&amp;Tableau1[[#This Row],[ Résultat]]&amp;"_"&amp;COUNTIF($F$2:F3361,F3361)</f>
        <v>47.11CCorrect_14</v>
      </c>
      <c r="C3361" t="s">
        <v>243</v>
      </c>
      <c r="D3361" t="s">
        <v>248</v>
      </c>
      <c r="E3361" t="s">
        <v>44</v>
      </c>
      <c r="F3361" t="s">
        <v>132</v>
      </c>
      <c r="G3361">
        <v>1</v>
      </c>
    </row>
    <row r="3362" spans="1:7" x14ac:dyDescent="0.25">
      <c r="A3362">
        <f>IF(Tableau1[[#This Row],[ Résultat]]="incorrect",Tableau1[[#This Row],[occurrence]]&amp;"Cadre général"&amp;Tableau1[[#This Row],[ Résultat]]&amp;COUNTIF($B$2:$B3362,Tableau1[[#This Row],[ Code APE]]&amp;Tableau1[[#This Row],[ Résultat]]&amp;"_*"),0)</f>
        <v>0</v>
      </c>
      <c r="B3362" t="str">
        <f>Tableau1[[#This Row],[ Code APE]]&amp;Tableau1[[#This Row],[ Résultat]]&amp;"_"&amp;COUNTIF($F$2:F3362,F3362)</f>
        <v>47.41ZCorrect_23</v>
      </c>
      <c r="C3362" t="s">
        <v>243</v>
      </c>
      <c r="D3362" t="s">
        <v>248</v>
      </c>
      <c r="E3362" t="s">
        <v>44</v>
      </c>
      <c r="F3362" t="s">
        <v>133</v>
      </c>
      <c r="G3362">
        <v>6</v>
      </c>
    </row>
    <row r="3363" spans="1:7" x14ac:dyDescent="0.25">
      <c r="A3363">
        <f>IF(Tableau1[[#This Row],[ Résultat]]="incorrect",Tableau1[[#This Row],[occurrence]]&amp;"Cadre général"&amp;Tableau1[[#This Row],[ Résultat]]&amp;COUNTIF($B$2:$B3363,Tableau1[[#This Row],[ Code APE]]&amp;Tableau1[[#This Row],[ Résultat]]&amp;"_*"),0)</f>
        <v>0</v>
      </c>
      <c r="B3363" t="str">
        <f>Tableau1[[#This Row],[ Code APE]]&amp;Tableau1[[#This Row],[ Résultat]]&amp;"_"&amp;COUNTIF($F$2:F3363,F3363)</f>
        <v>47.61ZCorrect_7</v>
      </c>
      <c r="C3363" t="s">
        <v>243</v>
      </c>
      <c r="D3363" t="s">
        <v>248</v>
      </c>
      <c r="E3363" t="s">
        <v>44</v>
      </c>
      <c r="F3363" t="s">
        <v>135</v>
      </c>
      <c r="G3363">
        <v>2</v>
      </c>
    </row>
    <row r="3364" spans="1:7" x14ac:dyDescent="0.25">
      <c r="A3364">
        <f>IF(Tableau1[[#This Row],[ Résultat]]="incorrect",Tableau1[[#This Row],[occurrence]]&amp;"Cadre général"&amp;Tableau1[[#This Row],[ Résultat]]&amp;COUNTIF($B$2:$B3364,Tableau1[[#This Row],[ Code APE]]&amp;Tableau1[[#This Row],[ Résultat]]&amp;"_*"),0)</f>
        <v>0</v>
      </c>
      <c r="B3364" t="str">
        <f>Tableau1[[#This Row],[ Code APE]]&amp;Tableau1[[#This Row],[ Résultat]]&amp;"_"&amp;COUNTIF($F$2:F3364,F3364)</f>
        <v>47.99ACorrect_16</v>
      </c>
      <c r="C3364" t="s">
        <v>243</v>
      </c>
      <c r="D3364" t="s">
        <v>248</v>
      </c>
      <c r="E3364" t="s">
        <v>44</v>
      </c>
      <c r="F3364" t="s">
        <v>136</v>
      </c>
      <c r="G3364">
        <v>1</v>
      </c>
    </row>
    <row r="3365" spans="1:7" x14ac:dyDescent="0.25">
      <c r="A3365">
        <f>IF(Tableau1[[#This Row],[ Résultat]]="incorrect",Tableau1[[#This Row],[occurrence]]&amp;"Cadre général"&amp;Tableau1[[#This Row],[ Résultat]]&amp;COUNTIF($B$2:$B3365,Tableau1[[#This Row],[ Code APE]]&amp;Tableau1[[#This Row],[ Résultat]]&amp;"_*"),0)</f>
        <v>0</v>
      </c>
      <c r="B3365" t="str">
        <f>Tableau1[[#This Row],[ Code APE]]&amp;Tableau1[[#This Row],[ Résultat]]&amp;"_"&amp;COUNTIF($F$2:F3365,F3365)</f>
        <v>47.99BCorrect_20</v>
      </c>
      <c r="C3365" t="s">
        <v>243</v>
      </c>
      <c r="D3365" t="s">
        <v>248</v>
      </c>
      <c r="E3365" t="s">
        <v>44</v>
      </c>
      <c r="F3365" t="s">
        <v>196</v>
      </c>
      <c r="G3365">
        <v>1</v>
      </c>
    </row>
    <row r="3366" spans="1:7" x14ac:dyDescent="0.25">
      <c r="A3366">
        <f>IF(Tableau1[[#This Row],[ Résultat]]="incorrect",Tableau1[[#This Row],[occurrence]]&amp;"Cadre général"&amp;Tableau1[[#This Row],[ Résultat]]&amp;COUNTIF($B$2:$B3366,Tableau1[[#This Row],[ Code APE]]&amp;Tableau1[[#This Row],[ Résultat]]&amp;"_*"),0)</f>
        <v>0</v>
      </c>
      <c r="B3366" t="str">
        <f>Tableau1[[#This Row],[ Code APE]]&amp;Tableau1[[#This Row],[ Résultat]]&amp;"_"&amp;COUNTIF($F$2:F3366,F3366)</f>
        <v>49.31ZCorrect_26</v>
      </c>
      <c r="C3366" t="s">
        <v>243</v>
      </c>
      <c r="D3366" t="s">
        <v>248</v>
      </c>
      <c r="E3366" t="s">
        <v>44</v>
      </c>
      <c r="F3366" t="s">
        <v>137</v>
      </c>
      <c r="G3366">
        <v>5</v>
      </c>
    </row>
    <row r="3367" spans="1:7" x14ac:dyDescent="0.25">
      <c r="A3367">
        <f>IF(Tableau1[[#This Row],[ Résultat]]="incorrect",Tableau1[[#This Row],[occurrence]]&amp;"Cadre général"&amp;Tableau1[[#This Row],[ Résultat]]&amp;COUNTIF($B$2:$B3367,Tableau1[[#This Row],[ Code APE]]&amp;Tableau1[[#This Row],[ Résultat]]&amp;"_*"),0)</f>
        <v>0</v>
      </c>
      <c r="B3367" t="str">
        <f>Tableau1[[#This Row],[ Code APE]]&amp;Tableau1[[#This Row],[ Résultat]]&amp;"_"&amp;COUNTIF($F$2:F3367,F3367)</f>
        <v>49.39ACorrect_29</v>
      </c>
      <c r="C3367" t="s">
        <v>243</v>
      </c>
      <c r="D3367" t="s">
        <v>248</v>
      </c>
      <c r="E3367" t="s">
        <v>44</v>
      </c>
      <c r="F3367" t="s">
        <v>138</v>
      </c>
      <c r="G3367">
        <v>17</v>
      </c>
    </row>
    <row r="3368" spans="1:7" x14ac:dyDescent="0.25">
      <c r="A3368">
        <f>IF(Tableau1[[#This Row],[ Résultat]]="incorrect",Tableau1[[#This Row],[occurrence]]&amp;"Cadre général"&amp;Tableau1[[#This Row],[ Résultat]]&amp;COUNTIF($B$2:$B3368,Tableau1[[#This Row],[ Code APE]]&amp;Tableau1[[#This Row],[ Résultat]]&amp;"_*"),0)</f>
        <v>0</v>
      </c>
      <c r="B3368" t="str">
        <f>Tableau1[[#This Row],[ Code APE]]&amp;Tableau1[[#This Row],[ Résultat]]&amp;"_"&amp;COUNTIF($F$2:F3368,F3368)</f>
        <v>49.39BCorrect_29</v>
      </c>
      <c r="C3368" t="s">
        <v>243</v>
      </c>
      <c r="D3368" t="s">
        <v>248</v>
      </c>
      <c r="E3368" t="s">
        <v>44</v>
      </c>
      <c r="F3368" t="s">
        <v>139</v>
      </c>
      <c r="G3368">
        <v>9</v>
      </c>
    </row>
    <row r="3369" spans="1:7" x14ac:dyDescent="0.25">
      <c r="A3369">
        <f>IF(Tableau1[[#This Row],[ Résultat]]="incorrect",Tableau1[[#This Row],[occurrence]]&amp;"Cadre général"&amp;Tableau1[[#This Row],[ Résultat]]&amp;COUNTIF($B$2:$B3369,Tableau1[[#This Row],[ Code APE]]&amp;Tableau1[[#This Row],[ Résultat]]&amp;"_*"),0)</f>
        <v>0</v>
      </c>
      <c r="B3369" t="str">
        <f>Tableau1[[#This Row],[ Code APE]]&amp;Tableau1[[#This Row],[ Résultat]]&amp;"_"&amp;COUNTIF($F$2:F3369,F3369)</f>
        <v>49.41ACorrect_27</v>
      </c>
      <c r="C3369" t="s">
        <v>243</v>
      </c>
      <c r="D3369" t="s">
        <v>248</v>
      </c>
      <c r="E3369" t="s">
        <v>44</v>
      </c>
      <c r="F3369" t="s">
        <v>140</v>
      </c>
      <c r="G3369">
        <v>62</v>
      </c>
    </row>
    <row r="3370" spans="1:7" x14ac:dyDescent="0.25">
      <c r="A3370">
        <f>IF(Tableau1[[#This Row],[ Résultat]]="incorrect",Tableau1[[#This Row],[occurrence]]&amp;"Cadre général"&amp;Tableau1[[#This Row],[ Résultat]]&amp;COUNTIF($B$2:$B3370,Tableau1[[#This Row],[ Code APE]]&amp;Tableau1[[#This Row],[ Résultat]]&amp;"_*"),0)</f>
        <v>0</v>
      </c>
      <c r="B3370" t="str">
        <f>Tableau1[[#This Row],[ Code APE]]&amp;Tableau1[[#This Row],[ Résultat]]&amp;"_"&amp;COUNTIF($F$2:F3370,F3370)</f>
        <v>49.41BCorrect_24</v>
      </c>
      <c r="C3370" t="s">
        <v>243</v>
      </c>
      <c r="D3370" t="s">
        <v>248</v>
      </c>
      <c r="E3370" t="s">
        <v>44</v>
      </c>
      <c r="F3370" t="s">
        <v>141</v>
      </c>
      <c r="G3370">
        <v>21</v>
      </c>
    </row>
    <row r="3371" spans="1:7" x14ac:dyDescent="0.25">
      <c r="A3371">
        <f>IF(Tableau1[[#This Row],[ Résultat]]="incorrect",Tableau1[[#This Row],[occurrence]]&amp;"Cadre général"&amp;Tableau1[[#This Row],[ Résultat]]&amp;COUNTIF($B$2:$B3371,Tableau1[[#This Row],[ Code APE]]&amp;Tableau1[[#This Row],[ Résultat]]&amp;"_*"),0)</f>
        <v>0</v>
      </c>
      <c r="B3371" t="str">
        <f>Tableau1[[#This Row],[ Code APE]]&amp;Tableau1[[#This Row],[ Résultat]]&amp;"_"&amp;COUNTIF($F$2:F3371,F3371)</f>
        <v>49.91ACorrect_23</v>
      </c>
      <c r="C3371" t="s">
        <v>243</v>
      </c>
      <c r="D3371" t="s">
        <v>248</v>
      </c>
      <c r="E3371" t="s">
        <v>44</v>
      </c>
      <c r="F3371" t="s">
        <v>142</v>
      </c>
      <c r="G3371">
        <v>5</v>
      </c>
    </row>
    <row r="3372" spans="1:7" x14ac:dyDescent="0.25">
      <c r="A3372">
        <f>IF(Tableau1[[#This Row],[ Résultat]]="incorrect",Tableau1[[#This Row],[occurrence]]&amp;"Cadre général"&amp;Tableau1[[#This Row],[ Résultat]]&amp;COUNTIF($B$2:$B3372,Tableau1[[#This Row],[ Code APE]]&amp;Tableau1[[#This Row],[ Résultat]]&amp;"_*"),0)</f>
        <v>0</v>
      </c>
      <c r="B3372" t="str">
        <f>Tableau1[[#This Row],[ Code APE]]&amp;Tableau1[[#This Row],[ Résultat]]&amp;"_"&amp;COUNTIF($F$2:F3372,F3372)</f>
        <v>50.10ZCorrect_26</v>
      </c>
      <c r="C3372" t="s">
        <v>243</v>
      </c>
      <c r="D3372" t="s">
        <v>248</v>
      </c>
      <c r="E3372" t="s">
        <v>44</v>
      </c>
      <c r="F3372" t="s">
        <v>143</v>
      </c>
      <c r="G3372">
        <v>6</v>
      </c>
    </row>
    <row r="3373" spans="1:7" x14ac:dyDescent="0.25">
      <c r="A3373">
        <f>IF(Tableau1[[#This Row],[ Résultat]]="incorrect",Tableau1[[#This Row],[occurrence]]&amp;"Cadre général"&amp;Tableau1[[#This Row],[ Résultat]]&amp;COUNTIF($B$2:$B3373,Tableau1[[#This Row],[ Code APE]]&amp;Tableau1[[#This Row],[ Résultat]]&amp;"_*"),0)</f>
        <v>0</v>
      </c>
      <c r="B3373" t="str">
        <f>Tableau1[[#This Row],[ Code APE]]&amp;Tableau1[[#This Row],[ Résultat]]&amp;"_"&amp;COUNTIF($F$2:F3373,F3373)</f>
        <v>52.22ZCorrect_24</v>
      </c>
      <c r="C3373" t="s">
        <v>243</v>
      </c>
      <c r="D3373" t="s">
        <v>248</v>
      </c>
      <c r="E3373" t="s">
        <v>44</v>
      </c>
      <c r="F3373" t="s">
        <v>145</v>
      </c>
      <c r="G3373">
        <v>6</v>
      </c>
    </row>
    <row r="3374" spans="1:7" x14ac:dyDescent="0.25">
      <c r="A3374">
        <f>IF(Tableau1[[#This Row],[ Résultat]]="incorrect",Tableau1[[#This Row],[occurrence]]&amp;"Cadre général"&amp;Tableau1[[#This Row],[ Résultat]]&amp;COUNTIF($B$2:$B3374,Tableau1[[#This Row],[ Code APE]]&amp;Tableau1[[#This Row],[ Résultat]]&amp;"_*"),0)</f>
        <v>0</v>
      </c>
      <c r="B3374" t="str">
        <f>Tableau1[[#This Row],[ Code APE]]&amp;Tableau1[[#This Row],[ Résultat]]&amp;"_"&amp;COUNTIF($F$2:F3374,F3374)</f>
        <v>56.29BCorrect_26</v>
      </c>
      <c r="C3374" t="s">
        <v>243</v>
      </c>
      <c r="D3374" t="s">
        <v>248</v>
      </c>
      <c r="E3374" t="s">
        <v>44</v>
      </c>
      <c r="F3374" t="s">
        <v>146</v>
      </c>
      <c r="G3374">
        <v>6</v>
      </c>
    </row>
    <row r="3375" spans="1:7" x14ac:dyDescent="0.25">
      <c r="A3375">
        <f>IF(Tableau1[[#This Row],[ Résultat]]="incorrect",Tableau1[[#This Row],[occurrence]]&amp;"Cadre général"&amp;Tableau1[[#This Row],[ Résultat]]&amp;COUNTIF($B$2:$B3375,Tableau1[[#This Row],[ Code APE]]&amp;Tableau1[[#This Row],[ Résultat]]&amp;"_*"),0)</f>
        <v>0</v>
      </c>
      <c r="B3375" t="str">
        <f>Tableau1[[#This Row],[ Code APE]]&amp;Tableau1[[#This Row],[ Résultat]]&amp;"_"&amp;COUNTIF($F$2:F3375,F3375)</f>
        <v>62.01ZCorrect_22</v>
      </c>
      <c r="C3375" t="s">
        <v>243</v>
      </c>
      <c r="D3375" t="s">
        <v>248</v>
      </c>
      <c r="E3375" t="s">
        <v>44</v>
      </c>
      <c r="F3375" t="s">
        <v>198</v>
      </c>
      <c r="G3375">
        <v>5</v>
      </c>
    </row>
    <row r="3376" spans="1:7" x14ac:dyDescent="0.25">
      <c r="A3376">
        <f>IF(Tableau1[[#This Row],[ Résultat]]="incorrect",Tableau1[[#This Row],[occurrence]]&amp;"Cadre général"&amp;Tableau1[[#This Row],[ Résultat]]&amp;COUNTIF($B$2:$B3376,Tableau1[[#This Row],[ Code APE]]&amp;Tableau1[[#This Row],[ Résultat]]&amp;"_*"),0)</f>
        <v>0</v>
      </c>
      <c r="B3376" t="str">
        <f>Tableau1[[#This Row],[ Code APE]]&amp;Tableau1[[#This Row],[ Résultat]]&amp;"_"&amp;COUNTIF($F$2:F3376,F3376)</f>
        <v>62.02ACorrect_23</v>
      </c>
      <c r="C3376" t="s">
        <v>243</v>
      </c>
      <c r="D3376" t="s">
        <v>248</v>
      </c>
      <c r="E3376" t="s">
        <v>44</v>
      </c>
      <c r="F3376" t="s">
        <v>147</v>
      </c>
      <c r="G3376">
        <v>1</v>
      </c>
    </row>
    <row r="3377" spans="1:7" x14ac:dyDescent="0.25">
      <c r="A3377">
        <f>IF(Tableau1[[#This Row],[ Résultat]]="incorrect",Tableau1[[#This Row],[occurrence]]&amp;"Cadre général"&amp;Tableau1[[#This Row],[ Résultat]]&amp;COUNTIF($B$2:$B3377,Tableau1[[#This Row],[ Code APE]]&amp;Tableau1[[#This Row],[ Résultat]]&amp;"_*"),0)</f>
        <v>0</v>
      </c>
      <c r="B3377" t="str">
        <f>Tableau1[[#This Row],[ Code APE]]&amp;Tableau1[[#This Row],[ Résultat]]&amp;"_"&amp;COUNTIF($F$2:F3377,F3377)</f>
        <v>62.09ZCorrect_4</v>
      </c>
      <c r="C3377" t="s">
        <v>243</v>
      </c>
      <c r="D3377" t="s">
        <v>248</v>
      </c>
      <c r="E3377" t="s">
        <v>44</v>
      </c>
      <c r="F3377" t="s">
        <v>148</v>
      </c>
      <c r="G3377">
        <v>1</v>
      </c>
    </row>
    <row r="3378" spans="1:7" x14ac:dyDescent="0.25">
      <c r="A3378">
        <f>IF(Tableau1[[#This Row],[ Résultat]]="incorrect",Tableau1[[#This Row],[occurrence]]&amp;"Cadre général"&amp;Tableau1[[#This Row],[ Résultat]]&amp;COUNTIF($B$2:$B3378,Tableau1[[#This Row],[ Code APE]]&amp;Tableau1[[#This Row],[ Résultat]]&amp;"_*"),0)</f>
        <v>0</v>
      </c>
      <c r="B3378" t="str">
        <f>Tableau1[[#This Row],[ Code APE]]&amp;Tableau1[[#This Row],[ Résultat]]&amp;"_"&amp;COUNTIF($F$2:F3378,F3378)</f>
        <v>64.20ZCorrect_23</v>
      </c>
      <c r="C3378" t="s">
        <v>243</v>
      </c>
      <c r="D3378" t="s">
        <v>248</v>
      </c>
      <c r="E3378" t="s">
        <v>44</v>
      </c>
      <c r="F3378" t="s">
        <v>149</v>
      </c>
      <c r="G3378">
        <v>2</v>
      </c>
    </row>
    <row r="3379" spans="1:7" x14ac:dyDescent="0.25">
      <c r="A3379">
        <f>IF(Tableau1[[#This Row],[ Résultat]]="incorrect",Tableau1[[#This Row],[occurrence]]&amp;"Cadre général"&amp;Tableau1[[#This Row],[ Résultat]]&amp;COUNTIF($B$2:$B3379,Tableau1[[#This Row],[ Code APE]]&amp;Tableau1[[#This Row],[ Résultat]]&amp;"_*"),0)</f>
        <v>0</v>
      </c>
      <c r="B3379" t="str">
        <f>Tableau1[[#This Row],[ Code APE]]&amp;Tableau1[[#This Row],[ Résultat]]&amp;"_"&amp;COUNTIF($F$2:F3379,F3379)</f>
        <v>65.11ZCorrect_7</v>
      </c>
      <c r="C3379" t="s">
        <v>243</v>
      </c>
      <c r="D3379" t="s">
        <v>248</v>
      </c>
      <c r="E3379" t="s">
        <v>44</v>
      </c>
      <c r="F3379" t="s">
        <v>199</v>
      </c>
      <c r="G3379">
        <v>1</v>
      </c>
    </row>
    <row r="3380" spans="1:7" x14ac:dyDescent="0.25">
      <c r="A3380">
        <f>IF(Tableau1[[#This Row],[ Résultat]]="incorrect",Tableau1[[#This Row],[occurrence]]&amp;"Cadre général"&amp;Tableau1[[#This Row],[ Résultat]]&amp;COUNTIF($B$2:$B3380,Tableau1[[#This Row],[ Code APE]]&amp;Tableau1[[#This Row],[ Résultat]]&amp;"_*"),0)</f>
        <v>0</v>
      </c>
      <c r="B3380" t="str">
        <f>Tableau1[[#This Row],[ Code APE]]&amp;Tableau1[[#This Row],[ Résultat]]&amp;"_"&amp;COUNTIF($F$2:F3380,F3380)</f>
        <v>69.20ZCorrect_18</v>
      </c>
      <c r="C3380" t="s">
        <v>243</v>
      </c>
      <c r="D3380" t="s">
        <v>248</v>
      </c>
      <c r="E3380" t="s">
        <v>44</v>
      </c>
      <c r="F3380" t="s">
        <v>150</v>
      </c>
      <c r="G3380">
        <v>2</v>
      </c>
    </row>
    <row r="3381" spans="1:7" x14ac:dyDescent="0.25">
      <c r="A3381">
        <f>IF(Tableau1[[#This Row],[ Résultat]]="incorrect",Tableau1[[#This Row],[occurrence]]&amp;"Cadre général"&amp;Tableau1[[#This Row],[ Résultat]]&amp;COUNTIF($B$2:$B3381,Tableau1[[#This Row],[ Code APE]]&amp;Tableau1[[#This Row],[ Résultat]]&amp;"_*"),0)</f>
        <v>0</v>
      </c>
      <c r="B3381" t="str">
        <f>Tableau1[[#This Row],[ Code APE]]&amp;Tableau1[[#This Row],[ Résultat]]&amp;"_"&amp;COUNTIF($F$2:F3381,F3381)</f>
        <v>70.10ZCorrect_12</v>
      </c>
      <c r="C3381" t="s">
        <v>243</v>
      </c>
      <c r="D3381" t="s">
        <v>248</v>
      </c>
      <c r="E3381" t="s">
        <v>44</v>
      </c>
      <c r="F3381" t="s">
        <v>151</v>
      </c>
      <c r="G3381">
        <v>1</v>
      </c>
    </row>
    <row r="3382" spans="1:7" x14ac:dyDescent="0.25">
      <c r="A3382">
        <f>IF(Tableau1[[#This Row],[ Résultat]]="incorrect",Tableau1[[#This Row],[occurrence]]&amp;"Cadre général"&amp;Tableau1[[#This Row],[ Résultat]]&amp;COUNTIF($B$2:$B3382,Tableau1[[#This Row],[ Code APE]]&amp;Tableau1[[#This Row],[ Résultat]]&amp;"_*"),0)</f>
        <v>0</v>
      </c>
      <c r="B3382" t="str">
        <f>Tableau1[[#This Row],[ Code APE]]&amp;Tableau1[[#This Row],[ Résultat]]&amp;"_"&amp;COUNTIF($F$2:F3382,F3382)</f>
        <v>70.22ZCorrect_24</v>
      </c>
      <c r="C3382" t="s">
        <v>243</v>
      </c>
      <c r="D3382" t="s">
        <v>248</v>
      </c>
      <c r="E3382" t="s">
        <v>44</v>
      </c>
      <c r="F3382" t="s">
        <v>200</v>
      </c>
      <c r="G3382">
        <v>2</v>
      </c>
    </row>
    <row r="3383" spans="1:7" x14ac:dyDescent="0.25">
      <c r="A3383">
        <f>IF(Tableau1[[#This Row],[ Résultat]]="incorrect",Tableau1[[#This Row],[occurrence]]&amp;"Cadre général"&amp;Tableau1[[#This Row],[ Résultat]]&amp;COUNTIF($B$2:$B3383,Tableau1[[#This Row],[ Code APE]]&amp;Tableau1[[#This Row],[ Résultat]]&amp;"_*"),0)</f>
        <v>0</v>
      </c>
      <c r="B3383" t="str">
        <f>Tableau1[[#This Row],[ Code APE]]&amp;Tableau1[[#This Row],[ Résultat]]&amp;"_"&amp;COUNTIF($F$2:F3383,F3383)</f>
        <v>71.12BCorrect_27</v>
      </c>
      <c r="C3383" t="s">
        <v>243</v>
      </c>
      <c r="D3383" t="s">
        <v>248</v>
      </c>
      <c r="E3383" t="s">
        <v>44</v>
      </c>
      <c r="F3383" t="s">
        <v>153</v>
      </c>
      <c r="G3383">
        <v>73</v>
      </c>
    </row>
    <row r="3384" spans="1:7" x14ac:dyDescent="0.25">
      <c r="A3384">
        <f>IF(Tableau1[[#This Row],[ Résultat]]="incorrect",Tableau1[[#This Row],[occurrence]]&amp;"Cadre général"&amp;Tableau1[[#This Row],[ Résultat]]&amp;COUNTIF($B$2:$B3384,Tableau1[[#This Row],[ Code APE]]&amp;Tableau1[[#This Row],[ Résultat]]&amp;"_*"),0)</f>
        <v>0</v>
      </c>
      <c r="B3384" t="str">
        <f>Tableau1[[#This Row],[ Code APE]]&amp;Tableau1[[#This Row],[ Résultat]]&amp;"_"&amp;COUNTIF($F$2:F3384,F3384)</f>
        <v>71.20BCorrect_24</v>
      </c>
      <c r="C3384" t="s">
        <v>243</v>
      </c>
      <c r="D3384" t="s">
        <v>248</v>
      </c>
      <c r="E3384" t="s">
        <v>44</v>
      </c>
      <c r="F3384" t="s">
        <v>155</v>
      </c>
      <c r="G3384">
        <v>11</v>
      </c>
    </row>
    <row r="3385" spans="1:7" x14ac:dyDescent="0.25">
      <c r="A3385">
        <f>IF(Tableau1[[#This Row],[ Résultat]]="incorrect",Tableau1[[#This Row],[occurrence]]&amp;"Cadre général"&amp;Tableau1[[#This Row],[ Résultat]]&amp;COUNTIF($B$2:$B3385,Tableau1[[#This Row],[ Code APE]]&amp;Tableau1[[#This Row],[ Résultat]]&amp;"_*"),0)</f>
        <v>0</v>
      </c>
      <c r="B3385" t="str">
        <f>Tableau1[[#This Row],[ Code APE]]&amp;Tableau1[[#This Row],[ Résultat]]&amp;"_"&amp;COUNTIF($F$2:F3385,F3385)</f>
        <v>72.19ZCorrect_25</v>
      </c>
      <c r="C3385" t="s">
        <v>243</v>
      </c>
      <c r="D3385" t="s">
        <v>248</v>
      </c>
      <c r="E3385" t="s">
        <v>44</v>
      </c>
      <c r="F3385" t="s">
        <v>156</v>
      </c>
      <c r="G3385">
        <v>12</v>
      </c>
    </row>
    <row r="3386" spans="1:7" x14ac:dyDescent="0.25">
      <c r="A3386">
        <f>IF(Tableau1[[#This Row],[ Résultat]]="incorrect",Tableau1[[#This Row],[occurrence]]&amp;"Cadre général"&amp;Tableau1[[#This Row],[ Résultat]]&amp;COUNTIF($B$2:$B3386,Tableau1[[#This Row],[ Code APE]]&amp;Tableau1[[#This Row],[ Résultat]]&amp;"_*"),0)</f>
        <v>0</v>
      </c>
      <c r="B3386" t="str">
        <f>Tableau1[[#This Row],[ Code APE]]&amp;Tableau1[[#This Row],[ Résultat]]&amp;"_"&amp;COUNTIF($F$2:F3386,F3386)</f>
        <v>74.20ZCorrect_20</v>
      </c>
      <c r="C3386" t="s">
        <v>243</v>
      </c>
      <c r="D3386" t="s">
        <v>248</v>
      </c>
      <c r="E3386" t="s">
        <v>44</v>
      </c>
      <c r="F3386" t="s">
        <v>157</v>
      </c>
      <c r="G3386">
        <v>2</v>
      </c>
    </row>
    <row r="3387" spans="1:7" x14ac:dyDescent="0.25">
      <c r="A3387">
        <f>IF(Tableau1[[#This Row],[ Résultat]]="incorrect",Tableau1[[#This Row],[occurrence]]&amp;"Cadre général"&amp;Tableau1[[#This Row],[ Résultat]]&amp;COUNTIF($B$2:$B3387,Tableau1[[#This Row],[ Code APE]]&amp;Tableau1[[#This Row],[ Résultat]]&amp;"_*"),0)</f>
        <v>0</v>
      </c>
      <c r="B3387" t="str">
        <f>Tableau1[[#This Row],[ Code APE]]&amp;Tableau1[[#This Row],[ Résultat]]&amp;"_"&amp;COUNTIF($F$2:F3387,F3387)</f>
        <v>74.30BCorrect_22</v>
      </c>
      <c r="C3387" t="s">
        <v>243</v>
      </c>
      <c r="D3387" t="s">
        <v>248</v>
      </c>
      <c r="E3387" t="s">
        <v>44</v>
      </c>
      <c r="F3387" t="s">
        <v>158</v>
      </c>
      <c r="G3387">
        <v>1</v>
      </c>
    </row>
    <row r="3388" spans="1:7" x14ac:dyDescent="0.25">
      <c r="A3388">
        <f>IF(Tableau1[[#This Row],[ Résultat]]="incorrect",Tableau1[[#This Row],[occurrence]]&amp;"Cadre général"&amp;Tableau1[[#This Row],[ Résultat]]&amp;COUNTIF($B$2:$B3388,Tableau1[[#This Row],[ Code APE]]&amp;Tableau1[[#This Row],[ Résultat]]&amp;"_*"),0)</f>
        <v>0</v>
      </c>
      <c r="B3388" t="str">
        <f>Tableau1[[#This Row],[ Code APE]]&amp;Tableau1[[#This Row],[ Résultat]]&amp;"_"&amp;COUNTIF($F$2:F3388,F3388)</f>
        <v>74.70ZCorrect_23</v>
      </c>
      <c r="C3388" t="s">
        <v>243</v>
      </c>
      <c r="D3388" t="s">
        <v>248</v>
      </c>
      <c r="E3388" t="s">
        <v>44</v>
      </c>
      <c r="F3388" t="s">
        <v>159</v>
      </c>
      <c r="G3388">
        <v>7</v>
      </c>
    </row>
    <row r="3389" spans="1:7" x14ac:dyDescent="0.25">
      <c r="A3389">
        <f>IF(Tableau1[[#This Row],[ Résultat]]="incorrect",Tableau1[[#This Row],[occurrence]]&amp;"Cadre général"&amp;Tableau1[[#This Row],[ Résultat]]&amp;COUNTIF($B$2:$B3389,Tableau1[[#This Row],[ Code APE]]&amp;Tableau1[[#This Row],[ Résultat]]&amp;"_*"),0)</f>
        <v>0</v>
      </c>
      <c r="B3389" t="str">
        <f>Tableau1[[#This Row],[ Code APE]]&amp;Tableau1[[#This Row],[ Résultat]]&amp;"_"&amp;COUNTIF($F$2:F3389,F3389)</f>
        <v>74.90ACorrect_28</v>
      </c>
      <c r="C3389" t="s">
        <v>243</v>
      </c>
      <c r="D3389" t="s">
        <v>248</v>
      </c>
      <c r="E3389" t="s">
        <v>44</v>
      </c>
      <c r="F3389" t="s">
        <v>160</v>
      </c>
      <c r="G3389">
        <v>31</v>
      </c>
    </row>
    <row r="3390" spans="1:7" x14ac:dyDescent="0.25">
      <c r="A3390">
        <f>IF(Tableau1[[#This Row],[ Résultat]]="incorrect",Tableau1[[#This Row],[occurrence]]&amp;"Cadre général"&amp;Tableau1[[#This Row],[ Résultat]]&amp;COUNTIF($B$2:$B3390,Tableau1[[#This Row],[ Code APE]]&amp;Tableau1[[#This Row],[ Résultat]]&amp;"_*"),0)</f>
        <v>0</v>
      </c>
      <c r="B3390" t="str">
        <f>Tableau1[[#This Row],[ Code APE]]&amp;Tableau1[[#This Row],[ Résultat]]&amp;"_"&amp;COUNTIF($F$2:F3390,F3390)</f>
        <v>74.90BCorrect_27</v>
      </c>
      <c r="C3390" t="s">
        <v>243</v>
      </c>
      <c r="D3390" t="s">
        <v>248</v>
      </c>
      <c r="E3390" t="s">
        <v>44</v>
      </c>
      <c r="F3390" t="s">
        <v>161</v>
      </c>
      <c r="G3390">
        <v>12</v>
      </c>
    </row>
    <row r="3391" spans="1:7" x14ac:dyDescent="0.25">
      <c r="A3391">
        <f>IF(Tableau1[[#This Row],[ Résultat]]="incorrect",Tableau1[[#This Row],[occurrence]]&amp;"Cadre général"&amp;Tableau1[[#This Row],[ Résultat]]&amp;COUNTIF($B$2:$B3391,Tableau1[[#This Row],[ Code APE]]&amp;Tableau1[[#This Row],[ Résultat]]&amp;"_*"),0)</f>
        <v>0</v>
      </c>
      <c r="B3391" t="str">
        <f>Tableau1[[#This Row],[ Code APE]]&amp;Tableau1[[#This Row],[ Résultat]]&amp;"_"&amp;COUNTIF($F$2:F3391,F3391)</f>
        <v>77.11ACorrect_7</v>
      </c>
      <c r="C3391" t="s">
        <v>243</v>
      </c>
      <c r="D3391" t="s">
        <v>248</v>
      </c>
      <c r="E3391" t="s">
        <v>44</v>
      </c>
      <c r="F3391" t="s">
        <v>163</v>
      </c>
      <c r="G3391">
        <v>1</v>
      </c>
    </row>
    <row r="3392" spans="1:7" x14ac:dyDescent="0.25">
      <c r="A3392">
        <f>IF(Tableau1[[#This Row],[ Résultat]]="incorrect",Tableau1[[#This Row],[occurrence]]&amp;"Cadre général"&amp;Tableau1[[#This Row],[ Résultat]]&amp;COUNTIF($B$2:$B3392,Tableau1[[#This Row],[ Code APE]]&amp;Tableau1[[#This Row],[ Résultat]]&amp;"_*"),0)</f>
        <v>0</v>
      </c>
      <c r="B3392" t="str">
        <f>Tableau1[[#This Row],[ Code APE]]&amp;Tableau1[[#This Row],[ Résultat]]&amp;"_"&amp;COUNTIF($F$2:F3392,F3392)</f>
        <v>77.32ZCorrect_24</v>
      </c>
      <c r="C3392" t="s">
        <v>243</v>
      </c>
      <c r="D3392" t="s">
        <v>248</v>
      </c>
      <c r="E3392" t="s">
        <v>44</v>
      </c>
      <c r="F3392" t="s">
        <v>164</v>
      </c>
      <c r="G3392">
        <v>3</v>
      </c>
    </row>
    <row r="3393" spans="1:7" x14ac:dyDescent="0.25">
      <c r="A3393">
        <f>IF(Tableau1[[#This Row],[ Résultat]]="incorrect",Tableau1[[#This Row],[occurrence]]&amp;"Cadre général"&amp;Tableau1[[#This Row],[ Résultat]]&amp;COUNTIF($B$2:$B3393,Tableau1[[#This Row],[ Code APE]]&amp;Tableau1[[#This Row],[ Résultat]]&amp;"_*"),0)</f>
        <v>0</v>
      </c>
      <c r="B3393" t="str">
        <f>Tableau1[[#This Row],[ Code APE]]&amp;Tableau1[[#This Row],[ Résultat]]&amp;"_"&amp;COUNTIF($F$2:F3393,F3393)</f>
        <v>77.39ZCorrect_25</v>
      </c>
      <c r="C3393" t="s">
        <v>243</v>
      </c>
      <c r="D3393" t="s">
        <v>248</v>
      </c>
      <c r="E3393" t="s">
        <v>44</v>
      </c>
      <c r="F3393" t="s">
        <v>165</v>
      </c>
      <c r="G3393">
        <v>6</v>
      </c>
    </row>
    <row r="3394" spans="1:7" x14ac:dyDescent="0.25">
      <c r="A3394">
        <f>IF(Tableau1[[#This Row],[ Résultat]]="incorrect",Tableau1[[#This Row],[occurrence]]&amp;"Cadre général"&amp;Tableau1[[#This Row],[ Résultat]]&amp;COUNTIF($B$2:$B3394,Tableau1[[#This Row],[ Code APE]]&amp;Tableau1[[#This Row],[ Résultat]]&amp;"_*"),0)</f>
        <v>0</v>
      </c>
      <c r="B3394" t="str">
        <f>Tableau1[[#This Row],[ Code APE]]&amp;Tableau1[[#This Row],[ Résultat]]&amp;"_"&amp;COUNTIF($F$2:F3394,F3394)</f>
        <v>78.20ZCorrect_32</v>
      </c>
      <c r="C3394" t="s">
        <v>243</v>
      </c>
      <c r="D3394" t="s">
        <v>248</v>
      </c>
      <c r="E3394" t="s">
        <v>44</v>
      </c>
      <c r="F3394" t="s">
        <v>166</v>
      </c>
      <c r="G3394">
        <v>220</v>
      </c>
    </row>
    <row r="3395" spans="1:7" x14ac:dyDescent="0.25">
      <c r="A3395">
        <f>IF(Tableau1[[#This Row],[ Résultat]]="incorrect",Tableau1[[#This Row],[occurrence]]&amp;"Cadre général"&amp;Tableau1[[#This Row],[ Résultat]]&amp;COUNTIF($B$2:$B3395,Tableau1[[#This Row],[ Code APE]]&amp;Tableau1[[#This Row],[ Résultat]]&amp;"_*"),0)</f>
        <v>0</v>
      </c>
      <c r="B3395" t="str">
        <f>Tableau1[[#This Row],[ Code APE]]&amp;Tableau1[[#This Row],[ Résultat]]&amp;"_"&amp;COUNTIF($F$2:F3395,F3395)</f>
        <v>80.10ZCorrect_28</v>
      </c>
      <c r="C3395" t="s">
        <v>243</v>
      </c>
      <c r="D3395" t="s">
        <v>248</v>
      </c>
      <c r="E3395" t="s">
        <v>44</v>
      </c>
      <c r="F3395" t="s">
        <v>167</v>
      </c>
      <c r="G3395">
        <v>28</v>
      </c>
    </row>
    <row r="3396" spans="1:7" x14ac:dyDescent="0.25">
      <c r="A3396">
        <f>IF(Tableau1[[#This Row],[ Résultat]]="incorrect",Tableau1[[#This Row],[occurrence]]&amp;"Cadre général"&amp;Tableau1[[#This Row],[ Résultat]]&amp;COUNTIF($B$2:$B3396,Tableau1[[#This Row],[ Code APE]]&amp;Tableau1[[#This Row],[ Résultat]]&amp;"_*"),0)</f>
        <v>0</v>
      </c>
      <c r="B3396" t="str">
        <f>Tableau1[[#This Row],[ Code APE]]&amp;Tableau1[[#This Row],[ Résultat]]&amp;"_"&amp;COUNTIF($F$2:F3396,F3396)</f>
        <v>80.20ZCorrect_24</v>
      </c>
      <c r="C3396" t="s">
        <v>243</v>
      </c>
      <c r="D3396" t="s">
        <v>248</v>
      </c>
      <c r="E3396" t="s">
        <v>44</v>
      </c>
      <c r="F3396" t="s">
        <v>168</v>
      </c>
      <c r="G3396">
        <v>3</v>
      </c>
    </row>
    <row r="3397" spans="1:7" x14ac:dyDescent="0.25">
      <c r="A3397">
        <f>IF(Tableau1[[#This Row],[ Résultat]]="incorrect",Tableau1[[#This Row],[occurrence]]&amp;"Cadre général"&amp;Tableau1[[#This Row],[ Résultat]]&amp;COUNTIF($B$2:$B3397,Tableau1[[#This Row],[ Code APE]]&amp;Tableau1[[#This Row],[ Résultat]]&amp;"_*"),0)</f>
        <v>0</v>
      </c>
      <c r="B3397" t="str">
        <f>Tableau1[[#This Row],[ Code APE]]&amp;Tableau1[[#This Row],[ Résultat]]&amp;"_"&amp;COUNTIF($F$2:F3397,F3397)</f>
        <v>81.21ZCorrect_25</v>
      </c>
      <c r="C3397" t="s">
        <v>243</v>
      </c>
      <c r="D3397" t="s">
        <v>248</v>
      </c>
      <c r="E3397" t="s">
        <v>44</v>
      </c>
      <c r="F3397" t="s">
        <v>169</v>
      </c>
      <c r="G3397">
        <v>27</v>
      </c>
    </row>
    <row r="3398" spans="1:7" x14ac:dyDescent="0.25">
      <c r="A3398">
        <f>IF(Tableau1[[#This Row],[ Résultat]]="incorrect",Tableau1[[#This Row],[occurrence]]&amp;"Cadre général"&amp;Tableau1[[#This Row],[ Résultat]]&amp;COUNTIF($B$2:$B3398,Tableau1[[#This Row],[ Code APE]]&amp;Tableau1[[#This Row],[ Résultat]]&amp;"_*"),0)</f>
        <v>0</v>
      </c>
      <c r="B3398" t="str">
        <f>Tableau1[[#This Row],[ Code APE]]&amp;Tableau1[[#This Row],[ Résultat]]&amp;"_"&amp;COUNTIF($F$2:F3398,F3398)</f>
        <v>81.22ZCorrect_25</v>
      </c>
      <c r="C3398" t="s">
        <v>243</v>
      </c>
      <c r="D3398" t="s">
        <v>248</v>
      </c>
      <c r="E3398" t="s">
        <v>44</v>
      </c>
      <c r="F3398" t="s">
        <v>170</v>
      </c>
      <c r="G3398">
        <v>17</v>
      </c>
    </row>
    <row r="3399" spans="1:7" x14ac:dyDescent="0.25">
      <c r="A3399">
        <f>IF(Tableau1[[#This Row],[ Résultat]]="incorrect",Tableau1[[#This Row],[occurrence]]&amp;"Cadre général"&amp;Tableau1[[#This Row],[ Résultat]]&amp;COUNTIF($B$2:$B3399,Tableau1[[#This Row],[ Code APE]]&amp;Tableau1[[#This Row],[ Résultat]]&amp;"_*"),0)</f>
        <v>0</v>
      </c>
      <c r="B3399" t="str">
        <f>Tableau1[[#This Row],[ Code APE]]&amp;Tableau1[[#This Row],[ Résultat]]&amp;"_"&amp;COUNTIF($F$2:F3399,F3399)</f>
        <v>81.29ACorrect_23</v>
      </c>
      <c r="C3399" t="s">
        <v>243</v>
      </c>
      <c r="D3399" t="s">
        <v>248</v>
      </c>
      <c r="E3399" t="s">
        <v>44</v>
      </c>
      <c r="F3399" t="s">
        <v>171</v>
      </c>
      <c r="G3399">
        <v>1</v>
      </c>
    </row>
    <row r="3400" spans="1:7" x14ac:dyDescent="0.25">
      <c r="A3400">
        <f>IF(Tableau1[[#This Row],[ Résultat]]="incorrect",Tableau1[[#This Row],[occurrence]]&amp;"Cadre général"&amp;Tableau1[[#This Row],[ Résultat]]&amp;COUNTIF($B$2:$B3400,Tableau1[[#This Row],[ Code APE]]&amp;Tableau1[[#This Row],[ Résultat]]&amp;"_*"),0)</f>
        <v>0</v>
      </c>
      <c r="B3400" t="str">
        <f>Tableau1[[#This Row],[ Code APE]]&amp;Tableau1[[#This Row],[ Résultat]]&amp;"_"&amp;COUNTIF($F$2:F3400,F3400)</f>
        <v>81.29BCorrect_12</v>
      </c>
      <c r="C3400" t="s">
        <v>243</v>
      </c>
      <c r="D3400" t="s">
        <v>248</v>
      </c>
      <c r="E3400" t="s">
        <v>44</v>
      </c>
      <c r="F3400" t="s">
        <v>172</v>
      </c>
      <c r="G3400">
        <v>1</v>
      </c>
    </row>
    <row r="3401" spans="1:7" x14ac:dyDescent="0.25">
      <c r="A3401">
        <f>IF(Tableau1[[#This Row],[ Résultat]]="incorrect",Tableau1[[#This Row],[occurrence]]&amp;"Cadre général"&amp;Tableau1[[#This Row],[ Résultat]]&amp;COUNTIF($B$2:$B3401,Tableau1[[#This Row],[ Code APE]]&amp;Tableau1[[#This Row],[ Résultat]]&amp;"_*"),0)</f>
        <v>0</v>
      </c>
      <c r="B3401" t="str">
        <f>Tableau1[[#This Row],[ Code APE]]&amp;Tableau1[[#This Row],[ Résultat]]&amp;"_"&amp;COUNTIF($F$2:F3401,F3401)</f>
        <v>81.30ZCorrect_24</v>
      </c>
      <c r="C3401" t="s">
        <v>243</v>
      </c>
      <c r="D3401" t="s">
        <v>248</v>
      </c>
      <c r="E3401" t="s">
        <v>44</v>
      </c>
      <c r="F3401" t="s">
        <v>173</v>
      </c>
      <c r="G3401">
        <v>9</v>
      </c>
    </row>
    <row r="3402" spans="1:7" x14ac:dyDescent="0.25">
      <c r="A3402">
        <f>IF(Tableau1[[#This Row],[ Résultat]]="incorrect",Tableau1[[#This Row],[occurrence]]&amp;"Cadre général"&amp;Tableau1[[#This Row],[ Résultat]]&amp;COUNTIF($B$2:$B3402,Tableau1[[#This Row],[ Code APE]]&amp;Tableau1[[#This Row],[ Résultat]]&amp;"_*"),0)</f>
        <v>0</v>
      </c>
      <c r="B3402" t="str">
        <f>Tableau1[[#This Row],[ Code APE]]&amp;Tableau1[[#This Row],[ Résultat]]&amp;"_"&amp;COUNTIF($F$2:F3402,F3402)</f>
        <v>82.11ZCorrect_5</v>
      </c>
      <c r="C3402" t="s">
        <v>243</v>
      </c>
      <c r="D3402" t="s">
        <v>248</v>
      </c>
      <c r="E3402" t="s">
        <v>44</v>
      </c>
      <c r="F3402" t="s">
        <v>220</v>
      </c>
      <c r="G3402">
        <v>1</v>
      </c>
    </row>
    <row r="3403" spans="1:7" x14ac:dyDescent="0.25">
      <c r="A3403">
        <f>IF(Tableau1[[#This Row],[ Résultat]]="incorrect",Tableau1[[#This Row],[occurrence]]&amp;"Cadre général"&amp;Tableau1[[#This Row],[ Résultat]]&amp;COUNTIF($B$2:$B3403,Tableau1[[#This Row],[ Code APE]]&amp;Tableau1[[#This Row],[ Résultat]]&amp;"_*"),0)</f>
        <v>0</v>
      </c>
      <c r="B3403" t="str">
        <f>Tableau1[[#This Row],[ Code APE]]&amp;Tableau1[[#This Row],[ Résultat]]&amp;"_"&amp;COUNTIF($F$2:F3403,F3403)</f>
        <v>82.19ZCorrect_13</v>
      </c>
      <c r="C3403" t="s">
        <v>243</v>
      </c>
      <c r="D3403" t="s">
        <v>248</v>
      </c>
      <c r="E3403" t="s">
        <v>44</v>
      </c>
      <c r="F3403" t="s">
        <v>221</v>
      </c>
      <c r="G3403">
        <v>1</v>
      </c>
    </row>
    <row r="3404" spans="1:7" x14ac:dyDescent="0.25">
      <c r="A3404">
        <f>IF(Tableau1[[#This Row],[ Résultat]]="incorrect",Tableau1[[#This Row],[occurrence]]&amp;"Cadre général"&amp;Tableau1[[#This Row],[ Résultat]]&amp;COUNTIF($B$2:$B3404,Tableau1[[#This Row],[ Code APE]]&amp;Tableau1[[#This Row],[ Résultat]]&amp;"_*"),0)</f>
        <v>0</v>
      </c>
      <c r="B3404" t="str">
        <f>Tableau1[[#This Row],[ Code APE]]&amp;Tableau1[[#This Row],[ Résultat]]&amp;"_"&amp;COUNTIF($F$2:F3404,F3404)</f>
        <v>82.99ZCorrect_24</v>
      </c>
      <c r="C3404" t="s">
        <v>243</v>
      </c>
      <c r="D3404" t="s">
        <v>248</v>
      </c>
      <c r="E3404" t="s">
        <v>44</v>
      </c>
      <c r="F3404" t="s">
        <v>174</v>
      </c>
      <c r="G3404">
        <v>6</v>
      </c>
    </row>
    <row r="3405" spans="1:7" x14ac:dyDescent="0.25">
      <c r="A3405">
        <f>IF(Tableau1[[#This Row],[ Résultat]]="incorrect",Tableau1[[#This Row],[occurrence]]&amp;"Cadre général"&amp;Tableau1[[#This Row],[ Résultat]]&amp;COUNTIF($B$2:$B3405,Tableau1[[#This Row],[ Code APE]]&amp;Tableau1[[#This Row],[ Résultat]]&amp;"_*"),0)</f>
        <v>0</v>
      </c>
      <c r="B3405" t="str">
        <f>Tableau1[[#This Row],[ Code APE]]&amp;Tableau1[[#This Row],[ Résultat]]&amp;"_"&amp;COUNTIF($F$2:F3405,F3405)</f>
        <v>85.51ZCorrect_8</v>
      </c>
      <c r="C3405" t="s">
        <v>243</v>
      </c>
      <c r="D3405" t="s">
        <v>248</v>
      </c>
      <c r="E3405" t="s">
        <v>44</v>
      </c>
      <c r="F3405" t="s">
        <v>222</v>
      </c>
      <c r="G3405">
        <v>1</v>
      </c>
    </row>
    <row r="3406" spans="1:7" x14ac:dyDescent="0.25">
      <c r="A3406">
        <f>IF(Tableau1[[#This Row],[ Résultat]]="incorrect",Tableau1[[#This Row],[occurrence]]&amp;"Cadre général"&amp;Tableau1[[#This Row],[ Résultat]]&amp;COUNTIF($B$2:$B3406,Tableau1[[#This Row],[ Code APE]]&amp;Tableau1[[#This Row],[ Résultat]]&amp;"_*"),0)</f>
        <v>0</v>
      </c>
      <c r="B3406" t="str">
        <f>Tableau1[[#This Row],[ Code APE]]&amp;Tableau1[[#This Row],[ Résultat]]&amp;"_"&amp;COUNTIF($F$2:F3406,F3406)</f>
        <v>85.59ACorrect_24</v>
      </c>
      <c r="C3406" t="s">
        <v>243</v>
      </c>
      <c r="D3406" t="s">
        <v>248</v>
      </c>
      <c r="E3406" t="s">
        <v>44</v>
      </c>
      <c r="F3406" t="s">
        <v>176</v>
      </c>
      <c r="G3406">
        <v>6</v>
      </c>
    </row>
    <row r="3407" spans="1:7" x14ac:dyDescent="0.25">
      <c r="A3407">
        <f>IF(Tableau1[[#This Row],[ Résultat]]="incorrect",Tableau1[[#This Row],[occurrence]]&amp;"Cadre général"&amp;Tableau1[[#This Row],[ Résultat]]&amp;COUNTIF($B$2:$B3407,Tableau1[[#This Row],[ Code APE]]&amp;Tableau1[[#This Row],[ Résultat]]&amp;"_*"),0)</f>
        <v>0</v>
      </c>
      <c r="B3407" t="str">
        <f>Tableau1[[#This Row],[ Code APE]]&amp;Tableau1[[#This Row],[ Résultat]]&amp;"_"&amp;COUNTIF($F$2:F3407,F3407)</f>
        <v>85.59BCorrect_14</v>
      </c>
      <c r="C3407" t="s">
        <v>243</v>
      </c>
      <c r="D3407" t="s">
        <v>248</v>
      </c>
      <c r="E3407" t="s">
        <v>44</v>
      </c>
      <c r="F3407" t="s">
        <v>177</v>
      </c>
      <c r="G3407">
        <v>3</v>
      </c>
    </row>
    <row r="3408" spans="1:7" x14ac:dyDescent="0.25">
      <c r="A3408">
        <f>IF(Tableau1[[#This Row],[ Résultat]]="incorrect",Tableau1[[#This Row],[occurrence]]&amp;"Cadre général"&amp;Tableau1[[#This Row],[ Résultat]]&amp;COUNTIF($B$2:$B3408,Tableau1[[#This Row],[ Code APE]]&amp;Tableau1[[#This Row],[ Résultat]]&amp;"_*"),0)</f>
        <v>0</v>
      </c>
      <c r="B3408" t="str">
        <f>Tableau1[[#This Row],[ Code APE]]&amp;Tableau1[[#This Row],[ Résultat]]&amp;"_"&amp;COUNTIF($F$2:F3408,F3408)</f>
        <v>94.99ZCorrect_30</v>
      </c>
      <c r="C3408" t="s">
        <v>243</v>
      </c>
      <c r="D3408" t="s">
        <v>248</v>
      </c>
      <c r="E3408" t="s">
        <v>44</v>
      </c>
      <c r="F3408" t="s">
        <v>178</v>
      </c>
      <c r="G3408">
        <v>7</v>
      </c>
    </row>
    <row r="3409" spans="1:7" x14ac:dyDescent="0.25">
      <c r="A3409">
        <f>IF(Tableau1[[#This Row],[ Résultat]]="incorrect",Tableau1[[#This Row],[occurrence]]&amp;"Cadre général"&amp;Tableau1[[#This Row],[ Résultat]]&amp;COUNTIF($B$2:$B3409,Tableau1[[#This Row],[ Code APE]]&amp;Tableau1[[#This Row],[ Résultat]]&amp;"_*"),0)</f>
        <v>0</v>
      </c>
      <c r="B3409" t="str">
        <f>Tableau1[[#This Row],[ Code APE]]&amp;Tableau1[[#This Row],[ Résultat]]&amp;"_"&amp;COUNTIF($F$2:F3409,F3409)</f>
        <v>95.21ZCorrect_17</v>
      </c>
      <c r="C3409" t="s">
        <v>243</v>
      </c>
      <c r="D3409" t="s">
        <v>248</v>
      </c>
      <c r="E3409" t="s">
        <v>44</v>
      </c>
      <c r="F3409" t="s">
        <v>179</v>
      </c>
      <c r="G3409">
        <v>1</v>
      </c>
    </row>
    <row r="3410" spans="1:7" x14ac:dyDescent="0.25">
      <c r="A3410">
        <f>IF(Tableau1[[#This Row],[ Résultat]]="incorrect",Tableau1[[#This Row],[occurrence]]&amp;"Cadre général"&amp;Tableau1[[#This Row],[ Résultat]]&amp;COUNTIF($B$2:$B3410,Tableau1[[#This Row],[ Code APE]]&amp;Tableau1[[#This Row],[ Résultat]]&amp;"_*"),0)</f>
        <v>0</v>
      </c>
      <c r="B3410" t="str">
        <f>Tableau1[[#This Row],[ Code APE]]&amp;Tableau1[[#This Row],[ Résultat]]&amp;"_"&amp;COUNTIF($F$2:F3410,F3410)</f>
        <v>Correct_0</v>
      </c>
      <c r="C3410" t="s">
        <v>243</v>
      </c>
      <c r="D3410" t="s">
        <v>249</v>
      </c>
      <c r="E3410" t="s">
        <v>44</v>
      </c>
      <c r="G3410">
        <v>10</v>
      </c>
    </row>
    <row r="3411" spans="1:7" x14ac:dyDescent="0.25">
      <c r="A3411">
        <f>IF(Tableau1[[#This Row],[ Résultat]]="incorrect",Tableau1[[#This Row],[occurrence]]&amp;"Cadre général"&amp;Tableau1[[#This Row],[ Résultat]]&amp;COUNTIF($B$2:$B3411,Tableau1[[#This Row],[ Code APE]]&amp;Tableau1[[#This Row],[ Résultat]]&amp;"_*"),0)</f>
        <v>0</v>
      </c>
      <c r="B3411" t="str">
        <f>Tableau1[[#This Row],[ Code APE]]&amp;Tableau1[[#This Row],[ Résultat]]&amp;"_"&amp;COUNTIF($F$2:F3411,F3411)</f>
        <v>00.00ACorrect_24</v>
      </c>
      <c r="C3411" t="s">
        <v>243</v>
      </c>
      <c r="D3411" t="s">
        <v>249</v>
      </c>
      <c r="E3411" t="s">
        <v>44</v>
      </c>
      <c r="F3411" t="s">
        <v>45</v>
      </c>
      <c r="G3411">
        <v>4</v>
      </c>
    </row>
    <row r="3412" spans="1:7" x14ac:dyDescent="0.25">
      <c r="A3412">
        <f>IF(Tableau1[[#This Row],[ Résultat]]="incorrect",Tableau1[[#This Row],[occurrence]]&amp;"Cadre général"&amp;Tableau1[[#This Row],[ Résultat]]&amp;COUNTIF($B$2:$B3412,Tableau1[[#This Row],[ Code APE]]&amp;Tableau1[[#This Row],[ Résultat]]&amp;"_*"),0)</f>
        <v>0</v>
      </c>
      <c r="B3412" t="str">
        <f>Tableau1[[#This Row],[ Code APE]]&amp;Tableau1[[#This Row],[ Résultat]]&amp;"_"&amp;COUNTIF($F$2:F3412,F3412)</f>
        <v>01.30ZCorrect_25</v>
      </c>
      <c r="C3412" t="s">
        <v>243</v>
      </c>
      <c r="D3412" t="s">
        <v>249</v>
      </c>
      <c r="E3412" t="s">
        <v>44</v>
      </c>
      <c r="F3412" t="s">
        <v>47</v>
      </c>
      <c r="G3412">
        <v>5</v>
      </c>
    </row>
    <row r="3413" spans="1:7" x14ac:dyDescent="0.25">
      <c r="A3413">
        <f>IF(Tableau1[[#This Row],[ Résultat]]="incorrect",Tableau1[[#This Row],[occurrence]]&amp;"Cadre général"&amp;Tableau1[[#This Row],[ Résultat]]&amp;COUNTIF($B$2:$B3413,Tableau1[[#This Row],[ Code APE]]&amp;Tableau1[[#This Row],[ Résultat]]&amp;"_*"),0)</f>
        <v>0</v>
      </c>
      <c r="B3413" t="str">
        <f>Tableau1[[#This Row],[ Code APE]]&amp;Tableau1[[#This Row],[ Résultat]]&amp;"_"&amp;COUNTIF($F$2:F3413,F3413)</f>
        <v>01.42ZCorrect_17</v>
      </c>
      <c r="C3413" t="s">
        <v>243</v>
      </c>
      <c r="D3413" t="s">
        <v>249</v>
      </c>
      <c r="E3413" t="s">
        <v>44</v>
      </c>
      <c r="F3413" t="s">
        <v>48</v>
      </c>
      <c r="G3413">
        <v>1</v>
      </c>
    </row>
    <row r="3414" spans="1:7" x14ac:dyDescent="0.25">
      <c r="A3414">
        <f>IF(Tableau1[[#This Row],[ Résultat]]="incorrect",Tableau1[[#This Row],[occurrence]]&amp;"Cadre général"&amp;Tableau1[[#This Row],[ Résultat]]&amp;COUNTIF($B$2:$B3414,Tableau1[[#This Row],[ Code APE]]&amp;Tableau1[[#This Row],[ Résultat]]&amp;"_*"),0)</f>
        <v>0</v>
      </c>
      <c r="B3414" t="str">
        <f>Tableau1[[#This Row],[ Code APE]]&amp;Tableau1[[#This Row],[ Résultat]]&amp;"_"&amp;COUNTIF($F$2:F3414,F3414)</f>
        <v>01.50ZCorrect_17</v>
      </c>
      <c r="C3414" t="s">
        <v>243</v>
      </c>
      <c r="D3414" t="s">
        <v>249</v>
      </c>
      <c r="E3414" t="s">
        <v>44</v>
      </c>
      <c r="F3414" t="s">
        <v>49</v>
      </c>
      <c r="G3414">
        <v>1</v>
      </c>
    </row>
    <row r="3415" spans="1:7" x14ac:dyDescent="0.25">
      <c r="A3415">
        <f>IF(Tableau1[[#This Row],[ Résultat]]="incorrect",Tableau1[[#This Row],[occurrence]]&amp;"Cadre général"&amp;Tableau1[[#This Row],[ Résultat]]&amp;COUNTIF($B$2:$B3415,Tableau1[[#This Row],[ Code APE]]&amp;Tableau1[[#This Row],[ Résultat]]&amp;"_*"),0)</f>
        <v>0</v>
      </c>
      <c r="B3415" t="str">
        <f>Tableau1[[#This Row],[ Code APE]]&amp;Tableau1[[#This Row],[ Résultat]]&amp;"_"&amp;COUNTIF($F$2:F3415,F3415)</f>
        <v>02.10ZCorrect_27</v>
      </c>
      <c r="C3415" t="s">
        <v>243</v>
      </c>
      <c r="D3415" t="s">
        <v>249</v>
      </c>
      <c r="E3415" t="s">
        <v>44</v>
      </c>
      <c r="F3415" t="s">
        <v>50</v>
      </c>
      <c r="G3415">
        <v>14</v>
      </c>
    </row>
    <row r="3416" spans="1:7" x14ac:dyDescent="0.25">
      <c r="A3416">
        <f>IF(Tableau1[[#This Row],[ Résultat]]="incorrect",Tableau1[[#This Row],[occurrence]]&amp;"Cadre général"&amp;Tableau1[[#This Row],[ Résultat]]&amp;COUNTIF($B$2:$B3416,Tableau1[[#This Row],[ Code APE]]&amp;Tableau1[[#This Row],[ Résultat]]&amp;"_*"),0)</f>
        <v>0</v>
      </c>
      <c r="B3416" t="str">
        <f>Tableau1[[#This Row],[ Code APE]]&amp;Tableau1[[#This Row],[ Résultat]]&amp;"_"&amp;COUNTIF($F$2:F3416,F3416)</f>
        <v>03.11ZCorrect_22</v>
      </c>
      <c r="C3416" t="s">
        <v>243</v>
      </c>
      <c r="D3416" t="s">
        <v>249</v>
      </c>
      <c r="E3416" t="s">
        <v>44</v>
      </c>
      <c r="F3416" t="s">
        <v>182</v>
      </c>
      <c r="G3416">
        <v>2</v>
      </c>
    </row>
    <row r="3417" spans="1:7" x14ac:dyDescent="0.25">
      <c r="A3417">
        <f>IF(Tableau1[[#This Row],[ Résultat]]="incorrect",Tableau1[[#This Row],[occurrence]]&amp;"Cadre général"&amp;Tableau1[[#This Row],[ Résultat]]&amp;COUNTIF($B$2:$B3417,Tableau1[[#This Row],[ Code APE]]&amp;Tableau1[[#This Row],[ Résultat]]&amp;"_*"),0)</f>
        <v>0</v>
      </c>
      <c r="B3417" t="str">
        <f>Tableau1[[#This Row],[ Code APE]]&amp;Tableau1[[#This Row],[ Résultat]]&amp;"_"&amp;COUNTIF($F$2:F3417,F3417)</f>
        <v>06.34CCorrect_16</v>
      </c>
      <c r="C3417" t="s">
        <v>243</v>
      </c>
      <c r="D3417" t="s">
        <v>249</v>
      </c>
      <c r="E3417" t="s">
        <v>44</v>
      </c>
      <c r="F3417" t="s">
        <v>183</v>
      </c>
      <c r="G3417">
        <v>2</v>
      </c>
    </row>
    <row r="3418" spans="1:7" x14ac:dyDescent="0.25">
      <c r="A3418">
        <f>IF(Tableau1[[#This Row],[ Résultat]]="incorrect",Tableau1[[#This Row],[occurrence]]&amp;"Cadre général"&amp;Tableau1[[#This Row],[ Résultat]]&amp;COUNTIF($B$2:$B3418,Tableau1[[#This Row],[ Code APE]]&amp;Tableau1[[#This Row],[ Résultat]]&amp;"_*"),0)</f>
        <v>0</v>
      </c>
      <c r="B3418" t="str">
        <f>Tableau1[[#This Row],[ Code APE]]&amp;Tableau1[[#This Row],[ Résultat]]&amp;"_"&amp;COUNTIF($F$2:F3418,F3418)</f>
        <v>07.29ZCorrect_26</v>
      </c>
      <c r="C3418" t="s">
        <v>243</v>
      </c>
      <c r="D3418" t="s">
        <v>249</v>
      </c>
      <c r="E3418" t="s">
        <v>44</v>
      </c>
      <c r="F3418" t="s">
        <v>52</v>
      </c>
      <c r="G3418">
        <v>9</v>
      </c>
    </row>
    <row r="3419" spans="1:7" x14ac:dyDescent="0.25">
      <c r="A3419">
        <f>IF(Tableau1[[#This Row],[ Résultat]]="incorrect",Tableau1[[#This Row],[occurrence]]&amp;"Cadre général"&amp;Tableau1[[#This Row],[ Résultat]]&amp;COUNTIF($B$2:$B3419,Tableau1[[#This Row],[ Code APE]]&amp;Tableau1[[#This Row],[ Résultat]]&amp;"_*"),0)</f>
        <v>0</v>
      </c>
      <c r="B3419" t="str">
        <f>Tableau1[[#This Row],[ Code APE]]&amp;Tableau1[[#This Row],[ Résultat]]&amp;"_"&amp;COUNTIF($F$2:F3419,F3419)</f>
        <v>07.47ZCorrect_26</v>
      </c>
      <c r="C3419" t="s">
        <v>243</v>
      </c>
      <c r="D3419" t="s">
        <v>249</v>
      </c>
      <c r="E3419" t="s">
        <v>44</v>
      </c>
      <c r="F3419" t="s">
        <v>53</v>
      </c>
      <c r="G3419">
        <v>2</v>
      </c>
    </row>
    <row r="3420" spans="1:7" x14ac:dyDescent="0.25">
      <c r="A3420">
        <f>IF(Tableau1[[#This Row],[ Résultat]]="incorrect",Tableau1[[#This Row],[occurrence]]&amp;"Cadre général"&amp;Tableau1[[#This Row],[ Résultat]]&amp;COUNTIF($B$2:$B3420,Tableau1[[#This Row],[ Code APE]]&amp;Tableau1[[#This Row],[ Résultat]]&amp;"_*"),0)</f>
        <v>0</v>
      </c>
      <c r="B3420" t="str">
        <f>Tableau1[[#This Row],[ Code APE]]&amp;Tableau1[[#This Row],[ Résultat]]&amp;"_"&amp;COUNTIF($F$2:F3420,F3420)</f>
        <v>08.12ZCorrect_27</v>
      </c>
      <c r="C3420" t="s">
        <v>243</v>
      </c>
      <c r="D3420" t="s">
        <v>249</v>
      </c>
      <c r="E3420" t="s">
        <v>44</v>
      </c>
      <c r="F3420" t="s">
        <v>55</v>
      </c>
      <c r="G3420">
        <v>5</v>
      </c>
    </row>
    <row r="3421" spans="1:7" x14ac:dyDescent="0.25">
      <c r="A3421">
        <f>IF(Tableau1[[#This Row],[ Résultat]]="incorrect",Tableau1[[#This Row],[occurrence]]&amp;"Cadre général"&amp;Tableau1[[#This Row],[ Résultat]]&amp;COUNTIF($B$2:$B3421,Tableau1[[#This Row],[ Code APE]]&amp;Tableau1[[#This Row],[ Résultat]]&amp;"_*"),0)</f>
        <v>0</v>
      </c>
      <c r="B3421" t="str">
        <f>Tableau1[[#This Row],[ Code APE]]&amp;Tableau1[[#This Row],[ Résultat]]&amp;"_"&amp;COUNTIF($F$2:F3421,F3421)</f>
        <v>09.90ZCorrect_29</v>
      </c>
      <c r="C3421" t="s">
        <v>243</v>
      </c>
      <c r="D3421" t="s">
        <v>249</v>
      </c>
      <c r="E3421" t="s">
        <v>44</v>
      </c>
      <c r="F3421" t="s">
        <v>56</v>
      </c>
      <c r="G3421">
        <v>19</v>
      </c>
    </row>
    <row r="3422" spans="1:7" x14ac:dyDescent="0.25">
      <c r="A3422">
        <f>IF(Tableau1[[#This Row],[ Résultat]]="incorrect",Tableau1[[#This Row],[occurrence]]&amp;"Cadre général"&amp;Tableau1[[#This Row],[ Résultat]]&amp;COUNTIF($B$2:$B3422,Tableau1[[#This Row],[ Code APE]]&amp;Tableau1[[#This Row],[ Résultat]]&amp;"_*"),0)</f>
        <v>0</v>
      </c>
      <c r="B3422" t="str">
        <f>Tableau1[[#This Row],[ Code APE]]&amp;Tableau1[[#This Row],[ Résultat]]&amp;"_"&amp;COUNTIF($F$2:F3422,F3422)</f>
        <v>10.41ZCorrect_25</v>
      </c>
      <c r="C3422" t="s">
        <v>243</v>
      </c>
      <c r="D3422" t="s">
        <v>249</v>
      </c>
      <c r="E3422" t="s">
        <v>44</v>
      </c>
      <c r="F3422" t="s">
        <v>57</v>
      </c>
      <c r="G3422">
        <v>3</v>
      </c>
    </row>
    <row r="3423" spans="1:7" x14ac:dyDescent="0.25">
      <c r="A3423">
        <f>IF(Tableau1[[#This Row],[ Résultat]]="incorrect",Tableau1[[#This Row],[occurrence]]&amp;"Cadre général"&amp;Tableau1[[#This Row],[ Résultat]]&amp;COUNTIF($B$2:$B3423,Tableau1[[#This Row],[ Code APE]]&amp;Tableau1[[#This Row],[ Résultat]]&amp;"_*"),0)</f>
        <v>0</v>
      </c>
      <c r="B3423" t="str">
        <f>Tableau1[[#This Row],[ Code APE]]&amp;Tableau1[[#This Row],[ Résultat]]&amp;"_"&amp;COUNTIF($F$2:F3423,F3423)</f>
        <v>11.07BCorrect_8</v>
      </c>
      <c r="C3423" t="s">
        <v>243</v>
      </c>
      <c r="D3423" t="s">
        <v>249</v>
      </c>
      <c r="E3423" t="s">
        <v>44</v>
      </c>
      <c r="F3423" t="s">
        <v>58</v>
      </c>
      <c r="G3423">
        <v>1</v>
      </c>
    </row>
    <row r="3424" spans="1:7" x14ac:dyDescent="0.25">
      <c r="A3424">
        <f>IF(Tableau1[[#This Row],[ Résultat]]="incorrect",Tableau1[[#This Row],[occurrence]]&amp;"Cadre général"&amp;Tableau1[[#This Row],[ Résultat]]&amp;COUNTIF($B$2:$B3424,Tableau1[[#This Row],[ Code APE]]&amp;Tableau1[[#This Row],[ Résultat]]&amp;"_*"),0)</f>
        <v>0</v>
      </c>
      <c r="B3424" t="str">
        <f>Tableau1[[#This Row],[ Code APE]]&amp;Tableau1[[#This Row],[ Résultat]]&amp;"_"&amp;COUNTIF($F$2:F3424,F3424)</f>
        <v>20.11ZCorrect_15</v>
      </c>
      <c r="C3424" t="s">
        <v>243</v>
      </c>
      <c r="D3424" t="s">
        <v>249</v>
      </c>
      <c r="E3424" t="s">
        <v>44</v>
      </c>
      <c r="F3424" t="s">
        <v>185</v>
      </c>
      <c r="G3424">
        <v>2</v>
      </c>
    </row>
    <row r="3425" spans="1:7" x14ac:dyDescent="0.25">
      <c r="A3425">
        <f>IF(Tableau1[[#This Row],[ Résultat]]="incorrect",Tableau1[[#This Row],[occurrence]]&amp;"Cadre général"&amp;Tableau1[[#This Row],[ Résultat]]&amp;COUNTIF($B$2:$B3425,Tableau1[[#This Row],[ Code APE]]&amp;Tableau1[[#This Row],[ Résultat]]&amp;"_*"),0)</f>
        <v>0</v>
      </c>
      <c r="B3425" t="str">
        <f>Tableau1[[#This Row],[ Code APE]]&amp;Tableau1[[#This Row],[ Résultat]]&amp;"_"&amp;COUNTIF($F$2:F3425,F3425)</f>
        <v>20.13BCorrect_25</v>
      </c>
      <c r="C3425" t="s">
        <v>243</v>
      </c>
      <c r="D3425" t="s">
        <v>249</v>
      </c>
      <c r="E3425" t="s">
        <v>44</v>
      </c>
      <c r="F3425" t="s">
        <v>60</v>
      </c>
      <c r="G3425">
        <v>2</v>
      </c>
    </row>
    <row r="3426" spans="1:7" x14ac:dyDescent="0.25">
      <c r="A3426">
        <f>IF(Tableau1[[#This Row],[ Résultat]]="incorrect",Tableau1[[#This Row],[occurrence]]&amp;"Cadre général"&amp;Tableau1[[#This Row],[ Résultat]]&amp;COUNTIF($B$2:$B3426,Tableau1[[#This Row],[ Code APE]]&amp;Tableau1[[#This Row],[ Résultat]]&amp;"_*"),0)</f>
        <v>0</v>
      </c>
      <c r="B3426" t="str">
        <f>Tableau1[[#This Row],[ Code APE]]&amp;Tableau1[[#This Row],[ Résultat]]&amp;"_"&amp;COUNTIF($F$2:F3426,F3426)</f>
        <v>22.11ZCorrect_27</v>
      </c>
      <c r="C3426" t="s">
        <v>243</v>
      </c>
      <c r="D3426" t="s">
        <v>249</v>
      </c>
      <c r="E3426" t="s">
        <v>44</v>
      </c>
      <c r="F3426" t="s">
        <v>61</v>
      </c>
      <c r="G3426">
        <v>9</v>
      </c>
    </row>
    <row r="3427" spans="1:7" x14ac:dyDescent="0.25">
      <c r="A3427">
        <f>IF(Tableau1[[#This Row],[ Résultat]]="incorrect",Tableau1[[#This Row],[occurrence]]&amp;"Cadre général"&amp;Tableau1[[#This Row],[ Résultat]]&amp;COUNTIF($B$2:$B3427,Tableau1[[#This Row],[ Code APE]]&amp;Tableau1[[#This Row],[ Résultat]]&amp;"_*"),0)</f>
        <v>0</v>
      </c>
      <c r="B3427" t="str">
        <f>Tableau1[[#This Row],[ Code APE]]&amp;Tableau1[[#This Row],[ Résultat]]&amp;"_"&amp;COUNTIF($F$2:F3427,F3427)</f>
        <v>22.23ZCorrect_23</v>
      </c>
      <c r="C3427" t="s">
        <v>243</v>
      </c>
      <c r="D3427" t="s">
        <v>249</v>
      </c>
      <c r="E3427" t="s">
        <v>44</v>
      </c>
      <c r="F3427" t="s">
        <v>62</v>
      </c>
      <c r="G3427">
        <v>1</v>
      </c>
    </row>
    <row r="3428" spans="1:7" x14ac:dyDescent="0.25">
      <c r="A3428">
        <f>IF(Tableau1[[#This Row],[ Résultat]]="incorrect",Tableau1[[#This Row],[occurrence]]&amp;"Cadre général"&amp;Tableau1[[#This Row],[ Résultat]]&amp;COUNTIF($B$2:$B3428,Tableau1[[#This Row],[ Code APE]]&amp;Tableau1[[#This Row],[ Résultat]]&amp;"_*"),0)</f>
        <v>0</v>
      </c>
      <c r="B3428" t="str">
        <f>Tableau1[[#This Row],[ Code APE]]&amp;Tableau1[[#This Row],[ Résultat]]&amp;"_"&amp;COUNTIF($F$2:F3428,F3428)</f>
        <v>23.51ZCorrect_23</v>
      </c>
      <c r="C3428" t="s">
        <v>243</v>
      </c>
      <c r="D3428" t="s">
        <v>249</v>
      </c>
      <c r="E3428" t="s">
        <v>44</v>
      </c>
      <c r="F3428" t="s">
        <v>187</v>
      </c>
      <c r="G3428">
        <v>2</v>
      </c>
    </row>
    <row r="3429" spans="1:7" x14ac:dyDescent="0.25">
      <c r="A3429">
        <f>IF(Tableau1[[#This Row],[ Résultat]]="incorrect",Tableau1[[#This Row],[occurrence]]&amp;"Cadre général"&amp;Tableau1[[#This Row],[ Résultat]]&amp;COUNTIF($B$2:$B3429,Tableau1[[#This Row],[ Code APE]]&amp;Tableau1[[#This Row],[ Résultat]]&amp;"_*"),0)</f>
        <v>0</v>
      </c>
      <c r="B3429" t="str">
        <f>Tableau1[[#This Row],[ Code APE]]&amp;Tableau1[[#This Row],[ Résultat]]&amp;"_"&amp;COUNTIF($F$2:F3429,F3429)</f>
        <v>23.63ZCorrect_27</v>
      </c>
      <c r="C3429" t="s">
        <v>243</v>
      </c>
      <c r="D3429" t="s">
        <v>249</v>
      </c>
      <c r="E3429" t="s">
        <v>44</v>
      </c>
      <c r="F3429" t="s">
        <v>63</v>
      </c>
      <c r="G3429">
        <v>2</v>
      </c>
    </row>
    <row r="3430" spans="1:7" x14ac:dyDescent="0.25">
      <c r="A3430">
        <f>IF(Tableau1[[#This Row],[ Résultat]]="incorrect",Tableau1[[#This Row],[occurrence]]&amp;"Cadre général"&amp;Tableau1[[#This Row],[ Résultat]]&amp;COUNTIF($B$2:$B3430,Tableau1[[#This Row],[ Code APE]]&amp;Tableau1[[#This Row],[ Résultat]]&amp;"_*"),0)</f>
        <v>0</v>
      </c>
      <c r="B3430" t="str">
        <f>Tableau1[[#This Row],[ Code APE]]&amp;Tableau1[[#This Row],[ Résultat]]&amp;"_"&amp;COUNTIF($F$2:F3430,F3430)</f>
        <v>25.11ZCorrect_27</v>
      </c>
      <c r="C3430" t="s">
        <v>243</v>
      </c>
      <c r="D3430" t="s">
        <v>249</v>
      </c>
      <c r="E3430" t="s">
        <v>44</v>
      </c>
      <c r="F3430" t="s">
        <v>65</v>
      </c>
      <c r="G3430">
        <v>11</v>
      </c>
    </row>
    <row r="3431" spans="1:7" x14ac:dyDescent="0.25">
      <c r="A3431">
        <f>IF(Tableau1[[#This Row],[ Résultat]]="incorrect",Tableau1[[#This Row],[occurrence]]&amp;"Cadre général"&amp;Tableau1[[#This Row],[ Résultat]]&amp;COUNTIF($B$2:$B3431,Tableau1[[#This Row],[ Code APE]]&amp;Tableau1[[#This Row],[ Résultat]]&amp;"_*"),0)</f>
        <v>0</v>
      </c>
      <c r="B3431" t="str">
        <f>Tableau1[[#This Row],[ Code APE]]&amp;Tableau1[[#This Row],[ Résultat]]&amp;"_"&amp;COUNTIF($F$2:F3431,F3431)</f>
        <v>25.12ZCorrect_20</v>
      </c>
      <c r="C3431" t="s">
        <v>243</v>
      </c>
      <c r="D3431" t="s">
        <v>249</v>
      </c>
      <c r="E3431" t="s">
        <v>44</v>
      </c>
      <c r="F3431" t="s">
        <v>66</v>
      </c>
      <c r="G3431">
        <v>1</v>
      </c>
    </row>
    <row r="3432" spans="1:7" x14ac:dyDescent="0.25">
      <c r="A3432">
        <f>IF(Tableau1[[#This Row],[ Résultat]]="incorrect",Tableau1[[#This Row],[occurrence]]&amp;"Cadre général"&amp;Tableau1[[#This Row],[ Résultat]]&amp;COUNTIF($B$2:$B3432,Tableau1[[#This Row],[ Code APE]]&amp;Tableau1[[#This Row],[ Résultat]]&amp;"_*"),0)</f>
        <v>0</v>
      </c>
      <c r="B3432" t="str">
        <f>Tableau1[[#This Row],[ Code APE]]&amp;Tableau1[[#This Row],[ Résultat]]&amp;"_"&amp;COUNTIF($F$2:F3432,F3432)</f>
        <v>25.30ZCorrect_24</v>
      </c>
      <c r="C3432" t="s">
        <v>243</v>
      </c>
      <c r="D3432" t="s">
        <v>249</v>
      </c>
      <c r="E3432" t="s">
        <v>44</v>
      </c>
      <c r="F3432" t="s">
        <v>67</v>
      </c>
      <c r="G3432">
        <v>9</v>
      </c>
    </row>
    <row r="3433" spans="1:7" x14ac:dyDescent="0.25">
      <c r="A3433">
        <f>IF(Tableau1[[#This Row],[ Résultat]]="incorrect",Tableau1[[#This Row],[occurrence]]&amp;"Cadre général"&amp;Tableau1[[#This Row],[ Résultat]]&amp;COUNTIF($B$2:$B3433,Tableau1[[#This Row],[ Code APE]]&amp;Tableau1[[#This Row],[ Résultat]]&amp;"_*"),0)</f>
        <v>0</v>
      </c>
      <c r="B3433" t="str">
        <f>Tableau1[[#This Row],[ Code APE]]&amp;Tableau1[[#This Row],[ Résultat]]&amp;"_"&amp;COUNTIF($F$2:F3433,F3433)</f>
        <v>25.61ZCorrect_27</v>
      </c>
      <c r="C3433" t="s">
        <v>243</v>
      </c>
      <c r="D3433" t="s">
        <v>249</v>
      </c>
      <c r="E3433" t="s">
        <v>44</v>
      </c>
      <c r="F3433" t="s">
        <v>68</v>
      </c>
      <c r="G3433">
        <v>15</v>
      </c>
    </row>
    <row r="3434" spans="1:7" x14ac:dyDescent="0.25">
      <c r="A3434">
        <f>IF(Tableau1[[#This Row],[ Résultat]]="incorrect",Tableau1[[#This Row],[occurrence]]&amp;"Cadre général"&amp;Tableau1[[#This Row],[ Résultat]]&amp;COUNTIF($B$2:$B3434,Tableau1[[#This Row],[ Code APE]]&amp;Tableau1[[#This Row],[ Résultat]]&amp;"_*"),0)</f>
        <v>0</v>
      </c>
      <c r="B3434" t="str">
        <f>Tableau1[[#This Row],[ Code APE]]&amp;Tableau1[[#This Row],[ Résultat]]&amp;"_"&amp;COUNTIF($F$2:F3434,F3434)</f>
        <v>25.62BCorrect_26</v>
      </c>
      <c r="C3434" t="s">
        <v>243</v>
      </c>
      <c r="D3434" t="s">
        <v>249</v>
      </c>
      <c r="E3434" t="s">
        <v>44</v>
      </c>
      <c r="F3434" t="s">
        <v>69</v>
      </c>
      <c r="G3434">
        <v>7</v>
      </c>
    </row>
    <row r="3435" spans="1:7" x14ac:dyDescent="0.25">
      <c r="A3435">
        <f>IF(Tableau1[[#This Row],[ Résultat]]="incorrect",Tableau1[[#This Row],[occurrence]]&amp;"Cadre général"&amp;Tableau1[[#This Row],[ Résultat]]&amp;COUNTIF($B$2:$B3435,Tableau1[[#This Row],[ Code APE]]&amp;Tableau1[[#This Row],[ Résultat]]&amp;"_*"),0)</f>
        <v>0</v>
      </c>
      <c r="B3435" t="str">
        <f>Tableau1[[#This Row],[ Code APE]]&amp;Tableau1[[#This Row],[ Résultat]]&amp;"_"&amp;COUNTIF($F$2:F3435,F3435)</f>
        <v>25.93ZCorrect_26</v>
      </c>
      <c r="C3435" t="s">
        <v>243</v>
      </c>
      <c r="D3435" t="s">
        <v>249</v>
      </c>
      <c r="E3435" t="s">
        <v>44</v>
      </c>
      <c r="F3435" t="s">
        <v>70</v>
      </c>
      <c r="G3435">
        <v>6</v>
      </c>
    </row>
    <row r="3436" spans="1:7" x14ac:dyDescent="0.25">
      <c r="A3436">
        <f>IF(Tableau1[[#This Row],[ Résultat]]="incorrect",Tableau1[[#This Row],[occurrence]]&amp;"Cadre général"&amp;Tableau1[[#This Row],[ Résultat]]&amp;COUNTIF($B$2:$B3436,Tableau1[[#This Row],[ Code APE]]&amp;Tableau1[[#This Row],[ Résultat]]&amp;"_*"),0)</f>
        <v>0</v>
      </c>
      <c r="B3436" t="str">
        <f>Tableau1[[#This Row],[ Code APE]]&amp;Tableau1[[#This Row],[ Résultat]]&amp;"_"&amp;COUNTIF($F$2:F3436,F3436)</f>
        <v>25.99BCorrect_27</v>
      </c>
      <c r="C3436" t="s">
        <v>243</v>
      </c>
      <c r="D3436" t="s">
        <v>249</v>
      </c>
      <c r="E3436" t="s">
        <v>44</v>
      </c>
      <c r="F3436" t="s">
        <v>71</v>
      </c>
      <c r="G3436">
        <v>10</v>
      </c>
    </row>
    <row r="3437" spans="1:7" x14ac:dyDescent="0.25">
      <c r="A3437">
        <f>IF(Tableau1[[#This Row],[ Résultat]]="incorrect",Tableau1[[#This Row],[occurrence]]&amp;"Cadre général"&amp;Tableau1[[#This Row],[ Résultat]]&amp;COUNTIF($B$2:$B3437,Tableau1[[#This Row],[ Code APE]]&amp;Tableau1[[#This Row],[ Résultat]]&amp;"_*"),0)</f>
        <v>0</v>
      </c>
      <c r="B3437" t="str">
        <f>Tableau1[[#This Row],[ Code APE]]&amp;Tableau1[[#This Row],[ Résultat]]&amp;"_"&amp;COUNTIF($F$2:F3437,F3437)</f>
        <v>28.14ZCorrect_26</v>
      </c>
      <c r="C3437" t="s">
        <v>243</v>
      </c>
      <c r="D3437" t="s">
        <v>249</v>
      </c>
      <c r="E3437" t="s">
        <v>44</v>
      </c>
      <c r="F3437" t="s">
        <v>72</v>
      </c>
      <c r="G3437">
        <v>8</v>
      </c>
    </row>
    <row r="3438" spans="1:7" x14ac:dyDescent="0.25">
      <c r="A3438">
        <f>IF(Tableau1[[#This Row],[ Résultat]]="incorrect",Tableau1[[#This Row],[occurrence]]&amp;"Cadre général"&amp;Tableau1[[#This Row],[ Résultat]]&amp;COUNTIF($B$2:$B3438,Tableau1[[#This Row],[ Code APE]]&amp;Tableau1[[#This Row],[ Résultat]]&amp;"_*"),0)</f>
        <v>0</v>
      </c>
      <c r="B3438" t="str">
        <f>Tableau1[[#This Row],[ Code APE]]&amp;Tableau1[[#This Row],[ Résultat]]&amp;"_"&amp;COUNTIF($F$2:F3438,F3438)</f>
        <v>28.21ZCorrect_5</v>
      </c>
      <c r="C3438" t="s">
        <v>243</v>
      </c>
      <c r="D3438" t="s">
        <v>249</v>
      </c>
      <c r="E3438" t="s">
        <v>44</v>
      </c>
      <c r="F3438" t="s">
        <v>74</v>
      </c>
      <c r="G3438">
        <v>1</v>
      </c>
    </row>
    <row r="3439" spans="1:7" x14ac:dyDescent="0.25">
      <c r="A3439">
        <f>IF(Tableau1[[#This Row],[ Résultat]]="incorrect",Tableau1[[#This Row],[occurrence]]&amp;"Cadre général"&amp;Tableau1[[#This Row],[ Résultat]]&amp;COUNTIF($B$2:$B3439,Tableau1[[#This Row],[ Code APE]]&amp;Tableau1[[#This Row],[ Résultat]]&amp;"_*"),0)</f>
        <v>0</v>
      </c>
      <c r="B3439" t="str">
        <f>Tableau1[[#This Row],[ Code APE]]&amp;Tableau1[[#This Row],[ Résultat]]&amp;"_"&amp;COUNTIF($F$2:F3439,F3439)</f>
        <v>28.92ZCorrect_25</v>
      </c>
      <c r="C3439" t="s">
        <v>243</v>
      </c>
      <c r="D3439" t="s">
        <v>249</v>
      </c>
      <c r="E3439" t="s">
        <v>44</v>
      </c>
      <c r="F3439" t="s">
        <v>76</v>
      </c>
      <c r="G3439">
        <v>6</v>
      </c>
    </row>
    <row r="3440" spans="1:7" x14ac:dyDescent="0.25">
      <c r="A3440">
        <f>IF(Tableau1[[#This Row],[ Résultat]]="incorrect",Tableau1[[#This Row],[occurrence]]&amp;"Cadre général"&amp;Tableau1[[#This Row],[ Résultat]]&amp;COUNTIF($B$2:$B3440,Tableau1[[#This Row],[ Code APE]]&amp;Tableau1[[#This Row],[ Résultat]]&amp;"_*"),0)</f>
        <v>0</v>
      </c>
      <c r="B3440" t="str">
        <f>Tableau1[[#This Row],[ Code APE]]&amp;Tableau1[[#This Row],[ Résultat]]&amp;"_"&amp;COUNTIF($F$2:F3440,F3440)</f>
        <v>28.99ACorrect_21</v>
      </c>
      <c r="C3440" t="s">
        <v>243</v>
      </c>
      <c r="D3440" t="s">
        <v>249</v>
      </c>
      <c r="E3440" t="s">
        <v>44</v>
      </c>
      <c r="F3440" t="s">
        <v>77</v>
      </c>
      <c r="G3440">
        <v>1</v>
      </c>
    </row>
    <row r="3441" spans="1:7" x14ac:dyDescent="0.25">
      <c r="A3441">
        <f>IF(Tableau1[[#This Row],[ Résultat]]="incorrect",Tableau1[[#This Row],[occurrence]]&amp;"Cadre général"&amp;Tableau1[[#This Row],[ Résultat]]&amp;COUNTIF($B$2:$B3441,Tableau1[[#This Row],[ Code APE]]&amp;Tableau1[[#This Row],[ Résultat]]&amp;"_*"),0)</f>
        <v>0</v>
      </c>
      <c r="B3441" t="str">
        <f>Tableau1[[#This Row],[ Code APE]]&amp;Tableau1[[#This Row],[ Résultat]]&amp;"_"&amp;COUNTIF($F$2:F3441,F3441)</f>
        <v>32.12ZCorrect_27</v>
      </c>
      <c r="C3441" t="s">
        <v>243</v>
      </c>
      <c r="D3441" t="s">
        <v>249</v>
      </c>
      <c r="E3441" t="s">
        <v>44</v>
      </c>
      <c r="F3441" t="s">
        <v>78</v>
      </c>
      <c r="G3441">
        <v>10</v>
      </c>
    </row>
    <row r="3442" spans="1:7" x14ac:dyDescent="0.25">
      <c r="A3442">
        <f>IF(Tableau1[[#This Row],[ Résultat]]="incorrect",Tableau1[[#This Row],[occurrence]]&amp;"Cadre général"&amp;Tableau1[[#This Row],[ Résultat]]&amp;COUNTIF($B$2:$B3442,Tableau1[[#This Row],[ Code APE]]&amp;Tableau1[[#This Row],[ Résultat]]&amp;"_*"),0)</f>
        <v>0</v>
      </c>
      <c r="B3442" t="str">
        <f>Tableau1[[#This Row],[ Code APE]]&amp;Tableau1[[#This Row],[ Résultat]]&amp;"_"&amp;COUNTIF($F$2:F3442,F3442)</f>
        <v>32.20ACorrect_25</v>
      </c>
      <c r="C3442" t="s">
        <v>243</v>
      </c>
      <c r="D3442" t="s">
        <v>249</v>
      </c>
      <c r="E3442" t="s">
        <v>44</v>
      </c>
      <c r="F3442" t="s">
        <v>79</v>
      </c>
      <c r="G3442">
        <v>10</v>
      </c>
    </row>
    <row r="3443" spans="1:7" x14ac:dyDescent="0.25">
      <c r="A3443">
        <f>IF(Tableau1[[#This Row],[ Résultat]]="incorrect",Tableau1[[#This Row],[occurrence]]&amp;"Cadre général"&amp;Tableau1[[#This Row],[ Résultat]]&amp;COUNTIF($B$2:$B3443,Tableau1[[#This Row],[ Code APE]]&amp;Tableau1[[#This Row],[ Résultat]]&amp;"_*"),0)</f>
        <v>0</v>
      </c>
      <c r="B3443" t="str">
        <f>Tableau1[[#This Row],[ Code APE]]&amp;Tableau1[[#This Row],[ Résultat]]&amp;"_"&amp;COUNTIF($F$2:F3443,F3443)</f>
        <v>33.12ZCorrect_29</v>
      </c>
      <c r="C3443" t="s">
        <v>243</v>
      </c>
      <c r="D3443" t="s">
        <v>249</v>
      </c>
      <c r="E3443" t="s">
        <v>44</v>
      </c>
      <c r="F3443" t="s">
        <v>1</v>
      </c>
      <c r="G3443">
        <v>122</v>
      </c>
    </row>
    <row r="3444" spans="1:7" x14ac:dyDescent="0.25">
      <c r="A3444">
        <f>IF(Tableau1[[#This Row],[ Résultat]]="incorrect",Tableau1[[#This Row],[occurrence]]&amp;"Cadre général"&amp;Tableau1[[#This Row],[ Résultat]]&amp;COUNTIF($B$2:$B3444,Tableau1[[#This Row],[ Code APE]]&amp;Tableau1[[#This Row],[ Résultat]]&amp;"_*"),0)</f>
        <v>0</v>
      </c>
      <c r="B3444" t="str">
        <f>Tableau1[[#This Row],[ Code APE]]&amp;Tableau1[[#This Row],[ Résultat]]&amp;"_"&amp;COUNTIF($F$2:F3444,F3444)</f>
        <v>33.13ZCorrect_26</v>
      </c>
      <c r="C3444" t="s">
        <v>243</v>
      </c>
      <c r="D3444" t="s">
        <v>249</v>
      </c>
      <c r="E3444" t="s">
        <v>44</v>
      </c>
      <c r="F3444" t="s">
        <v>80</v>
      </c>
      <c r="G3444">
        <v>6</v>
      </c>
    </row>
    <row r="3445" spans="1:7" x14ac:dyDescent="0.25">
      <c r="A3445">
        <f>IF(Tableau1[[#This Row],[ Résultat]]="incorrect",Tableau1[[#This Row],[occurrence]]&amp;"Cadre général"&amp;Tableau1[[#This Row],[ Résultat]]&amp;COUNTIF($B$2:$B3445,Tableau1[[#This Row],[ Code APE]]&amp;Tableau1[[#This Row],[ Résultat]]&amp;"_*"),0)</f>
        <v>0</v>
      </c>
      <c r="B3445" t="str">
        <f>Tableau1[[#This Row],[ Code APE]]&amp;Tableau1[[#This Row],[ Résultat]]&amp;"_"&amp;COUNTIF($F$2:F3445,F3445)</f>
        <v>33.14ZCorrect_28</v>
      </c>
      <c r="C3445" t="s">
        <v>243</v>
      </c>
      <c r="D3445" t="s">
        <v>249</v>
      </c>
      <c r="E3445" t="s">
        <v>44</v>
      </c>
      <c r="F3445" t="s">
        <v>81</v>
      </c>
      <c r="G3445">
        <v>21</v>
      </c>
    </row>
    <row r="3446" spans="1:7" x14ac:dyDescent="0.25">
      <c r="A3446">
        <f>IF(Tableau1[[#This Row],[ Résultat]]="incorrect",Tableau1[[#This Row],[occurrence]]&amp;"Cadre général"&amp;Tableau1[[#This Row],[ Résultat]]&amp;COUNTIF($B$2:$B3446,Tableau1[[#This Row],[ Code APE]]&amp;Tableau1[[#This Row],[ Résultat]]&amp;"_*"),0)</f>
        <v>0</v>
      </c>
      <c r="B3446" t="str">
        <f>Tableau1[[#This Row],[ Code APE]]&amp;Tableau1[[#This Row],[ Résultat]]&amp;"_"&amp;COUNTIF($F$2:F3446,F3446)</f>
        <v>33.20ACorrect_32</v>
      </c>
      <c r="C3446" t="s">
        <v>243</v>
      </c>
      <c r="D3446" t="s">
        <v>249</v>
      </c>
      <c r="E3446" t="s">
        <v>44</v>
      </c>
      <c r="F3446" t="s">
        <v>82</v>
      </c>
      <c r="G3446">
        <v>103</v>
      </c>
    </row>
    <row r="3447" spans="1:7" x14ac:dyDescent="0.25">
      <c r="A3447">
        <f>IF(Tableau1[[#This Row],[ Résultat]]="incorrect",Tableau1[[#This Row],[occurrence]]&amp;"Cadre général"&amp;Tableau1[[#This Row],[ Résultat]]&amp;COUNTIF($B$2:$B3447,Tableau1[[#This Row],[ Code APE]]&amp;Tableau1[[#This Row],[ Résultat]]&amp;"_*"),0)</f>
        <v>0</v>
      </c>
      <c r="B3447" t="str">
        <f>Tableau1[[#This Row],[ Code APE]]&amp;Tableau1[[#This Row],[ Résultat]]&amp;"_"&amp;COUNTIF($F$2:F3447,F3447)</f>
        <v>33.20BCorrect_33</v>
      </c>
      <c r="C3447" t="s">
        <v>243</v>
      </c>
      <c r="D3447" t="s">
        <v>249</v>
      </c>
      <c r="E3447" t="s">
        <v>44</v>
      </c>
      <c r="F3447" t="s">
        <v>83</v>
      </c>
      <c r="G3447">
        <v>81</v>
      </c>
    </row>
    <row r="3448" spans="1:7" x14ac:dyDescent="0.25">
      <c r="A3448">
        <f>IF(Tableau1[[#This Row],[ Résultat]]="incorrect",Tableau1[[#This Row],[occurrence]]&amp;"Cadre général"&amp;Tableau1[[#This Row],[ Résultat]]&amp;COUNTIF($B$2:$B3448,Tableau1[[#This Row],[ Code APE]]&amp;Tableau1[[#This Row],[ Résultat]]&amp;"_*"),0)</f>
        <v>0</v>
      </c>
      <c r="B3448" t="str">
        <f>Tableau1[[#This Row],[ Code APE]]&amp;Tableau1[[#This Row],[ Résultat]]&amp;"_"&amp;COUNTIF($F$2:F3448,F3448)</f>
        <v>33.20CCorrect_25</v>
      </c>
      <c r="C3448" t="s">
        <v>243</v>
      </c>
      <c r="D3448" t="s">
        <v>249</v>
      </c>
      <c r="E3448" t="s">
        <v>44</v>
      </c>
      <c r="F3448" t="s">
        <v>84</v>
      </c>
      <c r="G3448">
        <v>8</v>
      </c>
    </row>
    <row r="3449" spans="1:7" x14ac:dyDescent="0.25">
      <c r="A3449">
        <f>IF(Tableau1[[#This Row],[ Résultat]]="incorrect",Tableau1[[#This Row],[occurrence]]&amp;"Cadre général"&amp;Tableau1[[#This Row],[ Résultat]]&amp;COUNTIF($B$2:$B3449,Tableau1[[#This Row],[ Code APE]]&amp;Tableau1[[#This Row],[ Résultat]]&amp;"_*"),0)</f>
        <v>0</v>
      </c>
      <c r="B3449" t="str">
        <f>Tableau1[[#This Row],[ Code APE]]&amp;Tableau1[[#This Row],[ Résultat]]&amp;"_"&amp;COUNTIF($F$2:F3449,F3449)</f>
        <v>36.00ZCorrect_27</v>
      </c>
      <c r="C3449" t="s">
        <v>243</v>
      </c>
      <c r="D3449" t="s">
        <v>249</v>
      </c>
      <c r="E3449" t="s">
        <v>44</v>
      </c>
      <c r="F3449" t="s">
        <v>86</v>
      </c>
      <c r="G3449">
        <v>1</v>
      </c>
    </row>
    <row r="3450" spans="1:7" x14ac:dyDescent="0.25">
      <c r="A3450">
        <f>IF(Tableau1[[#This Row],[ Résultat]]="incorrect",Tableau1[[#This Row],[occurrence]]&amp;"Cadre général"&amp;Tableau1[[#This Row],[ Résultat]]&amp;COUNTIF($B$2:$B3450,Tableau1[[#This Row],[ Code APE]]&amp;Tableau1[[#This Row],[ Résultat]]&amp;"_*"),0)</f>
        <v>0</v>
      </c>
      <c r="B3450" t="str">
        <f>Tableau1[[#This Row],[ Code APE]]&amp;Tableau1[[#This Row],[ Résultat]]&amp;"_"&amp;COUNTIF($F$2:F3450,F3450)</f>
        <v>37.00ZCorrect_25</v>
      </c>
      <c r="C3450" t="s">
        <v>243</v>
      </c>
      <c r="D3450" t="s">
        <v>249</v>
      </c>
      <c r="E3450" t="s">
        <v>44</v>
      </c>
      <c r="F3450" t="s">
        <v>87</v>
      </c>
      <c r="G3450">
        <v>5</v>
      </c>
    </row>
    <row r="3451" spans="1:7" x14ac:dyDescent="0.25">
      <c r="A3451">
        <f>IF(Tableau1[[#This Row],[ Résultat]]="incorrect",Tableau1[[#This Row],[occurrence]]&amp;"Cadre général"&amp;Tableau1[[#This Row],[ Résultat]]&amp;COUNTIF($B$2:$B3451,Tableau1[[#This Row],[ Code APE]]&amp;Tableau1[[#This Row],[ Résultat]]&amp;"_*"),0)</f>
        <v>0</v>
      </c>
      <c r="B3451" t="str">
        <f>Tableau1[[#This Row],[ Code APE]]&amp;Tableau1[[#This Row],[ Résultat]]&amp;"_"&amp;COUNTIF($F$2:F3451,F3451)</f>
        <v>37.20ACorrect_27</v>
      </c>
      <c r="C3451" t="s">
        <v>243</v>
      </c>
      <c r="D3451" t="s">
        <v>249</v>
      </c>
      <c r="E3451" t="s">
        <v>44</v>
      </c>
      <c r="F3451" t="s">
        <v>88</v>
      </c>
      <c r="G3451">
        <v>9</v>
      </c>
    </row>
    <row r="3452" spans="1:7" x14ac:dyDescent="0.25">
      <c r="A3452">
        <f>IF(Tableau1[[#This Row],[ Résultat]]="incorrect",Tableau1[[#This Row],[occurrence]]&amp;"Cadre général"&amp;Tableau1[[#This Row],[ Résultat]]&amp;COUNTIF($B$2:$B3452,Tableau1[[#This Row],[ Code APE]]&amp;Tableau1[[#This Row],[ Résultat]]&amp;"_*"),0)</f>
        <v>0</v>
      </c>
      <c r="B3452" t="str">
        <f>Tableau1[[#This Row],[ Code APE]]&amp;Tableau1[[#This Row],[ Résultat]]&amp;"_"&amp;COUNTIF($F$2:F3452,F3452)</f>
        <v>38.11ZCorrect_25</v>
      </c>
      <c r="C3452" t="s">
        <v>243</v>
      </c>
      <c r="D3452" t="s">
        <v>249</v>
      </c>
      <c r="E3452" t="s">
        <v>44</v>
      </c>
      <c r="F3452" t="s">
        <v>89</v>
      </c>
      <c r="G3452">
        <v>3</v>
      </c>
    </row>
    <row r="3453" spans="1:7" x14ac:dyDescent="0.25">
      <c r="A3453">
        <f>IF(Tableau1[[#This Row],[ Résultat]]="incorrect",Tableau1[[#This Row],[occurrence]]&amp;"Cadre général"&amp;Tableau1[[#This Row],[ Résultat]]&amp;COUNTIF($B$2:$B3453,Tableau1[[#This Row],[ Code APE]]&amp;Tableau1[[#This Row],[ Résultat]]&amp;"_*"),0)</f>
        <v>0</v>
      </c>
      <c r="B3453" t="str">
        <f>Tableau1[[#This Row],[ Code APE]]&amp;Tableau1[[#This Row],[ Résultat]]&amp;"_"&amp;COUNTIF($F$2:F3453,F3453)</f>
        <v>38.12ZCorrect_24</v>
      </c>
      <c r="C3453" t="s">
        <v>243</v>
      </c>
      <c r="D3453" t="s">
        <v>249</v>
      </c>
      <c r="E3453" t="s">
        <v>44</v>
      </c>
      <c r="F3453" t="s">
        <v>90</v>
      </c>
      <c r="G3453">
        <v>4</v>
      </c>
    </row>
    <row r="3454" spans="1:7" x14ac:dyDescent="0.25">
      <c r="A3454">
        <f>IF(Tableau1[[#This Row],[ Résultat]]="incorrect",Tableau1[[#This Row],[occurrence]]&amp;"Cadre général"&amp;Tableau1[[#This Row],[ Résultat]]&amp;COUNTIF($B$2:$B3454,Tableau1[[#This Row],[ Code APE]]&amp;Tableau1[[#This Row],[ Résultat]]&amp;"_*"),0)</f>
        <v>0</v>
      </c>
      <c r="B3454" t="str">
        <f>Tableau1[[#This Row],[ Code APE]]&amp;Tableau1[[#This Row],[ Résultat]]&amp;"_"&amp;COUNTIF($F$2:F3454,F3454)</f>
        <v>38.21ZCorrect_25</v>
      </c>
      <c r="C3454" t="s">
        <v>243</v>
      </c>
      <c r="D3454" t="s">
        <v>249</v>
      </c>
      <c r="E3454" t="s">
        <v>44</v>
      </c>
      <c r="F3454" t="s">
        <v>91</v>
      </c>
      <c r="G3454">
        <v>4</v>
      </c>
    </row>
    <row r="3455" spans="1:7" x14ac:dyDescent="0.25">
      <c r="A3455">
        <f>IF(Tableau1[[#This Row],[ Résultat]]="incorrect",Tableau1[[#This Row],[occurrence]]&amp;"Cadre général"&amp;Tableau1[[#This Row],[ Résultat]]&amp;COUNTIF($B$2:$B3455,Tableau1[[#This Row],[ Code APE]]&amp;Tableau1[[#This Row],[ Résultat]]&amp;"_*"),0)</f>
        <v>0</v>
      </c>
      <c r="B3455" t="str">
        <f>Tableau1[[#This Row],[ Code APE]]&amp;Tableau1[[#This Row],[ Résultat]]&amp;"_"&amp;COUNTIF($F$2:F3455,F3455)</f>
        <v>38.32ZCorrect_25</v>
      </c>
      <c r="C3455" t="s">
        <v>243</v>
      </c>
      <c r="D3455" t="s">
        <v>249</v>
      </c>
      <c r="E3455" t="s">
        <v>44</v>
      </c>
      <c r="F3455" t="s">
        <v>92</v>
      </c>
      <c r="G3455">
        <v>17</v>
      </c>
    </row>
    <row r="3456" spans="1:7" x14ac:dyDescent="0.25">
      <c r="A3456">
        <f>IF(Tableau1[[#This Row],[ Résultat]]="incorrect",Tableau1[[#This Row],[occurrence]]&amp;"Cadre général"&amp;Tableau1[[#This Row],[ Résultat]]&amp;COUNTIF($B$2:$B3456,Tableau1[[#This Row],[ Code APE]]&amp;Tableau1[[#This Row],[ Résultat]]&amp;"_*"),0)</f>
        <v>0</v>
      </c>
      <c r="B3456" t="str">
        <f>Tableau1[[#This Row],[ Code APE]]&amp;Tableau1[[#This Row],[ Résultat]]&amp;"_"&amp;COUNTIF($F$2:F3456,F3456)</f>
        <v>39.00ZCorrect_24</v>
      </c>
      <c r="C3456" t="s">
        <v>243</v>
      </c>
      <c r="D3456" t="s">
        <v>249</v>
      </c>
      <c r="E3456" t="s">
        <v>44</v>
      </c>
      <c r="F3456" t="s">
        <v>93</v>
      </c>
      <c r="G3456">
        <v>5</v>
      </c>
    </row>
    <row r="3457" spans="1:7" x14ac:dyDescent="0.25">
      <c r="A3457">
        <f>IF(Tableau1[[#This Row],[ Résultat]]="incorrect",Tableau1[[#This Row],[occurrence]]&amp;"Cadre général"&amp;Tableau1[[#This Row],[ Résultat]]&amp;COUNTIF($B$2:$B3457,Tableau1[[#This Row],[ Code APE]]&amp;Tableau1[[#This Row],[ Résultat]]&amp;"_*"),0)</f>
        <v>0</v>
      </c>
      <c r="B3457" t="str">
        <f>Tableau1[[#This Row],[ Code APE]]&amp;Tableau1[[#This Row],[ Résultat]]&amp;"_"&amp;COUNTIF($F$2:F3457,F3457)</f>
        <v>41.10ACorrect_6</v>
      </c>
      <c r="C3457" t="s">
        <v>243</v>
      </c>
      <c r="D3457" t="s">
        <v>249</v>
      </c>
      <c r="E3457" t="s">
        <v>44</v>
      </c>
      <c r="F3457" t="s">
        <v>208</v>
      </c>
      <c r="G3457">
        <v>1</v>
      </c>
    </row>
    <row r="3458" spans="1:7" x14ac:dyDescent="0.25">
      <c r="A3458">
        <f>IF(Tableau1[[#This Row],[ Résultat]]="incorrect",Tableau1[[#This Row],[occurrence]]&amp;"Cadre général"&amp;Tableau1[[#This Row],[ Résultat]]&amp;COUNTIF($B$2:$B3458,Tableau1[[#This Row],[ Code APE]]&amp;Tableau1[[#This Row],[ Résultat]]&amp;"_*"),0)</f>
        <v>0</v>
      </c>
      <c r="B3458" t="str">
        <f>Tableau1[[#This Row],[ Code APE]]&amp;Tableau1[[#This Row],[ Résultat]]&amp;"_"&amp;COUNTIF($F$2:F3458,F3458)</f>
        <v>41.20BCorrect_29</v>
      </c>
      <c r="C3458" t="s">
        <v>243</v>
      </c>
      <c r="D3458" t="s">
        <v>249</v>
      </c>
      <c r="E3458" t="s">
        <v>44</v>
      </c>
      <c r="F3458" t="s">
        <v>94</v>
      </c>
      <c r="G3458">
        <v>36</v>
      </c>
    </row>
    <row r="3459" spans="1:7" x14ac:dyDescent="0.25">
      <c r="A3459">
        <f>IF(Tableau1[[#This Row],[ Résultat]]="incorrect",Tableau1[[#This Row],[occurrence]]&amp;"Cadre général"&amp;Tableau1[[#This Row],[ Résultat]]&amp;COUNTIF($B$2:$B3459,Tableau1[[#This Row],[ Code APE]]&amp;Tableau1[[#This Row],[ Résultat]]&amp;"_*"),0)</f>
        <v>0</v>
      </c>
      <c r="B3459" t="str">
        <f>Tableau1[[#This Row],[ Code APE]]&amp;Tableau1[[#This Row],[ Résultat]]&amp;"_"&amp;COUNTIF($F$2:F3459,F3459)</f>
        <v>42.11ZCorrect_28</v>
      </c>
      <c r="C3459" t="s">
        <v>243</v>
      </c>
      <c r="D3459" t="s">
        <v>249</v>
      </c>
      <c r="E3459" t="s">
        <v>44</v>
      </c>
      <c r="F3459" t="s">
        <v>95</v>
      </c>
      <c r="G3459">
        <v>20</v>
      </c>
    </row>
    <row r="3460" spans="1:7" x14ac:dyDescent="0.25">
      <c r="A3460">
        <f>IF(Tableau1[[#This Row],[ Résultat]]="incorrect",Tableau1[[#This Row],[occurrence]]&amp;"Cadre général"&amp;Tableau1[[#This Row],[ Résultat]]&amp;COUNTIF($B$2:$B3460,Tableau1[[#This Row],[ Code APE]]&amp;Tableau1[[#This Row],[ Résultat]]&amp;"_*"),0)</f>
        <v>0</v>
      </c>
      <c r="B3460" t="str">
        <f>Tableau1[[#This Row],[ Code APE]]&amp;Tableau1[[#This Row],[ Résultat]]&amp;"_"&amp;COUNTIF($F$2:F3460,F3460)</f>
        <v>42.21ZCorrect_25</v>
      </c>
      <c r="C3460" t="s">
        <v>243</v>
      </c>
      <c r="D3460" t="s">
        <v>249</v>
      </c>
      <c r="E3460" t="s">
        <v>44</v>
      </c>
      <c r="F3460" t="s">
        <v>96</v>
      </c>
      <c r="G3460">
        <v>14</v>
      </c>
    </row>
    <row r="3461" spans="1:7" x14ac:dyDescent="0.25">
      <c r="A3461">
        <f>IF(Tableau1[[#This Row],[ Résultat]]="incorrect",Tableau1[[#This Row],[occurrence]]&amp;"Cadre général"&amp;Tableau1[[#This Row],[ Résultat]]&amp;COUNTIF($B$2:$B3461,Tableau1[[#This Row],[ Code APE]]&amp;Tableau1[[#This Row],[ Résultat]]&amp;"_*"),0)</f>
        <v>0</v>
      </c>
      <c r="B3461" t="str">
        <f>Tableau1[[#This Row],[ Code APE]]&amp;Tableau1[[#This Row],[ Résultat]]&amp;"_"&amp;COUNTIF($F$2:F3461,F3461)</f>
        <v>42.22ZCorrect_17</v>
      </c>
      <c r="C3461" t="s">
        <v>243</v>
      </c>
      <c r="D3461" t="s">
        <v>249</v>
      </c>
      <c r="E3461" t="s">
        <v>44</v>
      </c>
      <c r="F3461" t="s">
        <v>97</v>
      </c>
      <c r="G3461">
        <v>4</v>
      </c>
    </row>
    <row r="3462" spans="1:7" x14ac:dyDescent="0.25">
      <c r="A3462">
        <f>IF(Tableau1[[#This Row],[ Résultat]]="incorrect",Tableau1[[#This Row],[occurrence]]&amp;"Cadre général"&amp;Tableau1[[#This Row],[ Résultat]]&amp;COUNTIF($B$2:$B3462,Tableau1[[#This Row],[ Code APE]]&amp;Tableau1[[#This Row],[ Résultat]]&amp;"_*"),0)</f>
        <v>0</v>
      </c>
      <c r="B3462" t="str">
        <f>Tableau1[[#This Row],[ Code APE]]&amp;Tableau1[[#This Row],[ Résultat]]&amp;"_"&amp;COUNTIF($F$2:F3462,F3462)</f>
        <v>42.31ACorrect_24</v>
      </c>
      <c r="C3462" t="s">
        <v>243</v>
      </c>
      <c r="D3462" t="s">
        <v>249</v>
      </c>
      <c r="E3462" t="s">
        <v>44</v>
      </c>
      <c r="F3462" t="s">
        <v>98</v>
      </c>
      <c r="G3462">
        <v>1</v>
      </c>
    </row>
    <row r="3463" spans="1:7" x14ac:dyDescent="0.25">
      <c r="A3463">
        <f>IF(Tableau1[[#This Row],[ Résultat]]="incorrect",Tableau1[[#This Row],[occurrence]]&amp;"Cadre général"&amp;Tableau1[[#This Row],[ Résultat]]&amp;COUNTIF($B$2:$B3463,Tableau1[[#This Row],[ Code APE]]&amp;Tableau1[[#This Row],[ Résultat]]&amp;"_*"),0)</f>
        <v>0</v>
      </c>
      <c r="B3463" t="str">
        <f>Tableau1[[#This Row],[ Code APE]]&amp;Tableau1[[#This Row],[ Résultat]]&amp;"_"&amp;COUNTIF($F$2:F3463,F3463)</f>
        <v>42.91ZCorrect_26</v>
      </c>
      <c r="C3463" t="s">
        <v>243</v>
      </c>
      <c r="D3463" t="s">
        <v>249</v>
      </c>
      <c r="E3463" t="s">
        <v>44</v>
      </c>
      <c r="F3463" t="s">
        <v>99</v>
      </c>
      <c r="G3463">
        <v>8</v>
      </c>
    </row>
    <row r="3464" spans="1:7" x14ac:dyDescent="0.25">
      <c r="A3464">
        <f>IF(Tableau1[[#This Row],[ Résultat]]="incorrect",Tableau1[[#This Row],[occurrence]]&amp;"Cadre général"&amp;Tableau1[[#This Row],[ Résultat]]&amp;COUNTIF($B$2:$B3464,Tableau1[[#This Row],[ Code APE]]&amp;Tableau1[[#This Row],[ Résultat]]&amp;"_*"),0)</f>
        <v>0</v>
      </c>
      <c r="B3464" t="str">
        <f>Tableau1[[#This Row],[ Code APE]]&amp;Tableau1[[#This Row],[ Résultat]]&amp;"_"&amp;COUNTIF($F$2:F3464,F3464)</f>
        <v>43.11ZCorrect_16</v>
      </c>
      <c r="C3464" t="s">
        <v>243</v>
      </c>
      <c r="D3464" t="s">
        <v>249</v>
      </c>
      <c r="E3464" t="s">
        <v>44</v>
      </c>
      <c r="F3464" t="s">
        <v>100</v>
      </c>
      <c r="G3464">
        <v>1</v>
      </c>
    </row>
    <row r="3465" spans="1:7" x14ac:dyDescent="0.25">
      <c r="A3465">
        <f>IF(Tableau1[[#This Row],[ Résultat]]="incorrect",Tableau1[[#This Row],[occurrence]]&amp;"Cadre général"&amp;Tableau1[[#This Row],[ Résultat]]&amp;COUNTIF($B$2:$B3465,Tableau1[[#This Row],[ Code APE]]&amp;Tableau1[[#This Row],[ Résultat]]&amp;"_*"),0)</f>
        <v>0</v>
      </c>
      <c r="B3465" t="str">
        <f>Tableau1[[#This Row],[ Code APE]]&amp;Tableau1[[#This Row],[ Résultat]]&amp;"_"&amp;COUNTIF($F$2:F3465,F3465)</f>
        <v>43.12ACorrect_29</v>
      </c>
      <c r="C3465" t="s">
        <v>243</v>
      </c>
      <c r="D3465" t="s">
        <v>249</v>
      </c>
      <c r="E3465" t="s">
        <v>44</v>
      </c>
      <c r="F3465" t="s">
        <v>101</v>
      </c>
      <c r="G3465">
        <v>91</v>
      </c>
    </row>
    <row r="3466" spans="1:7" x14ac:dyDescent="0.25">
      <c r="A3466">
        <f>IF(Tableau1[[#This Row],[ Résultat]]="incorrect",Tableau1[[#This Row],[occurrence]]&amp;"Cadre général"&amp;Tableau1[[#This Row],[ Résultat]]&amp;COUNTIF($B$2:$B3466,Tableau1[[#This Row],[ Code APE]]&amp;Tableau1[[#This Row],[ Résultat]]&amp;"_*"),0)</f>
        <v>0</v>
      </c>
      <c r="B3466" t="str">
        <f>Tableau1[[#This Row],[ Code APE]]&amp;Tableau1[[#This Row],[ Résultat]]&amp;"_"&amp;COUNTIF($F$2:F3466,F3466)</f>
        <v>43.12BCorrect_30</v>
      </c>
      <c r="C3466" t="s">
        <v>243</v>
      </c>
      <c r="D3466" t="s">
        <v>249</v>
      </c>
      <c r="E3466" t="s">
        <v>44</v>
      </c>
      <c r="F3466" t="s">
        <v>102</v>
      </c>
      <c r="G3466">
        <v>91</v>
      </c>
    </row>
    <row r="3467" spans="1:7" x14ac:dyDescent="0.25">
      <c r="A3467">
        <f>IF(Tableau1[[#This Row],[ Résultat]]="incorrect",Tableau1[[#This Row],[occurrence]]&amp;"Cadre général"&amp;Tableau1[[#This Row],[ Résultat]]&amp;COUNTIF($B$2:$B3467,Tableau1[[#This Row],[ Code APE]]&amp;Tableau1[[#This Row],[ Résultat]]&amp;"_*"),0)</f>
        <v>0</v>
      </c>
      <c r="B3467" t="str">
        <f>Tableau1[[#This Row],[ Code APE]]&amp;Tableau1[[#This Row],[ Résultat]]&amp;"_"&amp;COUNTIF($F$2:F3467,F3467)</f>
        <v>43.13ZCorrect_30</v>
      </c>
      <c r="C3467" t="s">
        <v>243</v>
      </c>
      <c r="D3467" t="s">
        <v>249</v>
      </c>
      <c r="E3467" t="s">
        <v>44</v>
      </c>
      <c r="F3467" t="s">
        <v>103</v>
      </c>
      <c r="G3467">
        <v>51</v>
      </c>
    </row>
    <row r="3468" spans="1:7" x14ac:dyDescent="0.25">
      <c r="A3468">
        <f>IF(Tableau1[[#This Row],[ Résultat]]="incorrect",Tableau1[[#This Row],[occurrence]]&amp;"Cadre général"&amp;Tableau1[[#This Row],[ Résultat]]&amp;COUNTIF($B$2:$B3468,Tableau1[[#This Row],[ Code APE]]&amp;Tableau1[[#This Row],[ Résultat]]&amp;"_*"),0)</f>
        <v>0</v>
      </c>
      <c r="B3468" t="str">
        <f>Tableau1[[#This Row],[ Code APE]]&amp;Tableau1[[#This Row],[ Résultat]]&amp;"_"&amp;COUNTIF($F$2:F3468,F3468)</f>
        <v>43.21ACorrect_31</v>
      </c>
      <c r="C3468" t="s">
        <v>243</v>
      </c>
      <c r="D3468" t="s">
        <v>249</v>
      </c>
      <c r="E3468" t="s">
        <v>44</v>
      </c>
      <c r="F3468" t="s">
        <v>104</v>
      </c>
      <c r="G3468">
        <v>63</v>
      </c>
    </row>
    <row r="3469" spans="1:7" x14ac:dyDescent="0.25">
      <c r="A3469">
        <f>IF(Tableau1[[#This Row],[ Résultat]]="incorrect",Tableau1[[#This Row],[occurrence]]&amp;"Cadre général"&amp;Tableau1[[#This Row],[ Résultat]]&amp;COUNTIF($B$2:$B3469,Tableau1[[#This Row],[ Code APE]]&amp;Tableau1[[#This Row],[ Résultat]]&amp;"_*"),0)</f>
        <v>0</v>
      </c>
      <c r="B3469" t="str">
        <f>Tableau1[[#This Row],[ Code APE]]&amp;Tableau1[[#This Row],[ Résultat]]&amp;"_"&amp;COUNTIF($F$2:F3469,F3469)</f>
        <v>43.22BCorrect_10</v>
      </c>
      <c r="C3469" t="s">
        <v>243</v>
      </c>
      <c r="D3469" t="s">
        <v>249</v>
      </c>
      <c r="E3469" t="s">
        <v>44</v>
      </c>
      <c r="F3469" t="s">
        <v>105</v>
      </c>
      <c r="G3469">
        <v>1</v>
      </c>
    </row>
    <row r="3470" spans="1:7" x14ac:dyDescent="0.25">
      <c r="A3470">
        <f>IF(Tableau1[[#This Row],[ Résultat]]="incorrect",Tableau1[[#This Row],[occurrence]]&amp;"Cadre général"&amp;Tableau1[[#This Row],[ Résultat]]&amp;COUNTIF($B$2:$B3470,Tableau1[[#This Row],[ Code APE]]&amp;Tableau1[[#This Row],[ Résultat]]&amp;"_*"),0)</f>
        <v>0</v>
      </c>
      <c r="B3470" t="str">
        <f>Tableau1[[#This Row],[ Code APE]]&amp;Tableau1[[#This Row],[ Résultat]]&amp;"_"&amp;COUNTIF($F$2:F3470,F3470)</f>
        <v>43.29ACorrect_26</v>
      </c>
      <c r="C3470" t="s">
        <v>243</v>
      </c>
      <c r="D3470" t="s">
        <v>249</v>
      </c>
      <c r="E3470" t="s">
        <v>44</v>
      </c>
      <c r="F3470" t="s">
        <v>106</v>
      </c>
      <c r="G3470">
        <v>9</v>
      </c>
    </row>
    <row r="3471" spans="1:7" x14ac:dyDescent="0.25">
      <c r="A3471">
        <f>IF(Tableau1[[#This Row],[ Résultat]]="incorrect",Tableau1[[#This Row],[occurrence]]&amp;"Cadre général"&amp;Tableau1[[#This Row],[ Résultat]]&amp;COUNTIF($B$2:$B3471,Tableau1[[#This Row],[ Code APE]]&amp;Tableau1[[#This Row],[ Résultat]]&amp;"_*"),0)</f>
        <v>0</v>
      </c>
      <c r="B3471" t="str">
        <f>Tableau1[[#This Row],[ Code APE]]&amp;Tableau1[[#This Row],[ Résultat]]&amp;"_"&amp;COUNTIF($F$2:F3471,F3471)</f>
        <v>43.29BCorrect_21</v>
      </c>
      <c r="C3471" t="s">
        <v>243</v>
      </c>
      <c r="D3471" t="s">
        <v>249</v>
      </c>
      <c r="E3471" t="s">
        <v>44</v>
      </c>
      <c r="F3471" t="s">
        <v>107</v>
      </c>
      <c r="G3471">
        <v>2</v>
      </c>
    </row>
    <row r="3472" spans="1:7" x14ac:dyDescent="0.25">
      <c r="A3472">
        <f>IF(Tableau1[[#This Row],[ Résultat]]="incorrect",Tableau1[[#This Row],[occurrence]]&amp;"Cadre général"&amp;Tableau1[[#This Row],[ Résultat]]&amp;COUNTIF($B$2:$B3472,Tableau1[[#This Row],[ Code APE]]&amp;Tableau1[[#This Row],[ Résultat]]&amp;"_*"),0)</f>
        <v>0</v>
      </c>
      <c r="B3472" t="str">
        <f>Tableau1[[#This Row],[ Code APE]]&amp;Tableau1[[#This Row],[ Résultat]]&amp;"_"&amp;COUNTIF($F$2:F3472,F3472)</f>
        <v>43.32ACorrect_19</v>
      </c>
      <c r="C3472" t="s">
        <v>243</v>
      </c>
      <c r="D3472" t="s">
        <v>249</v>
      </c>
      <c r="E3472" t="s">
        <v>44</v>
      </c>
      <c r="F3472" t="s">
        <v>108</v>
      </c>
      <c r="G3472">
        <v>3</v>
      </c>
    </row>
    <row r="3473" spans="1:7" x14ac:dyDescent="0.25">
      <c r="A3473">
        <f>IF(Tableau1[[#This Row],[ Résultat]]="incorrect",Tableau1[[#This Row],[occurrence]]&amp;"Cadre général"&amp;Tableau1[[#This Row],[ Résultat]]&amp;COUNTIF($B$2:$B3473,Tableau1[[#This Row],[ Code APE]]&amp;Tableau1[[#This Row],[ Résultat]]&amp;"_*"),0)</f>
        <v>0</v>
      </c>
      <c r="B3473" t="str">
        <f>Tableau1[[#This Row],[ Code APE]]&amp;Tableau1[[#This Row],[ Résultat]]&amp;"_"&amp;COUNTIF($F$2:F3473,F3473)</f>
        <v>43.32CCorrect_23</v>
      </c>
      <c r="C3473" t="s">
        <v>243</v>
      </c>
      <c r="D3473" t="s">
        <v>249</v>
      </c>
      <c r="E3473" t="s">
        <v>44</v>
      </c>
      <c r="F3473" t="s">
        <v>109</v>
      </c>
      <c r="G3473">
        <v>7</v>
      </c>
    </row>
    <row r="3474" spans="1:7" x14ac:dyDescent="0.25">
      <c r="A3474">
        <f>IF(Tableau1[[#This Row],[ Résultat]]="incorrect",Tableau1[[#This Row],[occurrence]]&amp;"Cadre général"&amp;Tableau1[[#This Row],[ Résultat]]&amp;COUNTIF($B$2:$B3474,Tableau1[[#This Row],[ Code APE]]&amp;Tableau1[[#This Row],[ Résultat]]&amp;"_*"),0)</f>
        <v>0</v>
      </c>
      <c r="B3474" t="str">
        <f>Tableau1[[#This Row],[ Code APE]]&amp;Tableau1[[#This Row],[ Résultat]]&amp;"_"&amp;COUNTIF($F$2:F3474,F3474)</f>
        <v>43.33ZCorrect_25</v>
      </c>
      <c r="C3474" t="s">
        <v>243</v>
      </c>
      <c r="D3474" t="s">
        <v>249</v>
      </c>
      <c r="E3474" t="s">
        <v>44</v>
      </c>
      <c r="F3474" t="s">
        <v>110</v>
      </c>
      <c r="G3474">
        <v>1</v>
      </c>
    </row>
    <row r="3475" spans="1:7" x14ac:dyDescent="0.25">
      <c r="A3475">
        <f>IF(Tableau1[[#This Row],[ Résultat]]="incorrect",Tableau1[[#This Row],[occurrence]]&amp;"Cadre général"&amp;Tableau1[[#This Row],[ Résultat]]&amp;COUNTIF($B$2:$B3475,Tableau1[[#This Row],[ Code APE]]&amp;Tableau1[[#This Row],[ Résultat]]&amp;"_*"),0)</f>
        <v>0</v>
      </c>
      <c r="B3475" t="str">
        <f>Tableau1[[#This Row],[ Code APE]]&amp;Tableau1[[#This Row],[ Résultat]]&amp;"_"&amp;COUNTIF($F$2:F3475,F3475)</f>
        <v>43.34ZCorrect_31</v>
      </c>
      <c r="C3475" t="s">
        <v>243</v>
      </c>
      <c r="D3475" t="s">
        <v>249</v>
      </c>
      <c r="E3475" t="s">
        <v>44</v>
      </c>
      <c r="F3475" t="s">
        <v>111</v>
      </c>
      <c r="G3475">
        <v>46</v>
      </c>
    </row>
    <row r="3476" spans="1:7" x14ac:dyDescent="0.25">
      <c r="A3476">
        <f>IF(Tableau1[[#This Row],[ Résultat]]="incorrect",Tableau1[[#This Row],[occurrence]]&amp;"Cadre général"&amp;Tableau1[[#This Row],[ Résultat]]&amp;COUNTIF($B$2:$B3476,Tableau1[[#This Row],[ Code APE]]&amp;Tableau1[[#This Row],[ Résultat]]&amp;"_*"),0)</f>
        <v>0</v>
      </c>
      <c r="B3476" t="str">
        <f>Tableau1[[#This Row],[ Code APE]]&amp;Tableau1[[#This Row],[ Résultat]]&amp;"_"&amp;COUNTIF($F$2:F3476,F3476)</f>
        <v>43.91ACorrect_26</v>
      </c>
      <c r="C3476" t="s">
        <v>243</v>
      </c>
      <c r="D3476" t="s">
        <v>249</v>
      </c>
      <c r="E3476" t="s">
        <v>44</v>
      </c>
      <c r="F3476" t="s">
        <v>112</v>
      </c>
      <c r="G3476">
        <v>9</v>
      </c>
    </row>
    <row r="3477" spans="1:7" x14ac:dyDescent="0.25">
      <c r="A3477">
        <f>IF(Tableau1[[#This Row],[ Résultat]]="incorrect",Tableau1[[#This Row],[occurrence]]&amp;"Cadre général"&amp;Tableau1[[#This Row],[ Résultat]]&amp;COUNTIF($B$2:$B3477,Tableau1[[#This Row],[ Code APE]]&amp;Tableau1[[#This Row],[ Résultat]]&amp;"_*"),0)</f>
        <v>0</v>
      </c>
      <c r="B3477" t="str">
        <f>Tableau1[[#This Row],[ Code APE]]&amp;Tableau1[[#This Row],[ Résultat]]&amp;"_"&amp;COUNTIF($F$2:F3477,F3477)</f>
        <v>43.99ACorrect_17</v>
      </c>
      <c r="C3477" t="s">
        <v>243</v>
      </c>
      <c r="D3477" t="s">
        <v>249</v>
      </c>
      <c r="E3477" t="s">
        <v>44</v>
      </c>
      <c r="F3477" t="s">
        <v>113</v>
      </c>
      <c r="G3477">
        <v>2</v>
      </c>
    </row>
    <row r="3478" spans="1:7" x14ac:dyDescent="0.25">
      <c r="A3478">
        <f>IF(Tableau1[[#This Row],[ Résultat]]="incorrect",Tableau1[[#This Row],[occurrence]]&amp;"Cadre général"&amp;Tableau1[[#This Row],[ Résultat]]&amp;COUNTIF($B$2:$B3478,Tableau1[[#This Row],[ Code APE]]&amp;Tableau1[[#This Row],[ Résultat]]&amp;"_*"),0)</f>
        <v>0</v>
      </c>
      <c r="B3478" t="str">
        <f>Tableau1[[#This Row],[ Code APE]]&amp;Tableau1[[#This Row],[ Résultat]]&amp;"_"&amp;COUNTIF($F$2:F3478,F3478)</f>
        <v>43.99BCorrect_29</v>
      </c>
      <c r="C3478" t="s">
        <v>243</v>
      </c>
      <c r="D3478" t="s">
        <v>249</v>
      </c>
      <c r="E3478" t="s">
        <v>44</v>
      </c>
      <c r="F3478" t="s">
        <v>114</v>
      </c>
      <c r="G3478">
        <v>45</v>
      </c>
    </row>
    <row r="3479" spans="1:7" x14ac:dyDescent="0.25">
      <c r="A3479">
        <f>IF(Tableau1[[#This Row],[ Résultat]]="incorrect",Tableau1[[#This Row],[occurrence]]&amp;"Cadre général"&amp;Tableau1[[#This Row],[ Résultat]]&amp;COUNTIF($B$2:$B3479,Tableau1[[#This Row],[ Code APE]]&amp;Tableau1[[#This Row],[ Résultat]]&amp;"_*"),0)</f>
        <v>0</v>
      </c>
      <c r="B3479" t="str">
        <f>Tableau1[[#This Row],[ Code APE]]&amp;Tableau1[[#This Row],[ Résultat]]&amp;"_"&amp;COUNTIF($F$2:F3479,F3479)</f>
        <v>43.99CCorrect_30</v>
      </c>
      <c r="C3479" t="s">
        <v>243</v>
      </c>
      <c r="D3479" t="s">
        <v>249</v>
      </c>
      <c r="E3479" t="s">
        <v>44</v>
      </c>
      <c r="F3479" t="s">
        <v>115</v>
      </c>
      <c r="G3479">
        <v>25</v>
      </c>
    </row>
    <row r="3480" spans="1:7" x14ac:dyDescent="0.25">
      <c r="A3480">
        <f>IF(Tableau1[[#This Row],[ Résultat]]="incorrect",Tableau1[[#This Row],[occurrence]]&amp;"Cadre général"&amp;Tableau1[[#This Row],[ Résultat]]&amp;COUNTIF($B$2:$B3480,Tableau1[[#This Row],[ Code APE]]&amp;Tableau1[[#This Row],[ Résultat]]&amp;"_*"),0)</f>
        <v>0</v>
      </c>
      <c r="B3480" t="str">
        <f>Tableau1[[#This Row],[ Code APE]]&amp;Tableau1[[#This Row],[ Résultat]]&amp;"_"&amp;COUNTIF($F$2:F3480,F3480)</f>
        <v>43.99DCorrect_26</v>
      </c>
      <c r="C3480" t="s">
        <v>243</v>
      </c>
      <c r="D3480" t="s">
        <v>249</v>
      </c>
      <c r="E3480" t="s">
        <v>44</v>
      </c>
      <c r="F3480" t="s">
        <v>116</v>
      </c>
      <c r="G3480">
        <v>25</v>
      </c>
    </row>
    <row r="3481" spans="1:7" x14ac:dyDescent="0.25">
      <c r="A3481">
        <f>IF(Tableau1[[#This Row],[ Résultat]]="incorrect",Tableau1[[#This Row],[occurrence]]&amp;"Cadre général"&amp;Tableau1[[#This Row],[ Résultat]]&amp;COUNTIF($B$2:$B3481,Tableau1[[#This Row],[ Code APE]]&amp;Tableau1[[#This Row],[ Résultat]]&amp;"_*"),0)</f>
        <v>0</v>
      </c>
      <c r="B3481" t="str">
        <f>Tableau1[[#This Row],[ Code APE]]&amp;Tableau1[[#This Row],[ Résultat]]&amp;"_"&amp;COUNTIF($F$2:F3481,F3481)</f>
        <v>43.99ECorrect_18</v>
      </c>
      <c r="C3481" t="s">
        <v>243</v>
      </c>
      <c r="D3481" t="s">
        <v>249</v>
      </c>
      <c r="E3481" t="s">
        <v>44</v>
      </c>
      <c r="F3481" t="s">
        <v>117</v>
      </c>
      <c r="G3481">
        <v>1</v>
      </c>
    </row>
    <row r="3482" spans="1:7" x14ac:dyDescent="0.25">
      <c r="A3482">
        <f>IF(Tableau1[[#This Row],[ Résultat]]="incorrect",Tableau1[[#This Row],[occurrence]]&amp;"Cadre général"&amp;Tableau1[[#This Row],[ Résultat]]&amp;COUNTIF($B$2:$B3482,Tableau1[[#This Row],[ Code APE]]&amp;Tableau1[[#This Row],[ Résultat]]&amp;"_*"),0)</f>
        <v>0</v>
      </c>
      <c r="B3482" t="str">
        <f>Tableau1[[#This Row],[ Code APE]]&amp;Tableau1[[#This Row],[ Résultat]]&amp;"_"&amp;COUNTIF($F$2:F3482,F3482)</f>
        <v>45.10ACorrect_20</v>
      </c>
      <c r="C3482" t="s">
        <v>243</v>
      </c>
      <c r="D3482" t="s">
        <v>249</v>
      </c>
      <c r="E3482" t="s">
        <v>44</v>
      </c>
      <c r="F3482" t="s">
        <v>119</v>
      </c>
      <c r="G3482">
        <v>1</v>
      </c>
    </row>
    <row r="3483" spans="1:7" x14ac:dyDescent="0.25">
      <c r="A3483">
        <f>IF(Tableau1[[#This Row],[ Résultat]]="incorrect",Tableau1[[#This Row],[occurrence]]&amp;"Cadre général"&amp;Tableau1[[#This Row],[ Résultat]]&amp;COUNTIF($B$2:$B3483,Tableau1[[#This Row],[ Code APE]]&amp;Tableau1[[#This Row],[ Résultat]]&amp;"_*"),0)</f>
        <v>0</v>
      </c>
      <c r="B3483" t="str">
        <f>Tableau1[[#This Row],[ Code APE]]&amp;Tableau1[[#This Row],[ Résultat]]&amp;"_"&amp;COUNTIF($F$2:F3483,F3483)</f>
        <v>45.11ZCorrect_30</v>
      </c>
      <c r="C3483" t="s">
        <v>243</v>
      </c>
      <c r="D3483" t="s">
        <v>249</v>
      </c>
      <c r="E3483" t="s">
        <v>44</v>
      </c>
      <c r="F3483" t="s">
        <v>120</v>
      </c>
      <c r="G3483">
        <v>4</v>
      </c>
    </row>
    <row r="3484" spans="1:7" x14ac:dyDescent="0.25">
      <c r="A3484">
        <f>IF(Tableau1[[#This Row],[ Résultat]]="incorrect",Tableau1[[#This Row],[occurrence]]&amp;"Cadre général"&amp;Tableau1[[#This Row],[ Résultat]]&amp;COUNTIF($B$2:$B3484,Tableau1[[#This Row],[ Code APE]]&amp;Tableau1[[#This Row],[ Résultat]]&amp;"_*"),0)</f>
        <v>0</v>
      </c>
      <c r="B3484" t="str">
        <f>Tableau1[[#This Row],[ Code APE]]&amp;Tableau1[[#This Row],[ Résultat]]&amp;"_"&amp;COUNTIF($F$2:F3484,F3484)</f>
        <v>45.20ACorrect_28</v>
      </c>
      <c r="C3484" t="s">
        <v>243</v>
      </c>
      <c r="D3484" t="s">
        <v>249</v>
      </c>
      <c r="E3484" t="s">
        <v>44</v>
      </c>
      <c r="F3484" t="s">
        <v>121</v>
      </c>
      <c r="G3484">
        <v>5</v>
      </c>
    </row>
    <row r="3485" spans="1:7" x14ac:dyDescent="0.25">
      <c r="A3485">
        <f>IF(Tableau1[[#This Row],[ Résultat]]="incorrect",Tableau1[[#This Row],[occurrence]]&amp;"Cadre général"&amp;Tableau1[[#This Row],[ Résultat]]&amp;COUNTIF($B$2:$B3485,Tableau1[[#This Row],[ Code APE]]&amp;Tableau1[[#This Row],[ Résultat]]&amp;"_*"),0)</f>
        <v>0</v>
      </c>
      <c r="B3485" t="str">
        <f>Tableau1[[#This Row],[ Code APE]]&amp;Tableau1[[#This Row],[ Résultat]]&amp;"_"&amp;COUNTIF($F$2:F3485,F3485)</f>
        <v>45.20BCorrect_24</v>
      </c>
      <c r="C3485" t="s">
        <v>243</v>
      </c>
      <c r="D3485" t="s">
        <v>249</v>
      </c>
      <c r="E3485" t="s">
        <v>44</v>
      </c>
      <c r="F3485" t="s">
        <v>122</v>
      </c>
      <c r="G3485">
        <v>10</v>
      </c>
    </row>
    <row r="3486" spans="1:7" x14ac:dyDescent="0.25">
      <c r="A3486">
        <f>IF(Tableau1[[#This Row],[ Résultat]]="incorrect",Tableau1[[#This Row],[occurrence]]&amp;"Cadre général"&amp;Tableau1[[#This Row],[ Résultat]]&amp;COUNTIF($B$2:$B3486,Tableau1[[#This Row],[ Code APE]]&amp;Tableau1[[#This Row],[ Résultat]]&amp;"_*"),0)</f>
        <v>0</v>
      </c>
      <c r="B3486" t="str">
        <f>Tableau1[[#This Row],[ Code APE]]&amp;Tableau1[[#This Row],[ Résultat]]&amp;"_"&amp;COUNTIF($F$2:F3486,F3486)</f>
        <v>45.20ZCorrect_26</v>
      </c>
      <c r="C3486" t="s">
        <v>243</v>
      </c>
      <c r="D3486" t="s">
        <v>249</v>
      </c>
      <c r="E3486" t="s">
        <v>44</v>
      </c>
      <c r="F3486" t="s">
        <v>123</v>
      </c>
      <c r="G3486">
        <v>7</v>
      </c>
    </row>
    <row r="3487" spans="1:7" x14ac:dyDescent="0.25">
      <c r="A3487">
        <f>IF(Tableau1[[#This Row],[ Résultat]]="incorrect",Tableau1[[#This Row],[occurrence]]&amp;"Cadre général"&amp;Tableau1[[#This Row],[ Résultat]]&amp;COUNTIF($B$2:$B3487,Tableau1[[#This Row],[ Code APE]]&amp;Tableau1[[#This Row],[ Résultat]]&amp;"_*"),0)</f>
        <v>0</v>
      </c>
      <c r="B3487" t="str">
        <f>Tableau1[[#This Row],[ Code APE]]&amp;Tableau1[[#This Row],[ Résultat]]&amp;"_"&amp;COUNTIF($F$2:F3487,F3487)</f>
        <v>45.32ZCorrect_25</v>
      </c>
      <c r="C3487" t="s">
        <v>243</v>
      </c>
      <c r="D3487" t="s">
        <v>249</v>
      </c>
      <c r="E3487" t="s">
        <v>44</v>
      </c>
      <c r="F3487" t="s">
        <v>124</v>
      </c>
      <c r="G3487">
        <v>2</v>
      </c>
    </row>
    <row r="3488" spans="1:7" x14ac:dyDescent="0.25">
      <c r="A3488">
        <f>IF(Tableau1[[#This Row],[ Résultat]]="incorrect",Tableau1[[#This Row],[occurrence]]&amp;"Cadre général"&amp;Tableau1[[#This Row],[ Résultat]]&amp;COUNTIF($B$2:$B3488,Tableau1[[#This Row],[ Code APE]]&amp;Tableau1[[#This Row],[ Résultat]]&amp;"_*"),0)</f>
        <v>0</v>
      </c>
      <c r="B3488" t="str">
        <f>Tableau1[[#This Row],[ Code APE]]&amp;Tableau1[[#This Row],[ Résultat]]&amp;"_"&amp;COUNTIF($F$2:F3488,F3488)</f>
        <v>46.19BCorrect_15</v>
      </c>
      <c r="C3488" t="s">
        <v>243</v>
      </c>
      <c r="D3488" t="s">
        <v>249</v>
      </c>
      <c r="E3488" t="s">
        <v>44</v>
      </c>
      <c r="F3488" t="s">
        <v>192</v>
      </c>
      <c r="G3488">
        <v>2</v>
      </c>
    </row>
    <row r="3489" spans="1:7" x14ac:dyDescent="0.25">
      <c r="A3489">
        <f>IF(Tableau1[[#This Row],[ Résultat]]="incorrect",Tableau1[[#This Row],[occurrence]]&amp;"Cadre général"&amp;Tableau1[[#This Row],[ Résultat]]&amp;COUNTIF($B$2:$B3489,Tableau1[[#This Row],[ Code APE]]&amp;Tableau1[[#This Row],[ Résultat]]&amp;"_*"),0)</f>
        <v>0</v>
      </c>
      <c r="B3489" t="str">
        <f>Tableau1[[#This Row],[ Code APE]]&amp;Tableau1[[#This Row],[ Résultat]]&amp;"_"&amp;COUNTIF($F$2:F3489,F3489)</f>
        <v>46.51ZCorrect_21</v>
      </c>
      <c r="C3489" t="s">
        <v>243</v>
      </c>
      <c r="D3489" t="s">
        <v>249</v>
      </c>
      <c r="E3489" t="s">
        <v>44</v>
      </c>
      <c r="F3489" t="s">
        <v>125</v>
      </c>
      <c r="G3489">
        <v>4</v>
      </c>
    </row>
    <row r="3490" spans="1:7" x14ac:dyDescent="0.25">
      <c r="A3490">
        <f>IF(Tableau1[[#This Row],[ Résultat]]="incorrect",Tableau1[[#This Row],[occurrence]]&amp;"Cadre général"&amp;Tableau1[[#This Row],[ Résultat]]&amp;COUNTIF($B$2:$B3490,Tableau1[[#This Row],[ Code APE]]&amp;Tableau1[[#This Row],[ Résultat]]&amp;"_*"),0)</f>
        <v>0</v>
      </c>
      <c r="B3490" t="str">
        <f>Tableau1[[#This Row],[ Code APE]]&amp;Tableau1[[#This Row],[ Résultat]]&amp;"_"&amp;COUNTIF($F$2:F3490,F3490)</f>
        <v>46.61ZCorrect_8</v>
      </c>
      <c r="C3490" t="s">
        <v>243</v>
      </c>
      <c r="D3490" t="s">
        <v>249</v>
      </c>
      <c r="E3490" t="s">
        <v>44</v>
      </c>
      <c r="F3490" t="s">
        <v>193</v>
      </c>
      <c r="G3490">
        <v>1</v>
      </c>
    </row>
    <row r="3491" spans="1:7" x14ac:dyDescent="0.25">
      <c r="A3491">
        <f>IF(Tableau1[[#This Row],[ Résultat]]="incorrect",Tableau1[[#This Row],[occurrence]]&amp;"Cadre général"&amp;Tableau1[[#This Row],[ Résultat]]&amp;COUNTIF($B$2:$B3491,Tableau1[[#This Row],[ Code APE]]&amp;Tableau1[[#This Row],[ Résultat]]&amp;"_*"),0)</f>
        <v>0</v>
      </c>
      <c r="B3491" t="str">
        <f>Tableau1[[#This Row],[ Code APE]]&amp;Tableau1[[#This Row],[ Résultat]]&amp;"_"&amp;COUNTIF($F$2:F3491,F3491)</f>
        <v>46.63ZCorrect_32</v>
      </c>
      <c r="C3491" t="s">
        <v>243</v>
      </c>
      <c r="D3491" t="s">
        <v>249</v>
      </c>
      <c r="E3491" t="s">
        <v>44</v>
      </c>
      <c r="F3491" t="s">
        <v>127</v>
      </c>
      <c r="G3491">
        <v>123</v>
      </c>
    </row>
    <row r="3492" spans="1:7" x14ac:dyDescent="0.25">
      <c r="A3492">
        <f>IF(Tableau1[[#This Row],[ Résultat]]="incorrect",Tableau1[[#This Row],[occurrence]]&amp;"Cadre général"&amp;Tableau1[[#This Row],[ Résultat]]&amp;COUNTIF($B$2:$B3492,Tableau1[[#This Row],[ Code APE]]&amp;Tableau1[[#This Row],[ Résultat]]&amp;"_*"),0)</f>
        <v>0</v>
      </c>
      <c r="B3492" t="str">
        <f>Tableau1[[#This Row],[ Code APE]]&amp;Tableau1[[#This Row],[ Résultat]]&amp;"_"&amp;COUNTIF($F$2:F3492,F3492)</f>
        <v>46.69ACorrect_25</v>
      </c>
      <c r="C3492" t="s">
        <v>243</v>
      </c>
      <c r="D3492" t="s">
        <v>249</v>
      </c>
      <c r="E3492" t="s">
        <v>44</v>
      </c>
      <c r="F3492" t="s">
        <v>128</v>
      </c>
      <c r="G3492">
        <v>3</v>
      </c>
    </row>
    <row r="3493" spans="1:7" x14ac:dyDescent="0.25">
      <c r="A3493">
        <f>IF(Tableau1[[#This Row],[ Résultat]]="incorrect",Tableau1[[#This Row],[occurrence]]&amp;"Cadre général"&amp;Tableau1[[#This Row],[ Résultat]]&amp;COUNTIF($B$2:$B3493,Tableau1[[#This Row],[ Code APE]]&amp;Tableau1[[#This Row],[ Résultat]]&amp;"_*"),0)</f>
        <v>0</v>
      </c>
      <c r="B3493" t="str">
        <f>Tableau1[[#This Row],[ Code APE]]&amp;Tableau1[[#This Row],[ Résultat]]&amp;"_"&amp;COUNTIF($F$2:F3493,F3493)</f>
        <v>46.69BCorrect_26</v>
      </c>
      <c r="C3493" t="s">
        <v>243</v>
      </c>
      <c r="D3493" t="s">
        <v>249</v>
      </c>
      <c r="E3493" t="s">
        <v>44</v>
      </c>
      <c r="F3493" t="s">
        <v>129</v>
      </c>
      <c r="G3493">
        <v>5</v>
      </c>
    </row>
    <row r="3494" spans="1:7" x14ac:dyDescent="0.25">
      <c r="A3494">
        <f>IF(Tableau1[[#This Row],[ Résultat]]="incorrect",Tableau1[[#This Row],[occurrence]]&amp;"Cadre général"&amp;Tableau1[[#This Row],[ Résultat]]&amp;COUNTIF($B$2:$B3494,Tableau1[[#This Row],[ Code APE]]&amp;Tableau1[[#This Row],[ Résultat]]&amp;"_*"),0)</f>
        <v>0</v>
      </c>
      <c r="B3494" t="str">
        <f>Tableau1[[#This Row],[ Code APE]]&amp;Tableau1[[#This Row],[ Résultat]]&amp;"_"&amp;COUNTIF($F$2:F3494,F3494)</f>
        <v>46.71ZCorrect_30</v>
      </c>
      <c r="C3494" t="s">
        <v>243</v>
      </c>
      <c r="D3494" t="s">
        <v>249</v>
      </c>
      <c r="E3494" t="s">
        <v>44</v>
      </c>
      <c r="F3494" t="s">
        <v>130</v>
      </c>
      <c r="G3494">
        <v>12</v>
      </c>
    </row>
    <row r="3495" spans="1:7" x14ac:dyDescent="0.25">
      <c r="A3495">
        <f>IF(Tableau1[[#This Row],[ Résultat]]="incorrect",Tableau1[[#This Row],[occurrence]]&amp;"Cadre général"&amp;Tableau1[[#This Row],[ Résultat]]&amp;COUNTIF($B$2:$B3495,Tableau1[[#This Row],[ Code APE]]&amp;Tableau1[[#This Row],[ Résultat]]&amp;"_*"),0)</f>
        <v>0</v>
      </c>
      <c r="B3495" t="str">
        <f>Tableau1[[#This Row],[ Code APE]]&amp;Tableau1[[#This Row],[ Résultat]]&amp;"_"&amp;COUNTIF($F$2:F3495,F3495)</f>
        <v>46.75ZCorrect_26</v>
      </c>
      <c r="C3495" t="s">
        <v>243</v>
      </c>
      <c r="D3495" t="s">
        <v>249</v>
      </c>
      <c r="E3495" t="s">
        <v>44</v>
      </c>
      <c r="F3495" t="s">
        <v>131</v>
      </c>
      <c r="G3495">
        <v>3</v>
      </c>
    </row>
    <row r="3496" spans="1:7" x14ac:dyDescent="0.25">
      <c r="A3496">
        <f>IF(Tableau1[[#This Row],[ Résultat]]="incorrect",Tableau1[[#This Row],[occurrence]]&amp;"Cadre général"&amp;Tableau1[[#This Row],[ Résultat]]&amp;COUNTIF($B$2:$B3496,Tableau1[[#This Row],[ Code APE]]&amp;Tableau1[[#This Row],[ Résultat]]&amp;"_*"),0)</f>
        <v>0</v>
      </c>
      <c r="B3496" t="str">
        <f>Tableau1[[#This Row],[ Code APE]]&amp;Tableau1[[#This Row],[ Résultat]]&amp;"_"&amp;COUNTIF($F$2:F3496,F3496)</f>
        <v>47.11CCorrect_15</v>
      </c>
      <c r="C3496" t="s">
        <v>243</v>
      </c>
      <c r="D3496" t="s">
        <v>249</v>
      </c>
      <c r="E3496" t="s">
        <v>44</v>
      </c>
      <c r="F3496" t="s">
        <v>132</v>
      </c>
      <c r="G3496">
        <v>1</v>
      </c>
    </row>
    <row r="3497" spans="1:7" x14ac:dyDescent="0.25">
      <c r="A3497">
        <f>IF(Tableau1[[#This Row],[ Résultat]]="incorrect",Tableau1[[#This Row],[occurrence]]&amp;"Cadre général"&amp;Tableau1[[#This Row],[ Résultat]]&amp;COUNTIF($B$2:$B3497,Tableau1[[#This Row],[ Code APE]]&amp;Tableau1[[#This Row],[ Résultat]]&amp;"_*"),0)</f>
        <v>0</v>
      </c>
      <c r="B3497" t="str">
        <f>Tableau1[[#This Row],[ Code APE]]&amp;Tableau1[[#This Row],[ Résultat]]&amp;"_"&amp;COUNTIF($F$2:F3497,F3497)</f>
        <v>47.41ZCorrect_24</v>
      </c>
      <c r="C3497" t="s">
        <v>243</v>
      </c>
      <c r="D3497" t="s">
        <v>249</v>
      </c>
      <c r="E3497" t="s">
        <v>44</v>
      </c>
      <c r="F3497" t="s">
        <v>133</v>
      </c>
      <c r="G3497">
        <v>6</v>
      </c>
    </row>
    <row r="3498" spans="1:7" x14ac:dyDescent="0.25">
      <c r="A3498">
        <f>IF(Tableau1[[#This Row],[ Résultat]]="incorrect",Tableau1[[#This Row],[occurrence]]&amp;"Cadre général"&amp;Tableau1[[#This Row],[ Résultat]]&amp;COUNTIF($B$2:$B3498,Tableau1[[#This Row],[ Code APE]]&amp;Tableau1[[#This Row],[ Résultat]]&amp;"_*"),0)</f>
        <v>0</v>
      </c>
      <c r="B3498" t="str">
        <f>Tableau1[[#This Row],[ Code APE]]&amp;Tableau1[[#This Row],[ Résultat]]&amp;"_"&amp;COUNTIF($F$2:F3498,F3498)</f>
        <v>47.61ZCorrect_8</v>
      </c>
      <c r="C3498" t="s">
        <v>243</v>
      </c>
      <c r="D3498" t="s">
        <v>249</v>
      </c>
      <c r="E3498" t="s">
        <v>44</v>
      </c>
      <c r="F3498" t="s">
        <v>135</v>
      </c>
      <c r="G3498">
        <v>2</v>
      </c>
    </row>
    <row r="3499" spans="1:7" x14ac:dyDescent="0.25">
      <c r="A3499">
        <f>IF(Tableau1[[#This Row],[ Résultat]]="incorrect",Tableau1[[#This Row],[occurrence]]&amp;"Cadre général"&amp;Tableau1[[#This Row],[ Résultat]]&amp;COUNTIF($B$2:$B3499,Tableau1[[#This Row],[ Code APE]]&amp;Tableau1[[#This Row],[ Résultat]]&amp;"_*"),0)</f>
        <v>0</v>
      </c>
      <c r="B3499" t="str">
        <f>Tableau1[[#This Row],[ Code APE]]&amp;Tableau1[[#This Row],[ Résultat]]&amp;"_"&amp;COUNTIF($F$2:F3499,F3499)</f>
        <v>47.99ACorrect_17</v>
      </c>
      <c r="C3499" t="s">
        <v>243</v>
      </c>
      <c r="D3499" t="s">
        <v>249</v>
      </c>
      <c r="E3499" t="s">
        <v>44</v>
      </c>
      <c r="F3499" t="s">
        <v>136</v>
      </c>
      <c r="G3499">
        <v>1</v>
      </c>
    </row>
    <row r="3500" spans="1:7" x14ac:dyDescent="0.25">
      <c r="A3500">
        <f>IF(Tableau1[[#This Row],[ Résultat]]="incorrect",Tableau1[[#This Row],[occurrence]]&amp;"Cadre général"&amp;Tableau1[[#This Row],[ Résultat]]&amp;COUNTIF($B$2:$B3500,Tableau1[[#This Row],[ Code APE]]&amp;Tableau1[[#This Row],[ Résultat]]&amp;"_*"),0)</f>
        <v>0</v>
      </c>
      <c r="B3500" t="str">
        <f>Tableau1[[#This Row],[ Code APE]]&amp;Tableau1[[#This Row],[ Résultat]]&amp;"_"&amp;COUNTIF($F$2:F3500,F3500)</f>
        <v>47.99BCorrect_21</v>
      </c>
      <c r="C3500" t="s">
        <v>243</v>
      </c>
      <c r="D3500" t="s">
        <v>249</v>
      </c>
      <c r="E3500" t="s">
        <v>44</v>
      </c>
      <c r="F3500" t="s">
        <v>196</v>
      </c>
      <c r="G3500">
        <v>2</v>
      </c>
    </row>
    <row r="3501" spans="1:7" x14ac:dyDescent="0.25">
      <c r="A3501">
        <f>IF(Tableau1[[#This Row],[ Résultat]]="incorrect",Tableau1[[#This Row],[occurrence]]&amp;"Cadre général"&amp;Tableau1[[#This Row],[ Résultat]]&amp;COUNTIF($B$2:$B3501,Tableau1[[#This Row],[ Code APE]]&amp;Tableau1[[#This Row],[ Résultat]]&amp;"_*"),0)</f>
        <v>0</v>
      </c>
      <c r="B3501" t="str">
        <f>Tableau1[[#This Row],[ Code APE]]&amp;Tableau1[[#This Row],[ Résultat]]&amp;"_"&amp;COUNTIF($F$2:F3501,F3501)</f>
        <v>49.31ZCorrect_27</v>
      </c>
      <c r="C3501" t="s">
        <v>243</v>
      </c>
      <c r="D3501" t="s">
        <v>249</v>
      </c>
      <c r="E3501" t="s">
        <v>44</v>
      </c>
      <c r="F3501" t="s">
        <v>137</v>
      </c>
      <c r="G3501">
        <v>7</v>
      </c>
    </row>
    <row r="3502" spans="1:7" x14ac:dyDescent="0.25">
      <c r="A3502">
        <f>IF(Tableau1[[#This Row],[ Résultat]]="incorrect",Tableau1[[#This Row],[occurrence]]&amp;"Cadre général"&amp;Tableau1[[#This Row],[ Résultat]]&amp;COUNTIF($B$2:$B3502,Tableau1[[#This Row],[ Code APE]]&amp;Tableau1[[#This Row],[ Résultat]]&amp;"_*"),0)</f>
        <v>0</v>
      </c>
      <c r="B3502" t="str">
        <f>Tableau1[[#This Row],[ Code APE]]&amp;Tableau1[[#This Row],[ Résultat]]&amp;"_"&amp;COUNTIF($F$2:F3502,F3502)</f>
        <v>49.39ACorrect_30</v>
      </c>
      <c r="C3502" t="s">
        <v>243</v>
      </c>
      <c r="D3502" t="s">
        <v>249</v>
      </c>
      <c r="E3502" t="s">
        <v>44</v>
      </c>
      <c r="F3502" t="s">
        <v>138</v>
      </c>
      <c r="G3502">
        <v>18</v>
      </c>
    </row>
    <row r="3503" spans="1:7" x14ac:dyDescent="0.25">
      <c r="A3503">
        <f>IF(Tableau1[[#This Row],[ Résultat]]="incorrect",Tableau1[[#This Row],[occurrence]]&amp;"Cadre général"&amp;Tableau1[[#This Row],[ Résultat]]&amp;COUNTIF($B$2:$B3503,Tableau1[[#This Row],[ Code APE]]&amp;Tableau1[[#This Row],[ Résultat]]&amp;"_*"),0)</f>
        <v>0</v>
      </c>
      <c r="B3503" t="str">
        <f>Tableau1[[#This Row],[ Code APE]]&amp;Tableau1[[#This Row],[ Résultat]]&amp;"_"&amp;COUNTIF($F$2:F3503,F3503)</f>
        <v>49.39BCorrect_30</v>
      </c>
      <c r="C3503" t="s">
        <v>243</v>
      </c>
      <c r="D3503" t="s">
        <v>249</v>
      </c>
      <c r="E3503" t="s">
        <v>44</v>
      </c>
      <c r="F3503" t="s">
        <v>139</v>
      </c>
      <c r="G3503">
        <v>9</v>
      </c>
    </row>
    <row r="3504" spans="1:7" x14ac:dyDescent="0.25">
      <c r="A3504">
        <f>IF(Tableau1[[#This Row],[ Résultat]]="incorrect",Tableau1[[#This Row],[occurrence]]&amp;"Cadre général"&amp;Tableau1[[#This Row],[ Résultat]]&amp;COUNTIF($B$2:$B3504,Tableau1[[#This Row],[ Code APE]]&amp;Tableau1[[#This Row],[ Résultat]]&amp;"_*"),0)</f>
        <v>0</v>
      </c>
      <c r="B3504" t="str">
        <f>Tableau1[[#This Row],[ Code APE]]&amp;Tableau1[[#This Row],[ Résultat]]&amp;"_"&amp;COUNTIF($F$2:F3504,F3504)</f>
        <v>49.41ACorrect_28</v>
      </c>
      <c r="C3504" t="s">
        <v>243</v>
      </c>
      <c r="D3504" t="s">
        <v>249</v>
      </c>
      <c r="E3504" t="s">
        <v>44</v>
      </c>
      <c r="F3504" t="s">
        <v>140</v>
      </c>
      <c r="G3504">
        <v>59</v>
      </c>
    </row>
    <row r="3505" spans="1:7" x14ac:dyDescent="0.25">
      <c r="A3505">
        <f>IF(Tableau1[[#This Row],[ Résultat]]="incorrect",Tableau1[[#This Row],[occurrence]]&amp;"Cadre général"&amp;Tableau1[[#This Row],[ Résultat]]&amp;COUNTIF($B$2:$B3505,Tableau1[[#This Row],[ Code APE]]&amp;Tableau1[[#This Row],[ Résultat]]&amp;"_*"),0)</f>
        <v>0</v>
      </c>
      <c r="B3505" t="str">
        <f>Tableau1[[#This Row],[ Code APE]]&amp;Tableau1[[#This Row],[ Résultat]]&amp;"_"&amp;COUNTIF($F$2:F3505,F3505)</f>
        <v>49.41BCorrect_25</v>
      </c>
      <c r="C3505" t="s">
        <v>243</v>
      </c>
      <c r="D3505" t="s">
        <v>249</v>
      </c>
      <c r="E3505" t="s">
        <v>44</v>
      </c>
      <c r="F3505" t="s">
        <v>141</v>
      </c>
      <c r="G3505">
        <v>21</v>
      </c>
    </row>
    <row r="3506" spans="1:7" x14ac:dyDescent="0.25">
      <c r="A3506">
        <f>IF(Tableau1[[#This Row],[ Résultat]]="incorrect",Tableau1[[#This Row],[occurrence]]&amp;"Cadre général"&amp;Tableau1[[#This Row],[ Résultat]]&amp;COUNTIF($B$2:$B3506,Tableau1[[#This Row],[ Code APE]]&amp;Tableau1[[#This Row],[ Résultat]]&amp;"_*"),0)</f>
        <v>0</v>
      </c>
      <c r="B3506" t="str">
        <f>Tableau1[[#This Row],[ Code APE]]&amp;Tableau1[[#This Row],[ Résultat]]&amp;"_"&amp;COUNTIF($F$2:F3506,F3506)</f>
        <v>49.91ACorrect_24</v>
      </c>
      <c r="C3506" t="s">
        <v>243</v>
      </c>
      <c r="D3506" t="s">
        <v>249</v>
      </c>
      <c r="E3506" t="s">
        <v>44</v>
      </c>
      <c r="F3506" t="s">
        <v>142</v>
      </c>
      <c r="G3506">
        <v>5</v>
      </c>
    </row>
    <row r="3507" spans="1:7" x14ac:dyDescent="0.25">
      <c r="A3507">
        <f>IF(Tableau1[[#This Row],[ Résultat]]="incorrect",Tableau1[[#This Row],[occurrence]]&amp;"Cadre général"&amp;Tableau1[[#This Row],[ Résultat]]&amp;COUNTIF($B$2:$B3507,Tableau1[[#This Row],[ Code APE]]&amp;Tableau1[[#This Row],[ Résultat]]&amp;"_*"),0)</f>
        <v>0</v>
      </c>
      <c r="B3507" t="str">
        <f>Tableau1[[#This Row],[ Code APE]]&amp;Tableau1[[#This Row],[ Résultat]]&amp;"_"&amp;COUNTIF($F$2:F3507,F3507)</f>
        <v>50.10ZCorrect_27</v>
      </c>
      <c r="C3507" t="s">
        <v>243</v>
      </c>
      <c r="D3507" t="s">
        <v>249</v>
      </c>
      <c r="E3507" t="s">
        <v>44</v>
      </c>
      <c r="F3507" t="s">
        <v>143</v>
      </c>
      <c r="G3507">
        <v>6</v>
      </c>
    </row>
    <row r="3508" spans="1:7" x14ac:dyDescent="0.25">
      <c r="A3508">
        <f>IF(Tableau1[[#This Row],[ Résultat]]="incorrect",Tableau1[[#This Row],[occurrence]]&amp;"Cadre général"&amp;Tableau1[[#This Row],[ Résultat]]&amp;COUNTIF($B$2:$B3508,Tableau1[[#This Row],[ Code APE]]&amp;Tableau1[[#This Row],[ Résultat]]&amp;"_*"),0)</f>
        <v>0</v>
      </c>
      <c r="B3508" t="str">
        <f>Tableau1[[#This Row],[ Code APE]]&amp;Tableau1[[#This Row],[ Résultat]]&amp;"_"&amp;COUNTIF($F$2:F3508,F3508)</f>
        <v>52.22ZCorrect_25</v>
      </c>
      <c r="C3508" t="s">
        <v>243</v>
      </c>
      <c r="D3508" t="s">
        <v>249</v>
      </c>
      <c r="E3508" t="s">
        <v>44</v>
      </c>
      <c r="F3508" t="s">
        <v>145</v>
      </c>
      <c r="G3508">
        <v>6</v>
      </c>
    </row>
    <row r="3509" spans="1:7" x14ac:dyDescent="0.25">
      <c r="A3509">
        <f>IF(Tableau1[[#This Row],[ Résultat]]="incorrect",Tableau1[[#This Row],[occurrence]]&amp;"Cadre général"&amp;Tableau1[[#This Row],[ Résultat]]&amp;COUNTIF($B$2:$B3509,Tableau1[[#This Row],[ Code APE]]&amp;Tableau1[[#This Row],[ Résultat]]&amp;"_*"),0)</f>
        <v>0</v>
      </c>
      <c r="B3509" t="str">
        <f>Tableau1[[#This Row],[ Code APE]]&amp;Tableau1[[#This Row],[ Résultat]]&amp;"_"&amp;COUNTIF($F$2:F3509,F3509)</f>
        <v>56.29BCorrect_27</v>
      </c>
      <c r="C3509" t="s">
        <v>243</v>
      </c>
      <c r="D3509" t="s">
        <v>249</v>
      </c>
      <c r="E3509" t="s">
        <v>44</v>
      </c>
      <c r="F3509" t="s">
        <v>146</v>
      </c>
      <c r="G3509">
        <v>7</v>
      </c>
    </row>
    <row r="3510" spans="1:7" x14ac:dyDescent="0.25">
      <c r="A3510">
        <f>IF(Tableau1[[#This Row],[ Résultat]]="incorrect",Tableau1[[#This Row],[occurrence]]&amp;"Cadre général"&amp;Tableau1[[#This Row],[ Résultat]]&amp;COUNTIF($B$2:$B3510,Tableau1[[#This Row],[ Code APE]]&amp;Tableau1[[#This Row],[ Résultat]]&amp;"_*"),0)</f>
        <v>0</v>
      </c>
      <c r="B3510" t="str">
        <f>Tableau1[[#This Row],[ Code APE]]&amp;Tableau1[[#This Row],[ Résultat]]&amp;"_"&amp;COUNTIF($F$2:F3510,F3510)</f>
        <v>62.01ZCorrect_23</v>
      </c>
      <c r="C3510" t="s">
        <v>243</v>
      </c>
      <c r="D3510" t="s">
        <v>249</v>
      </c>
      <c r="E3510" t="s">
        <v>44</v>
      </c>
      <c r="F3510" t="s">
        <v>198</v>
      </c>
      <c r="G3510">
        <v>5</v>
      </c>
    </row>
    <row r="3511" spans="1:7" x14ac:dyDescent="0.25">
      <c r="A3511">
        <f>IF(Tableau1[[#This Row],[ Résultat]]="incorrect",Tableau1[[#This Row],[occurrence]]&amp;"Cadre général"&amp;Tableau1[[#This Row],[ Résultat]]&amp;COUNTIF($B$2:$B3511,Tableau1[[#This Row],[ Code APE]]&amp;Tableau1[[#This Row],[ Résultat]]&amp;"_*"),0)</f>
        <v>0</v>
      </c>
      <c r="B3511" t="str">
        <f>Tableau1[[#This Row],[ Code APE]]&amp;Tableau1[[#This Row],[ Résultat]]&amp;"_"&amp;COUNTIF($F$2:F3511,F3511)</f>
        <v>62.02ACorrect_24</v>
      </c>
      <c r="C3511" t="s">
        <v>243</v>
      </c>
      <c r="D3511" t="s">
        <v>249</v>
      </c>
      <c r="E3511" t="s">
        <v>44</v>
      </c>
      <c r="F3511" t="s">
        <v>147</v>
      </c>
      <c r="G3511">
        <v>1</v>
      </c>
    </row>
    <row r="3512" spans="1:7" x14ac:dyDescent="0.25">
      <c r="A3512">
        <f>IF(Tableau1[[#This Row],[ Résultat]]="incorrect",Tableau1[[#This Row],[occurrence]]&amp;"Cadre général"&amp;Tableau1[[#This Row],[ Résultat]]&amp;COUNTIF($B$2:$B3512,Tableau1[[#This Row],[ Code APE]]&amp;Tableau1[[#This Row],[ Résultat]]&amp;"_*"),0)</f>
        <v>0</v>
      </c>
      <c r="B3512" t="str">
        <f>Tableau1[[#This Row],[ Code APE]]&amp;Tableau1[[#This Row],[ Résultat]]&amp;"_"&amp;COUNTIF($F$2:F3512,F3512)</f>
        <v>62.09ZCorrect_5</v>
      </c>
      <c r="C3512" t="s">
        <v>243</v>
      </c>
      <c r="D3512" t="s">
        <v>249</v>
      </c>
      <c r="E3512" t="s">
        <v>44</v>
      </c>
      <c r="F3512" t="s">
        <v>148</v>
      </c>
      <c r="G3512">
        <v>1</v>
      </c>
    </row>
    <row r="3513" spans="1:7" x14ac:dyDescent="0.25">
      <c r="A3513">
        <f>IF(Tableau1[[#This Row],[ Résultat]]="incorrect",Tableau1[[#This Row],[occurrence]]&amp;"Cadre général"&amp;Tableau1[[#This Row],[ Résultat]]&amp;COUNTIF($B$2:$B3513,Tableau1[[#This Row],[ Code APE]]&amp;Tableau1[[#This Row],[ Résultat]]&amp;"_*"),0)</f>
        <v>0</v>
      </c>
      <c r="B3513" t="str">
        <f>Tableau1[[#This Row],[ Code APE]]&amp;Tableau1[[#This Row],[ Résultat]]&amp;"_"&amp;COUNTIF($F$2:F3513,F3513)</f>
        <v>64.20ZCorrect_24</v>
      </c>
      <c r="C3513" t="s">
        <v>243</v>
      </c>
      <c r="D3513" t="s">
        <v>249</v>
      </c>
      <c r="E3513" t="s">
        <v>44</v>
      </c>
      <c r="F3513" t="s">
        <v>149</v>
      </c>
      <c r="G3513">
        <v>2</v>
      </c>
    </row>
    <row r="3514" spans="1:7" x14ac:dyDescent="0.25">
      <c r="A3514">
        <f>IF(Tableau1[[#This Row],[ Résultat]]="incorrect",Tableau1[[#This Row],[occurrence]]&amp;"Cadre général"&amp;Tableau1[[#This Row],[ Résultat]]&amp;COUNTIF($B$2:$B3514,Tableau1[[#This Row],[ Code APE]]&amp;Tableau1[[#This Row],[ Résultat]]&amp;"_*"),0)</f>
        <v>0</v>
      </c>
      <c r="B3514" t="str">
        <f>Tableau1[[#This Row],[ Code APE]]&amp;Tableau1[[#This Row],[ Résultat]]&amp;"_"&amp;COUNTIF($F$2:F3514,F3514)</f>
        <v>65.11ZCorrect_8</v>
      </c>
      <c r="C3514" t="s">
        <v>243</v>
      </c>
      <c r="D3514" t="s">
        <v>249</v>
      </c>
      <c r="E3514" t="s">
        <v>44</v>
      </c>
      <c r="F3514" t="s">
        <v>199</v>
      </c>
      <c r="G3514">
        <v>1</v>
      </c>
    </row>
    <row r="3515" spans="1:7" x14ac:dyDescent="0.25">
      <c r="A3515">
        <f>IF(Tableau1[[#This Row],[ Résultat]]="incorrect",Tableau1[[#This Row],[occurrence]]&amp;"Cadre général"&amp;Tableau1[[#This Row],[ Résultat]]&amp;COUNTIF($B$2:$B3515,Tableau1[[#This Row],[ Code APE]]&amp;Tableau1[[#This Row],[ Résultat]]&amp;"_*"),0)</f>
        <v>0</v>
      </c>
      <c r="B3515" t="str">
        <f>Tableau1[[#This Row],[ Code APE]]&amp;Tableau1[[#This Row],[ Résultat]]&amp;"_"&amp;COUNTIF($F$2:F3515,F3515)</f>
        <v>69.20ZCorrect_19</v>
      </c>
      <c r="C3515" t="s">
        <v>243</v>
      </c>
      <c r="D3515" t="s">
        <v>249</v>
      </c>
      <c r="E3515" t="s">
        <v>44</v>
      </c>
      <c r="F3515" t="s">
        <v>150</v>
      </c>
      <c r="G3515">
        <v>2</v>
      </c>
    </row>
    <row r="3516" spans="1:7" x14ac:dyDescent="0.25">
      <c r="A3516">
        <f>IF(Tableau1[[#This Row],[ Résultat]]="incorrect",Tableau1[[#This Row],[occurrence]]&amp;"Cadre général"&amp;Tableau1[[#This Row],[ Résultat]]&amp;COUNTIF($B$2:$B3516,Tableau1[[#This Row],[ Code APE]]&amp;Tableau1[[#This Row],[ Résultat]]&amp;"_*"),0)</f>
        <v>0</v>
      </c>
      <c r="B3516" t="str">
        <f>Tableau1[[#This Row],[ Code APE]]&amp;Tableau1[[#This Row],[ Résultat]]&amp;"_"&amp;COUNTIF($F$2:F3516,F3516)</f>
        <v>70.10ZCorrect_13</v>
      </c>
      <c r="C3516" t="s">
        <v>243</v>
      </c>
      <c r="D3516" t="s">
        <v>249</v>
      </c>
      <c r="E3516" t="s">
        <v>44</v>
      </c>
      <c r="F3516" t="s">
        <v>151</v>
      </c>
      <c r="G3516">
        <v>1</v>
      </c>
    </row>
    <row r="3517" spans="1:7" x14ac:dyDescent="0.25">
      <c r="A3517">
        <f>IF(Tableau1[[#This Row],[ Résultat]]="incorrect",Tableau1[[#This Row],[occurrence]]&amp;"Cadre général"&amp;Tableau1[[#This Row],[ Résultat]]&amp;COUNTIF($B$2:$B3517,Tableau1[[#This Row],[ Code APE]]&amp;Tableau1[[#This Row],[ Résultat]]&amp;"_*"),0)</f>
        <v>0</v>
      </c>
      <c r="B3517" t="str">
        <f>Tableau1[[#This Row],[ Code APE]]&amp;Tableau1[[#This Row],[ Résultat]]&amp;"_"&amp;COUNTIF($F$2:F3517,F3517)</f>
        <v>70.22ZCorrect_25</v>
      </c>
      <c r="C3517" t="s">
        <v>243</v>
      </c>
      <c r="D3517" t="s">
        <v>249</v>
      </c>
      <c r="E3517" t="s">
        <v>44</v>
      </c>
      <c r="F3517" t="s">
        <v>200</v>
      </c>
      <c r="G3517">
        <v>3</v>
      </c>
    </row>
    <row r="3518" spans="1:7" x14ac:dyDescent="0.25">
      <c r="A3518">
        <f>IF(Tableau1[[#This Row],[ Résultat]]="incorrect",Tableau1[[#This Row],[occurrence]]&amp;"Cadre général"&amp;Tableau1[[#This Row],[ Résultat]]&amp;COUNTIF($B$2:$B3518,Tableau1[[#This Row],[ Code APE]]&amp;Tableau1[[#This Row],[ Résultat]]&amp;"_*"),0)</f>
        <v>0</v>
      </c>
      <c r="B3518" t="str">
        <f>Tableau1[[#This Row],[ Code APE]]&amp;Tableau1[[#This Row],[ Résultat]]&amp;"_"&amp;COUNTIF($F$2:F3518,F3518)</f>
        <v>71.12BCorrect_28</v>
      </c>
      <c r="C3518" t="s">
        <v>243</v>
      </c>
      <c r="D3518" t="s">
        <v>249</v>
      </c>
      <c r="E3518" t="s">
        <v>44</v>
      </c>
      <c r="F3518" t="s">
        <v>153</v>
      </c>
      <c r="G3518">
        <v>76</v>
      </c>
    </row>
    <row r="3519" spans="1:7" x14ac:dyDescent="0.25">
      <c r="A3519">
        <f>IF(Tableau1[[#This Row],[ Résultat]]="incorrect",Tableau1[[#This Row],[occurrence]]&amp;"Cadre général"&amp;Tableau1[[#This Row],[ Résultat]]&amp;COUNTIF($B$2:$B3519,Tableau1[[#This Row],[ Code APE]]&amp;Tableau1[[#This Row],[ Résultat]]&amp;"_*"),0)</f>
        <v>0</v>
      </c>
      <c r="B3519" t="str">
        <f>Tableau1[[#This Row],[ Code APE]]&amp;Tableau1[[#This Row],[ Résultat]]&amp;"_"&amp;COUNTIF($F$2:F3519,F3519)</f>
        <v>71.20BCorrect_25</v>
      </c>
      <c r="C3519" t="s">
        <v>243</v>
      </c>
      <c r="D3519" t="s">
        <v>249</v>
      </c>
      <c r="E3519" t="s">
        <v>44</v>
      </c>
      <c r="F3519" t="s">
        <v>155</v>
      </c>
      <c r="G3519">
        <v>11</v>
      </c>
    </row>
    <row r="3520" spans="1:7" x14ac:dyDescent="0.25">
      <c r="A3520">
        <f>IF(Tableau1[[#This Row],[ Résultat]]="incorrect",Tableau1[[#This Row],[occurrence]]&amp;"Cadre général"&amp;Tableau1[[#This Row],[ Résultat]]&amp;COUNTIF($B$2:$B3520,Tableau1[[#This Row],[ Code APE]]&amp;Tableau1[[#This Row],[ Résultat]]&amp;"_*"),0)</f>
        <v>0</v>
      </c>
      <c r="B3520" t="str">
        <f>Tableau1[[#This Row],[ Code APE]]&amp;Tableau1[[#This Row],[ Résultat]]&amp;"_"&amp;COUNTIF($F$2:F3520,F3520)</f>
        <v>72.19ZCorrect_26</v>
      </c>
      <c r="C3520" t="s">
        <v>243</v>
      </c>
      <c r="D3520" t="s">
        <v>249</v>
      </c>
      <c r="E3520" t="s">
        <v>44</v>
      </c>
      <c r="F3520" t="s">
        <v>156</v>
      </c>
      <c r="G3520">
        <v>12</v>
      </c>
    </row>
    <row r="3521" spans="1:7" x14ac:dyDescent="0.25">
      <c r="A3521">
        <f>IF(Tableau1[[#This Row],[ Résultat]]="incorrect",Tableau1[[#This Row],[occurrence]]&amp;"Cadre général"&amp;Tableau1[[#This Row],[ Résultat]]&amp;COUNTIF($B$2:$B3521,Tableau1[[#This Row],[ Code APE]]&amp;Tableau1[[#This Row],[ Résultat]]&amp;"_*"),0)</f>
        <v>0</v>
      </c>
      <c r="B3521" t="str">
        <f>Tableau1[[#This Row],[ Code APE]]&amp;Tableau1[[#This Row],[ Résultat]]&amp;"_"&amp;COUNTIF($F$2:F3521,F3521)</f>
        <v>74.20ZCorrect_21</v>
      </c>
      <c r="C3521" t="s">
        <v>243</v>
      </c>
      <c r="D3521" t="s">
        <v>249</v>
      </c>
      <c r="E3521" t="s">
        <v>44</v>
      </c>
      <c r="F3521" t="s">
        <v>157</v>
      </c>
      <c r="G3521">
        <v>2</v>
      </c>
    </row>
    <row r="3522" spans="1:7" x14ac:dyDescent="0.25">
      <c r="A3522">
        <f>IF(Tableau1[[#This Row],[ Résultat]]="incorrect",Tableau1[[#This Row],[occurrence]]&amp;"Cadre général"&amp;Tableau1[[#This Row],[ Résultat]]&amp;COUNTIF($B$2:$B3522,Tableau1[[#This Row],[ Code APE]]&amp;Tableau1[[#This Row],[ Résultat]]&amp;"_*"),0)</f>
        <v>0</v>
      </c>
      <c r="B3522" t="str">
        <f>Tableau1[[#This Row],[ Code APE]]&amp;Tableau1[[#This Row],[ Résultat]]&amp;"_"&amp;COUNTIF($F$2:F3522,F3522)</f>
        <v>74.30BCorrect_23</v>
      </c>
      <c r="C3522" t="s">
        <v>243</v>
      </c>
      <c r="D3522" t="s">
        <v>249</v>
      </c>
      <c r="E3522" t="s">
        <v>44</v>
      </c>
      <c r="F3522" t="s">
        <v>158</v>
      </c>
      <c r="G3522">
        <v>1</v>
      </c>
    </row>
    <row r="3523" spans="1:7" x14ac:dyDescent="0.25">
      <c r="A3523">
        <f>IF(Tableau1[[#This Row],[ Résultat]]="incorrect",Tableau1[[#This Row],[occurrence]]&amp;"Cadre général"&amp;Tableau1[[#This Row],[ Résultat]]&amp;COUNTIF($B$2:$B3523,Tableau1[[#This Row],[ Code APE]]&amp;Tableau1[[#This Row],[ Résultat]]&amp;"_*"),0)</f>
        <v>0</v>
      </c>
      <c r="B3523" t="str">
        <f>Tableau1[[#This Row],[ Code APE]]&amp;Tableau1[[#This Row],[ Résultat]]&amp;"_"&amp;COUNTIF($F$2:F3523,F3523)</f>
        <v>74.70ZCorrect_24</v>
      </c>
      <c r="C3523" t="s">
        <v>243</v>
      </c>
      <c r="D3523" t="s">
        <v>249</v>
      </c>
      <c r="E3523" t="s">
        <v>44</v>
      </c>
      <c r="F3523" t="s">
        <v>159</v>
      </c>
      <c r="G3523">
        <v>7</v>
      </c>
    </row>
    <row r="3524" spans="1:7" x14ac:dyDescent="0.25">
      <c r="A3524">
        <f>IF(Tableau1[[#This Row],[ Résultat]]="incorrect",Tableau1[[#This Row],[occurrence]]&amp;"Cadre général"&amp;Tableau1[[#This Row],[ Résultat]]&amp;COUNTIF($B$2:$B3524,Tableau1[[#This Row],[ Code APE]]&amp;Tableau1[[#This Row],[ Résultat]]&amp;"_*"),0)</f>
        <v>0</v>
      </c>
      <c r="B3524" t="str">
        <f>Tableau1[[#This Row],[ Code APE]]&amp;Tableau1[[#This Row],[ Résultat]]&amp;"_"&amp;COUNTIF($F$2:F3524,F3524)</f>
        <v>74.90ACorrect_29</v>
      </c>
      <c r="C3524" t="s">
        <v>243</v>
      </c>
      <c r="D3524" t="s">
        <v>249</v>
      </c>
      <c r="E3524" t="s">
        <v>44</v>
      </c>
      <c r="F3524" t="s">
        <v>160</v>
      </c>
      <c r="G3524">
        <v>30</v>
      </c>
    </row>
    <row r="3525" spans="1:7" x14ac:dyDescent="0.25">
      <c r="A3525">
        <f>IF(Tableau1[[#This Row],[ Résultat]]="incorrect",Tableau1[[#This Row],[occurrence]]&amp;"Cadre général"&amp;Tableau1[[#This Row],[ Résultat]]&amp;COUNTIF($B$2:$B3525,Tableau1[[#This Row],[ Code APE]]&amp;Tableau1[[#This Row],[ Résultat]]&amp;"_*"),0)</f>
        <v>0</v>
      </c>
      <c r="B3525" t="str">
        <f>Tableau1[[#This Row],[ Code APE]]&amp;Tableau1[[#This Row],[ Résultat]]&amp;"_"&amp;COUNTIF($F$2:F3525,F3525)</f>
        <v>74.90BCorrect_28</v>
      </c>
      <c r="C3525" t="s">
        <v>243</v>
      </c>
      <c r="D3525" t="s">
        <v>249</v>
      </c>
      <c r="E3525" t="s">
        <v>44</v>
      </c>
      <c r="F3525" t="s">
        <v>161</v>
      </c>
      <c r="G3525">
        <v>14</v>
      </c>
    </row>
    <row r="3526" spans="1:7" x14ac:dyDescent="0.25">
      <c r="A3526">
        <f>IF(Tableau1[[#This Row],[ Résultat]]="incorrect",Tableau1[[#This Row],[occurrence]]&amp;"Cadre général"&amp;Tableau1[[#This Row],[ Résultat]]&amp;COUNTIF($B$2:$B3526,Tableau1[[#This Row],[ Code APE]]&amp;Tableau1[[#This Row],[ Résultat]]&amp;"_*"),0)</f>
        <v>0</v>
      </c>
      <c r="B3526" t="str">
        <f>Tableau1[[#This Row],[ Code APE]]&amp;Tableau1[[#This Row],[ Résultat]]&amp;"_"&amp;COUNTIF($F$2:F3526,F3526)</f>
        <v>77.11ACorrect_8</v>
      </c>
      <c r="C3526" t="s">
        <v>243</v>
      </c>
      <c r="D3526" t="s">
        <v>249</v>
      </c>
      <c r="E3526" t="s">
        <v>44</v>
      </c>
      <c r="F3526" t="s">
        <v>163</v>
      </c>
      <c r="G3526">
        <v>1</v>
      </c>
    </row>
    <row r="3527" spans="1:7" x14ac:dyDescent="0.25">
      <c r="A3527">
        <f>IF(Tableau1[[#This Row],[ Résultat]]="incorrect",Tableau1[[#This Row],[occurrence]]&amp;"Cadre général"&amp;Tableau1[[#This Row],[ Résultat]]&amp;COUNTIF($B$2:$B3527,Tableau1[[#This Row],[ Code APE]]&amp;Tableau1[[#This Row],[ Résultat]]&amp;"_*"),0)</f>
        <v>0</v>
      </c>
      <c r="B3527" t="str">
        <f>Tableau1[[#This Row],[ Code APE]]&amp;Tableau1[[#This Row],[ Résultat]]&amp;"_"&amp;COUNTIF($F$2:F3527,F3527)</f>
        <v>77.32ZCorrect_25</v>
      </c>
      <c r="C3527" t="s">
        <v>243</v>
      </c>
      <c r="D3527" t="s">
        <v>249</v>
      </c>
      <c r="E3527" t="s">
        <v>44</v>
      </c>
      <c r="F3527" t="s">
        <v>164</v>
      </c>
      <c r="G3527">
        <v>3</v>
      </c>
    </row>
    <row r="3528" spans="1:7" x14ac:dyDescent="0.25">
      <c r="A3528">
        <f>IF(Tableau1[[#This Row],[ Résultat]]="incorrect",Tableau1[[#This Row],[occurrence]]&amp;"Cadre général"&amp;Tableau1[[#This Row],[ Résultat]]&amp;COUNTIF($B$2:$B3528,Tableau1[[#This Row],[ Code APE]]&amp;Tableau1[[#This Row],[ Résultat]]&amp;"_*"),0)</f>
        <v>0</v>
      </c>
      <c r="B3528" t="str">
        <f>Tableau1[[#This Row],[ Code APE]]&amp;Tableau1[[#This Row],[ Résultat]]&amp;"_"&amp;COUNTIF($F$2:F3528,F3528)</f>
        <v>77.39ZCorrect_26</v>
      </c>
      <c r="C3528" t="s">
        <v>243</v>
      </c>
      <c r="D3528" t="s">
        <v>249</v>
      </c>
      <c r="E3528" t="s">
        <v>44</v>
      </c>
      <c r="F3528" t="s">
        <v>165</v>
      </c>
      <c r="G3528">
        <v>6</v>
      </c>
    </row>
    <row r="3529" spans="1:7" x14ac:dyDescent="0.25">
      <c r="A3529">
        <f>IF(Tableau1[[#This Row],[ Résultat]]="incorrect",Tableau1[[#This Row],[occurrence]]&amp;"Cadre général"&amp;Tableau1[[#This Row],[ Résultat]]&amp;COUNTIF($B$2:$B3529,Tableau1[[#This Row],[ Code APE]]&amp;Tableau1[[#This Row],[ Résultat]]&amp;"_*"),0)</f>
        <v>0</v>
      </c>
      <c r="B3529" t="str">
        <f>Tableau1[[#This Row],[ Code APE]]&amp;Tableau1[[#This Row],[ Résultat]]&amp;"_"&amp;COUNTIF($F$2:F3529,F3529)</f>
        <v>78.20ZCorrect_33</v>
      </c>
      <c r="C3529" t="s">
        <v>243</v>
      </c>
      <c r="D3529" t="s">
        <v>249</v>
      </c>
      <c r="E3529" t="s">
        <v>44</v>
      </c>
      <c r="F3529" t="s">
        <v>166</v>
      </c>
      <c r="G3529">
        <v>215</v>
      </c>
    </row>
    <row r="3530" spans="1:7" x14ac:dyDescent="0.25">
      <c r="A3530">
        <f>IF(Tableau1[[#This Row],[ Résultat]]="incorrect",Tableau1[[#This Row],[occurrence]]&amp;"Cadre général"&amp;Tableau1[[#This Row],[ Résultat]]&amp;COUNTIF($B$2:$B3530,Tableau1[[#This Row],[ Code APE]]&amp;Tableau1[[#This Row],[ Résultat]]&amp;"_*"),0)</f>
        <v>0</v>
      </c>
      <c r="B3530" t="str">
        <f>Tableau1[[#This Row],[ Code APE]]&amp;Tableau1[[#This Row],[ Résultat]]&amp;"_"&amp;COUNTIF($F$2:F3530,F3530)</f>
        <v>80.10ZCorrect_29</v>
      </c>
      <c r="C3530" t="s">
        <v>243</v>
      </c>
      <c r="D3530" t="s">
        <v>249</v>
      </c>
      <c r="E3530" t="s">
        <v>44</v>
      </c>
      <c r="F3530" t="s">
        <v>167</v>
      </c>
      <c r="G3530">
        <v>29</v>
      </c>
    </row>
    <row r="3531" spans="1:7" x14ac:dyDescent="0.25">
      <c r="A3531">
        <f>IF(Tableau1[[#This Row],[ Résultat]]="incorrect",Tableau1[[#This Row],[occurrence]]&amp;"Cadre général"&amp;Tableau1[[#This Row],[ Résultat]]&amp;COUNTIF($B$2:$B3531,Tableau1[[#This Row],[ Code APE]]&amp;Tableau1[[#This Row],[ Résultat]]&amp;"_*"),0)</f>
        <v>0</v>
      </c>
      <c r="B3531" t="str">
        <f>Tableau1[[#This Row],[ Code APE]]&amp;Tableau1[[#This Row],[ Résultat]]&amp;"_"&amp;COUNTIF($F$2:F3531,F3531)</f>
        <v>80.20ZCorrect_25</v>
      </c>
      <c r="C3531" t="s">
        <v>243</v>
      </c>
      <c r="D3531" t="s">
        <v>249</v>
      </c>
      <c r="E3531" t="s">
        <v>44</v>
      </c>
      <c r="F3531" t="s">
        <v>168</v>
      </c>
      <c r="G3531">
        <v>4</v>
      </c>
    </row>
    <row r="3532" spans="1:7" x14ac:dyDescent="0.25">
      <c r="A3532">
        <f>IF(Tableau1[[#This Row],[ Résultat]]="incorrect",Tableau1[[#This Row],[occurrence]]&amp;"Cadre général"&amp;Tableau1[[#This Row],[ Résultat]]&amp;COUNTIF($B$2:$B3532,Tableau1[[#This Row],[ Code APE]]&amp;Tableau1[[#This Row],[ Résultat]]&amp;"_*"),0)</f>
        <v>0</v>
      </c>
      <c r="B3532" t="str">
        <f>Tableau1[[#This Row],[ Code APE]]&amp;Tableau1[[#This Row],[ Résultat]]&amp;"_"&amp;COUNTIF($F$2:F3532,F3532)</f>
        <v>81.21ZCorrect_26</v>
      </c>
      <c r="C3532" t="s">
        <v>243</v>
      </c>
      <c r="D3532" t="s">
        <v>249</v>
      </c>
      <c r="E3532" t="s">
        <v>44</v>
      </c>
      <c r="F3532" t="s">
        <v>169</v>
      </c>
      <c r="G3532">
        <v>27</v>
      </c>
    </row>
    <row r="3533" spans="1:7" x14ac:dyDescent="0.25">
      <c r="A3533">
        <f>IF(Tableau1[[#This Row],[ Résultat]]="incorrect",Tableau1[[#This Row],[occurrence]]&amp;"Cadre général"&amp;Tableau1[[#This Row],[ Résultat]]&amp;COUNTIF($B$2:$B3533,Tableau1[[#This Row],[ Code APE]]&amp;Tableau1[[#This Row],[ Résultat]]&amp;"_*"),0)</f>
        <v>0</v>
      </c>
      <c r="B3533" t="str">
        <f>Tableau1[[#This Row],[ Code APE]]&amp;Tableau1[[#This Row],[ Résultat]]&amp;"_"&amp;COUNTIF($F$2:F3533,F3533)</f>
        <v>81.22ZCorrect_26</v>
      </c>
      <c r="C3533" t="s">
        <v>243</v>
      </c>
      <c r="D3533" t="s">
        <v>249</v>
      </c>
      <c r="E3533" t="s">
        <v>44</v>
      </c>
      <c r="F3533" t="s">
        <v>170</v>
      </c>
      <c r="G3533">
        <v>17</v>
      </c>
    </row>
    <row r="3534" spans="1:7" x14ac:dyDescent="0.25">
      <c r="A3534">
        <f>IF(Tableau1[[#This Row],[ Résultat]]="incorrect",Tableau1[[#This Row],[occurrence]]&amp;"Cadre général"&amp;Tableau1[[#This Row],[ Résultat]]&amp;COUNTIF($B$2:$B3534,Tableau1[[#This Row],[ Code APE]]&amp;Tableau1[[#This Row],[ Résultat]]&amp;"_*"),0)</f>
        <v>0</v>
      </c>
      <c r="B3534" t="str">
        <f>Tableau1[[#This Row],[ Code APE]]&amp;Tableau1[[#This Row],[ Résultat]]&amp;"_"&amp;COUNTIF($F$2:F3534,F3534)</f>
        <v>81.29ACorrect_24</v>
      </c>
      <c r="C3534" t="s">
        <v>243</v>
      </c>
      <c r="D3534" t="s">
        <v>249</v>
      </c>
      <c r="E3534" t="s">
        <v>44</v>
      </c>
      <c r="F3534" t="s">
        <v>171</v>
      </c>
      <c r="G3534">
        <v>1</v>
      </c>
    </row>
    <row r="3535" spans="1:7" x14ac:dyDescent="0.25">
      <c r="A3535">
        <f>IF(Tableau1[[#This Row],[ Résultat]]="incorrect",Tableau1[[#This Row],[occurrence]]&amp;"Cadre général"&amp;Tableau1[[#This Row],[ Résultat]]&amp;COUNTIF($B$2:$B3535,Tableau1[[#This Row],[ Code APE]]&amp;Tableau1[[#This Row],[ Résultat]]&amp;"_*"),0)</f>
        <v>0</v>
      </c>
      <c r="B3535" t="str">
        <f>Tableau1[[#This Row],[ Code APE]]&amp;Tableau1[[#This Row],[ Résultat]]&amp;"_"&amp;COUNTIF($F$2:F3535,F3535)</f>
        <v>81.29BCorrect_13</v>
      </c>
      <c r="C3535" t="s">
        <v>243</v>
      </c>
      <c r="D3535" t="s">
        <v>249</v>
      </c>
      <c r="E3535" t="s">
        <v>44</v>
      </c>
      <c r="F3535" t="s">
        <v>172</v>
      </c>
      <c r="G3535">
        <v>1</v>
      </c>
    </row>
    <row r="3536" spans="1:7" x14ac:dyDescent="0.25">
      <c r="A3536">
        <f>IF(Tableau1[[#This Row],[ Résultat]]="incorrect",Tableau1[[#This Row],[occurrence]]&amp;"Cadre général"&amp;Tableau1[[#This Row],[ Résultat]]&amp;COUNTIF($B$2:$B3536,Tableau1[[#This Row],[ Code APE]]&amp;Tableau1[[#This Row],[ Résultat]]&amp;"_*"),0)</f>
        <v>0</v>
      </c>
      <c r="B3536" t="str">
        <f>Tableau1[[#This Row],[ Code APE]]&amp;Tableau1[[#This Row],[ Résultat]]&amp;"_"&amp;COUNTIF($F$2:F3536,F3536)</f>
        <v>81.30ZCorrect_25</v>
      </c>
      <c r="C3536" t="s">
        <v>243</v>
      </c>
      <c r="D3536" t="s">
        <v>249</v>
      </c>
      <c r="E3536" t="s">
        <v>44</v>
      </c>
      <c r="F3536" t="s">
        <v>173</v>
      </c>
      <c r="G3536">
        <v>9</v>
      </c>
    </row>
    <row r="3537" spans="1:7" x14ac:dyDescent="0.25">
      <c r="A3537">
        <f>IF(Tableau1[[#This Row],[ Résultat]]="incorrect",Tableau1[[#This Row],[occurrence]]&amp;"Cadre général"&amp;Tableau1[[#This Row],[ Résultat]]&amp;COUNTIF($B$2:$B3537,Tableau1[[#This Row],[ Code APE]]&amp;Tableau1[[#This Row],[ Résultat]]&amp;"_*"),0)</f>
        <v>0</v>
      </c>
      <c r="B3537" t="str">
        <f>Tableau1[[#This Row],[ Code APE]]&amp;Tableau1[[#This Row],[ Résultat]]&amp;"_"&amp;COUNTIF($F$2:F3537,F3537)</f>
        <v>82.11ZCorrect_6</v>
      </c>
      <c r="C3537" t="s">
        <v>243</v>
      </c>
      <c r="D3537" t="s">
        <v>249</v>
      </c>
      <c r="E3537" t="s">
        <v>44</v>
      </c>
      <c r="F3537" t="s">
        <v>220</v>
      </c>
      <c r="G3537">
        <v>1</v>
      </c>
    </row>
    <row r="3538" spans="1:7" x14ac:dyDescent="0.25">
      <c r="A3538">
        <f>IF(Tableau1[[#This Row],[ Résultat]]="incorrect",Tableau1[[#This Row],[occurrence]]&amp;"Cadre général"&amp;Tableau1[[#This Row],[ Résultat]]&amp;COUNTIF($B$2:$B3538,Tableau1[[#This Row],[ Code APE]]&amp;Tableau1[[#This Row],[ Résultat]]&amp;"_*"),0)</f>
        <v>0</v>
      </c>
      <c r="B3538" t="str">
        <f>Tableau1[[#This Row],[ Code APE]]&amp;Tableau1[[#This Row],[ Résultat]]&amp;"_"&amp;COUNTIF($F$2:F3538,F3538)</f>
        <v>82.19ZCorrect_14</v>
      </c>
      <c r="C3538" t="s">
        <v>243</v>
      </c>
      <c r="D3538" t="s">
        <v>249</v>
      </c>
      <c r="E3538" t="s">
        <v>44</v>
      </c>
      <c r="F3538" t="s">
        <v>221</v>
      </c>
      <c r="G3538">
        <v>1</v>
      </c>
    </row>
    <row r="3539" spans="1:7" x14ac:dyDescent="0.25">
      <c r="A3539">
        <f>IF(Tableau1[[#This Row],[ Résultat]]="incorrect",Tableau1[[#This Row],[occurrence]]&amp;"Cadre général"&amp;Tableau1[[#This Row],[ Résultat]]&amp;COUNTIF($B$2:$B3539,Tableau1[[#This Row],[ Code APE]]&amp;Tableau1[[#This Row],[ Résultat]]&amp;"_*"),0)</f>
        <v>0</v>
      </c>
      <c r="B3539" t="str">
        <f>Tableau1[[#This Row],[ Code APE]]&amp;Tableau1[[#This Row],[ Résultat]]&amp;"_"&amp;COUNTIF($F$2:F3539,F3539)</f>
        <v>82.99ZCorrect_25</v>
      </c>
      <c r="C3539" t="s">
        <v>243</v>
      </c>
      <c r="D3539" t="s">
        <v>249</v>
      </c>
      <c r="E3539" t="s">
        <v>44</v>
      </c>
      <c r="F3539" t="s">
        <v>174</v>
      </c>
      <c r="G3539">
        <v>6</v>
      </c>
    </row>
    <row r="3540" spans="1:7" x14ac:dyDescent="0.25">
      <c r="A3540">
        <f>IF(Tableau1[[#This Row],[ Résultat]]="incorrect",Tableau1[[#This Row],[occurrence]]&amp;"Cadre général"&amp;Tableau1[[#This Row],[ Résultat]]&amp;COUNTIF($B$2:$B3540,Tableau1[[#This Row],[ Code APE]]&amp;Tableau1[[#This Row],[ Résultat]]&amp;"_*"),0)</f>
        <v>0</v>
      </c>
      <c r="B3540" t="str">
        <f>Tableau1[[#This Row],[ Code APE]]&amp;Tableau1[[#This Row],[ Résultat]]&amp;"_"&amp;COUNTIF($F$2:F3540,F3540)</f>
        <v>85.51ZCorrect_9</v>
      </c>
      <c r="C3540" t="s">
        <v>243</v>
      </c>
      <c r="D3540" t="s">
        <v>249</v>
      </c>
      <c r="E3540" t="s">
        <v>44</v>
      </c>
      <c r="F3540" t="s">
        <v>222</v>
      </c>
      <c r="G3540">
        <v>1</v>
      </c>
    </row>
    <row r="3541" spans="1:7" x14ac:dyDescent="0.25">
      <c r="A3541">
        <f>IF(Tableau1[[#This Row],[ Résultat]]="incorrect",Tableau1[[#This Row],[occurrence]]&amp;"Cadre général"&amp;Tableau1[[#This Row],[ Résultat]]&amp;COUNTIF($B$2:$B3541,Tableau1[[#This Row],[ Code APE]]&amp;Tableau1[[#This Row],[ Résultat]]&amp;"_*"),0)</f>
        <v>0</v>
      </c>
      <c r="B3541" t="str">
        <f>Tableau1[[#This Row],[ Code APE]]&amp;Tableau1[[#This Row],[ Résultat]]&amp;"_"&amp;COUNTIF($F$2:F3541,F3541)</f>
        <v>85.59ACorrect_25</v>
      </c>
      <c r="C3541" t="s">
        <v>243</v>
      </c>
      <c r="D3541" t="s">
        <v>249</v>
      </c>
      <c r="E3541" t="s">
        <v>44</v>
      </c>
      <c r="F3541" t="s">
        <v>176</v>
      </c>
      <c r="G3541">
        <v>6</v>
      </c>
    </row>
    <row r="3542" spans="1:7" x14ac:dyDescent="0.25">
      <c r="A3542">
        <f>IF(Tableau1[[#This Row],[ Résultat]]="incorrect",Tableau1[[#This Row],[occurrence]]&amp;"Cadre général"&amp;Tableau1[[#This Row],[ Résultat]]&amp;COUNTIF($B$2:$B3542,Tableau1[[#This Row],[ Code APE]]&amp;Tableau1[[#This Row],[ Résultat]]&amp;"_*"),0)</f>
        <v>0</v>
      </c>
      <c r="B3542" t="str">
        <f>Tableau1[[#This Row],[ Code APE]]&amp;Tableau1[[#This Row],[ Résultat]]&amp;"_"&amp;COUNTIF($F$2:F3542,F3542)</f>
        <v>85.59BCorrect_15</v>
      </c>
      <c r="C3542" t="s">
        <v>243</v>
      </c>
      <c r="D3542" t="s">
        <v>249</v>
      </c>
      <c r="E3542" t="s">
        <v>44</v>
      </c>
      <c r="F3542" t="s">
        <v>177</v>
      </c>
      <c r="G3542">
        <v>3</v>
      </c>
    </row>
    <row r="3543" spans="1:7" x14ac:dyDescent="0.25">
      <c r="A3543">
        <f>IF(Tableau1[[#This Row],[ Résultat]]="incorrect",Tableau1[[#This Row],[occurrence]]&amp;"Cadre général"&amp;Tableau1[[#This Row],[ Résultat]]&amp;COUNTIF($B$2:$B3543,Tableau1[[#This Row],[ Code APE]]&amp;Tableau1[[#This Row],[ Résultat]]&amp;"_*"),0)</f>
        <v>0</v>
      </c>
      <c r="B3543" t="str">
        <f>Tableau1[[#This Row],[ Code APE]]&amp;Tableau1[[#This Row],[ Résultat]]&amp;"_"&amp;COUNTIF($F$2:F3543,F3543)</f>
        <v>94.99ZCorrect_31</v>
      </c>
      <c r="C3543" t="s">
        <v>243</v>
      </c>
      <c r="D3543" t="s">
        <v>249</v>
      </c>
      <c r="E3543" t="s">
        <v>44</v>
      </c>
      <c r="F3543" t="s">
        <v>178</v>
      </c>
      <c r="G3543">
        <v>7</v>
      </c>
    </row>
    <row r="3544" spans="1:7" x14ac:dyDescent="0.25">
      <c r="A3544">
        <f>IF(Tableau1[[#This Row],[ Résultat]]="incorrect",Tableau1[[#This Row],[occurrence]]&amp;"Cadre général"&amp;Tableau1[[#This Row],[ Résultat]]&amp;COUNTIF($B$2:$B3544,Tableau1[[#This Row],[ Code APE]]&amp;Tableau1[[#This Row],[ Résultat]]&amp;"_*"),0)</f>
        <v>0</v>
      </c>
      <c r="B3544" t="str">
        <f>Tableau1[[#This Row],[ Code APE]]&amp;Tableau1[[#This Row],[ Résultat]]&amp;"_"&amp;COUNTIF($F$2:F3544,F3544)</f>
        <v>95.21ZCorrect_18</v>
      </c>
      <c r="C3544" t="s">
        <v>243</v>
      </c>
      <c r="D3544" t="s">
        <v>249</v>
      </c>
      <c r="E3544" t="s">
        <v>44</v>
      </c>
      <c r="F3544" t="s">
        <v>179</v>
      </c>
      <c r="G3544">
        <v>1</v>
      </c>
    </row>
    <row r="3545" spans="1:7" x14ac:dyDescent="0.25">
      <c r="A3545">
        <f>IF(Tableau1[[#This Row],[ Résultat]]="incorrect",Tableau1[[#This Row],[occurrence]]&amp;"Cadre général"&amp;Tableau1[[#This Row],[ Résultat]]&amp;COUNTIF($B$2:$B3545,Tableau1[[#This Row],[ Code APE]]&amp;Tableau1[[#This Row],[ Résultat]]&amp;"_*"),0)</f>
        <v>0</v>
      </c>
      <c r="B3545" t="str">
        <f>Tableau1[[#This Row],[ Code APE]]&amp;Tableau1[[#This Row],[ Résultat]]&amp;"_"&amp;COUNTIF($F$2:F3545,F3545)</f>
        <v>Correct_0</v>
      </c>
      <c r="C3545" t="s">
        <v>243</v>
      </c>
      <c r="D3545" t="s">
        <v>250</v>
      </c>
      <c r="E3545" t="s">
        <v>44</v>
      </c>
      <c r="G3545">
        <v>9</v>
      </c>
    </row>
    <row r="3546" spans="1:7" x14ac:dyDescent="0.25">
      <c r="A3546">
        <f>IF(Tableau1[[#This Row],[ Résultat]]="incorrect",Tableau1[[#This Row],[occurrence]]&amp;"Cadre général"&amp;Tableau1[[#This Row],[ Résultat]]&amp;COUNTIF($B$2:$B3546,Tableau1[[#This Row],[ Code APE]]&amp;Tableau1[[#This Row],[ Résultat]]&amp;"_*"),0)</f>
        <v>0</v>
      </c>
      <c r="B3546" t="str">
        <f>Tableau1[[#This Row],[ Code APE]]&amp;Tableau1[[#This Row],[ Résultat]]&amp;"_"&amp;COUNTIF($F$2:F3546,F3546)</f>
        <v>00.00ACorrect_25</v>
      </c>
      <c r="C3546" t="s">
        <v>243</v>
      </c>
      <c r="D3546" t="s">
        <v>250</v>
      </c>
      <c r="E3546" t="s">
        <v>44</v>
      </c>
      <c r="F3546" t="s">
        <v>45</v>
      </c>
      <c r="G3546">
        <v>4</v>
      </c>
    </row>
    <row r="3547" spans="1:7" x14ac:dyDescent="0.25">
      <c r="A3547">
        <f>IF(Tableau1[[#This Row],[ Résultat]]="incorrect",Tableau1[[#This Row],[occurrence]]&amp;"Cadre général"&amp;Tableau1[[#This Row],[ Résultat]]&amp;COUNTIF($B$2:$B3547,Tableau1[[#This Row],[ Code APE]]&amp;Tableau1[[#This Row],[ Résultat]]&amp;"_*"),0)</f>
        <v>0</v>
      </c>
      <c r="B3547" t="str">
        <f>Tableau1[[#This Row],[ Code APE]]&amp;Tableau1[[#This Row],[ Résultat]]&amp;"_"&amp;COUNTIF($F$2:F3547,F3547)</f>
        <v>01.30ZCorrect_26</v>
      </c>
      <c r="C3547" t="s">
        <v>243</v>
      </c>
      <c r="D3547" t="s">
        <v>250</v>
      </c>
      <c r="E3547" t="s">
        <v>44</v>
      </c>
      <c r="F3547" t="s">
        <v>47</v>
      </c>
      <c r="G3547">
        <v>5</v>
      </c>
    </row>
    <row r="3548" spans="1:7" x14ac:dyDescent="0.25">
      <c r="A3548">
        <f>IF(Tableau1[[#This Row],[ Résultat]]="incorrect",Tableau1[[#This Row],[occurrence]]&amp;"Cadre général"&amp;Tableau1[[#This Row],[ Résultat]]&amp;COUNTIF($B$2:$B3548,Tableau1[[#This Row],[ Code APE]]&amp;Tableau1[[#This Row],[ Résultat]]&amp;"_*"),0)</f>
        <v>0</v>
      </c>
      <c r="B3548" t="str">
        <f>Tableau1[[#This Row],[ Code APE]]&amp;Tableau1[[#This Row],[ Résultat]]&amp;"_"&amp;COUNTIF($F$2:F3548,F3548)</f>
        <v>01.42ZCorrect_18</v>
      </c>
      <c r="C3548" t="s">
        <v>243</v>
      </c>
      <c r="D3548" t="s">
        <v>250</v>
      </c>
      <c r="E3548" t="s">
        <v>44</v>
      </c>
      <c r="F3548" t="s">
        <v>48</v>
      </c>
      <c r="G3548">
        <v>1</v>
      </c>
    </row>
    <row r="3549" spans="1:7" x14ac:dyDescent="0.25">
      <c r="A3549">
        <f>IF(Tableau1[[#This Row],[ Résultat]]="incorrect",Tableau1[[#This Row],[occurrence]]&amp;"Cadre général"&amp;Tableau1[[#This Row],[ Résultat]]&amp;COUNTIF($B$2:$B3549,Tableau1[[#This Row],[ Code APE]]&amp;Tableau1[[#This Row],[ Résultat]]&amp;"_*"),0)</f>
        <v>0</v>
      </c>
      <c r="B3549" t="str">
        <f>Tableau1[[#This Row],[ Code APE]]&amp;Tableau1[[#This Row],[ Résultat]]&amp;"_"&amp;COUNTIF($F$2:F3549,F3549)</f>
        <v>01.50ZCorrect_18</v>
      </c>
      <c r="C3549" t="s">
        <v>243</v>
      </c>
      <c r="D3549" t="s">
        <v>250</v>
      </c>
      <c r="E3549" t="s">
        <v>44</v>
      </c>
      <c r="F3549" t="s">
        <v>49</v>
      </c>
      <c r="G3549">
        <v>1</v>
      </c>
    </row>
    <row r="3550" spans="1:7" x14ac:dyDescent="0.25">
      <c r="A3550">
        <f>IF(Tableau1[[#This Row],[ Résultat]]="incorrect",Tableau1[[#This Row],[occurrence]]&amp;"Cadre général"&amp;Tableau1[[#This Row],[ Résultat]]&amp;COUNTIF($B$2:$B3550,Tableau1[[#This Row],[ Code APE]]&amp;Tableau1[[#This Row],[ Résultat]]&amp;"_*"),0)</f>
        <v>0</v>
      </c>
      <c r="B3550" t="str">
        <f>Tableau1[[#This Row],[ Code APE]]&amp;Tableau1[[#This Row],[ Résultat]]&amp;"_"&amp;COUNTIF($F$2:F3550,F3550)</f>
        <v>02.10ZCorrect_28</v>
      </c>
      <c r="C3550" t="s">
        <v>243</v>
      </c>
      <c r="D3550" t="s">
        <v>250</v>
      </c>
      <c r="E3550" t="s">
        <v>44</v>
      </c>
      <c r="F3550" t="s">
        <v>50</v>
      </c>
      <c r="G3550">
        <v>13</v>
      </c>
    </row>
    <row r="3551" spans="1:7" x14ac:dyDescent="0.25">
      <c r="A3551">
        <f>IF(Tableau1[[#This Row],[ Résultat]]="incorrect",Tableau1[[#This Row],[occurrence]]&amp;"Cadre général"&amp;Tableau1[[#This Row],[ Résultat]]&amp;COUNTIF($B$2:$B3551,Tableau1[[#This Row],[ Code APE]]&amp;Tableau1[[#This Row],[ Résultat]]&amp;"_*"),0)</f>
        <v>0</v>
      </c>
      <c r="B3551" t="str">
        <f>Tableau1[[#This Row],[ Code APE]]&amp;Tableau1[[#This Row],[ Résultat]]&amp;"_"&amp;COUNTIF($F$2:F3551,F3551)</f>
        <v>03.11ZCorrect_23</v>
      </c>
      <c r="C3551" t="s">
        <v>243</v>
      </c>
      <c r="D3551" t="s">
        <v>250</v>
      </c>
      <c r="E3551" t="s">
        <v>44</v>
      </c>
      <c r="F3551" t="s">
        <v>182</v>
      </c>
      <c r="G3551">
        <v>2</v>
      </c>
    </row>
    <row r="3552" spans="1:7" x14ac:dyDescent="0.25">
      <c r="A3552">
        <f>IF(Tableau1[[#This Row],[ Résultat]]="incorrect",Tableau1[[#This Row],[occurrence]]&amp;"Cadre général"&amp;Tableau1[[#This Row],[ Résultat]]&amp;COUNTIF($B$2:$B3552,Tableau1[[#This Row],[ Code APE]]&amp;Tableau1[[#This Row],[ Résultat]]&amp;"_*"),0)</f>
        <v>0</v>
      </c>
      <c r="B3552" t="str">
        <f>Tableau1[[#This Row],[ Code APE]]&amp;Tableau1[[#This Row],[ Résultat]]&amp;"_"&amp;COUNTIF($F$2:F3552,F3552)</f>
        <v>06.34CCorrect_17</v>
      </c>
      <c r="C3552" t="s">
        <v>243</v>
      </c>
      <c r="D3552" t="s">
        <v>250</v>
      </c>
      <c r="E3552" t="s">
        <v>44</v>
      </c>
      <c r="F3552" t="s">
        <v>183</v>
      </c>
      <c r="G3552">
        <v>2</v>
      </c>
    </row>
    <row r="3553" spans="1:7" x14ac:dyDescent="0.25">
      <c r="A3553">
        <f>IF(Tableau1[[#This Row],[ Résultat]]="incorrect",Tableau1[[#This Row],[occurrence]]&amp;"Cadre général"&amp;Tableau1[[#This Row],[ Résultat]]&amp;COUNTIF($B$2:$B3553,Tableau1[[#This Row],[ Code APE]]&amp;Tableau1[[#This Row],[ Résultat]]&amp;"_*"),0)</f>
        <v>0</v>
      </c>
      <c r="B3553" t="str">
        <f>Tableau1[[#This Row],[ Code APE]]&amp;Tableau1[[#This Row],[ Résultat]]&amp;"_"&amp;COUNTIF($F$2:F3553,F3553)</f>
        <v>07.29ZCorrect_27</v>
      </c>
      <c r="C3553" t="s">
        <v>243</v>
      </c>
      <c r="D3553" t="s">
        <v>250</v>
      </c>
      <c r="E3553" t="s">
        <v>44</v>
      </c>
      <c r="F3553" t="s">
        <v>52</v>
      </c>
      <c r="G3553">
        <v>10</v>
      </c>
    </row>
    <row r="3554" spans="1:7" x14ac:dyDescent="0.25">
      <c r="A3554">
        <f>IF(Tableau1[[#This Row],[ Résultat]]="incorrect",Tableau1[[#This Row],[occurrence]]&amp;"Cadre général"&amp;Tableau1[[#This Row],[ Résultat]]&amp;COUNTIF($B$2:$B3554,Tableau1[[#This Row],[ Code APE]]&amp;Tableau1[[#This Row],[ Résultat]]&amp;"_*"),0)</f>
        <v>0</v>
      </c>
      <c r="B3554" t="str">
        <f>Tableau1[[#This Row],[ Code APE]]&amp;Tableau1[[#This Row],[ Résultat]]&amp;"_"&amp;COUNTIF($F$2:F3554,F3554)</f>
        <v>07.47ZCorrect_27</v>
      </c>
      <c r="C3554" t="s">
        <v>243</v>
      </c>
      <c r="D3554" t="s">
        <v>250</v>
      </c>
      <c r="E3554" t="s">
        <v>44</v>
      </c>
      <c r="F3554" t="s">
        <v>53</v>
      </c>
      <c r="G3554">
        <v>2</v>
      </c>
    </row>
    <row r="3555" spans="1:7" x14ac:dyDescent="0.25">
      <c r="A3555">
        <f>IF(Tableau1[[#This Row],[ Résultat]]="incorrect",Tableau1[[#This Row],[occurrence]]&amp;"Cadre général"&amp;Tableau1[[#This Row],[ Résultat]]&amp;COUNTIF($B$2:$B3555,Tableau1[[#This Row],[ Code APE]]&amp;Tableau1[[#This Row],[ Résultat]]&amp;"_*"),0)</f>
        <v>0</v>
      </c>
      <c r="B3555" t="str">
        <f>Tableau1[[#This Row],[ Code APE]]&amp;Tableau1[[#This Row],[ Résultat]]&amp;"_"&amp;COUNTIF($F$2:F3555,F3555)</f>
        <v>08.12ZCorrect_28</v>
      </c>
      <c r="C3555" t="s">
        <v>243</v>
      </c>
      <c r="D3555" t="s">
        <v>250</v>
      </c>
      <c r="E3555" t="s">
        <v>44</v>
      </c>
      <c r="F3555" t="s">
        <v>55</v>
      </c>
      <c r="G3555">
        <v>5</v>
      </c>
    </row>
    <row r="3556" spans="1:7" x14ac:dyDescent="0.25">
      <c r="A3556">
        <f>IF(Tableau1[[#This Row],[ Résultat]]="incorrect",Tableau1[[#This Row],[occurrence]]&amp;"Cadre général"&amp;Tableau1[[#This Row],[ Résultat]]&amp;COUNTIF($B$2:$B3556,Tableau1[[#This Row],[ Code APE]]&amp;Tableau1[[#This Row],[ Résultat]]&amp;"_*"),0)</f>
        <v>0</v>
      </c>
      <c r="B3556" t="str">
        <f>Tableau1[[#This Row],[ Code APE]]&amp;Tableau1[[#This Row],[ Résultat]]&amp;"_"&amp;COUNTIF($F$2:F3556,F3556)</f>
        <v>09.90ZCorrect_30</v>
      </c>
      <c r="C3556" t="s">
        <v>243</v>
      </c>
      <c r="D3556" t="s">
        <v>250</v>
      </c>
      <c r="E3556" t="s">
        <v>44</v>
      </c>
      <c r="F3556" t="s">
        <v>56</v>
      </c>
      <c r="G3556">
        <v>18</v>
      </c>
    </row>
    <row r="3557" spans="1:7" x14ac:dyDescent="0.25">
      <c r="A3557">
        <f>IF(Tableau1[[#This Row],[ Résultat]]="incorrect",Tableau1[[#This Row],[occurrence]]&amp;"Cadre général"&amp;Tableau1[[#This Row],[ Résultat]]&amp;COUNTIF($B$2:$B3557,Tableau1[[#This Row],[ Code APE]]&amp;Tableau1[[#This Row],[ Résultat]]&amp;"_*"),0)</f>
        <v>0</v>
      </c>
      <c r="B3557" t="str">
        <f>Tableau1[[#This Row],[ Code APE]]&amp;Tableau1[[#This Row],[ Résultat]]&amp;"_"&amp;COUNTIF($F$2:F3557,F3557)</f>
        <v>10.41ZCorrect_26</v>
      </c>
      <c r="C3557" t="s">
        <v>243</v>
      </c>
      <c r="D3557" t="s">
        <v>250</v>
      </c>
      <c r="E3557" t="s">
        <v>44</v>
      </c>
      <c r="F3557" t="s">
        <v>57</v>
      </c>
      <c r="G3557">
        <v>3</v>
      </c>
    </row>
    <row r="3558" spans="1:7" x14ac:dyDescent="0.25">
      <c r="A3558">
        <f>IF(Tableau1[[#This Row],[ Résultat]]="incorrect",Tableau1[[#This Row],[occurrence]]&amp;"Cadre général"&amp;Tableau1[[#This Row],[ Résultat]]&amp;COUNTIF($B$2:$B3558,Tableau1[[#This Row],[ Code APE]]&amp;Tableau1[[#This Row],[ Résultat]]&amp;"_*"),0)</f>
        <v>0</v>
      </c>
      <c r="B3558" t="str">
        <f>Tableau1[[#This Row],[ Code APE]]&amp;Tableau1[[#This Row],[ Résultat]]&amp;"_"&amp;COUNTIF($F$2:F3558,F3558)</f>
        <v>11.07BCorrect_9</v>
      </c>
      <c r="C3558" t="s">
        <v>243</v>
      </c>
      <c r="D3558" t="s">
        <v>250</v>
      </c>
      <c r="E3558" t="s">
        <v>44</v>
      </c>
      <c r="F3558" t="s">
        <v>58</v>
      </c>
      <c r="G3558">
        <v>1</v>
      </c>
    </row>
    <row r="3559" spans="1:7" x14ac:dyDescent="0.25">
      <c r="A3559">
        <f>IF(Tableau1[[#This Row],[ Résultat]]="incorrect",Tableau1[[#This Row],[occurrence]]&amp;"Cadre général"&amp;Tableau1[[#This Row],[ Résultat]]&amp;COUNTIF($B$2:$B3559,Tableau1[[#This Row],[ Code APE]]&amp;Tableau1[[#This Row],[ Résultat]]&amp;"_*"),0)</f>
        <v>0</v>
      </c>
      <c r="B3559" t="str">
        <f>Tableau1[[#This Row],[ Code APE]]&amp;Tableau1[[#This Row],[ Résultat]]&amp;"_"&amp;COUNTIF($F$2:F3559,F3559)</f>
        <v>20.11ZCorrect_16</v>
      </c>
      <c r="C3559" t="s">
        <v>243</v>
      </c>
      <c r="D3559" t="s">
        <v>250</v>
      </c>
      <c r="E3559" t="s">
        <v>44</v>
      </c>
      <c r="F3559" t="s">
        <v>185</v>
      </c>
      <c r="G3559">
        <v>2</v>
      </c>
    </row>
    <row r="3560" spans="1:7" x14ac:dyDescent="0.25">
      <c r="A3560">
        <f>IF(Tableau1[[#This Row],[ Résultat]]="incorrect",Tableau1[[#This Row],[occurrence]]&amp;"Cadre général"&amp;Tableau1[[#This Row],[ Résultat]]&amp;COUNTIF($B$2:$B3560,Tableau1[[#This Row],[ Code APE]]&amp;Tableau1[[#This Row],[ Résultat]]&amp;"_*"),0)</f>
        <v>0</v>
      </c>
      <c r="B3560" t="str">
        <f>Tableau1[[#This Row],[ Code APE]]&amp;Tableau1[[#This Row],[ Résultat]]&amp;"_"&amp;COUNTIF($F$2:F3560,F3560)</f>
        <v>20.13BCorrect_26</v>
      </c>
      <c r="C3560" t="s">
        <v>243</v>
      </c>
      <c r="D3560" t="s">
        <v>250</v>
      </c>
      <c r="E3560" t="s">
        <v>44</v>
      </c>
      <c r="F3560" t="s">
        <v>60</v>
      </c>
      <c r="G3560">
        <v>2</v>
      </c>
    </row>
    <row r="3561" spans="1:7" x14ac:dyDescent="0.25">
      <c r="A3561">
        <f>IF(Tableau1[[#This Row],[ Résultat]]="incorrect",Tableau1[[#This Row],[occurrence]]&amp;"Cadre général"&amp;Tableau1[[#This Row],[ Résultat]]&amp;COUNTIF($B$2:$B3561,Tableau1[[#This Row],[ Code APE]]&amp;Tableau1[[#This Row],[ Résultat]]&amp;"_*"),0)</f>
        <v>0</v>
      </c>
      <c r="B3561" t="str">
        <f>Tableau1[[#This Row],[ Code APE]]&amp;Tableau1[[#This Row],[ Résultat]]&amp;"_"&amp;COUNTIF($F$2:F3561,F3561)</f>
        <v>22.11ZCorrect_28</v>
      </c>
      <c r="C3561" t="s">
        <v>243</v>
      </c>
      <c r="D3561" t="s">
        <v>250</v>
      </c>
      <c r="E3561" t="s">
        <v>44</v>
      </c>
      <c r="F3561" t="s">
        <v>61</v>
      </c>
      <c r="G3561">
        <v>10</v>
      </c>
    </row>
    <row r="3562" spans="1:7" x14ac:dyDescent="0.25">
      <c r="A3562">
        <f>IF(Tableau1[[#This Row],[ Résultat]]="incorrect",Tableau1[[#This Row],[occurrence]]&amp;"Cadre général"&amp;Tableau1[[#This Row],[ Résultat]]&amp;COUNTIF($B$2:$B3562,Tableau1[[#This Row],[ Code APE]]&amp;Tableau1[[#This Row],[ Résultat]]&amp;"_*"),0)</f>
        <v>0</v>
      </c>
      <c r="B3562" t="str">
        <f>Tableau1[[#This Row],[ Code APE]]&amp;Tableau1[[#This Row],[ Résultat]]&amp;"_"&amp;COUNTIF($F$2:F3562,F3562)</f>
        <v>22.23ZCorrect_24</v>
      </c>
      <c r="C3562" t="s">
        <v>243</v>
      </c>
      <c r="D3562" t="s">
        <v>250</v>
      </c>
      <c r="E3562" t="s">
        <v>44</v>
      </c>
      <c r="F3562" t="s">
        <v>62</v>
      </c>
      <c r="G3562">
        <v>1</v>
      </c>
    </row>
    <row r="3563" spans="1:7" x14ac:dyDescent="0.25">
      <c r="A3563">
        <f>IF(Tableau1[[#This Row],[ Résultat]]="incorrect",Tableau1[[#This Row],[occurrence]]&amp;"Cadre général"&amp;Tableau1[[#This Row],[ Résultat]]&amp;COUNTIF($B$2:$B3563,Tableau1[[#This Row],[ Code APE]]&amp;Tableau1[[#This Row],[ Résultat]]&amp;"_*"),0)</f>
        <v>0</v>
      </c>
      <c r="B3563" t="str">
        <f>Tableau1[[#This Row],[ Code APE]]&amp;Tableau1[[#This Row],[ Résultat]]&amp;"_"&amp;COUNTIF($F$2:F3563,F3563)</f>
        <v>23.51ZCorrect_24</v>
      </c>
      <c r="C3563" t="s">
        <v>243</v>
      </c>
      <c r="D3563" t="s">
        <v>250</v>
      </c>
      <c r="E3563" t="s">
        <v>44</v>
      </c>
      <c r="F3563" t="s">
        <v>187</v>
      </c>
      <c r="G3563">
        <v>2</v>
      </c>
    </row>
    <row r="3564" spans="1:7" x14ac:dyDescent="0.25">
      <c r="A3564">
        <f>IF(Tableau1[[#This Row],[ Résultat]]="incorrect",Tableau1[[#This Row],[occurrence]]&amp;"Cadre général"&amp;Tableau1[[#This Row],[ Résultat]]&amp;COUNTIF($B$2:$B3564,Tableau1[[#This Row],[ Code APE]]&amp;Tableau1[[#This Row],[ Résultat]]&amp;"_*"),0)</f>
        <v>0</v>
      </c>
      <c r="B3564" t="str">
        <f>Tableau1[[#This Row],[ Code APE]]&amp;Tableau1[[#This Row],[ Résultat]]&amp;"_"&amp;COUNTIF($F$2:F3564,F3564)</f>
        <v>23.63ZCorrect_28</v>
      </c>
      <c r="C3564" t="s">
        <v>243</v>
      </c>
      <c r="D3564" t="s">
        <v>250</v>
      </c>
      <c r="E3564" t="s">
        <v>44</v>
      </c>
      <c r="F3564" t="s">
        <v>63</v>
      </c>
      <c r="G3564">
        <v>2</v>
      </c>
    </row>
    <row r="3565" spans="1:7" x14ac:dyDescent="0.25">
      <c r="A3565">
        <f>IF(Tableau1[[#This Row],[ Résultat]]="incorrect",Tableau1[[#This Row],[occurrence]]&amp;"Cadre général"&amp;Tableau1[[#This Row],[ Résultat]]&amp;COUNTIF($B$2:$B3565,Tableau1[[#This Row],[ Code APE]]&amp;Tableau1[[#This Row],[ Résultat]]&amp;"_*"),0)</f>
        <v>0</v>
      </c>
      <c r="B3565" t="str">
        <f>Tableau1[[#This Row],[ Code APE]]&amp;Tableau1[[#This Row],[ Résultat]]&amp;"_"&amp;COUNTIF($F$2:F3565,F3565)</f>
        <v>25.11ZCorrect_28</v>
      </c>
      <c r="C3565" t="s">
        <v>243</v>
      </c>
      <c r="D3565" t="s">
        <v>250</v>
      </c>
      <c r="E3565" t="s">
        <v>44</v>
      </c>
      <c r="F3565" t="s">
        <v>65</v>
      </c>
      <c r="G3565">
        <v>10</v>
      </c>
    </row>
    <row r="3566" spans="1:7" x14ac:dyDescent="0.25">
      <c r="A3566">
        <f>IF(Tableau1[[#This Row],[ Résultat]]="incorrect",Tableau1[[#This Row],[occurrence]]&amp;"Cadre général"&amp;Tableau1[[#This Row],[ Résultat]]&amp;COUNTIF($B$2:$B3566,Tableau1[[#This Row],[ Code APE]]&amp;Tableau1[[#This Row],[ Résultat]]&amp;"_*"),0)</f>
        <v>0</v>
      </c>
      <c r="B3566" t="str">
        <f>Tableau1[[#This Row],[ Code APE]]&amp;Tableau1[[#This Row],[ Résultat]]&amp;"_"&amp;COUNTIF($F$2:F3566,F3566)</f>
        <v>25.12ZCorrect_21</v>
      </c>
      <c r="C3566" t="s">
        <v>243</v>
      </c>
      <c r="D3566" t="s">
        <v>250</v>
      </c>
      <c r="E3566" t="s">
        <v>44</v>
      </c>
      <c r="F3566" t="s">
        <v>66</v>
      </c>
      <c r="G3566">
        <v>1</v>
      </c>
    </row>
    <row r="3567" spans="1:7" x14ac:dyDescent="0.25">
      <c r="A3567">
        <f>IF(Tableau1[[#This Row],[ Résultat]]="incorrect",Tableau1[[#This Row],[occurrence]]&amp;"Cadre général"&amp;Tableau1[[#This Row],[ Résultat]]&amp;COUNTIF($B$2:$B3567,Tableau1[[#This Row],[ Code APE]]&amp;Tableau1[[#This Row],[ Résultat]]&amp;"_*"),0)</f>
        <v>0</v>
      </c>
      <c r="B3567" t="str">
        <f>Tableau1[[#This Row],[ Code APE]]&amp;Tableau1[[#This Row],[ Résultat]]&amp;"_"&amp;COUNTIF($F$2:F3567,F3567)</f>
        <v>25.30ZCorrect_25</v>
      </c>
      <c r="C3567" t="s">
        <v>243</v>
      </c>
      <c r="D3567" t="s">
        <v>250</v>
      </c>
      <c r="E3567" t="s">
        <v>44</v>
      </c>
      <c r="F3567" t="s">
        <v>67</v>
      </c>
      <c r="G3567">
        <v>8</v>
      </c>
    </row>
    <row r="3568" spans="1:7" x14ac:dyDescent="0.25">
      <c r="A3568">
        <f>IF(Tableau1[[#This Row],[ Résultat]]="incorrect",Tableau1[[#This Row],[occurrence]]&amp;"Cadre général"&amp;Tableau1[[#This Row],[ Résultat]]&amp;COUNTIF($B$2:$B3568,Tableau1[[#This Row],[ Code APE]]&amp;Tableau1[[#This Row],[ Résultat]]&amp;"_*"),0)</f>
        <v>0</v>
      </c>
      <c r="B3568" t="str">
        <f>Tableau1[[#This Row],[ Code APE]]&amp;Tableau1[[#This Row],[ Résultat]]&amp;"_"&amp;COUNTIF($F$2:F3568,F3568)</f>
        <v>25.61ZCorrect_28</v>
      </c>
      <c r="C3568" t="s">
        <v>243</v>
      </c>
      <c r="D3568" t="s">
        <v>250</v>
      </c>
      <c r="E3568" t="s">
        <v>44</v>
      </c>
      <c r="F3568" t="s">
        <v>68</v>
      </c>
      <c r="G3568">
        <v>15</v>
      </c>
    </row>
    <row r="3569" spans="1:7" x14ac:dyDescent="0.25">
      <c r="A3569">
        <f>IF(Tableau1[[#This Row],[ Résultat]]="incorrect",Tableau1[[#This Row],[occurrence]]&amp;"Cadre général"&amp;Tableau1[[#This Row],[ Résultat]]&amp;COUNTIF($B$2:$B3569,Tableau1[[#This Row],[ Code APE]]&amp;Tableau1[[#This Row],[ Résultat]]&amp;"_*"),0)</f>
        <v>0</v>
      </c>
      <c r="B3569" t="str">
        <f>Tableau1[[#This Row],[ Code APE]]&amp;Tableau1[[#This Row],[ Résultat]]&amp;"_"&amp;COUNTIF($F$2:F3569,F3569)</f>
        <v>25.62BCorrect_27</v>
      </c>
      <c r="C3569" t="s">
        <v>243</v>
      </c>
      <c r="D3569" t="s">
        <v>250</v>
      </c>
      <c r="E3569" t="s">
        <v>44</v>
      </c>
      <c r="F3569" t="s">
        <v>69</v>
      </c>
      <c r="G3569">
        <v>6</v>
      </c>
    </row>
    <row r="3570" spans="1:7" x14ac:dyDescent="0.25">
      <c r="A3570">
        <f>IF(Tableau1[[#This Row],[ Résultat]]="incorrect",Tableau1[[#This Row],[occurrence]]&amp;"Cadre général"&amp;Tableau1[[#This Row],[ Résultat]]&amp;COUNTIF($B$2:$B3570,Tableau1[[#This Row],[ Code APE]]&amp;Tableau1[[#This Row],[ Résultat]]&amp;"_*"),0)</f>
        <v>0</v>
      </c>
      <c r="B3570" t="str">
        <f>Tableau1[[#This Row],[ Code APE]]&amp;Tableau1[[#This Row],[ Résultat]]&amp;"_"&amp;COUNTIF($F$2:F3570,F3570)</f>
        <v>25.93ZCorrect_27</v>
      </c>
      <c r="C3570" t="s">
        <v>243</v>
      </c>
      <c r="D3570" t="s">
        <v>250</v>
      </c>
      <c r="E3570" t="s">
        <v>44</v>
      </c>
      <c r="F3570" t="s">
        <v>70</v>
      </c>
      <c r="G3570">
        <v>7</v>
      </c>
    </row>
    <row r="3571" spans="1:7" x14ac:dyDescent="0.25">
      <c r="A3571">
        <f>IF(Tableau1[[#This Row],[ Résultat]]="incorrect",Tableau1[[#This Row],[occurrence]]&amp;"Cadre général"&amp;Tableau1[[#This Row],[ Résultat]]&amp;COUNTIF($B$2:$B3571,Tableau1[[#This Row],[ Code APE]]&amp;Tableau1[[#This Row],[ Résultat]]&amp;"_*"),0)</f>
        <v>0</v>
      </c>
      <c r="B3571" t="str">
        <f>Tableau1[[#This Row],[ Code APE]]&amp;Tableau1[[#This Row],[ Résultat]]&amp;"_"&amp;COUNTIF($F$2:F3571,F3571)</f>
        <v>25.99BCorrect_28</v>
      </c>
      <c r="C3571" t="s">
        <v>243</v>
      </c>
      <c r="D3571" t="s">
        <v>250</v>
      </c>
      <c r="E3571" t="s">
        <v>44</v>
      </c>
      <c r="F3571" t="s">
        <v>71</v>
      </c>
      <c r="G3571">
        <v>8</v>
      </c>
    </row>
    <row r="3572" spans="1:7" x14ac:dyDescent="0.25">
      <c r="A3572">
        <f>IF(Tableau1[[#This Row],[ Résultat]]="incorrect",Tableau1[[#This Row],[occurrence]]&amp;"Cadre général"&amp;Tableau1[[#This Row],[ Résultat]]&amp;COUNTIF($B$2:$B3572,Tableau1[[#This Row],[ Code APE]]&amp;Tableau1[[#This Row],[ Résultat]]&amp;"_*"),0)</f>
        <v>0</v>
      </c>
      <c r="B3572" t="str">
        <f>Tableau1[[#This Row],[ Code APE]]&amp;Tableau1[[#This Row],[ Résultat]]&amp;"_"&amp;COUNTIF($F$2:F3572,F3572)</f>
        <v>28.14ZCorrect_27</v>
      </c>
      <c r="C3572" t="s">
        <v>243</v>
      </c>
      <c r="D3572" t="s">
        <v>250</v>
      </c>
      <c r="E3572" t="s">
        <v>44</v>
      </c>
      <c r="F3572" t="s">
        <v>72</v>
      </c>
      <c r="G3572">
        <v>7</v>
      </c>
    </row>
    <row r="3573" spans="1:7" x14ac:dyDescent="0.25">
      <c r="A3573">
        <f>IF(Tableau1[[#This Row],[ Résultat]]="incorrect",Tableau1[[#This Row],[occurrence]]&amp;"Cadre général"&amp;Tableau1[[#This Row],[ Résultat]]&amp;COUNTIF($B$2:$B3573,Tableau1[[#This Row],[ Code APE]]&amp;Tableau1[[#This Row],[ Résultat]]&amp;"_*"),0)</f>
        <v>0</v>
      </c>
      <c r="B3573" t="str">
        <f>Tableau1[[#This Row],[ Code APE]]&amp;Tableau1[[#This Row],[ Résultat]]&amp;"_"&amp;COUNTIF($F$2:F3573,F3573)</f>
        <v>28.21ZCorrect_6</v>
      </c>
      <c r="C3573" t="s">
        <v>243</v>
      </c>
      <c r="D3573" t="s">
        <v>250</v>
      </c>
      <c r="E3573" t="s">
        <v>44</v>
      </c>
      <c r="F3573" t="s">
        <v>74</v>
      </c>
      <c r="G3573">
        <v>1</v>
      </c>
    </row>
    <row r="3574" spans="1:7" x14ac:dyDescent="0.25">
      <c r="A3574">
        <f>IF(Tableau1[[#This Row],[ Résultat]]="incorrect",Tableau1[[#This Row],[occurrence]]&amp;"Cadre général"&amp;Tableau1[[#This Row],[ Résultat]]&amp;COUNTIF($B$2:$B3574,Tableau1[[#This Row],[ Code APE]]&amp;Tableau1[[#This Row],[ Résultat]]&amp;"_*"),0)</f>
        <v>0</v>
      </c>
      <c r="B3574" t="str">
        <f>Tableau1[[#This Row],[ Code APE]]&amp;Tableau1[[#This Row],[ Résultat]]&amp;"_"&amp;COUNTIF($F$2:F3574,F3574)</f>
        <v>28.92ZCorrect_26</v>
      </c>
      <c r="C3574" t="s">
        <v>243</v>
      </c>
      <c r="D3574" t="s">
        <v>250</v>
      </c>
      <c r="E3574" t="s">
        <v>44</v>
      </c>
      <c r="F3574" t="s">
        <v>76</v>
      </c>
      <c r="G3574">
        <v>6</v>
      </c>
    </row>
    <row r="3575" spans="1:7" x14ac:dyDescent="0.25">
      <c r="A3575">
        <f>IF(Tableau1[[#This Row],[ Résultat]]="incorrect",Tableau1[[#This Row],[occurrence]]&amp;"Cadre général"&amp;Tableau1[[#This Row],[ Résultat]]&amp;COUNTIF($B$2:$B3575,Tableau1[[#This Row],[ Code APE]]&amp;Tableau1[[#This Row],[ Résultat]]&amp;"_*"),0)</f>
        <v>0</v>
      </c>
      <c r="B3575" t="str">
        <f>Tableau1[[#This Row],[ Code APE]]&amp;Tableau1[[#This Row],[ Résultat]]&amp;"_"&amp;COUNTIF($F$2:F3575,F3575)</f>
        <v>28.99ACorrect_22</v>
      </c>
      <c r="C3575" t="s">
        <v>243</v>
      </c>
      <c r="D3575" t="s">
        <v>250</v>
      </c>
      <c r="E3575" t="s">
        <v>44</v>
      </c>
      <c r="F3575" t="s">
        <v>77</v>
      </c>
      <c r="G3575">
        <v>1</v>
      </c>
    </row>
    <row r="3576" spans="1:7" x14ac:dyDescent="0.25">
      <c r="A3576">
        <f>IF(Tableau1[[#This Row],[ Résultat]]="incorrect",Tableau1[[#This Row],[occurrence]]&amp;"Cadre général"&amp;Tableau1[[#This Row],[ Résultat]]&amp;COUNTIF($B$2:$B3576,Tableau1[[#This Row],[ Code APE]]&amp;Tableau1[[#This Row],[ Résultat]]&amp;"_*"),0)</f>
        <v>0</v>
      </c>
      <c r="B3576" t="str">
        <f>Tableau1[[#This Row],[ Code APE]]&amp;Tableau1[[#This Row],[ Résultat]]&amp;"_"&amp;COUNTIF($F$2:F3576,F3576)</f>
        <v>32.12ZCorrect_28</v>
      </c>
      <c r="C3576" t="s">
        <v>243</v>
      </c>
      <c r="D3576" t="s">
        <v>250</v>
      </c>
      <c r="E3576" t="s">
        <v>44</v>
      </c>
      <c r="F3576" t="s">
        <v>78</v>
      </c>
      <c r="G3576">
        <v>8</v>
      </c>
    </row>
    <row r="3577" spans="1:7" x14ac:dyDescent="0.25">
      <c r="A3577">
        <f>IF(Tableau1[[#This Row],[ Résultat]]="incorrect",Tableau1[[#This Row],[occurrence]]&amp;"Cadre général"&amp;Tableau1[[#This Row],[ Résultat]]&amp;COUNTIF($B$2:$B3577,Tableau1[[#This Row],[ Code APE]]&amp;Tableau1[[#This Row],[ Résultat]]&amp;"_*"),0)</f>
        <v>0</v>
      </c>
      <c r="B3577" t="str">
        <f>Tableau1[[#This Row],[ Code APE]]&amp;Tableau1[[#This Row],[ Résultat]]&amp;"_"&amp;COUNTIF($F$2:F3577,F3577)</f>
        <v>32.20ACorrect_26</v>
      </c>
      <c r="C3577" t="s">
        <v>243</v>
      </c>
      <c r="D3577" t="s">
        <v>250</v>
      </c>
      <c r="E3577" t="s">
        <v>44</v>
      </c>
      <c r="F3577" t="s">
        <v>79</v>
      </c>
      <c r="G3577">
        <v>9</v>
      </c>
    </row>
    <row r="3578" spans="1:7" x14ac:dyDescent="0.25">
      <c r="A3578">
        <f>IF(Tableau1[[#This Row],[ Résultat]]="incorrect",Tableau1[[#This Row],[occurrence]]&amp;"Cadre général"&amp;Tableau1[[#This Row],[ Résultat]]&amp;COUNTIF($B$2:$B3578,Tableau1[[#This Row],[ Code APE]]&amp;Tableau1[[#This Row],[ Résultat]]&amp;"_*"),0)</f>
        <v>0</v>
      </c>
      <c r="B3578" t="str">
        <f>Tableau1[[#This Row],[ Code APE]]&amp;Tableau1[[#This Row],[ Résultat]]&amp;"_"&amp;COUNTIF($F$2:F3578,F3578)</f>
        <v>33.12ZCorrect_30</v>
      </c>
      <c r="C3578" t="s">
        <v>243</v>
      </c>
      <c r="D3578" t="s">
        <v>250</v>
      </c>
      <c r="E3578" t="s">
        <v>44</v>
      </c>
      <c r="F3578" t="s">
        <v>1</v>
      </c>
      <c r="G3578">
        <v>122</v>
      </c>
    </row>
    <row r="3579" spans="1:7" x14ac:dyDescent="0.25">
      <c r="A3579">
        <f>IF(Tableau1[[#This Row],[ Résultat]]="incorrect",Tableau1[[#This Row],[occurrence]]&amp;"Cadre général"&amp;Tableau1[[#This Row],[ Résultat]]&amp;COUNTIF($B$2:$B3579,Tableau1[[#This Row],[ Code APE]]&amp;Tableau1[[#This Row],[ Résultat]]&amp;"_*"),0)</f>
        <v>0</v>
      </c>
      <c r="B3579" t="str">
        <f>Tableau1[[#This Row],[ Code APE]]&amp;Tableau1[[#This Row],[ Résultat]]&amp;"_"&amp;COUNTIF($F$2:F3579,F3579)</f>
        <v>33.13ZCorrect_27</v>
      </c>
      <c r="C3579" t="s">
        <v>243</v>
      </c>
      <c r="D3579" t="s">
        <v>250</v>
      </c>
      <c r="E3579" t="s">
        <v>44</v>
      </c>
      <c r="F3579" t="s">
        <v>80</v>
      </c>
      <c r="G3579">
        <v>6</v>
      </c>
    </row>
    <row r="3580" spans="1:7" x14ac:dyDescent="0.25">
      <c r="A3580">
        <f>IF(Tableau1[[#This Row],[ Résultat]]="incorrect",Tableau1[[#This Row],[occurrence]]&amp;"Cadre général"&amp;Tableau1[[#This Row],[ Résultat]]&amp;COUNTIF($B$2:$B3580,Tableau1[[#This Row],[ Code APE]]&amp;Tableau1[[#This Row],[ Résultat]]&amp;"_*"),0)</f>
        <v>0</v>
      </c>
      <c r="B3580" t="str">
        <f>Tableau1[[#This Row],[ Code APE]]&amp;Tableau1[[#This Row],[ Résultat]]&amp;"_"&amp;COUNTIF($F$2:F3580,F3580)</f>
        <v>33.14ZCorrect_29</v>
      </c>
      <c r="C3580" t="s">
        <v>243</v>
      </c>
      <c r="D3580" t="s">
        <v>250</v>
      </c>
      <c r="E3580" t="s">
        <v>44</v>
      </c>
      <c r="F3580" t="s">
        <v>81</v>
      </c>
      <c r="G3580">
        <v>22</v>
      </c>
    </row>
    <row r="3581" spans="1:7" x14ac:dyDescent="0.25">
      <c r="A3581">
        <f>IF(Tableau1[[#This Row],[ Résultat]]="incorrect",Tableau1[[#This Row],[occurrence]]&amp;"Cadre général"&amp;Tableau1[[#This Row],[ Résultat]]&amp;COUNTIF($B$2:$B3581,Tableau1[[#This Row],[ Code APE]]&amp;Tableau1[[#This Row],[ Résultat]]&amp;"_*"),0)</f>
        <v>0</v>
      </c>
      <c r="B3581" t="str">
        <f>Tableau1[[#This Row],[ Code APE]]&amp;Tableau1[[#This Row],[ Résultat]]&amp;"_"&amp;COUNTIF($F$2:F3581,F3581)</f>
        <v>33.20ACorrect_33</v>
      </c>
      <c r="C3581" t="s">
        <v>243</v>
      </c>
      <c r="D3581" t="s">
        <v>250</v>
      </c>
      <c r="E3581" t="s">
        <v>44</v>
      </c>
      <c r="F3581" t="s">
        <v>82</v>
      </c>
      <c r="G3581">
        <v>102</v>
      </c>
    </row>
    <row r="3582" spans="1:7" x14ac:dyDescent="0.25">
      <c r="A3582">
        <f>IF(Tableau1[[#This Row],[ Résultat]]="incorrect",Tableau1[[#This Row],[occurrence]]&amp;"Cadre général"&amp;Tableau1[[#This Row],[ Résultat]]&amp;COUNTIF($B$2:$B3582,Tableau1[[#This Row],[ Code APE]]&amp;Tableau1[[#This Row],[ Résultat]]&amp;"_*"),0)</f>
        <v>0</v>
      </c>
      <c r="B3582" t="str">
        <f>Tableau1[[#This Row],[ Code APE]]&amp;Tableau1[[#This Row],[ Résultat]]&amp;"_"&amp;COUNTIF($F$2:F3582,F3582)</f>
        <v>33.20BCorrect_34</v>
      </c>
      <c r="C3582" t="s">
        <v>243</v>
      </c>
      <c r="D3582" t="s">
        <v>250</v>
      </c>
      <c r="E3582" t="s">
        <v>44</v>
      </c>
      <c r="F3582" t="s">
        <v>83</v>
      </c>
      <c r="G3582">
        <v>84</v>
      </c>
    </row>
    <row r="3583" spans="1:7" x14ac:dyDescent="0.25">
      <c r="A3583">
        <f>IF(Tableau1[[#This Row],[ Résultat]]="incorrect",Tableau1[[#This Row],[occurrence]]&amp;"Cadre général"&amp;Tableau1[[#This Row],[ Résultat]]&amp;COUNTIF($B$2:$B3583,Tableau1[[#This Row],[ Code APE]]&amp;Tableau1[[#This Row],[ Résultat]]&amp;"_*"),0)</f>
        <v>0</v>
      </c>
      <c r="B3583" t="str">
        <f>Tableau1[[#This Row],[ Code APE]]&amp;Tableau1[[#This Row],[ Résultat]]&amp;"_"&amp;COUNTIF($F$2:F3583,F3583)</f>
        <v>33.20CCorrect_26</v>
      </c>
      <c r="C3583" t="s">
        <v>243</v>
      </c>
      <c r="D3583" t="s">
        <v>250</v>
      </c>
      <c r="E3583" t="s">
        <v>44</v>
      </c>
      <c r="F3583" t="s">
        <v>84</v>
      </c>
      <c r="G3583">
        <v>7</v>
      </c>
    </row>
    <row r="3584" spans="1:7" x14ac:dyDescent="0.25">
      <c r="A3584">
        <f>IF(Tableau1[[#This Row],[ Résultat]]="incorrect",Tableau1[[#This Row],[occurrence]]&amp;"Cadre général"&amp;Tableau1[[#This Row],[ Résultat]]&amp;COUNTIF($B$2:$B3584,Tableau1[[#This Row],[ Code APE]]&amp;Tableau1[[#This Row],[ Résultat]]&amp;"_*"),0)</f>
        <v>0</v>
      </c>
      <c r="B3584" t="str">
        <f>Tableau1[[#This Row],[ Code APE]]&amp;Tableau1[[#This Row],[ Résultat]]&amp;"_"&amp;COUNTIF($F$2:F3584,F3584)</f>
        <v>36.00ZCorrect_28</v>
      </c>
      <c r="C3584" t="s">
        <v>243</v>
      </c>
      <c r="D3584" t="s">
        <v>250</v>
      </c>
      <c r="E3584" t="s">
        <v>44</v>
      </c>
      <c r="F3584" t="s">
        <v>86</v>
      </c>
      <c r="G3584">
        <v>1</v>
      </c>
    </row>
    <row r="3585" spans="1:7" x14ac:dyDescent="0.25">
      <c r="A3585">
        <f>IF(Tableau1[[#This Row],[ Résultat]]="incorrect",Tableau1[[#This Row],[occurrence]]&amp;"Cadre général"&amp;Tableau1[[#This Row],[ Résultat]]&amp;COUNTIF($B$2:$B3585,Tableau1[[#This Row],[ Code APE]]&amp;Tableau1[[#This Row],[ Résultat]]&amp;"_*"),0)</f>
        <v>0</v>
      </c>
      <c r="B3585" t="str">
        <f>Tableau1[[#This Row],[ Code APE]]&amp;Tableau1[[#This Row],[ Résultat]]&amp;"_"&amp;COUNTIF($F$2:F3585,F3585)</f>
        <v>37.00ZCorrect_26</v>
      </c>
      <c r="C3585" t="s">
        <v>243</v>
      </c>
      <c r="D3585" t="s">
        <v>250</v>
      </c>
      <c r="E3585" t="s">
        <v>44</v>
      </c>
      <c r="F3585" t="s">
        <v>87</v>
      </c>
      <c r="G3585">
        <v>5</v>
      </c>
    </row>
    <row r="3586" spans="1:7" x14ac:dyDescent="0.25">
      <c r="A3586">
        <f>IF(Tableau1[[#This Row],[ Résultat]]="incorrect",Tableau1[[#This Row],[occurrence]]&amp;"Cadre général"&amp;Tableau1[[#This Row],[ Résultat]]&amp;COUNTIF($B$2:$B3586,Tableau1[[#This Row],[ Code APE]]&amp;Tableau1[[#This Row],[ Résultat]]&amp;"_*"),0)</f>
        <v>0</v>
      </c>
      <c r="B3586" t="str">
        <f>Tableau1[[#This Row],[ Code APE]]&amp;Tableau1[[#This Row],[ Résultat]]&amp;"_"&amp;COUNTIF($F$2:F3586,F3586)</f>
        <v>37.20ACorrect_28</v>
      </c>
      <c r="C3586" t="s">
        <v>243</v>
      </c>
      <c r="D3586" t="s">
        <v>250</v>
      </c>
      <c r="E3586" t="s">
        <v>44</v>
      </c>
      <c r="F3586" t="s">
        <v>88</v>
      </c>
      <c r="G3586">
        <v>9</v>
      </c>
    </row>
    <row r="3587" spans="1:7" x14ac:dyDescent="0.25">
      <c r="A3587">
        <f>IF(Tableau1[[#This Row],[ Résultat]]="incorrect",Tableau1[[#This Row],[occurrence]]&amp;"Cadre général"&amp;Tableau1[[#This Row],[ Résultat]]&amp;COUNTIF($B$2:$B3587,Tableau1[[#This Row],[ Code APE]]&amp;Tableau1[[#This Row],[ Résultat]]&amp;"_*"),0)</f>
        <v>0</v>
      </c>
      <c r="B3587" t="str">
        <f>Tableau1[[#This Row],[ Code APE]]&amp;Tableau1[[#This Row],[ Résultat]]&amp;"_"&amp;COUNTIF($F$2:F3587,F3587)</f>
        <v>38.11ZCorrect_26</v>
      </c>
      <c r="C3587" t="s">
        <v>243</v>
      </c>
      <c r="D3587" t="s">
        <v>250</v>
      </c>
      <c r="E3587" t="s">
        <v>44</v>
      </c>
      <c r="F3587" t="s">
        <v>89</v>
      </c>
      <c r="G3587">
        <v>3</v>
      </c>
    </row>
    <row r="3588" spans="1:7" x14ac:dyDescent="0.25">
      <c r="A3588">
        <f>IF(Tableau1[[#This Row],[ Résultat]]="incorrect",Tableau1[[#This Row],[occurrence]]&amp;"Cadre général"&amp;Tableau1[[#This Row],[ Résultat]]&amp;COUNTIF($B$2:$B3588,Tableau1[[#This Row],[ Code APE]]&amp;Tableau1[[#This Row],[ Résultat]]&amp;"_*"),0)</f>
        <v>0</v>
      </c>
      <c r="B3588" t="str">
        <f>Tableau1[[#This Row],[ Code APE]]&amp;Tableau1[[#This Row],[ Résultat]]&amp;"_"&amp;COUNTIF($F$2:F3588,F3588)</f>
        <v>38.12ZCorrect_25</v>
      </c>
      <c r="C3588" t="s">
        <v>243</v>
      </c>
      <c r="D3588" t="s">
        <v>250</v>
      </c>
      <c r="E3588" t="s">
        <v>44</v>
      </c>
      <c r="F3588" t="s">
        <v>90</v>
      </c>
      <c r="G3588">
        <v>4</v>
      </c>
    </row>
    <row r="3589" spans="1:7" x14ac:dyDescent="0.25">
      <c r="A3589">
        <f>IF(Tableau1[[#This Row],[ Résultat]]="incorrect",Tableau1[[#This Row],[occurrence]]&amp;"Cadre général"&amp;Tableau1[[#This Row],[ Résultat]]&amp;COUNTIF($B$2:$B3589,Tableau1[[#This Row],[ Code APE]]&amp;Tableau1[[#This Row],[ Résultat]]&amp;"_*"),0)</f>
        <v>0</v>
      </c>
      <c r="B3589" t="str">
        <f>Tableau1[[#This Row],[ Code APE]]&amp;Tableau1[[#This Row],[ Résultat]]&amp;"_"&amp;COUNTIF($F$2:F3589,F3589)</f>
        <v>38.21ZCorrect_26</v>
      </c>
      <c r="C3589" t="s">
        <v>243</v>
      </c>
      <c r="D3589" t="s">
        <v>250</v>
      </c>
      <c r="E3589" t="s">
        <v>44</v>
      </c>
      <c r="F3589" t="s">
        <v>91</v>
      </c>
      <c r="G3589">
        <v>4</v>
      </c>
    </row>
    <row r="3590" spans="1:7" x14ac:dyDescent="0.25">
      <c r="A3590">
        <f>IF(Tableau1[[#This Row],[ Résultat]]="incorrect",Tableau1[[#This Row],[occurrence]]&amp;"Cadre général"&amp;Tableau1[[#This Row],[ Résultat]]&amp;COUNTIF($B$2:$B3590,Tableau1[[#This Row],[ Code APE]]&amp;Tableau1[[#This Row],[ Résultat]]&amp;"_*"),0)</f>
        <v>0</v>
      </c>
      <c r="B3590" t="str">
        <f>Tableau1[[#This Row],[ Code APE]]&amp;Tableau1[[#This Row],[ Résultat]]&amp;"_"&amp;COUNTIF($F$2:F3590,F3590)</f>
        <v>38.32ZCorrect_26</v>
      </c>
      <c r="C3590" t="s">
        <v>243</v>
      </c>
      <c r="D3590" t="s">
        <v>250</v>
      </c>
      <c r="E3590" t="s">
        <v>44</v>
      </c>
      <c r="F3590" t="s">
        <v>92</v>
      </c>
      <c r="G3590">
        <v>15</v>
      </c>
    </row>
    <row r="3591" spans="1:7" x14ac:dyDescent="0.25">
      <c r="A3591">
        <f>IF(Tableau1[[#This Row],[ Résultat]]="incorrect",Tableau1[[#This Row],[occurrence]]&amp;"Cadre général"&amp;Tableau1[[#This Row],[ Résultat]]&amp;COUNTIF($B$2:$B3591,Tableau1[[#This Row],[ Code APE]]&amp;Tableau1[[#This Row],[ Résultat]]&amp;"_*"),0)</f>
        <v>0</v>
      </c>
      <c r="B3591" t="str">
        <f>Tableau1[[#This Row],[ Code APE]]&amp;Tableau1[[#This Row],[ Résultat]]&amp;"_"&amp;COUNTIF($F$2:F3591,F3591)</f>
        <v>39.00ZCorrect_25</v>
      </c>
      <c r="C3591" t="s">
        <v>243</v>
      </c>
      <c r="D3591" t="s">
        <v>250</v>
      </c>
      <c r="E3591" t="s">
        <v>44</v>
      </c>
      <c r="F3591" t="s">
        <v>93</v>
      </c>
      <c r="G3591">
        <v>5</v>
      </c>
    </row>
    <row r="3592" spans="1:7" x14ac:dyDescent="0.25">
      <c r="A3592">
        <f>IF(Tableau1[[#This Row],[ Résultat]]="incorrect",Tableau1[[#This Row],[occurrence]]&amp;"Cadre général"&amp;Tableau1[[#This Row],[ Résultat]]&amp;COUNTIF($B$2:$B3592,Tableau1[[#This Row],[ Code APE]]&amp;Tableau1[[#This Row],[ Résultat]]&amp;"_*"),0)</f>
        <v>0</v>
      </c>
      <c r="B3592" t="str">
        <f>Tableau1[[#This Row],[ Code APE]]&amp;Tableau1[[#This Row],[ Résultat]]&amp;"_"&amp;COUNTIF($F$2:F3592,F3592)</f>
        <v>41.10ACorrect_7</v>
      </c>
      <c r="C3592" t="s">
        <v>243</v>
      </c>
      <c r="D3592" t="s">
        <v>250</v>
      </c>
      <c r="E3592" t="s">
        <v>44</v>
      </c>
      <c r="F3592" t="s">
        <v>208</v>
      </c>
      <c r="G3592">
        <v>1</v>
      </c>
    </row>
    <row r="3593" spans="1:7" x14ac:dyDescent="0.25">
      <c r="A3593">
        <f>IF(Tableau1[[#This Row],[ Résultat]]="incorrect",Tableau1[[#This Row],[occurrence]]&amp;"Cadre général"&amp;Tableau1[[#This Row],[ Résultat]]&amp;COUNTIF($B$2:$B3593,Tableau1[[#This Row],[ Code APE]]&amp;Tableau1[[#This Row],[ Résultat]]&amp;"_*"),0)</f>
        <v>0</v>
      </c>
      <c r="B3593" t="str">
        <f>Tableau1[[#This Row],[ Code APE]]&amp;Tableau1[[#This Row],[ Résultat]]&amp;"_"&amp;COUNTIF($F$2:F3593,F3593)</f>
        <v>41.20BCorrect_30</v>
      </c>
      <c r="C3593" t="s">
        <v>243</v>
      </c>
      <c r="D3593" t="s">
        <v>250</v>
      </c>
      <c r="E3593" t="s">
        <v>44</v>
      </c>
      <c r="F3593" t="s">
        <v>94</v>
      </c>
      <c r="G3593">
        <v>34</v>
      </c>
    </row>
    <row r="3594" spans="1:7" x14ac:dyDescent="0.25">
      <c r="A3594">
        <f>IF(Tableau1[[#This Row],[ Résultat]]="incorrect",Tableau1[[#This Row],[occurrence]]&amp;"Cadre général"&amp;Tableau1[[#This Row],[ Résultat]]&amp;COUNTIF($B$2:$B3594,Tableau1[[#This Row],[ Code APE]]&amp;Tableau1[[#This Row],[ Résultat]]&amp;"_*"),0)</f>
        <v>0</v>
      </c>
      <c r="B3594" t="str">
        <f>Tableau1[[#This Row],[ Code APE]]&amp;Tableau1[[#This Row],[ Résultat]]&amp;"_"&amp;COUNTIF($F$2:F3594,F3594)</f>
        <v>42.11ZCorrect_29</v>
      </c>
      <c r="C3594" t="s">
        <v>243</v>
      </c>
      <c r="D3594" t="s">
        <v>250</v>
      </c>
      <c r="E3594" t="s">
        <v>44</v>
      </c>
      <c r="F3594" t="s">
        <v>95</v>
      </c>
      <c r="G3594">
        <v>21</v>
      </c>
    </row>
    <row r="3595" spans="1:7" x14ac:dyDescent="0.25">
      <c r="A3595">
        <f>IF(Tableau1[[#This Row],[ Résultat]]="incorrect",Tableau1[[#This Row],[occurrence]]&amp;"Cadre général"&amp;Tableau1[[#This Row],[ Résultat]]&amp;COUNTIF($B$2:$B3595,Tableau1[[#This Row],[ Code APE]]&amp;Tableau1[[#This Row],[ Résultat]]&amp;"_*"),0)</f>
        <v>0</v>
      </c>
      <c r="B3595" t="str">
        <f>Tableau1[[#This Row],[ Code APE]]&amp;Tableau1[[#This Row],[ Résultat]]&amp;"_"&amp;COUNTIF($F$2:F3595,F3595)</f>
        <v>42.21ZCorrect_26</v>
      </c>
      <c r="C3595" t="s">
        <v>243</v>
      </c>
      <c r="D3595" t="s">
        <v>250</v>
      </c>
      <c r="E3595" t="s">
        <v>44</v>
      </c>
      <c r="F3595" t="s">
        <v>96</v>
      </c>
      <c r="G3595">
        <v>12</v>
      </c>
    </row>
    <row r="3596" spans="1:7" x14ac:dyDescent="0.25">
      <c r="A3596">
        <f>IF(Tableau1[[#This Row],[ Résultat]]="incorrect",Tableau1[[#This Row],[occurrence]]&amp;"Cadre général"&amp;Tableau1[[#This Row],[ Résultat]]&amp;COUNTIF($B$2:$B3596,Tableau1[[#This Row],[ Code APE]]&amp;Tableau1[[#This Row],[ Résultat]]&amp;"_*"),0)</f>
        <v>0</v>
      </c>
      <c r="B3596" t="str">
        <f>Tableau1[[#This Row],[ Code APE]]&amp;Tableau1[[#This Row],[ Résultat]]&amp;"_"&amp;COUNTIF($F$2:F3596,F3596)</f>
        <v>42.22ZCorrect_18</v>
      </c>
      <c r="C3596" t="s">
        <v>243</v>
      </c>
      <c r="D3596" t="s">
        <v>250</v>
      </c>
      <c r="E3596" t="s">
        <v>44</v>
      </c>
      <c r="F3596" t="s">
        <v>97</v>
      </c>
      <c r="G3596">
        <v>5</v>
      </c>
    </row>
    <row r="3597" spans="1:7" x14ac:dyDescent="0.25">
      <c r="A3597">
        <f>IF(Tableau1[[#This Row],[ Résultat]]="incorrect",Tableau1[[#This Row],[occurrence]]&amp;"Cadre général"&amp;Tableau1[[#This Row],[ Résultat]]&amp;COUNTIF($B$2:$B3597,Tableau1[[#This Row],[ Code APE]]&amp;Tableau1[[#This Row],[ Résultat]]&amp;"_*"),0)</f>
        <v>0</v>
      </c>
      <c r="B3597" t="str">
        <f>Tableau1[[#This Row],[ Code APE]]&amp;Tableau1[[#This Row],[ Résultat]]&amp;"_"&amp;COUNTIF($F$2:F3597,F3597)</f>
        <v>42.31ACorrect_25</v>
      </c>
      <c r="C3597" t="s">
        <v>243</v>
      </c>
      <c r="D3597" t="s">
        <v>250</v>
      </c>
      <c r="E3597" t="s">
        <v>44</v>
      </c>
      <c r="F3597" t="s">
        <v>98</v>
      </c>
      <c r="G3597">
        <v>1</v>
      </c>
    </row>
    <row r="3598" spans="1:7" x14ac:dyDescent="0.25">
      <c r="A3598">
        <f>IF(Tableau1[[#This Row],[ Résultat]]="incorrect",Tableau1[[#This Row],[occurrence]]&amp;"Cadre général"&amp;Tableau1[[#This Row],[ Résultat]]&amp;COUNTIF($B$2:$B3598,Tableau1[[#This Row],[ Code APE]]&amp;Tableau1[[#This Row],[ Résultat]]&amp;"_*"),0)</f>
        <v>0</v>
      </c>
      <c r="B3598" t="str">
        <f>Tableau1[[#This Row],[ Code APE]]&amp;Tableau1[[#This Row],[ Résultat]]&amp;"_"&amp;COUNTIF($F$2:F3598,F3598)</f>
        <v>42.91ZCorrect_27</v>
      </c>
      <c r="C3598" t="s">
        <v>243</v>
      </c>
      <c r="D3598" t="s">
        <v>250</v>
      </c>
      <c r="E3598" t="s">
        <v>44</v>
      </c>
      <c r="F3598" t="s">
        <v>99</v>
      </c>
      <c r="G3598">
        <v>9</v>
      </c>
    </row>
    <row r="3599" spans="1:7" x14ac:dyDescent="0.25">
      <c r="A3599">
        <f>IF(Tableau1[[#This Row],[ Résultat]]="incorrect",Tableau1[[#This Row],[occurrence]]&amp;"Cadre général"&amp;Tableau1[[#This Row],[ Résultat]]&amp;COUNTIF($B$2:$B3599,Tableau1[[#This Row],[ Code APE]]&amp;Tableau1[[#This Row],[ Résultat]]&amp;"_*"),0)</f>
        <v>0</v>
      </c>
      <c r="B3599" t="str">
        <f>Tableau1[[#This Row],[ Code APE]]&amp;Tableau1[[#This Row],[ Résultat]]&amp;"_"&amp;COUNTIF($F$2:F3599,F3599)</f>
        <v>43.11ZCorrect_17</v>
      </c>
      <c r="C3599" t="s">
        <v>243</v>
      </c>
      <c r="D3599" t="s">
        <v>250</v>
      </c>
      <c r="E3599" t="s">
        <v>44</v>
      </c>
      <c r="F3599" t="s">
        <v>100</v>
      </c>
      <c r="G3599">
        <v>1</v>
      </c>
    </row>
    <row r="3600" spans="1:7" x14ac:dyDescent="0.25">
      <c r="A3600">
        <f>IF(Tableau1[[#This Row],[ Résultat]]="incorrect",Tableau1[[#This Row],[occurrence]]&amp;"Cadre général"&amp;Tableau1[[#This Row],[ Résultat]]&amp;COUNTIF($B$2:$B3600,Tableau1[[#This Row],[ Code APE]]&amp;Tableau1[[#This Row],[ Résultat]]&amp;"_*"),0)</f>
        <v>0</v>
      </c>
      <c r="B3600" t="str">
        <f>Tableau1[[#This Row],[ Code APE]]&amp;Tableau1[[#This Row],[ Résultat]]&amp;"_"&amp;COUNTIF($F$2:F3600,F3600)</f>
        <v>43.12ACorrect_30</v>
      </c>
      <c r="C3600" t="s">
        <v>243</v>
      </c>
      <c r="D3600" t="s">
        <v>250</v>
      </c>
      <c r="E3600" t="s">
        <v>44</v>
      </c>
      <c r="F3600" t="s">
        <v>101</v>
      </c>
      <c r="G3600">
        <v>94</v>
      </c>
    </row>
    <row r="3601" spans="1:7" x14ac:dyDescent="0.25">
      <c r="A3601">
        <f>IF(Tableau1[[#This Row],[ Résultat]]="incorrect",Tableau1[[#This Row],[occurrence]]&amp;"Cadre général"&amp;Tableau1[[#This Row],[ Résultat]]&amp;COUNTIF($B$2:$B3601,Tableau1[[#This Row],[ Code APE]]&amp;Tableau1[[#This Row],[ Résultat]]&amp;"_*"),0)</f>
        <v>0</v>
      </c>
      <c r="B3601" t="str">
        <f>Tableau1[[#This Row],[ Code APE]]&amp;Tableau1[[#This Row],[ Résultat]]&amp;"_"&amp;COUNTIF($F$2:F3601,F3601)</f>
        <v>43.12BCorrect_31</v>
      </c>
      <c r="C3601" t="s">
        <v>243</v>
      </c>
      <c r="D3601" t="s">
        <v>250</v>
      </c>
      <c r="E3601" t="s">
        <v>44</v>
      </c>
      <c r="F3601" t="s">
        <v>102</v>
      </c>
      <c r="G3601">
        <v>93</v>
      </c>
    </row>
    <row r="3602" spans="1:7" x14ac:dyDescent="0.25">
      <c r="A3602">
        <f>IF(Tableau1[[#This Row],[ Résultat]]="incorrect",Tableau1[[#This Row],[occurrence]]&amp;"Cadre général"&amp;Tableau1[[#This Row],[ Résultat]]&amp;COUNTIF($B$2:$B3602,Tableau1[[#This Row],[ Code APE]]&amp;Tableau1[[#This Row],[ Résultat]]&amp;"_*"),0)</f>
        <v>0</v>
      </c>
      <c r="B3602" t="str">
        <f>Tableau1[[#This Row],[ Code APE]]&amp;Tableau1[[#This Row],[ Résultat]]&amp;"_"&amp;COUNTIF($F$2:F3602,F3602)</f>
        <v>43.13ZCorrect_31</v>
      </c>
      <c r="C3602" t="s">
        <v>243</v>
      </c>
      <c r="D3602" t="s">
        <v>250</v>
      </c>
      <c r="E3602" t="s">
        <v>44</v>
      </c>
      <c r="F3602" t="s">
        <v>103</v>
      </c>
      <c r="G3602">
        <v>54</v>
      </c>
    </row>
    <row r="3603" spans="1:7" x14ac:dyDescent="0.25">
      <c r="A3603">
        <f>IF(Tableau1[[#This Row],[ Résultat]]="incorrect",Tableau1[[#This Row],[occurrence]]&amp;"Cadre général"&amp;Tableau1[[#This Row],[ Résultat]]&amp;COUNTIF($B$2:$B3603,Tableau1[[#This Row],[ Code APE]]&amp;Tableau1[[#This Row],[ Résultat]]&amp;"_*"),0)</f>
        <v>0</v>
      </c>
      <c r="B3603" t="str">
        <f>Tableau1[[#This Row],[ Code APE]]&amp;Tableau1[[#This Row],[ Résultat]]&amp;"_"&amp;COUNTIF($F$2:F3603,F3603)</f>
        <v>43.21ACorrect_32</v>
      </c>
      <c r="C3603" t="s">
        <v>243</v>
      </c>
      <c r="D3603" t="s">
        <v>250</v>
      </c>
      <c r="E3603" t="s">
        <v>44</v>
      </c>
      <c r="F3603" t="s">
        <v>104</v>
      </c>
      <c r="G3603">
        <v>64</v>
      </c>
    </row>
    <row r="3604" spans="1:7" x14ac:dyDescent="0.25">
      <c r="A3604">
        <f>IF(Tableau1[[#This Row],[ Résultat]]="incorrect",Tableau1[[#This Row],[occurrence]]&amp;"Cadre général"&amp;Tableau1[[#This Row],[ Résultat]]&amp;COUNTIF($B$2:$B3604,Tableau1[[#This Row],[ Code APE]]&amp;Tableau1[[#This Row],[ Résultat]]&amp;"_*"),0)</f>
        <v>0</v>
      </c>
      <c r="B3604" t="str">
        <f>Tableau1[[#This Row],[ Code APE]]&amp;Tableau1[[#This Row],[ Résultat]]&amp;"_"&amp;COUNTIF($F$2:F3604,F3604)</f>
        <v>43.22BCorrect_11</v>
      </c>
      <c r="C3604" t="s">
        <v>243</v>
      </c>
      <c r="D3604" t="s">
        <v>250</v>
      </c>
      <c r="E3604" t="s">
        <v>44</v>
      </c>
      <c r="F3604" t="s">
        <v>105</v>
      </c>
      <c r="G3604">
        <v>1</v>
      </c>
    </row>
    <row r="3605" spans="1:7" x14ac:dyDescent="0.25">
      <c r="A3605">
        <f>IF(Tableau1[[#This Row],[ Résultat]]="incorrect",Tableau1[[#This Row],[occurrence]]&amp;"Cadre général"&amp;Tableau1[[#This Row],[ Résultat]]&amp;COUNTIF($B$2:$B3605,Tableau1[[#This Row],[ Code APE]]&amp;Tableau1[[#This Row],[ Résultat]]&amp;"_*"),0)</f>
        <v>0</v>
      </c>
      <c r="B3605" t="str">
        <f>Tableau1[[#This Row],[ Code APE]]&amp;Tableau1[[#This Row],[ Résultat]]&amp;"_"&amp;COUNTIF($F$2:F3605,F3605)</f>
        <v>43.29ACorrect_27</v>
      </c>
      <c r="C3605" t="s">
        <v>243</v>
      </c>
      <c r="D3605" t="s">
        <v>250</v>
      </c>
      <c r="E3605" t="s">
        <v>44</v>
      </c>
      <c r="F3605" t="s">
        <v>106</v>
      </c>
      <c r="G3605">
        <v>9</v>
      </c>
    </row>
    <row r="3606" spans="1:7" x14ac:dyDescent="0.25">
      <c r="A3606">
        <f>IF(Tableau1[[#This Row],[ Résultat]]="incorrect",Tableau1[[#This Row],[occurrence]]&amp;"Cadre général"&amp;Tableau1[[#This Row],[ Résultat]]&amp;COUNTIF($B$2:$B3606,Tableau1[[#This Row],[ Code APE]]&amp;Tableau1[[#This Row],[ Résultat]]&amp;"_*"),0)</f>
        <v>0</v>
      </c>
      <c r="B3606" t="str">
        <f>Tableau1[[#This Row],[ Code APE]]&amp;Tableau1[[#This Row],[ Résultat]]&amp;"_"&amp;COUNTIF($F$2:F3606,F3606)</f>
        <v>43.29BCorrect_22</v>
      </c>
      <c r="C3606" t="s">
        <v>243</v>
      </c>
      <c r="D3606" t="s">
        <v>250</v>
      </c>
      <c r="E3606" t="s">
        <v>44</v>
      </c>
      <c r="F3606" t="s">
        <v>107</v>
      </c>
      <c r="G3606">
        <v>2</v>
      </c>
    </row>
    <row r="3607" spans="1:7" x14ac:dyDescent="0.25">
      <c r="A3607">
        <f>IF(Tableau1[[#This Row],[ Résultat]]="incorrect",Tableau1[[#This Row],[occurrence]]&amp;"Cadre général"&amp;Tableau1[[#This Row],[ Résultat]]&amp;COUNTIF($B$2:$B3607,Tableau1[[#This Row],[ Code APE]]&amp;Tableau1[[#This Row],[ Résultat]]&amp;"_*"),0)</f>
        <v>0</v>
      </c>
      <c r="B3607" t="str">
        <f>Tableau1[[#This Row],[ Code APE]]&amp;Tableau1[[#This Row],[ Résultat]]&amp;"_"&amp;COUNTIF($F$2:F3607,F3607)</f>
        <v>43.32ACorrect_20</v>
      </c>
      <c r="C3607" t="s">
        <v>243</v>
      </c>
      <c r="D3607" t="s">
        <v>250</v>
      </c>
      <c r="E3607" t="s">
        <v>44</v>
      </c>
      <c r="F3607" t="s">
        <v>108</v>
      </c>
      <c r="G3607">
        <v>3</v>
      </c>
    </row>
    <row r="3608" spans="1:7" x14ac:dyDescent="0.25">
      <c r="A3608">
        <f>IF(Tableau1[[#This Row],[ Résultat]]="incorrect",Tableau1[[#This Row],[occurrence]]&amp;"Cadre général"&amp;Tableau1[[#This Row],[ Résultat]]&amp;COUNTIF($B$2:$B3608,Tableau1[[#This Row],[ Code APE]]&amp;Tableau1[[#This Row],[ Résultat]]&amp;"_*"),0)</f>
        <v>0</v>
      </c>
      <c r="B3608" t="str">
        <f>Tableau1[[#This Row],[ Code APE]]&amp;Tableau1[[#This Row],[ Résultat]]&amp;"_"&amp;COUNTIF($F$2:F3608,F3608)</f>
        <v>43.32CCorrect_24</v>
      </c>
      <c r="C3608" t="s">
        <v>243</v>
      </c>
      <c r="D3608" t="s">
        <v>250</v>
      </c>
      <c r="E3608" t="s">
        <v>44</v>
      </c>
      <c r="F3608" t="s">
        <v>109</v>
      </c>
      <c r="G3608">
        <v>7</v>
      </c>
    </row>
    <row r="3609" spans="1:7" x14ac:dyDescent="0.25">
      <c r="A3609">
        <f>IF(Tableau1[[#This Row],[ Résultat]]="incorrect",Tableau1[[#This Row],[occurrence]]&amp;"Cadre général"&amp;Tableau1[[#This Row],[ Résultat]]&amp;COUNTIF($B$2:$B3609,Tableau1[[#This Row],[ Code APE]]&amp;Tableau1[[#This Row],[ Résultat]]&amp;"_*"),0)</f>
        <v>0</v>
      </c>
      <c r="B3609" t="str">
        <f>Tableau1[[#This Row],[ Code APE]]&amp;Tableau1[[#This Row],[ Résultat]]&amp;"_"&amp;COUNTIF($F$2:F3609,F3609)</f>
        <v>43.33ZCorrect_26</v>
      </c>
      <c r="C3609" t="s">
        <v>243</v>
      </c>
      <c r="D3609" t="s">
        <v>250</v>
      </c>
      <c r="E3609" t="s">
        <v>44</v>
      </c>
      <c r="F3609" t="s">
        <v>110</v>
      </c>
      <c r="G3609">
        <v>1</v>
      </c>
    </row>
    <row r="3610" spans="1:7" x14ac:dyDescent="0.25">
      <c r="A3610">
        <f>IF(Tableau1[[#This Row],[ Résultat]]="incorrect",Tableau1[[#This Row],[occurrence]]&amp;"Cadre général"&amp;Tableau1[[#This Row],[ Résultat]]&amp;COUNTIF($B$2:$B3610,Tableau1[[#This Row],[ Code APE]]&amp;Tableau1[[#This Row],[ Résultat]]&amp;"_*"),0)</f>
        <v>0</v>
      </c>
      <c r="B3610" t="str">
        <f>Tableau1[[#This Row],[ Code APE]]&amp;Tableau1[[#This Row],[ Résultat]]&amp;"_"&amp;COUNTIF($F$2:F3610,F3610)</f>
        <v>43.34ZCorrect_32</v>
      </c>
      <c r="C3610" t="s">
        <v>243</v>
      </c>
      <c r="D3610" t="s">
        <v>250</v>
      </c>
      <c r="E3610" t="s">
        <v>44</v>
      </c>
      <c r="F3610" t="s">
        <v>111</v>
      </c>
      <c r="G3610">
        <v>45</v>
      </c>
    </row>
    <row r="3611" spans="1:7" x14ac:dyDescent="0.25">
      <c r="A3611">
        <f>IF(Tableau1[[#This Row],[ Résultat]]="incorrect",Tableau1[[#This Row],[occurrence]]&amp;"Cadre général"&amp;Tableau1[[#This Row],[ Résultat]]&amp;COUNTIF($B$2:$B3611,Tableau1[[#This Row],[ Code APE]]&amp;Tableau1[[#This Row],[ Résultat]]&amp;"_*"),0)</f>
        <v>0</v>
      </c>
      <c r="B3611" t="str">
        <f>Tableau1[[#This Row],[ Code APE]]&amp;Tableau1[[#This Row],[ Résultat]]&amp;"_"&amp;COUNTIF($F$2:F3611,F3611)</f>
        <v>43.91ACorrect_27</v>
      </c>
      <c r="C3611" t="s">
        <v>243</v>
      </c>
      <c r="D3611" t="s">
        <v>250</v>
      </c>
      <c r="E3611" t="s">
        <v>44</v>
      </c>
      <c r="F3611" t="s">
        <v>112</v>
      </c>
      <c r="G3611">
        <v>6</v>
      </c>
    </row>
    <row r="3612" spans="1:7" x14ac:dyDescent="0.25">
      <c r="A3612">
        <f>IF(Tableau1[[#This Row],[ Résultat]]="incorrect",Tableau1[[#This Row],[occurrence]]&amp;"Cadre général"&amp;Tableau1[[#This Row],[ Résultat]]&amp;COUNTIF($B$2:$B3612,Tableau1[[#This Row],[ Code APE]]&amp;Tableau1[[#This Row],[ Résultat]]&amp;"_*"),0)</f>
        <v>0</v>
      </c>
      <c r="B3612" t="str">
        <f>Tableau1[[#This Row],[ Code APE]]&amp;Tableau1[[#This Row],[ Résultat]]&amp;"_"&amp;COUNTIF($F$2:F3612,F3612)</f>
        <v>43.99ACorrect_18</v>
      </c>
      <c r="C3612" t="s">
        <v>243</v>
      </c>
      <c r="D3612" t="s">
        <v>250</v>
      </c>
      <c r="E3612" t="s">
        <v>44</v>
      </c>
      <c r="F3612" t="s">
        <v>113</v>
      </c>
      <c r="G3612">
        <v>2</v>
      </c>
    </row>
    <row r="3613" spans="1:7" x14ac:dyDescent="0.25">
      <c r="A3613">
        <f>IF(Tableau1[[#This Row],[ Résultat]]="incorrect",Tableau1[[#This Row],[occurrence]]&amp;"Cadre général"&amp;Tableau1[[#This Row],[ Résultat]]&amp;COUNTIF($B$2:$B3613,Tableau1[[#This Row],[ Code APE]]&amp;Tableau1[[#This Row],[ Résultat]]&amp;"_*"),0)</f>
        <v>0</v>
      </c>
      <c r="B3613" t="str">
        <f>Tableau1[[#This Row],[ Code APE]]&amp;Tableau1[[#This Row],[ Résultat]]&amp;"_"&amp;COUNTIF($F$2:F3613,F3613)</f>
        <v>43.99BCorrect_30</v>
      </c>
      <c r="C3613" t="s">
        <v>243</v>
      </c>
      <c r="D3613" t="s">
        <v>250</v>
      </c>
      <c r="E3613" t="s">
        <v>44</v>
      </c>
      <c r="F3613" t="s">
        <v>114</v>
      </c>
      <c r="G3613">
        <v>42</v>
      </c>
    </row>
    <row r="3614" spans="1:7" x14ac:dyDescent="0.25">
      <c r="A3614">
        <f>IF(Tableau1[[#This Row],[ Résultat]]="incorrect",Tableau1[[#This Row],[occurrence]]&amp;"Cadre général"&amp;Tableau1[[#This Row],[ Résultat]]&amp;COUNTIF($B$2:$B3614,Tableau1[[#This Row],[ Code APE]]&amp;Tableau1[[#This Row],[ Résultat]]&amp;"_*"),0)</f>
        <v>0</v>
      </c>
      <c r="B3614" t="str">
        <f>Tableau1[[#This Row],[ Code APE]]&amp;Tableau1[[#This Row],[ Résultat]]&amp;"_"&amp;COUNTIF($F$2:F3614,F3614)</f>
        <v>43.99CCorrect_31</v>
      </c>
      <c r="C3614" t="s">
        <v>243</v>
      </c>
      <c r="D3614" t="s">
        <v>250</v>
      </c>
      <c r="E3614" t="s">
        <v>44</v>
      </c>
      <c r="F3614" t="s">
        <v>115</v>
      </c>
      <c r="G3614">
        <v>23</v>
      </c>
    </row>
    <row r="3615" spans="1:7" x14ac:dyDescent="0.25">
      <c r="A3615">
        <f>IF(Tableau1[[#This Row],[ Résultat]]="incorrect",Tableau1[[#This Row],[occurrence]]&amp;"Cadre général"&amp;Tableau1[[#This Row],[ Résultat]]&amp;COUNTIF($B$2:$B3615,Tableau1[[#This Row],[ Code APE]]&amp;Tableau1[[#This Row],[ Résultat]]&amp;"_*"),0)</f>
        <v>0</v>
      </c>
      <c r="B3615" t="str">
        <f>Tableau1[[#This Row],[ Code APE]]&amp;Tableau1[[#This Row],[ Résultat]]&amp;"_"&amp;COUNTIF($F$2:F3615,F3615)</f>
        <v>43.99DCorrect_27</v>
      </c>
      <c r="C3615" t="s">
        <v>243</v>
      </c>
      <c r="D3615" t="s">
        <v>250</v>
      </c>
      <c r="E3615" t="s">
        <v>44</v>
      </c>
      <c r="F3615" t="s">
        <v>116</v>
      </c>
      <c r="G3615">
        <v>24</v>
      </c>
    </row>
    <row r="3616" spans="1:7" x14ac:dyDescent="0.25">
      <c r="A3616">
        <f>IF(Tableau1[[#This Row],[ Résultat]]="incorrect",Tableau1[[#This Row],[occurrence]]&amp;"Cadre général"&amp;Tableau1[[#This Row],[ Résultat]]&amp;COUNTIF($B$2:$B3616,Tableau1[[#This Row],[ Code APE]]&amp;Tableau1[[#This Row],[ Résultat]]&amp;"_*"),0)</f>
        <v>0</v>
      </c>
      <c r="B3616" t="str">
        <f>Tableau1[[#This Row],[ Code APE]]&amp;Tableau1[[#This Row],[ Résultat]]&amp;"_"&amp;COUNTIF($F$2:F3616,F3616)</f>
        <v>43.99ECorrect_19</v>
      </c>
      <c r="C3616" t="s">
        <v>243</v>
      </c>
      <c r="D3616" t="s">
        <v>250</v>
      </c>
      <c r="E3616" t="s">
        <v>44</v>
      </c>
      <c r="F3616" t="s">
        <v>117</v>
      </c>
      <c r="G3616">
        <v>1</v>
      </c>
    </row>
    <row r="3617" spans="1:7" x14ac:dyDescent="0.25">
      <c r="A3617">
        <f>IF(Tableau1[[#This Row],[ Résultat]]="incorrect",Tableau1[[#This Row],[occurrence]]&amp;"Cadre général"&amp;Tableau1[[#This Row],[ Résultat]]&amp;COUNTIF($B$2:$B3617,Tableau1[[#This Row],[ Code APE]]&amp;Tableau1[[#This Row],[ Résultat]]&amp;"_*"),0)</f>
        <v>0</v>
      </c>
      <c r="B3617" t="str">
        <f>Tableau1[[#This Row],[ Code APE]]&amp;Tableau1[[#This Row],[ Résultat]]&amp;"_"&amp;COUNTIF($F$2:F3617,F3617)</f>
        <v>45.10ACorrect_21</v>
      </c>
      <c r="C3617" t="s">
        <v>243</v>
      </c>
      <c r="D3617" t="s">
        <v>250</v>
      </c>
      <c r="E3617" t="s">
        <v>44</v>
      </c>
      <c r="F3617" t="s">
        <v>119</v>
      </c>
      <c r="G3617">
        <v>1</v>
      </c>
    </row>
    <row r="3618" spans="1:7" x14ac:dyDescent="0.25">
      <c r="A3618">
        <f>IF(Tableau1[[#This Row],[ Résultat]]="incorrect",Tableau1[[#This Row],[occurrence]]&amp;"Cadre général"&amp;Tableau1[[#This Row],[ Résultat]]&amp;COUNTIF($B$2:$B3618,Tableau1[[#This Row],[ Code APE]]&amp;Tableau1[[#This Row],[ Résultat]]&amp;"_*"),0)</f>
        <v>0</v>
      </c>
      <c r="B3618" t="str">
        <f>Tableau1[[#This Row],[ Code APE]]&amp;Tableau1[[#This Row],[ Résultat]]&amp;"_"&amp;COUNTIF($F$2:F3618,F3618)</f>
        <v>45.11ZCorrect_31</v>
      </c>
      <c r="C3618" t="s">
        <v>243</v>
      </c>
      <c r="D3618" t="s">
        <v>250</v>
      </c>
      <c r="E3618" t="s">
        <v>44</v>
      </c>
      <c r="F3618" t="s">
        <v>120</v>
      </c>
      <c r="G3618">
        <v>6</v>
      </c>
    </row>
    <row r="3619" spans="1:7" x14ac:dyDescent="0.25">
      <c r="A3619">
        <f>IF(Tableau1[[#This Row],[ Résultat]]="incorrect",Tableau1[[#This Row],[occurrence]]&amp;"Cadre général"&amp;Tableau1[[#This Row],[ Résultat]]&amp;COUNTIF($B$2:$B3619,Tableau1[[#This Row],[ Code APE]]&amp;Tableau1[[#This Row],[ Résultat]]&amp;"_*"),0)</f>
        <v>0</v>
      </c>
      <c r="B3619" t="str">
        <f>Tableau1[[#This Row],[ Code APE]]&amp;Tableau1[[#This Row],[ Résultat]]&amp;"_"&amp;COUNTIF($F$2:F3619,F3619)</f>
        <v>45.20ACorrect_29</v>
      </c>
      <c r="C3619" t="s">
        <v>243</v>
      </c>
      <c r="D3619" t="s">
        <v>250</v>
      </c>
      <c r="E3619" t="s">
        <v>44</v>
      </c>
      <c r="F3619" t="s">
        <v>121</v>
      </c>
      <c r="G3619">
        <v>5</v>
      </c>
    </row>
    <row r="3620" spans="1:7" x14ac:dyDescent="0.25">
      <c r="A3620">
        <f>IF(Tableau1[[#This Row],[ Résultat]]="incorrect",Tableau1[[#This Row],[occurrence]]&amp;"Cadre général"&amp;Tableau1[[#This Row],[ Résultat]]&amp;COUNTIF($B$2:$B3620,Tableau1[[#This Row],[ Code APE]]&amp;Tableau1[[#This Row],[ Résultat]]&amp;"_*"),0)</f>
        <v>0</v>
      </c>
      <c r="B3620" t="str">
        <f>Tableau1[[#This Row],[ Code APE]]&amp;Tableau1[[#This Row],[ Résultat]]&amp;"_"&amp;COUNTIF($F$2:F3620,F3620)</f>
        <v>45.20BCorrect_25</v>
      </c>
      <c r="C3620" t="s">
        <v>243</v>
      </c>
      <c r="D3620" t="s">
        <v>250</v>
      </c>
      <c r="E3620" t="s">
        <v>44</v>
      </c>
      <c r="F3620" t="s">
        <v>122</v>
      </c>
      <c r="G3620">
        <v>10</v>
      </c>
    </row>
    <row r="3621" spans="1:7" x14ac:dyDescent="0.25">
      <c r="A3621">
        <f>IF(Tableau1[[#This Row],[ Résultat]]="incorrect",Tableau1[[#This Row],[occurrence]]&amp;"Cadre général"&amp;Tableau1[[#This Row],[ Résultat]]&amp;COUNTIF($B$2:$B3621,Tableau1[[#This Row],[ Code APE]]&amp;Tableau1[[#This Row],[ Résultat]]&amp;"_*"),0)</f>
        <v>0</v>
      </c>
      <c r="B3621" t="str">
        <f>Tableau1[[#This Row],[ Code APE]]&amp;Tableau1[[#This Row],[ Résultat]]&amp;"_"&amp;COUNTIF($F$2:F3621,F3621)</f>
        <v>45.20ZCorrect_27</v>
      </c>
      <c r="C3621" t="s">
        <v>243</v>
      </c>
      <c r="D3621" t="s">
        <v>250</v>
      </c>
      <c r="E3621" t="s">
        <v>44</v>
      </c>
      <c r="F3621" t="s">
        <v>123</v>
      </c>
      <c r="G3621">
        <v>7</v>
      </c>
    </row>
    <row r="3622" spans="1:7" x14ac:dyDescent="0.25">
      <c r="A3622">
        <f>IF(Tableau1[[#This Row],[ Résultat]]="incorrect",Tableau1[[#This Row],[occurrence]]&amp;"Cadre général"&amp;Tableau1[[#This Row],[ Résultat]]&amp;COUNTIF($B$2:$B3622,Tableau1[[#This Row],[ Code APE]]&amp;Tableau1[[#This Row],[ Résultat]]&amp;"_*"),0)</f>
        <v>0</v>
      </c>
      <c r="B3622" t="str">
        <f>Tableau1[[#This Row],[ Code APE]]&amp;Tableau1[[#This Row],[ Résultat]]&amp;"_"&amp;COUNTIF($F$2:F3622,F3622)</f>
        <v>45.32ZCorrect_26</v>
      </c>
      <c r="C3622" t="s">
        <v>243</v>
      </c>
      <c r="D3622" t="s">
        <v>250</v>
      </c>
      <c r="E3622" t="s">
        <v>44</v>
      </c>
      <c r="F3622" t="s">
        <v>124</v>
      </c>
      <c r="G3622">
        <v>2</v>
      </c>
    </row>
    <row r="3623" spans="1:7" x14ac:dyDescent="0.25">
      <c r="A3623">
        <f>IF(Tableau1[[#This Row],[ Résultat]]="incorrect",Tableau1[[#This Row],[occurrence]]&amp;"Cadre général"&amp;Tableau1[[#This Row],[ Résultat]]&amp;COUNTIF($B$2:$B3623,Tableau1[[#This Row],[ Code APE]]&amp;Tableau1[[#This Row],[ Résultat]]&amp;"_*"),0)</f>
        <v>0</v>
      </c>
      <c r="B3623" t="str">
        <f>Tableau1[[#This Row],[ Code APE]]&amp;Tableau1[[#This Row],[ Résultat]]&amp;"_"&amp;COUNTIF($F$2:F3623,F3623)</f>
        <v>46.19BCorrect_16</v>
      </c>
      <c r="C3623" t="s">
        <v>243</v>
      </c>
      <c r="D3623" t="s">
        <v>250</v>
      </c>
      <c r="E3623" t="s">
        <v>44</v>
      </c>
      <c r="F3623" t="s">
        <v>192</v>
      </c>
      <c r="G3623">
        <v>2</v>
      </c>
    </row>
    <row r="3624" spans="1:7" x14ac:dyDescent="0.25">
      <c r="A3624">
        <f>IF(Tableau1[[#This Row],[ Résultat]]="incorrect",Tableau1[[#This Row],[occurrence]]&amp;"Cadre général"&amp;Tableau1[[#This Row],[ Résultat]]&amp;COUNTIF($B$2:$B3624,Tableau1[[#This Row],[ Code APE]]&amp;Tableau1[[#This Row],[ Résultat]]&amp;"_*"),0)</f>
        <v>0</v>
      </c>
      <c r="B3624" t="str">
        <f>Tableau1[[#This Row],[ Code APE]]&amp;Tableau1[[#This Row],[ Résultat]]&amp;"_"&amp;COUNTIF($F$2:F3624,F3624)</f>
        <v>46.51ZCorrect_22</v>
      </c>
      <c r="C3624" t="s">
        <v>243</v>
      </c>
      <c r="D3624" t="s">
        <v>250</v>
      </c>
      <c r="E3624" t="s">
        <v>44</v>
      </c>
      <c r="F3624" t="s">
        <v>125</v>
      </c>
      <c r="G3624">
        <v>4</v>
      </c>
    </row>
    <row r="3625" spans="1:7" x14ac:dyDescent="0.25">
      <c r="A3625">
        <f>IF(Tableau1[[#This Row],[ Résultat]]="incorrect",Tableau1[[#This Row],[occurrence]]&amp;"Cadre général"&amp;Tableau1[[#This Row],[ Résultat]]&amp;COUNTIF($B$2:$B3625,Tableau1[[#This Row],[ Code APE]]&amp;Tableau1[[#This Row],[ Résultat]]&amp;"_*"),0)</f>
        <v>0</v>
      </c>
      <c r="B3625" t="str">
        <f>Tableau1[[#This Row],[ Code APE]]&amp;Tableau1[[#This Row],[ Résultat]]&amp;"_"&amp;COUNTIF($F$2:F3625,F3625)</f>
        <v>46.61ZCorrect_9</v>
      </c>
      <c r="C3625" t="s">
        <v>243</v>
      </c>
      <c r="D3625" t="s">
        <v>250</v>
      </c>
      <c r="E3625" t="s">
        <v>44</v>
      </c>
      <c r="F3625" t="s">
        <v>193</v>
      </c>
      <c r="G3625">
        <v>1</v>
      </c>
    </row>
    <row r="3626" spans="1:7" x14ac:dyDescent="0.25">
      <c r="A3626">
        <f>IF(Tableau1[[#This Row],[ Résultat]]="incorrect",Tableau1[[#This Row],[occurrence]]&amp;"Cadre général"&amp;Tableau1[[#This Row],[ Résultat]]&amp;COUNTIF($B$2:$B3626,Tableau1[[#This Row],[ Code APE]]&amp;Tableau1[[#This Row],[ Résultat]]&amp;"_*"),0)</f>
        <v>0</v>
      </c>
      <c r="B3626" t="str">
        <f>Tableau1[[#This Row],[ Code APE]]&amp;Tableau1[[#This Row],[ Résultat]]&amp;"_"&amp;COUNTIF($F$2:F3626,F3626)</f>
        <v>46.63ZCorrect_33</v>
      </c>
      <c r="C3626" t="s">
        <v>243</v>
      </c>
      <c r="D3626" t="s">
        <v>250</v>
      </c>
      <c r="E3626" t="s">
        <v>44</v>
      </c>
      <c r="F3626" t="s">
        <v>127</v>
      </c>
      <c r="G3626">
        <v>124</v>
      </c>
    </row>
    <row r="3627" spans="1:7" x14ac:dyDescent="0.25">
      <c r="A3627">
        <f>IF(Tableau1[[#This Row],[ Résultat]]="incorrect",Tableau1[[#This Row],[occurrence]]&amp;"Cadre général"&amp;Tableau1[[#This Row],[ Résultat]]&amp;COUNTIF($B$2:$B3627,Tableau1[[#This Row],[ Code APE]]&amp;Tableau1[[#This Row],[ Résultat]]&amp;"_*"),0)</f>
        <v>0</v>
      </c>
      <c r="B3627" t="str">
        <f>Tableau1[[#This Row],[ Code APE]]&amp;Tableau1[[#This Row],[ Résultat]]&amp;"_"&amp;COUNTIF($F$2:F3627,F3627)</f>
        <v>46.69ACorrect_26</v>
      </c>
      <c r="C3627" t="s">
        <v>243</v>
      </c>
      <c r="D3627" t="s">
        <v>250</v>
      </c>
      <c r="E3627" t="s">
        <v>44</v>
      </c>
      <c r="F3627" t="s">
        <v>128</v>
      </c>
      <c r="G3627">
        <v>2</v>
      </c>
    </row>
    <row r="3628" spans="1:7" x14ac:dyDescent="0.25">
      <c r="A3628">
        <f>IF(Tableau1[[#This Row],[ Résultat]]="incorrect",Tableau1[[#This Row],[occurrence]]&amp;"Cadre général"&amp;Tableau1[[#This Row],[ Résultat]]&amp;COUNTIF($B$2:$B3628,Tableau1[[#This Row],[ Code APE]]&amp;Tableau1[[#This Row],[ Résultat]]&amp;"_*"),0)</f>
        <v>0</v>
      </c>
      <c r="B3628" t="str">
        <f>Tableau1[[#This Row],[ Code APE]]&amp;Tableau1[[#This Row],[ Résultat]]&amp;"_"&amp;COUNTIF($F$2:F3628,F3628)</f>
        <v>46.69BCorrect_27</v>
      </c>
      <c r="C3628" t="s">
        <v>243</v>
      </c>
      <c r="D3628" t="s">
        <v>250</v>
      </c>
      <c r="E3628" t="s">
        <v>44</v>
      </c>
      <c r="F3628" t="s">
        <v>129</v>
      </c>
      <c r="G3628">
        <v>4</v>
      </c>
    </row>
    <row r="3629" spans="1:7" x14ac:dyDescent="0.25">
      <c r="A3629">
        <f>IF(Tableau1[[#This Row],[ Résultat]]="incorrect",Tableau1[[#This Row],[occurrence]]&amp;"Cadre général"&amp;Tableau1[[#This Row],[ Résultat]]&amp;COUNTIF($B$2:$B3629,Tableau1[[#This Row],[ Code APE]]&amp;Tableau1[[#This Row],[ Résultat]]&amp;"_*"),0)</f>
        <v>0</v>
      </c>
      <c r="B3629" t="str">
        <f>Tableau1[[#This Row],[ Code APE]]&amp;Tableau1[[#This Row],[ Résultat]]&amp;"_"&amp;COUNTIF($F$2:F3629,F3629)</f>
        <v>46.71ZCorrect_31</v>
      </c>
      <c r="C3629" t="s">
        <v>243</v>
      </c>
      <c r="D3629" t="s">
        <v>250</v>
      </c>
      <c r="E3629" t="s">
        <v>44</v>
      </c>
      <c r="F3629" t="s">
        <v>130</v>
      </c>
      <c r="G3629">
        <v>9</v>
      </c>
    </row>
    <row r="3630" spans="1:7" x14ac:dyDescent="0.25">
      <c r="A3630">
        <f>IF(Tableau1[[#This Row],[ Résultat]]="incorrect",Tableau1[[#This Row],[occurrence]]&amp;"Cadre général"&amp;Tableau1[[#This Row],[ Résultat]]&amp;COUNTIF($B$2:$B3630,Tableau1[[#This Row],[ Code APE]]&amp;Tableau1[[#This Row],[ Résultat]]&amp;"_*"),0)</f>
        <v>0</v>
      </c>
      <c r="B3630" t="str">
        <f>Tableau1[[#This Row],[ Code APE]]&amp;Tableau1[[#This Row],[ Résultat]]&amp;"_"&amp;COUNTIF($F$2:F3630,F3630)</f>
        <v>46.75ZCorrect_27</v>
      </c>
      <c r="C3630" t="s">
        <v>243</v>
      </c>
      <c r="D3630" t="s">
        <v>250</v>
      </c>
      <c r="E3630" t="s">
        <v>44</v>
      </c>
      <c r="F3630" t="s">
        <v>131</v>
      </c>
      <c r="G3630">
        <v>3</v>
      </c>
    </row>
    <row r="3631" spans="1:7" x14ac:dyDescent="0.25">
      <c r="A3631">
        <f>IF(Tableau1[[#This Row],[ Résultat]]="incorrect",Tableau1[[#This Row],[occurrence]]&amp;"Cadre général"&amp;Tableau1[[#This Row],[ Résultat]]&amp;COUNTIF($B$2:$B3631,Tableau1[[#This Row],[ Code APE]]&amp;Tableau1[[#This Row],[ Résultat]]&amp;"_*"),0)</f>
        <v>0</v>
      </c>
      <c r="B3631" t="str">
        <f>Tableau1[[#This Row],[ Code APE]]&amp;Tableau1[[#This Row],[ Résultat]]&amp;"_"&amp;COUNTIF($F$2:F3631,F3631)</f>
        <v>47.11CCorrect_16</v>
      </c>
      <c r="C3631" t="s">
        <v>243</v>
      </c>
      <c r="D3631" t="s">
        <v>250</v>
      </c>
      <c r="E3631" t="s">
        <v>44</v>
      </c>
      <c r="F3631" t="s">
        <v>132</v>
      </c>
      <c r="G3631">
        <v>1</v>
      </c>
    </row>
    <row r="3632" spans="1:7" x14ac:dyDescent="0.25">
      <c r="A3632">
        <f>IF(Tableau1[[#This Row],[ Résultat]]="incorrect",Tableau1[[#This Row],[occurrence]]&amp;"Cadre général"&amp;Tableau1[[#This Row],[ Résultat]]&amp;COUNTIF($B$2:$B3632,Tableau1[[#This Row],[ Code APE]]&amp;Tableau1[[#This Row],[ Résultat]]&amp;"_*"),0)</f>
        <v>0</v>
      </c>
      <c r="B3632" t="str">
        <f>Tableau1[[#This Row],[ Code APE]]&amp;Tableau1[[#This Row],[ Résultat]]&amp;"_"&amp;COUNTIF($F$2:F3632,F3632)</f>
        <v>47.41ZCorrect_25</v>
      </c>
      <c r="C3632" t="s">
        <v>243</v>
      </c>
      <c r="D3632" t="s">
        <v>250</v>
      </c>
      <c r="E3632" t="s">
        <v>44</v>
      </c>
      <c r="F3632" t="s">
        <v>133</v>
      </c>
      <c r="G3632">
        <v>6</v>
      </c>
    </row>
    <row r="3633" spans="1:7" x14ac:dyDescent="0.25">
      <c r="A3633">
        <f>IF(Tableau1[[#This Row],[ Résultat]]="incorrect",Tableau1[[#This Row],[occurrence]]&amp;"Cadre général"&amp;Tableau1[[#This Row],[ Résultat]]&amp;COUNTIF($B$2:$B3633,Tableau1[[#This Row],[ Code APE]]&amp;Tableau1[[#This Row],[ Résultat]]&amp;"_*"),0)</f>
        <v>0</v>
      </c>
      <c r="B3633" t="str">
        <f>Tableau1[[#This Row],[ Code APE]]&amp;Tableau1[[#This Row],[ Résultat]]&amp;"_"&amp;COUNTIF($F$2:F3633,F3633)</f>
        <v>47.61ZCorrect_9</v>
      </c>
      <c r="C3633" t="s">
        <v>243</v>
      </c>
      <c r="D3633" t="s">
        <v>250</v>
      </c>
      <c r="E3633" t="s">
        <v>44</v>
      </c>
      <c r="F3633" t="s">
        <v>135</v>
      </c>
      <c r="G3633">
        <v>2</v>
      </c>
    </row>
    <row r="3634" spans="1:7" x14ac:dyDescent="0.25">
      <c r="A3634">
        <f>IF(Tableau1[[#This Row],[ Résultat]]="incorrect",Tableau1[[#This Row],[occurrence]]&amp;"Cadre général"&amp;Tableau1[[#This Row],[ Résultat]]&amp;COUNTIF($B$2:$B3634,Tableau1[[#This Row],[ Code APE]]&amp;Tableau1[[#This Row],[ Résultat]]&amp;"_*"),0)</f>
        <v>0</v>
      </c>
      <c r="B3634" t="str">
        <f>Tableau1[[#This Row],[ Code APE]]&amp;Tableau1[[#This Row],[ Résultat]]&amp;"_"&amp;COUNTIF($F$2:F3634,F3634)</f>
        <v>47.99ACorrect_18</v>
      </c>
      <c r="C3634" t="s">
        <v>243</v>
      </c>
      <c r="D3634" t="s">
        <v>250</v>
      </c>
      <c r="E3634" t="s">
        <v>44</v>
      </c>
      <c r="F3634" t="s">
        <v>136</v>
      </c>
      <c r="G3634">
        <v>1</v>
      </c>
    </row>
    <row r="3635" spans="1:7" x14ac:dyDescent="0.25">
      <c r="A3635">
        <f>IF(Tableau1[[#This Row],[ Résultat]]="incorrect",Tableau1[[#This Row],[occurrence]]&amp;"Cadre général"&amp;Tableau1[[#This Row],[ Résultat]]&amp;COUNTIF($B$2:$B3635,Tableau1[[#This Row],[ Code APE]]&amp;Tableau1[[#This Row],[ Résultat]]&amp;"_*"),0)</f>
        <v>0</v>
      </c>
      <c r="B3635" t="str">
        <f>Tableau1[[#This Row],[ Code APE]]&amp;Tableau1[[#This Row],[ Résultat]]&amp;"_"&amp;COUNTIF($F$2:F3635,F3635)</f>
        <v>47.99BCorrect_22</v>
      </c>
      <c r="C3635" t="s">
        <v>243</v>
      </c>
      <c r="D3635" t="s">
        <v>250</v>
      </c>
      <c r="E3635" t="s">
        <v>44</v>
      </c>
      <c r="F3635" t="s">
        <v>196</v>
      </c>
      <c r="G3635">
        <v>1</v>
      </c>
    </row>
    <row r="3636" spans="1:7" x14ac:dyDescent="0.25">
      <c r="A3636">
        <f>IF(Tableau1[[#This Row],[ Résultat]]="incorrect",Tableau1[[#This Row],[occurrence]]&amp;"Cadre général"&amp;Tableau1[[#This Row],[ Résultat]]&amp;COUNTIF($B$2:$B3636,Tableau1[[#This Row],[ Code APE]]&amp;Tableau1[[#This Row],[ Résultat]]&amp;"_*"),0)</f>
        <v>0</v>
      </c>
      <c r="B3636" t="str">
        <f>Tableau1[[#This Row],[ Code APE]]&amp;Tableau1[[#This Row],[ Résultat]]&amp;"_"&amp;COUNTIF($F$2:F3636,F3636)</f>
        <v>49.31ZCorrect_28</v>
      </c>
      <c r="C3636" t="s">
        <v>243</v>
      </c>
      <c r="D3636" t="s">
        <v>250</v>
      </c>
      <c r="E3636" t="s">
        <v>44</v>
      </c>
      <c r="F3636" t="s">
        <v>137</v>
      </c>
      <c r="G3636">
        <v>7</v>
      </c>
    </row>
    <row r="3637" spans="1:7" x14ac:dyDescent="0.25">
      <c r="A3637">
        <f>IF(Tableau1[[#This Row],[ Résultat]]="incorrect",Tableau1[[#This Row],[occurrence]]&amp;"Cadre général"&amp;Tableau1[[#This Row],[ Résultat]]&amp;COUNTIF($B$2:$B3637,Tableau1[[#This Row],[ Code APE]]&amp;Tableau1[[#This Row],[ Résultat]]&amp;"_*"),0)</f>
        <v>0</v>
      </c>
      <c r="B3637" t="str">
        <f>Tableau1[[#This Row],[ Code APE]]&amp;Tableau1[[#This Row],[ Résultat]]&amp;"_"&amp;COUNTIF($F$2:F3637,F3637)</f>
        <v>49.39ACorrect_31</v>
      </c>
      <c r="C3637" t="s">
        <v>243</v>
      </c>
      <c r="D3637" t="s">
        <v>250</v>
      </c>
      <c r="E3637" t="s">
        <v>44</v>
      </c>
      <c r="F3637" t="s">
        <v>138</v>
      </c>
      <c r="G3637">
        <v>17</v>
      </c>
    </row>
    <row r="3638" spans="1:7" x14ac:dyDescent="0.25">
      <c r="A3638">
        <f>IF(Tableau1[[#This Row],[ Résultat]]="incorrect",Tableau1[[#This Row],[occurrence]]&amp;"Cadre général"&amp;Tableau1[[#This Row],[ Résultat]]&amp;COUNTIF($B$2:$B3638,Tableau1[[#This Row],[ Code APE]]&amp;Tableau1[[#This Row],[ Résultat]]&amp;"_*"),0)</f>
        <v>0</v>
      </c>
      <c r="B3638" t="str">
        <f>Tableau1[[#This Row],[ Code APE]]&amp;Tableau1[[#This Row],[ Résultat]]&amp;"_"&amp;COUNTIF($F$2:F3638,F3638)</f>
        <v>49.39BCorrect_31</v>
      </c>
      <c r="C3638" t="s">
        <v>243</v>
      </c>
      <c r="D3638" t="s">
        <v>250</v>
      </c>
      <c r="E3638" t="s">
        <v>44</v>
      </c>
      <c r="F3638" t="s">
        <v>139</v>
      </c>
      <c r="G3638">
        <v>9</v>
      </c>
    </row>
    <row r="3639" spans="1:7" x14ac:dyDescent="0.25">
      <c r="A3639">
        <f>IF(Tableau1[[#This Row],[ Résultat]]="incorrect",Tableau1[[#This Row],[occurrence]]&amp;"Cadre général"&amp;Tableau1[[#This Row],[ Résultat]]&amp;COUNTIF($B$2:$B3639,Tableau1[[#This Row],[ Code APE]]&amp;Tableau1[[#This Row],[ Résultat]]&amp;"_*"),0)</f>
        <v>0</v>
      </c>
      <c r="B3639" t="str">
        <f>Tableau1[[#This Row],[ Code APE]]&amp;Tableau1[[#This Row],[ Résultat]]&amp;"_"&amp;COUNTIF($F$2:F3639,F3639)</f>
        <v>49.41ACorrect_29</v>
      </c>
      <c r="C3639" t="s">
        <v>243</v>
      </c>
      <c r="D3639" t="s">
        <v>250</v>
      </c>
      <c r="E3639" t="s">
        <v>44</v>
      </c>
      <c r="F3639" t="s">
        <v>140</v>
      </c>
      <c r="G3639">
        <v>60</v>
      </c>
    </row>
    <row r="3640" spans="1:7" x14ac:dyDescent="0.25">
      <c r="A3640">
        <f>IF(Tableau1[[#This Row],[ Résultat]]="incorrect",Tableau1[[#This Row],[occurrence]]&amp;"Cadre général"&amp;Tableau1[[#This Row],[ Résultat]]&amp;COUNTIF($B$2:$B3640,Tableau1[[#This Row],[ Code APE]]&amp;Tableau1[[#This Row],[ Résultat]]&amp;"_*"),0)</f>
        <v>0</v>
      </c>
      <c r="B3640" t="str">
        <f>Tableau1[[#This Row],[ Code APE]]&amp;Tableau1[[#This Row],[ Résultat]]&amp;"_"&amp;COUNTIF($F$2:F3640,F3640)</f>
        <v>49.41BCorrect_26</v>
      </c>
      <c r="C3640" t="s">
        <v>243</v>
      </c>
      <c r="D3640" t="s">
        <v>250</v>
      </c>
      <c r="E3640" t="s">
        <v>44</v>
      </c>
      <c r="F3640" t="s">
        <v>141</v>
      </c>
      <c r="G3640">
        <v>21</v>
      </c>
    </row>
    <row r="3641" spans="1:7" x14ac:dyDescent="0.25">
      <c r="A3641">
        <f>IF(Tableau1[[#This Row],[ Résultat]]="incorrect",Tableau1[[#This Row],[occurrence]]&amp;"Cadre général"&amp;Tableau1[[#This Row],[ Résultat]]&amp;COUNTIF($B$2:$B3641,Tableau1[[#This Row],[ Code APE]]&amp;Tableau1[[#This Row],[ Résultat]]&amp;"_*"),0)</f>
        <v>0</v>
      </c>
      <c r="B3641" t="str">
        <f>Tableau1[[#This Row],[ Code APE]]&amp;Tableau1[[#This Row],[ Résultat]]&amp;"_"&amp;COUNTIF($F$2:F3641,F3641)</f>
        <v>49.91ACorrect_25</v>
      </c>
      <c r="C3641" t="s">
        <v>243</v>
      </c>
      <c r="D3641" t="s">
        <v>250</v>
      </c>
      <c r="E3641" t="s">
        <v>44</v>
      </c>
      <c r="F3641" t="s">
        <v>142</v>
      </c>
      <c r="G3641">
        <v>2</v>
      </c>
    </row>
    <row r="3642" spans="1:7" x14ac:dyDescent="0.25">
      <c r="A3642">
        <f>IF(Tableau1[[#This Row],[ Résultat]]="incorrect",Tableau1[[#This Row],[occurrence]]&amp;"Cadre général"&amp;Tableau1[[#This Row],[ Résultat]]&amp;COUNTIF($B$2:$B3642,Tableau1[[#This Row],[ Code APE]]&amp;Tableau1[[#This Row],[ Résultat]]&amp;"_*"),0)</f>
        <v>0</v>
      </c>
      <c r="B3642" t="str">
        <f>Tableau1[[#This Row],[ Code APE]]&amp;Tableau1[[#This Row],[ Résultat]]&amp;"_"&amp;COUNTIF($F$2:F3642,F3642)</f>
        <v>50.10ZCorrect_28</v>
      </c>
      <c r="C3642" t="s">
        <v>243</v>
      </c>
      <c r="D3642" t="s">
        <v>250</v>
      </c>
      <c r="E3642" t="s">
        <v>44</v>
      </c>
      <c r="F3642" t="s">
        <v>143</v>
      </c>
      <c r="G3642">
        <v>7</v>
      </c>
    </row>
    <row r="3643" spans="1:7" x14ac:dyDescent="0.25">
      <c r="A3643">
        <f>IF(Tableau1[[#This Row],[ Résultat]]="incorrect",Tableau1[[#This Row],[occurrence]]&amp;"Cadre général"&amp;Tableau1[[#This Row],[ Résultat]]&amp;COUNTIF($B$2:$B3643,Tableau1[[#This Row],[ Code APE]]&amp;Tableau1[[#This Row],[ Résultat]]&amp;"_*"),0)</f>
        <v>0</v>
      </c>
      <c r="B3643" t="str">
        <f>Tableau1[[#This Row],[ Code APE]]&amp;Tableau1[[#This Row],[ Résultat]]&amp;"_"&amp;COUNTIF($F$2:F3643,F3643)</f>
        <v>52.22ZCorrect_26</v>
      </c>
      <c r="C3643" t="s">
        <v>243</v>
      </c>
      <c r="D3643" t="s">
        <v>250</v>
      </c>
      <c r="E3643" t="s">
        <v>44</v>
      </c>
      <c r="F3643" t="s">
        <v>145</v>
      </c>
      <c r="G3643">
        <v>6</v>
      </c>
    </row>
    <row r="3644" spans="1:7" x14ac:dyDescent="0.25">
      <c r="A3644">
        <f>IF(Tableau1[[#This Row],[ Résultat]]="incorrect",Tableau1[[#This Row],[occurrence]]&amp;"Cadre général"&amp;Tableau1[[#This Row],[ Résultat]]&amp;COUNTIF($B$2:$B3644,Tableau1[[#This Row],[ Code APE]]&amp;Tableau1[[#This Row],[ Résultat]]&amp;"_*"),0)</f>
        <v>0</v>
      </c>
      <c r="B3644" t="str">
        <f>Tableau1[[#This Row],[ Code APE]]&amp;Tableau1[[#This Row],[ Résultat]]&amp;"_"&amp;COUNTIF($F$2:F3644,F3644)</f>
        <v>56.29BCorrect_28</v>
      </c>
      <c r="C3644" t="s">
        <v>243</v>
      </c>
      <c r="D3644" t="s">
        <v>250</v>
      </c>
      <c r="E3644" t="s">
        <v>44</v>
      </c>
      <c r="F3644" t="s">
        <v>146</v>
      </c>
      <c r="G3644">
        <v>8</v>
      </c>
    </row>
    <row r="3645" spans="1:7" x14ac:dyDescent="0.25">
      <c r="A3645">
        <f>IF(Tableau1[[#This Row],[ Résultat]]="incorrect",Tableau1[[#This Row],[occurrence]]&amp;"Cadre général"&amp;Tableau1[[#This Row],[ Résultat]]&amp;COUNTIF($B$2:$B3645,Tableau1[[#This Row],[ Code APE]]&amp;Tableau1[[#This Row],[ Résultat]]&amp;"_*"),0)</f>
        <v>0</v>
      </c>
      <c r="B3645" t="str">
        <f>Tableau1[[#This Row],[ Code APE]]&amp;Tableau1[[#This Row],[ Résultat]]&amp;"_"&amp;COUNTIF($F$2:F3645,F3645)</f>
        <v>62.01ZCorrect_24</v>
      </c>
      <c r="C3645" t="s">
        <v>243</v>
      </c>
      <c r="D3645" t="s">
        <v>250</v>
      </c>
      <c r="E3645" t="s">
        <v>44</v>
      </c>
      <c r="F3645" t="s">
        <v>198</v>
      </c>
      <c r="G3645">
        <v>5</v>
      </c>
    </row>
    <row r="3646" spans="1:7" x14ac:dyDescent="0.25">
      <c r="A3646">
        <f>IF(Tableau1[[#This Row],[ Résultat]]="incorrect",Tableau1[[#This Row],[occurrence]]&amp;"Cadre général"&amp;Tableau1[[#This Row],[ Résultat]]&amp;COUNTIF($B$2:$B3646,Tableau1[[#This Row],[ Code APE]]&amp;Tableau1[[#This Row],[ Résultat]]&amp;"_*"),0)</f>
        <v>0</v>
      </c>
      <c r="B3646" t="str">
        <f>Tableau1[[#This Row],[ Code APE]]&amp;Tableau1[[#This Row],[ Résultat]]&amp;"_"&amp;COUNTIF($F$2:F3646,F3646)</f>
        <v>62.02ACorrect_25</v>
      </c>
      <c r="C3646" t="s">
        <v>243</v>
      </c>
      <c r="D3646" t="s">
        <v>250</v>
      </c>
      <c r="E3646" t="s">
        <v>44</v>
      </c>
      <c r="F3646" t="s">
        <v>147</v>
      </c>
      <c r="G3646">
        <v>1</v>
      </c>
    </row>
    <row r="3647" spans="1:7" x14ac:dyDescent="0.25">
      <c r="A3647">
        <f>IF(Tableau1[[#This Row],[ Résultat]]="incorrect",Tableau1[[#This Row],[occurrence]]&amp;"Cadre général"&amp;Tableau1[[#This Row],[ Résultat]]&amp;COUNTIF($B$2:$B3647,Tableau1[[#This Row],[ Code APE]]&amp;Tableau1[[#This Row],[ Résultat]]&amp;"_*"),0)</f>
        <v>0</v>
      </c>
      <c r="B3647" t="str">
        <f>Tableau1[[#This Row],[ Code APE]]&amp;Tableau1[[#This Row],[ Résultat]]&amp;"_"&amp;COUNTIF($F$2:F3647,F3647)</f>
        <v>62.09ZCorrect_6</v>
      </c>
      <c r="C3647" t="s">
        <v>243</v>
      </c>
      <c r="D3647" t="s">
        <v>250</v>
      </c>
      <c r="E3647" t="s">
        <v>44</v>
      </c>
      <c r="F3647" t="s">
        <v>148</v>
      </c>
      <c r="G3647">
        <v>1</v>
      </c>
    </row>
    <row r="3648" spans="1:7" x14ac:dyDescent="0.25">
      <c r="A3648">
        <f>IF(Tableau1[[#This Row],[ Résultat]]="incorrect",Tableau1[[#This Row],[occurrence]]&amp;"Cadre général"&amp;Tableau1[[#This Row],[ Résultat]]&amp;COUNTIF($B$2:$B3648,Tableau1[[#This Row],[ Code APE]]&amp;Tableau1[[#This Row],[ Résultat]]&amp;"_*"),0)</f>
        <v>0</v>
      </c>
      <c r="B3648" t="str">
        <f>Tableau1[[#This Row],[ Code APE]]&amp;Tableau1[[#This Row],[ Résultat]]&amp;"_"&amp;COUNTIF($F$2:F3648,F3648)</f>
        <v>64.20ZCorrect_25</v>
      </c>
      <c r="C3648" t="s">
        <v>243</v>
      </c>
      <c r="D3648" t="s">
        <v>250</v>
      </c>
      <c r="E3648" t="s">
        <v>44</v>
      </c>
      <c r="F3648" t="s">
        <v>149</v>
      </c>
      <c r="G3648">
        <v>2</v>
      </c>
    </row>
    <row r="3649" spans="1:7" x14ac:dyDescent="0.25">
      <c r="A3649">
        <f>IF(Tableau1[[#This Row],[ Résultat]]="incorrect",Tableau1[[#This Row],[occurrence]]&amp;"Cadre général"&amp;Tableau1[[#This Row],[ Résultat]]&amp;COUNTIF($B$2:$B3649,Tableau1[[#This Row],[ Code APE]]&amp;Tableau1[[#This Row],[ Résultat]]&amp;"_*"),0)</f>
        <v>0</v>
      </c>
      <c r="B3649" t="str">
        <f>Tableau1[[#This Row],[ Code APE]]&amp;Tableau1[[#This Row],[ Résultat]]&amp;"_"&amp;COUNTIF($F$2:F3649,F3649)</f>
        <v>65.11ZCorrect_9</v>
      </c>
      <c r="C3649" t="s">
        <v>243</v>
      </c>
      <c r="D3649" t="s">
        <v>250</v>
      </c>
      <c r="E3649" t="s">
        <v>44</v>
      </c>
      <c r="F3649" t="s">
        <v>199</v>
      </c>
      <c r="G3649">
        <v>1</v>
      </c>
    </row>
    <row r="3650" spans="1:7" x14ac:dyDescent="0.25">
      <c r="A3650">
        <f>IF(Tableau1[[#This Row],[ Résultat]]="incorrect",Tableau1[[#This Row],[occurrence]]&amp;"Cadre général"&amp;Tableau1[[#This Row],[ Résultat]]&amp;COUNTIF($B$2:$B3650,Tableau1[[#This Row],[ Code APE]]&amp;Tableau1[[#This Row],[ Résultat]]&amp;"_*"),0)</f>
        <v>0</v>
      </c>
      <c r="B3650" t="str">
        <f>Tableau1[[#This Row],[ Code APE]]&amp;Tableau1[[#This Row],[ Résultat]]&amp;"_"&amp;COUNTIF($F$2:F3650,F3650)</f>
        <v>69.20ZCorrect_20</v>
      </c>
      <c r="C3650" t="s">
        <v>243</v>
      </c>
      <c r="D3650" t="s">
        <v>250</v>
      </c>
      <c r="E3650" t="s">
        <v>44</v>
      </c>
      <c r="F3650" t="s">
        <v>150</v>
      </c>
      <c r="G3650">
        <v>2</v>
      </c>
    </row>
    <row r="3651" spans="1:7" x14ac:dyDescent="0.25">
      <c r="A3651">
        <f>IF(Tableau1[[#This Row],[ Résultat]]="incorrect",Tableau1[[#This Row],[occurrence]]&amp;"Cadre général"&amp;Tableau1[[#This Row],[ Résultat]]&amp;COUNTIF($B$2:$B3651,Tableau1[[#This Row],[ Code APE]]&amp;Tableau1[[#This Row],[ Résultat]]&amp;"_*"),0)</f>
        <v>0</v>
      </c>
      <c r="B3651" t="str">
        <f>Tableau1[[#This Row],[ Code APE]]&amp;Tableau1[[#This Row],[ Résultat]]&amp;"_"&amp;COUNTIF($F$2:F3651,F3651)</f>
        <v>70.10ZCorrect_14</v>
      </c>
      <c r="C3651" t="s">
        <v>243</v>
      </c>
      <c r="D3651" t="s">
        <v>250</v>
      </c>
      <c r="E3651" t="s">
        <v>44</v>
      </c>
      <c r="F3651" t="s">
        <v>151</v>
      </c>
      <c r="G3651">
        <v>1</v>
      </c>
    </row>
    <row r="3652" spans="1:7" x14ac:dyDescent="0.25">
      <c r="A3652">
        <f>IF(Tableau1[[#This Row],[ Résultat]]="incorrect",Tableau1[[#This Row],[occurrence]]&amp;"Cadre général"&amp;Tableau1[[#This Row],[ Résultat]]&amp;COUNTIF($B$2:$B3652,Tableau1[[#This Row],[ Code APE]]&amp;Tableau1[[#This Row],[ Résultat]]&amp;"_*"),0)</f>
        <v>0</v>
      </c>
      <c r="B3652" t="str">
        <f>Tableau1[[#This Row],[ Code APE]]&amp;Tableau1[[#This Row],[ Résultat]]&amp;"_"&amp;COUNTIF($F$2:F3652,F3652)</f>
        <v>70.22ZCorrect_26</v>
      </c>
      <c r="C3652" t="s">
        <v>243</v>
      </c>
      <c r="D3652" t="s">
        <v>250</v>
      </c>
      <c r="E3652" t="s">
        <v>44</v>
      </c>
      <c r="F3652" t="s">
        <v>200</v>
      </c>
      <c r="G3652">
        <v>3</v>
      </c>
    </row>
    <row r="3653" spans="1:7" x14ac:dyDescent="0.25">
      <c r="A3653">
        <f>IF(Tableau1[[#This Row],[ Résultat]]="incorrect",Tableau1[[#This Row],[occurrence]]&amp;"Cadre général"&amp;Tableau1[[#This Row],[ Résultat]]&amp;COUNTIF($B$2:$B3653,Tableau1[[#This Row],[ Code APE]]&amp;Tableau1[[#This Row],[ Résultat]]&amp;"_*"),0)</f>
        <v>0</v>
      </c>
      <c r="B3653" t="str">
        <f>Tableau1[[#This Row],[ Code APE]]&amp;Tableau1[[#This Row],[ Résultat]]&amp;"_"&amp;COUNTIF($F$2:F3653,F3653)</f>
        <v>71.12BCorrect_29</v>
      </c>
      <c r="C3653" t="s">
        <v>243</v>
      </c>
      <c r="D3653" t="s">
        <v>250</v>
      </c>
      <c r="E3653" t="s">
        <v>44</v>
      </c>
      <c r="F3653" t="s">
        <v>153</v>
      </c>
      <c r="G3653">
        <v>75</v>
      </c>
    </row>
    <row r="3654" spans="1:7" x14ac:dyDescent="0.25">
      <c r="A3654">
        <f>IF(Tableau1[[#This Row],[ Résultat]]="incorrect",Tableau1[[#This Row],[occurrence]]&amp;"Cadre général"&amp;Tableau1[[#This Row],[ Résultat]]&amp;COUNTIF($B$2:$B3654,Tableau1[[#This Row],[ Code APE]]&amp;Tableau1[[#This Row],[ Résultat]]&amp;"_*"),0)</f>
        <v>0</v>
      </c>
      <c r="B3654" t="str">
        <f>Tableau1[[#This Row],[ Code APE]]&amp;Tableau1[[#This Row],[ Résultat]]&amp;"_"&amp;COUNTIF($F$2:F3654,F3654)</f>
        <v>71.20BCorrect_26</v>
      </c>
      <c r="C3654" t="s">
        <v>243</v>
      </c>
      <c r="D3654" t="s">
        <v>250</v>
      </c>
      <c r="E3654" t="s">
        <v>44</v>
      </c>
      <c r="F3654" t="s">
        <v>155</v>
      </c>
      <c r="G3654">
        <v>10</v>
      </c>
    </row>
    <row r="3655" spans="1:7" x14ac:dyDescent="0.25">
      <c r="A3655">
        <f>IF(Tableau1[[#This Row],[ Résultat]]="incorrect",Tableau1[[#This Row],[occurrence]]&amp;"Cadre général"&amp;Tableau1[[#This Row],[ Résultat]]&amp;COUNTIF($B$2:$B3655,Tableau1[[#This Row],[ Code APE]]&amp;Tableau1[[#This Row],[ Résultat]]&amp;"_*"),0)</f>
        <v>0</v>
      </c>
      <c r="B3655" t="str">
        <f>Tableau1[[#This Row],[ Code APE]]&amp;Tableau1[[#This Row],[ Résultat]]&amp;"_"&amp;COUNTIF($F$2:F3655,F3655)</f>
        <v>72.19ZCorrect_27</v>
      </c>
      <c r="C3655" t="s">
        <v>243</v>
      </c>
      <c r="D3655" t="s">
        <v>250</v>
      </c>
      <c r="E3655" t="s">
        <v>44</v>
      </c>
      <c r="F3655" t="s">
        <v>156</v>
      </c>
      <c r="G3655">
        <v>12</v>
      </c>
    </row>
    <row r="3656" spans="1:7" x14ac:dyDescent="0.25">
      <c r="A3656">
        <f>IF(Tableau1[[#This Row],[ Résultat]]="incorrect",Tableau1[[#This Row],[occurrence]]&amp;"Cadre général"&amp;Tableau1[[#This Row],[ Résultat]]&amp;COUNTIF($B$2:$B3656,Tableau1[[#This Row],[ Code APE]]&amp;Tableau1[[#This Row],[ Résultat]]&amp;"_*"),0)</f>
        <v>0</v>
      </c>
      <c r="B3656" t="str">
        <f>Tableau1[[#This Row],[ Code APE]]&amp;Tableau1[[#This Row],[ Résultat]]&amp;"_"&amp;COUNTIF($F$2:F3656,F3656)</f>
        <v>74.20ZCorrect_22</v>
      </c>
      <c r="C3656" t="s">
        <v>243</v>
      </c>
      <c r="D3656" t="s">
        <v>250</v>
      </c>
      <c r="E3656" t="s">
        <v>44</v>
      </c>
      <c r="F3656" t="s">
        <v>157</v>
      </c>
      <c r="G3656">
        <v>2</v>
      </c>
    </row>
    <row r="3657" spans="1:7" x14ac:dyDescent="0.25">
      <c r="A3657">
        <f>IF(Tableau1[[#This Row],[ Résultat]]="incorrect",Tableau1[[#This Row],[occurrence]]&amp;"Cadre général"&amp;Tableau1[[#This Row],[ Résultat]]&amp;COUNTIF($B$2:$B3657,Tableau1[[#This Row],[ Code APE]]&amp;Tableau1[[#This Row],[ Résultat]]&amp;"_*"),0)</f>
        <v>0</v>
      </c>
      <c r="B3657" t="str">
        <f>Tableau1[[#This Row],[ Code APE]]&amp;Tableau1[[#This Row],[ Résultat]]&amp;"_"&amp;COUNTIF($F$2:F3657,F3657)</f>
        <v>74.30BCorrect_24</v>
      </c>
      <c r="C3657" t="s">
        <v>243</v>
      </c>
      <c r="D3657" t="s">
        <v>250</v>
      </c>
      <c r="E3657" t="s">
        <v>44</v>
      </c>
      <c r="F3657" t="s">
        <v>158</v>
      </c>
      <c r="G3657">
        <v>1</v>
      </c>
    </row>
    <row r="3658" spans="1:7" x14ac:dyDescent="0.25">
      <c r="A3658">
        <f>IF(Tableau1[[#This Row],[ Résultat]]="incorrect",Tableau1[[#This Row],[occurrence]]&amp;"Cadre général"&amp;Tableau1[[#This Row],[ Résultat]]&amp;COUNTIF($B$2:$B3658,Tableau1[[#This Row],[ Code APE]]&amp;Tableau1[[#This Row],[ Résultat]]&amp;"_*"),0)</f>
        <v>0</v>
      </c>
      <c r="B3658" t="str">
        <f>Tableau1[[#This Row],[ Code APE]]&amp;Tableau1[[#This Row],[ Résultat]]&amp;"_"&amp;COUNTIF($F$2:F3658,F3658)</f>
        <v>74.70ZCorrect_25</v>
      </c>
      <c r="C3658" t="s">
        <v>243</v>
      </c>
      <c r="D3658" t="s">
        <v>250</v>
      </c>
      <c r="E3658" t="s">
        <v>44</v>
      </c>
      <c r="F3658" t="s">
        <v>159</v>
      </c>
      <c r="G3658">
        <v>5</v>
      </c>
    </row>
    <row r="3659" spans="1:7" x14ac:dyDescent="0.25">
      <c r="A3659">
        <f>IF(Tableau1[[#This Row],[ Résultat]]="incorrect",Tableau1[[#This Row],[occurrence]]&amp;"Cadre général"&amp;Tableau1[[#This Row],[ Résultat]]&amp;COUNTIF($B$2:$B3659,Tableau1[[#This Row],[ Code APE]]&amp;Tableau1[[#This Row],[ Résultat]]&amp;"_*"),0)</f>
        <v>0</v>
      </c>
      <c r="B3659" t="str">
        <f>Tableau1[[#This Row],[ Code APE]]&amp;Tableau1[[#This Row],[ Résultat]]&amp;"_"&amp;COUNTIF($F$2:F3659,F3659)</f>
        <v>74.90ACorrect_30</v>
      </c>
      <c r="C3659" t="s">
        <v>243</v>
      </c>
      <c r="D3659" t="s">
        <v>250</v>
      </c>
      <c r="E3659" t="s">
        <v>44</v>
      </c>
      <c r="F3659" t="s">
        <v>160</v>
      </c>
      <c r="G3659">
        <v>31</v>
      </c>
    </row>
    <row r="3660" spans="1:7" x14ac:dyDescent="0.25">
      <c r="A3660">
        <f>IF(Tableau1[[#This Row],[ Résultat]]="incorrect",Tableau1[[#This Row],[occurrence]]&amp;"Cadre général"&amp;Tableau1[[#This Row],[ Résultat]]&amp;COUNTIF($B$2:$B3660,Tableau1[[#This Row],[ Code APE]]&amp;Tableau1[[#This Row],[ Résultat]]&amp;"_*"),0)</f>
        <v>0</v>
      </c>
      <c r="B3660" t="str">
        <f>Tableau1[[#This Row],[ Code APE]]&amp;Tableau1[[#This Row],[ Résultat]]&amp;"_"&amp;COUNTIF($F$2:F3660,F3660)</f>
        <v>74.90BCorrect_29</v>
      </c>
      <c r="C3660" t="s">
        <v>243</v>
      </c>
      <c r="D3660" t="s">
        <v>250</v>
      </c>
      <c r="E3660" t="s">
        <v>44</v>
      </c>
      <c r="F3660" t="s">
        <v>161</v>
      </c>
      <c r="G3660">
        <v>13</v>
      </c>
    </row>
    <row r="3661" spans="1:7" x14ac:dyDescent="0.25">
      <c r="A3661">
        <f>IF(Tableau1[[#This Row],[ Résultat]]="incorrect",Tableau1[[#This Row],[occurrence]]&amp;"Cadre général"&amp;Tableau1[[#This Row],[ Résultat]]&amp;COUNTIF($B$2:$B3661,Tableau1[[#This Row],[ Code APE]]&amp;Tableau1[[#This Row],[ Résultat]]&amp;"_*"),0)</f>
        <v>0</v>
      </c>
      <c r="B3661" t="str">
        <f>Tableau1[[#This Row],[ Code APE]]&amp;Tableau1[[#This Row],[ Résultat]]&amp;"_"&amp;COUNTIF($F$2:F3661,F3661)</f>
        <v>77.11ACorrect_9</v>
      </c>
      <c r="C3661" t="s">
        <v>243</v>
      </c>
      <c r="D3661" t="s">
        <v>250</v>
      </c>
      <c r="E3661" t="s">
        <v>44</v>
      </c>
      <c r="F3661" t="s">
        <v>163</v>
      </c>
      <c r="G3661">
        <v>1</v>
      </c>
    </row>
    <row r="3662" spans="1:7" x14ac:dyDescent="0.25">
      <c r="A3662">
        <f>IF(Tableau1[[#This Row],[ Résultat]]="incorrect",Tableau1[[#This Row],[occurrence]]&amp;"Cadre général"&amp;Tableau1[[#This Row],[ Résultat]]&amp;COUNTIF($B$2:$B3662,Tableau1[[#This Row],[ Code APE]]&amp;Tableau1[[#This Row],[ Résultat]]&amp;"_*"),0)</f>
        <v>0</v>
      </c>
      <c r="B3662" t="str">
        <f>Tableau1[[#This Row],[ Code APE]]&amp;Tableau1[[#This Row],[ Résultat]]&amp;"_"&amp;COUNTIF($F$2:F3662,F3662)</f>
        <v>77.32ZCorrect_26</v>
      </c>
      <c r="C3662" t="s">
        <v>243</v>
      </c>
      <c r="D3662" t="s">
        <v>250</v>
      </c>
      <c r="E3662" t="s">
        <v>44</v>
      </c>
      <c r="F3662" t="s">
        <v>164</v>
      </c>
      <c r="G3662">
        <v>3</v>
      </c>
    </row>
    <row r="3663" spans="1:7" x14ac:dyDescent="0.25">
      <c r="A3663">
        <f>IF(Tableau1[[#This Row],[ Résultat]]="incorrect",Tableau1[[#This Row],[occurrence]]&amp;"Cadre général"&amp;Tableau1[[#This Row],[ Résultat]]&amp;COUNTIF($B$2:$B3663,Tableau1[[#This Row],[ Code APE]]&amp;Tableau1[[#This Row],[ Résultat]]&amp;"_*"),0)</f>
        <v>0</v>
      </c>
      <c r="B3663" t="str">
        <f>Tableau1[[#This Row],[ Code APE]]&amp;Tableau1[[#This Row],[ Résultat]]&amp;"_"&amp;COUNTIF($F$2:F3663,F3663)</f>
        <v>77.39ZCorrect_27</v>
      </c>
      <c r="C3663" t="s">
        <v>243</v>
      </c>
      <c r="D3663" t="s">
        <v>250</v>
      </c>
      <c r="E3663" t="s">
        <v>44</v>
      </c>
      <c r="F3663" t="s">
        <v>165</v>
      </c>
      <c r="G3663">
        <v>6</v>
      </c>
    </row>
    <row r="3664" spans="1:7" x14ac:dyDescent="0.25">
      <c r="A3664">
        <f>IF(Tableau1[[#This Row],[ Résultat]]="incorrect",Tableau1[[#This Row],[occurrence]]&amp;"Cadre général"&amp;Tableau1[[#This Row],[ Résultat]]&amp;COUNTIF($B$2:$B3664,Tableau1[[#This Row],[ Code APE]]&amp;Tableau1[[#This Row],[ Résultat]]&amp;"_*"),0)</f>
        <v>0</v>
      </c>
      <c r="B3664" t="str">
        <f>Tableau1[[#This Row],[ Code APE]]&amp;Tableau1[[#This Row],[ Résultat]]&amp;"_"&amp;COUNTIF($F$2:F3664,F3664)</f>
        <v>78.20ZCorrect_34</v>
      </c>
      <c r="C3664" t="s">
        <v>243</v>
      </c>
      <c r="D3664" t="s">
        <v>250</v>
      </c>
      <c r="E3664" t="s">
        <v>44</v>
      </c>
      <c r="F3664" t="s">
        <v>166</v>
      </c>
      <c r="G3664">
        <v>221</v>
      </c>
    </row>
    <row r="3665" spans="1:7" x14ac:dyDescent="0.25">
      <c r="A3665">
        <f>IF(Tableau1[[#This Row],[ Résultat]]="incorrect",Tableau1[[#This Row],[occurrence]]&amp;"Cadre général"&amp;Tableau1[[#This Row],[ Résultat]]&amp;COUNTIF($B$2:$B3665,Tableau1[[#This Row],[ Code APE]]&amp;Tableau1[[#This Row],[ Résultat]]&amp;"_*"),0)</f>
        <v>0</v>
      </c>
      <c r="B3665" t="str">
        <f>Tableau1[[#This Row],[ Code APE]]&amp;Tableau1[[#This Row],[ Résultat]]&amp;"_"&amp;COUNTIF($F$2:F3665,F3665)</f>
        <v>80.10ZCorrect_30</v>
      </c>
      <c r="C3665" t="s">
        <v>243</v>
      </c>
      <c r="D3665" t="s">
        <v>250</v>
      </c>
      <c r="E3665" t="s">
        <v>44</v>
      </c>
      <c r="F3665" t="s">
        <v>167</v>
      </c>
      <c r="G3665">
        <v>28</v>
      </c>
    </row>
    <row r="3666" spans="1:7" x14ac:dyDescent="0.25">
      <c r="A3666">
        <f>IF(Tableau1[[#This Row],[ Résultat]]="incorrect",Tableau1[[#This Row],[occurrence]]&amp;"Cadre général"&amp;Tableau1[[#This Row],[ Résultat]]&amp;COUNTIF($B$2:$B3666,Tableau1[[#This Row],[ Code APE]]&amp;Tableau1[[#This Row],[ Résultat]]&amp;"_*"),0)</f>
        <v>0</v>
      </c>
      <c r="B3666" t="str">
        <f>Tableau1[[#This Row],[ Code APE]]&amp;Tableau1[[#This Row],[ Résultat]]&amp;"_"&amp;COUNTIF($F$2:F3666,F3666)</f>
        <v>80.20ZCorrect_26</v>
      </c>
      <c r="C3666" t="s">
        <v>243</v>
      </c>
      <c r="D3666" t="s">
        <v>250</v>
      </c>
      <c r="E3666" t="s">
        <v>44</v>
      </c>
      <c r="F3666" t="s">
        <v>168</v>
      </c>
      <c r="G3666">
        <v>4</v>
      </c>
    </row>
    <row r="3667" spans="1:7" x14ac:dyDescent="0.25">
      <c r="A3667">
        <f>IF(Tableau1[[#This Row],[ Résultat]]="incorrect",Tableau1[[#This Row],[occurrence]]&amp;"Cadre général"&amp;Tableau1[[#This Row],[ Résultat]]&amp;COUNTIF($B$2:$B3667,Tableau1[[#This Row],[ Code APE]]&amp;Tableau1[[#This Row],[ Résultat]]&amp;"_*"),0)</f>
        <v>0</v>
      </c>
      <c r="B3667" t="str">
        <f>Tableau1[[#This Row],[ Code APE]]&amp;Tableau1[[#This Row],[ Résultat]]&amp;"_"&amp;COUNTIF($F$2:F3667,F3667)</f>
        <v>81.21ZCorrect_27</v>
      </c>
      <c r="C3667" t="s">
        <v>243</v>
      </c>
      <c r="D3667" t="s">
        <v>250</v>
      </c>
      <c r="E3667" t="s">
        <v>44</v>
      </c>
      <c r="F3667" t="s">
        <v>169</v>
      </c>
      <c r="G3667">
        <v>27</v>
      </c>
    </row>
    <row r="3668" spans="1:7" x14ac:dyDescent="0.25">
      <c r="A3668">
        <f>IF(Tableau1[[#This Row],[ Résultat]]="incorrect",Tableau1[[#This Row],[occurrence]]&amp;"Cadre général"&amp;Tableau1[[#This Row],[ Résultat]]&amp;COUNTIF($B$2:$B3668,Tableau1[[#This Row],[ Code APE]]&amp;Tableau1[[#This Row],[ Résultat]]&amp;"_*"),0)</f>
        <v>0</v>
      </c>
      <c r="B3668" t="str">
        <f>Tableau1[[#This Row],[ Code APE]]&amp;Tableau1[[#This Row],[ Résultat]]&amp;"_"&amp;COUNTIF($F$2:F3668,F3668)</f>
        <v>81.22ZCorrect_27</v>
      </c>
      <c r="C3668" t="s">
        <v>243</v>
      </c>
      <c r="D3668" t="s">
        <v>250</v>
      </c>
      <c r="E3668" t="s">
        <v>44</v>
      </c>
      <c r="F3668" t="s">
        <v>170</v>
      </c>
      <c r="G3668">
        <v>17</v>
      </c>
    </row>
    <row r="3669" spans="1:7" x14ac:dyDescent="0.25">
      <c r="A3669">
        <f>IF(Tableau1[[#This Row],[ Résultat]]="incorrect",Tableau1[[#This Row],[occurrence]]&amp;"Cadre général"&amp;Tableau1[[#This Row],[ Résultat]]&amp;COUNTIF($B$2:$B3669,Tableau1[[#This Row],[ Code APE]]&amp;Tableau1[[#This Row],[ Résultat]]&amp;"_*"),0)</f>
        <v>0</v>
      </c>
      <c r="B3669" t="str">
        <f>Tableau1[[#This Row],[ Code APE]]&amp;Tableau1[[#This Row],[ Résultat]]&amp;"_"&amp;COUNTIF($F$2:F3669,F3669)</f>
        <v>81.29ACorrect_25</v>
      </c>
      <c r="C3669" t="s">
        <v>243</v>
      </c>
      <c r="D3669" t="s">
        <v>250</v>
      </c>
      <c r="E3669" t="s">
        <v>44</v>
      </c>
      <c r="F3669" t="s">
        <v>171</v>
      </c>
      <c r="G3669">
        <v>1</v>
      </c>
    </row>
    <row r="3670" spans="1:7" x14ac:dyDescent="0.25">
      <c r="A3670">
        <f>IF(Tableau1[[#This Row],[ Résultat]]="incorrect",Tableau1[[#This Row],[occurrence]]&amp;"Cadre général"&amp;Tableau1[[#This Row],[ Résultat]]&amp;COUNTIF($B$2:$B3670,Tableau1[[#This Row],[ Code APE]]&amp;Tableau1[[#This Row],[ Résultat]]&amp;"_*"),0)</f>
        <v>0</v>
      </c>
      <c r="B3670" t="str">
        <f>Tableau1[[#This Row],[ Code APE]]&amp;Tableau1[[#This Row],[ Résultat]]&amp;"_"&amp;COUNTIF($F$2:F3670,F3670)</f>
        <v>81.30ZCorrect_26</v>
      </c>
      <c r="C3670" t="s">
        <v>243</v>
      </c>
      <c r="D3670" t="s">
        <v>250</v>
      </c>
      <c r="E3670" t="s">
        <v>44</v>
      </c>
      <c r="F3670" t="s">
        <v>173</v>
      </c>
      <c r="G3670">
        <v>8</v>
      </c>
    </row>
    <row r="3671" spans="1:7" x14ac:dyDescent="0.25">
      <c r="A3671">
        <f>IF(Tableau1[[#This Row],[ Résultat]]="incorrect",Tableau1[[#This Row],[occurrence]]&amp;"Cadre général"&amp;Tableau1[[#This Row],[ Résultat]]&amp;COUNTIF($B$2:$B3671,Tableau1[[#This Row],[ Code APE]]&amp;Tableau1[[#This Row],[ Résultat]]&amp;"_*"),0)</f>
        <v>0</v>
      </c>
      <c r="B3671" t="str">
        <f>Tableau1[[#This Row],[ Code APE]]&amp;Tableau1[[#This Row],[ Résultat]]&amp;"_"&amp;COUNTIF($F$2:F3671,F3671)</f>
        <v>82.11ZCorrect_7</v>
      </c>
      <c r="C3671" t="s">
        <v>243</v>
      </c>
      <c r="D3671" t="s">
        <v>250</v>
      </c>
      <c r="E3671" t="s">
        <v>44</v>
      </c>
      <c r="F3671" t="s">
        <v>220</v>
      </c>
      <c r="G3671">
        <v>1</v>
      </c>
    </row>
    <row r="3672" spans="1:7" x14ac:dyDescent="0.25">
      <c r="A3672">
        <f>IF(Tableau1[[#This Row],[ Résultat]]="incorrect",Tableau1[[#This Row],[occurrence]]&amp;"Cadre général"&amp;Tableau1[[#This Row],[ Résultat]]&amp;COUNTIF($B$2:$B3672,Tableau1[[#This Row],[ Code APE]]&amp;Tableau1[[#This Row],[ Résultat]]&amp;"_*"),0)</f>
        <v>0</v>
      </c>
      <c r="B3672" t="str">
        <f>Tableau1[[#This Row],[ Code APE]]&amp;Tableau1[[#This Row],[ Résultat]]&amp;"_"&amp;COUNTIF($F$2:F3672,F3672)</f>
        <v>82.19ZCorrect_15</v>
      </c>
      <c r="C3672" t="s">
        <v>243</v>
      </c>
      <c r="D3672" t="s">
        <v>250</v>
      </c>
      <c r="E3672" t="s">
        <v>44</v>
      </c>
      <c r="F3672" t="s">
        <v>221</v>
      </c>
      <c r="G3672">
        <v>1</v>
      </c>
    </row>
    <row r="3673" spans="1:7" x14ac:dyDescent="0.25">
      <c r="A3673">
        <f>IF(Tableau1[[#This Row],[ Résultat]]="incorrect",Tableau1[[#This Row],[occurrence]]&amp;"Cadre général"&amp;Tableau1[[#This Row],[ Résultat]]&amp;COUNTIF($B$2:$B3673,Tableau1[[#This Row],[ Code APE]]&amp;Tableau1[[#This Row],[ Résultat]]&amp;"_*"),0)</f>
        <v>0</v>
      </c>
      <c r="B3673" t="str">
        <f>Tableau1[[#This Row],[ Code APE]]&amp;Tableau1[[#This Row],[ Résultat]]&amp;"_"&amp;COUNTIF($F$2:F3673,F3673)</f>
        <v>82.99ZCorrect_26</v>
      </c>
      <c r="C3673" t="s">
        <v>243</v>
      </c>
      <c r="D3673" t="s">
        <v>250</v>
      </c>
      <c r="E3673" t="s">
        <v>44</v>
      </c>
      <c r="F3673" t="s">
        <v>174</v>
      </c>
      <c r="G3673">
        <v>6</v>
      </c>
    </row>
    <row r="3674" spans="1:7" x14ac:dyDescent="0.25">
      <c r="A3674">
        <f>IF(Tableau1[[#This Row],[ Résultat]]="incorrect",Tableau1[[#This Row],[occurrence]]&amp;"Cadre général"&amp;Tableau1[[#This Row],[ Résultat]]&amp;COUNTIF($B$2:$B3674,Tableau1[[#This Row],[ Code APE]]&amp;Tableau1[[#This Row],[ Résultat]]&amp;"_*"),0)</f>
        <v>0</v>
      </c>
      <c r="B3674" t="str">
        <f>Tableau1[[#This Row],[ Code APE]]&amp;Tableau1[[#This Row],[ Résultat]]&amp;"_"&amp;COUNTIF($F$2:F3674,F3674)</f>
        <v>85.51ZCorrect_10</v>
      </c>
      <c r="C3674" t="s">
        <v>243</v>
      </c>
      <c r="D3674" t="s">
        <v>250</v>
      </c>
      <c r="E3674" t="s">
        <v>44</v>
      </c>
      <c r="F3674" t="s">
        <v>222</v>
      </c>
      <c r="G3674">
        <v>1</v>
      </c>
    </row>
    <row r="3675" spans="1:7" x14ac:dyDescent="0.25">
      <c r="A3675">
        <f>IF(Tableau1[[#This Row],[ Résultat]]="incorrect",Tableau1[[#This Row],[occurrence]]&amp;"Cadre général"&amp;Tableau1[[#This Row],[ Résultat]]&amp;COUNTIF($B$2:$B3675,Tableau1[[#This Row],[ Code APE]]&amp;Tableau1[[#This Row],[ Résultat]]&amp;"_*"),0)</f>
        <v>0</v>
      </c>
      <c r="B3675" t="str">
        <f>Tableau1[[#This Row],[ Code APE]]&amp;Tableau1[[#This Row],[ Résultat]]&amp;"_"&amp;COUNTIF($F$2:F3675,F3675)</f>
        <v>85.59ACorrect_26</v>
      </c>
      <c r="C3675" t="s">
        <v>243</v>
      </c>
      <c r="D3675" t="s">
        <v>250</v>
      </c>
      <c r="E3675" t="s">
        <v>44</v>
      </c>
      <c r="F3675" t="s">
        <v>176</v>
      </c>
      <c r="G3675">
        <v>6</v>
      </c>
    </row>
    <row r="3676" spans="1:7" x14ac:dyDescent="0.25">
      <c r="A3676">
        <f>IF(Tableau1[[#This Row],[ Résultat]]="incorrect",Tableau1[[#This Row],[occurrence]]&amp;"Cadre général"&amp;Tableau1[[#This Row],[ Résultat]]&amp;COUNTIF($B$2:$B3676,Tableau1[[#This Row],[ Code APE]]&amp;Tableau1[[#This Row],[ Résultat]]&amp;"_*"),0)</f>
        <v>0</v>
      </c>
      <c r="B3676" t="str">
        <f>Tableau1[[#This Row],[ Code APE]]&amp;Tableau1[[#This Row],[ Résultat]]&amp;"_"&amp;COUNTIF($F$2:F3676,F3676)</f>
        <v>85.59BCorrect_16</v>
      </c>
      <c r="C3676" t="s">
        <v>243</v>
      </c>
      <c r="D3676" t="s">
        <v>250</v>
      </c>
      <c r="E3676" t="s">
        <v>44</v>
      </c>
      <c r="F3676" t="s">
        <v>177</v>
      </c>
      <c r="G3676">
        <v>3</v>
      </c>
    </row>
    <row r="3677" spans="1:7" x14ac:dyDescent="0.25">
      <c r="A3677">
        <f>IF(Tableau1[[#This Row],[ Résultat]]="incorrect",Tableau1[[#This Row],[occurrence]]&amp;"Cadre général"&amp;Tableau1[[#This Row],[ Résultat]]&amp;COUNTIF($B$2:$B3677,Tableau1[[#This Row],[ Code APE]]&amp;Tableau1[[#This Row],[ Résultat]]&amp;"_*"),0)</f>
        <v>0</v>
      </c>
      <c r="B3677" t="str">
        <f>Tableau1[[#This Row],[ Code APE]]&amp;Tableau1[[#This Row],[ Résultat]]&amp;"_"&amp;COUNTIF($F$2:F3677,F3677)</f>
        <v>94.99ZCorrect_32</v>
      </c>
      <c r="C3677" t="s">
        <v>243</v>
      </c>
      <c r="D3677" t="s">
        <v>250</v>
      </c>
      <c r="E3677" t="s">
        <v>44</v>
      </c>
      <c r="F3677" t="s">
        <v>178</v>
      </c>
      <c r="G3677">
        <v>8</v>
      </c>
    </row>
    <row r="3678" spans="1:7" x14ac:dyDescent="0.25">
      <c r="A3678">
        <f>IF(Tableau1[[#This Row],[ Résultat]]="incorrect",Tableau1[[#This Row],[occurrence]]&amp;"Cadre général"&amp;Tableau1[[#This Row],[ Résultat]]&amp;COUNTIF($B$2:$B3678,Tableau1[[#This Row],[ Code APE]]&amp;Tableau1[[#This Row],[ Résultat]]&amp;"_*"),0)</f>
        <v>0</v>
      </c>
      <c r="B3678" t="str">
        <f>Tableau1[[#This Row],[ Code APE]]&amp;Tableau1[[#This Row],[ Résultat]]&amp;"_"&amp;COUNTIF($F$2:F3678,F3678)</f>
        <v>95.21ZCorrect_19</v>
      </c>
      <c r="C3678" t="s">
        <v>243</v>
      </c>
      <c r="D3678" t="s">
        <v>250</v>
      </c>
      <c r="E3678" t="s">
        <v>44</v>
      </c>
      <c r="F3678" t="s">
        <v>179</v>
      </c>
      <c r="G3678">
        <v>1</v>
      </c>
    </row>
    <row r="3679" spans="1:7" x14ac:dyDescent="0.25">
      <c r="A3679" t="str">
        <f>IF(Tableau1[[#This Row],[ Résultat]]="incorrect",Tableau1[[#This Row],[occurrence]]&amp;"Cadre général"&amp;Tableau1[[#This Row],[ Résultat]]&amp;COUNTIF($B$2:$B3679,Tableau1[[#This Row],[ Code APE]]&amp;Tableau1[[#This Row],[ Résultat]]&amp;"_*"),0)</f>
        <v>Incorrect_0Cadre généralIncorrect3</v>
      </c>
      <c r="B3679" t="str">
        <f>Tableau1[[#This Row],[ Code APE]]&amp;Tableau1[[#This Row],[ Résultat]]&amp;"_"&amp;COUNTIF($F$2:F3679,F3679)</f>
        <v>Incorrect_0</v>
      </c>
      <c r="C3679" t="s">
        <v>243</v>
      </c>
      <c r="D3679" t="s">
        <v>251</v>
      </c>
      <c r="E3679" t="s">
        <v>31</v>
      </c>
      <c r="G3679">
        <v>2</v>
      </c>
    </row>
    <row r="3680" spans="1:7" x14ac:dyDescent="0.25">
      <c r="A3680" t="str">
        <f>IF(Tableau1[[#This Row],[ Résultat]]="incorrect",Tableau1[[#This Row],[occurrence]]&amp;"Cadre général"&amp;Tableau1[[#This Row],[ Résultat]]&amp;COUNTIF($B$2:$B3680,Tableau1[[#This Row],[ Code APE]]&amp;Tableau1[[#This Row],[ Résultat]]&amp;"_*"),0)</f>
        <v>02.10ZIncorrect_29Cadre généralIncorrect4</v>
      </c>
      <c r="B3680" t="str">
        <f>Tableau1[[#This Row],[ Code APE]]&amp;Tableau1[[#This Row],[ Résultat]]&amp;"_"&amp;COUNTIF($F$2:F3680,F3680)</f>
        <v>02.10ZIncorrect_29</v>
      </c>
      <c r="C3680" t="s">
        <v>243</v>
      </c>
      <c r="D3680" t="s">
        <v>251</v>
      </c>
      <c r="E3680" t="s">
        <v>31</v>
      </c>
      <c r="F3680" t="s">
        <v>50</v>
      </c>
      <c r="G3680">
        <v>1</v>
      </c>
    </row>
    <row r="3681" spans="1:7" x14ac:dyDescent="0.25">
      <c r="A3681" t="str">
        <f>IF(Tableau1[[#This Row],[ Résultat]]="incorrect",Tableau1[[#This Row],[occurrence]]&amp;"Cadre général"&amp;Tableau1[[#This Row],[ Résultat]]&amp;COUNTIF($B$2:$B3681,Tableau1[[#This Row],[ Code APE]]&amp;Tableau1[[#This Row],[ Résultat]]&amp;"_*"),0)</f>
        <v>03.11ZIncorrect_24Cadre généralIncorrect2</v>
      </c>
      <c r="B3681" t="str">
        <f>Tableau1[[#This Row],[ Code APE]]&amp;Tableau1[[#This Row],[ Résultat]]&amp;"_"&amp;COUNTIF($F$2:F3681,F3681)</f>
        <v>03.11ZIncorrect_24</v>
      </c>
      <c r="C3681" t="s">
        <v>243</v>
      </c>
      <c r="D3681" t="s">
        <v>251</v>
      </c>
      <c r="E3681" t="s">
        <v>31</v>
      </c>
      <c r="F3681" t="s">
        <v>182</v>
      </c>
      <c r="G3681">
        <v>1</v>
      </c>
    </row>
    <row r="3682" spans="1:7" x14ac:dyDescent="0.25">
      <c r="A3682" t="str">
        <f>IF(Tableau1[[#This Row],[ Résultat]]="incorrect",Tableau1[[#This Row],[occurrence]]&amp;"Cadre général"&amp;Tableau1[[#This Row],[ Résultat]]&amp;COUNTIF($B$2:$B3682,Tableau1[[#This Row],[ Code APE]]&amp;Tableau1[[#This Row],[ Résultat]]&amp;"_*"),0)</f>
        <v>07.29ZIncorrect_28Cadre généralIncorrect3</v>
      </c>
      <c r="B3682" t="str">
        <f>Tableau1[[#This Row],[ Code APE]]&amp;Tableau1[[#This Row],[ Résultat]]&amp;"_"&amp;COUNTIF($F$2:F3682,F3682)</f>
        <v>07.29ZIncorrect_28</v>
      </c>
      <c r="C3682" t="s">
        <v>243</v>
      </c>
      <c r="D3682" t="s">
        <v>251</v>
      </c>
      <c r="E3682" t="s">
        <v>31</v>
      </c>
      <c r="F3682" t="s">
        <v>52</v>
      </c>
      <c r="G3682">
        <v>3</v>
      </c>
    </row>
    <row r="3683" spans="1:7" x14ac:dyDescent="0.25">
      <c r="A3683" t="str">
        <f>IF(Tableau1[[#This Row],[ Résultat]]="incorrect",Tableau1[[#This Row],[occurrence]]&amp;"Cadre général"&amp;Tableau1[[#This Row],[ Résultat]]&amp;COUNTIF($B$2:$B3683,Tableau1[[#This Row],[ Code APE]]&amp;Tableau1[[#This Row],[ Résultat]]&amp;"_*"),0)</f>
        <v>08.12ZIncorrect_29Cadre généralIncorrect4</v>
      </c>
      <c r="B3683" t="str">
        <f>Tableau1[[#This Row],[ Code APE]]&amp;Tableau1[[#This Row],[ Résultat]]&amp;"_"&amp;COUNTIF($F$2:F3683,F3683)</f>
        <v>08.12ZIncorrect_29</v>
      </c>
      <c r="C3683" t="s">
        <v>243</v>
      </c>
      <c r="D3683" t="s">
        <v>251</v>
      </c>
      <c r="E3683" t="s">
        <v>31</v>
      </c>
      <c r="F3683" t="s">
        <v>55</v>
      </c>
      <c r="G3683">
        <v>2</v>
      </c>
    </row>
    <row r="3684" spans="1:7" x14ac:dyDescent="0.25">
      <c r="A3684" t="str">
        <f>IF(Tableau1[[#This Row],[ Résultat]]="incorrect",Tableau1[[#This Row],[occurrence]]&amp;"Cadre général"&amp;Tableau1[[#This Row],[ Résultat]]&amp;COUNTIF($B$2:$B3684,Tableau1[[#This Row],[ Code APE]]&amp;Tableau1[[#This Row],[ Résultat]]&amp;"_*"),0)</f>
        <v>09.90ZIncorrect_31Cadre généralIncorrect6</v>
      </c>
      <c r="B3684" t="str">
        <f>Tableau1[[#This Row],[ Code APE]]&amp;Tableau1[[#This Row],[ Résultat]]&amp;"_"&amp;COUNTIF($F$2:F3684,F3684)</f>
        <v>09.90ZIncorrect_31</v>
      </c>
      <c r="C3684" t="s">
        <v>243</v>
      </c>
      <c r="D3684" t="s">
        <v>251</v>
      </c>
      <c r="E3684" t="s">
        <v>31</v>
      </c>
      <c r="F3684" t="s">
        <v>56</v>
      </c>
      <c r="G3684">
        <v>1</v>
      </c>
    </row>
    <row r="3685" spans="1:7" x14ac:dyDescent="0.25">
      <c r="A3685" t="str">
        <f>IF(Tableau1[[#This Row],[ Résultat]]="incorrect",Tableau1[[#This Row],[occurrence]]&amp;"Cadre général"&amp;Tableau1[[#This Row],[ Résultat]]&amp;COUNTIF($B$2:$B3685,Tableau1[[#This Row],[ Code APE]]&amp;Tableau1[[#This Row],[ Résultat]]&amp;"_*"),0)</f>
        <v>20.13BIncorrect_27Cadre généralIncorrect2</v>
      </c>
      <c r="B3685" t="str">
        <f>Tableau1[[#This Row],[ Code APE]]&amp;Tableau1[[#This Row],[ Résultat]]&amp;"_"&amp;COUNTIF($F$2:F3685,F3685)</f>
        <v>20.13BIncorrect_27</v>
      </c>
      <c r="C3685" t="s">
        <v>243</v>
      </c>
      <c r="D3685" t="s">
        <v>251</v>
      </c>
      <c r="E3685" t="s">
        <v>31</v>
      </c>
      <c r="F3685" t="s">
        <v>60</v>
      </c>
      <c r="G3685">
        <v>1</v>
      </c>
    </row>
    <row r="3686" spans="1:7" x14ac:dyDescent="0.25">
      <c r="A3686" t="str">
        <f>IF(Tableau1[[#This Row],[ Résultat]]="incorrect",Tableau1[[#This Row],[occurrence]]&amp;"Cadre général"&amp;Tableau1[[#This Row],[ Résultat]]&amp;COUNTIF($B$2:$B3686,Tableau1[[#This Row],[ Code APE]]&amp;Tableau1[[#This Row],[ Résultat]]&amp;"_*"),0)</f>
        <v>23.63ZIncorrect_29Cadre généralIncorrect4</v>
      </c>
      <c r="B3686" t="str">
        <f>Tableau1[[#This Row],[ Code APE]]&amp;Tableau1[[#This Row],[ Résultat]]&amp;"_"&amp;COUNTIF($F$2:F3686,F3686)</f>
        <v>23.63ZIncorrect_29</v>
      </c>
      <c r="C3686" t="s">
        <v>243</v>
      </c>
      <c r="D3686" t="s">
        <v>251</v>
      </c>
      <c r="E3686" t="s">
        <v>31</v>
      </c>
      <c r="F3686" t="s">
        <v>63</v>
      </c>
      <c r="G3686">
        <v>1</v>
      </c>
    </row>
    <row r="3687" spans="1:7" x14ac:dyDescent="0.25">
      <c r="A3687" t="str">
        <f>IF(Tableau1[[#This Row],[ Résultat]]="incorrect",Tableau1[[#This Row],[occurrence]]&amp;"Cadre général"&amp;Tableau1[[#This Row],[ Résultat]]&amp;COUNTIF($B$2:$B3687,Tableau1[[#This Row],[ Code APE]]&amp;Tableau1[[#This Row],[ Résultat]]&amp;"_*"),0)</f>
        <v>25.11ZIncorrect_29Cadre généralIncorrect4</v>
      </c>
      <c r="B3687" t="str">
        <f>Tableau1[[#This Row],[ Code APE]]&amp;Tableau1[[#This Row],[ Résultat]]&amp;"_"&amp;COUNTIF($F$2:F3687,F3687)</f>
        <v>25.11ZIncorrect_29</v>
      </c>
      <c r="C3687" t="s">
        <v>243</v>
      </c>
      <c r="D3687" t="s">
        <v>251</v>
      </c>
      <c r="E3687" t="s">
        <v>31</v>
      </c>
      <c r="F3687" t="s">
        <v>65</v>
      </c>
      <c r="G3687">
        <v>3</v>
      </c>
    </row>
    <row r="3688" spans="1:7" x14ac:dyDescent="0.25">
      <c r="A3688" t="str">
        <f>IF(Tableau1[[#This Row],[ Résultat]]="incorrect",Tableau1[[#This Row],[occurrence]]&amp;"Cadre général"&amp;Tableau1[[#This Row],[ Résultat]]&amp;COUNTIF($B$2:$B3688,Tableau1[[#This Row],[ Code APE]]&amp;Tableau1[[#This Row],[ Résultat]]&amp;"_*"),0)</f>
        <v>25.12ZIncorrect_22Cadre généralIncorrect2</v>
      </c>
      <c r="B3688" t="str">
        <f>Tableau1[[#This Row],[ Code APE]]&amp;Tableau1[[#This Row],[ Résultat]]&amp;"_"&amp;COUNTIF($F$2:F3688,F3688)</f>
        <v>25.12ZIncorrect_22</v>
      </c>
      <c r="C3688" t="s">
        <v>243</v>
      </c>
      <c r="D3688" t="s">
        <v>251</v>
      </c>
      <c r="E3688" t="s">
        <v>31</v>
      </c>
      <c r="F3688" t="s">
        <v>66</v>
      </c>
      <c r="G3688">
        <v>1</v>
      </c>
    </row>
    <row r="3689" spans="1:7" x14ac:dyDescent="0.25">
      <c r="A3689" t="str">
        <f>IF(Tableau1[[#This Row],[ Résultat]]="incorrect",Tableau1[[#This Row],[occurrence]]&amp;"Cadre général"&amp;Tableau1[[#This Row],[ Résultat]]&amp;COUNTIF($B$2:$B3689,Tableau1[[#This Row],[ Code APE]]&amp;Tableau1[[#This Row],[ Résultat]]&amp;"_*"),0)</f>
        <v>25.61ZIncorrect_29Cadre généralIncorrect4</v>
      </c>
      <c r="B3689" t="str">
        <f>Tableau1[[#This Row],[ Code APE]]&amp;Tableau1[[#This Row],[ Résultat]]&amp;"_"&amp;COUNTIF($F$2:F3689,F3689)</f>
        <v>25.61ZIncorrect_29</v>
      </c>
      <c r="C3689" t="s">
        <v>243</v>
      </c>
      <c r="D3689" t="s">
        <v>251</v>
      </c>
      <c r="E3689" t="s">
        <v>31</v>
      </c>
      <c r="F3689" t="s">
        <v>68</v>
      </c>
      <c r="G3689">
        <v>3</v>
      </c>
    </row>
    <row r="3690" spans="1:7" x14ac:dyDescent="0.25">
      <c r="A3690" t="str">
        <f>IF(Tableau1[[#This Row],[ Résultat]]="incorrect",Tableau1[[#This Row],[occurrence]]&amp;"Cadre général"&amp;Tableau1[[#This Row],[ Résultat]]&amp;COUNTIF($B$2:$B3690,Tableau1[[#This Row],[ Code APE]]&amp;Tableau1[[#This Row],[ Résultat]]&amp;"_*"),0)</f>
        <v>25.62BIncorrect_28Cadre généralIncorrect3</v>
      </c>
      <c r="B3690" t="str">
        <f>Tableau1[[#This Row],[ Code APE]]&amp;Tableau1[[#This Row],[ Résultat]]&amp;"_"&amp;COUNTIF($F$2:F3690,F3690)</f>
        <v>25.62BIncorrect_28</v>
      </c>
      <c r="C3690" t="s">
        <v>243</v>
      </c>
      <c r="D3690" t="s">
        <v>251</v>
      </c>
      <c r="E3690" t="s">
        <v>31</v>
      </c>
      <c r="F3690" t="s">
        <v>69</v>
      </c>
      <c r="G3690">
        <v>1</v>
      </c>
    </row>
    <row r="3691" spans="1:7" x14ac:dyDescent="0.25">
      <c r="A3691" t="str">
        <f>IF(Tableau1[[#This Row],[ Résultat]]="incorrect",Tableau1[[#This Row],[occurrence]]&amp;"Cadre général"&amp;Tableau1[[#This Row],[ Résultat]]&amp;COUNTIF($B$2:$B3691,Tableau1[[#This Row],[ Code APE]]&amp;Tableau1[[#This Row],[ Résultat]]&amp;"_*"),0)</f>
        <v>25.99BIncorrect_29Cadre généralIncorrect4</v>
      </c>
      <c r="B3691" t="str">
        <f>Tableau1[[#This Row],[ Code APE]]&amp;Tableau1[[#This Row],[ Résultat]]&amp;"_"&amp;COUNTIF($F$2:F3691,F3691)</f>
        <v>25.99BIncorrect_29</v>
      </c>
      <c r="C3691" t="s">
        <v>243</v>
      </c>
      <c r="D3691" t="s">
        <v>251</v>
      </c>
      <c r="E3691" t="s">
        <v>31</v>
      </c>
      <c r="F3691" t="s">
        <v>71</v>
      </c>
      <c r="G3691">
        <v>1</v>
      </c>
    </row>
    <row r="3692" spans="1:7" x14ac:dyDescent="0.25">
      <c r="A3692" t="str">
        <f>IF(Tableau1[[#This Row],[ Résultat]]="incorrect",Tableau1[[#This Row],[occurrence]]&amp;"Cadre général"&amp;Tableau1[[#This Row],[ Résultat]]&amp;COUNTIF($B$2:$B3692,Tableau1[[#This Row],[ Code APE]]&amp;Tableau1[[#This Row],[ Résultat]]&amp;"_*"),0)</f>
        <v>28.14ZIncorrect_28Cadre généralIncorrect3</v>
      </c>
      <c r="B3692" t="str">
        <f>Tableau1[[#This Row],[ Code APE]]&amp;Tableau1[[#This Row],[ Résultat]]&amp;"_"&amp;COUNTIF($F$2:F3692,F3692)</f>
        <v>28.14ZIncorrect_28</v>
      </c>
      <c r="C3692" t="s">
        <v>243</v>
      </c>
      <c r="D3692" t="s">
        <v>251</v>
      </c>
      <c r="E3692" t="s">
        <v>31</v>
      </c>
      <c r="F3692" t="s">
        <v>72</v>
      </c>
      <c r="G3692">
        <v>1</v>
      </c>
    </row>
    <row r="3693" spans="1:7" x14ac:dyDescent="0.25">
      <c r="A3693" t="str">
        <f>IF(Tableau1[[#This Row],[ Résultat]]="incorrect",Tableau1[[#This Row],[occurrence]]&amp;"Cadre général"&amp;Tableau1[[#This Row],[ Résultat]]&amp;COUNTIF($B$2:$B3693,Tableau1[[#This Row],[ Code APE]]&amp;Tableau1[[#This Row],[ Résultat]]&amp;"_*"),0)</f>
        <v>28.92ZIncorrect_27Cadre généralIncorrect2</v>
      </c>
      <c r="B3693" t="str">
        <f>Tableau1[[#This Row],[ Code APE]]&amp;Tableau1[[#This Row],[ Résultat]]&amp;"_"&amp;COUNTIF($F$2:F3693,F3693)</f>
        <v>28.92ZIncorrect_27</v>
      </c>
      <c r="C3693" t="s">
        <v>243</v>
      </c>
      <c r="D3693" t="s">
        <v>251</v>
      </c>
      <c r="E3693" t="s">
        <v>31</v>
      </c>
      <c r="F3693" t="s">
        <v>76</v>
      </c>
      <c r="G3693">
        <v>1</v>
      </c>
    </row>
    <row r="3694" spans="1:7" x14ac:dyDescent="0.25">
      <c r="A3694" t="str">
        <f>IF(Tableau1[[#This Row],[ Résultat]]="incorrect",Tableau1[[#This Row],[occurrence]]&amp;"Cadre général"&amp;Tableau1[[#This Row],[ Résultat]]&amp;COUNTIF($B$2:$B3694,Tableau1[[#This Row],[ Code APE]]&amp;Tableau1[[#This Row],[ Résultat]]&amp;"_*"),0)</f>
        <v>32.12ZIncorrect_29Cadre généralIncorrect4</v>
      </c>
      <c r="B3694" t="str">
        <f>Tableau1[[#This Row],[ Code APE]]&amp;Tableau1[[#This Row],[ Résultat]]&amp;"_"&amp;COUNTIF($F$2:F3694,F3694)</f>
        <v>32.12ZIncorrect_29</v>
      </c>
      <c r="C3694" t="s">
        <v>243</v>
      </c>
      <c r="D3694" t="s">
        <v>251</v>
      </c>
      <c r="E3694" t="s">
        <v>31</v>
      </c>
      <c r="F3694" t="s">
        <v>78</v>
      </c>
      <c r="G3694">
        <v>3</v>
      </c>
    </row>
    <row r="3695" spans="1:7" x14ac:dyDescent="0.25">
      <c r="A3695" t="str">
        <f>IF(Tableau1[[#This Row],[ Résultat]]="incorrect",Tableau1[[#This Row],[occurrence]]&amp;"Cadre général"&amp;Tableau1[[#This Row],[ Résultat]]&amp;COUNTIF($B$2:$B3695,Tableau1[[#This Row],[ Code APE]]&amp;Tableau1[[#This Row],[ Résultat]]&amp;"_*"),0)</f>
        <v>32.20AIncorrect_27Cadre généralIncorrect2</v>
      </c>
      <c r="B3695" t="str">
        <f>Tableau1[[#This Row],[ Code APE]]&amp;Tableau1[[#This Row],[ Résultat]]&amp;"_"&amp;COUNTIF($F$2:F3695,F3695)</f>
        <v>32.20AIncorrect_27</v>
      </c>
      <c r="C3695" t="s">
        <v>243</v>
      </c>
      <c r="D3695" t="s">
        <v>251</v>
      </c>
      <c r="E3695" t="s">
        <v>31</v>
      </c>
      <c r="F3695" t="s">
        <v>79</v>
      </c>
      <c r="G3695">
        <v>1</v>
      </c>
    </row>
    <row r="3696" spans="1:7" x14ac:dyDescent="0.25">
      <c r="A3696" t="str">
        <f>IF(Tableau1[[#This Row],[ Résultat]]="incorrect",Tableau1[[#This Row],[occurrence]]&amp;"Cadre général"&amp;Tableau1[[#This Row],[ Résultat]]&amp;COUNTIF($B$2:$B3696,Tableau1[[#This Row],[ Code APE]]&amp;Tableau1[[#This Row],[ Résultat]]&amp;"_*"),0)</f>
        <v>33.12ZIncorrect_31Cadre généralIncorrect6</v>
      </c>
      <c r="B3696" t="str">
        <f>Tableau1[[#This Row],[ Code APE]]&amp;Tableau1[[#This Row],[ Résultat]]&amp;"_"&amp;COUNTIF($F$2:F3696,F3696)</f>
        <v>33.12ZIncorrect_31</v>
      </c>
      <c r="C3696" t="s">
        <v>243</v>
      </c>
      <c r="D3696" t="s">
        <v>251</v>
      </c>
      <c r="E3696" t="s">
        <v>31</v>
      </c>
      <c r="F3696" t="s">
        <v>1</v>
      </c>
      <c r="G3696">
        <v>15</v>
      </c>
    </row>
    <row r="3697" spans="1:7" x14ac:dyDescent="0.25">
      <c r="A3697" t="str">
        <f>IF(Tableau1[[#This Row],[ Résultat]]="incorrect",Tableau1[[#This Row],[occurrence]]&amp;"Cadre général"&amp;Tableau1[[#This Row],[ Résultat]]&amp;COUNTIF($B$2:$B3697,Tableau1[[#This Row],[ Code APE]]&amp;Tableau1[[#This Row],[ Résultat]]&amp;"_*"),0)</f>
        <v>33.13ZIncorrect_28Cadre généralIncorrect3</v>
      </c>
      <c r="B3697" t="str">
        <f>Tableau1[[#This Row],[ Code APE]]&amp;Tableau1[[#This Row],[ Résultat]]&amp;"_"&amp;COUNTIF($F$2:F3697,F3697)</f>
        <v>33.13ZIncorrect_28</v>
      </c>
      <c r="C3697" t="s">
        <v>243</v>
      </c>
      <c r="D3697" t="s">
        <v>251</v>
      </c>
      <c r="E3697" t="s">
        <v>31</v>
      </c>
      <c r="F3697" t="s">
        <v>80</v>
      </c>
      <c r="G3697">
        <v>1</v>
      </c>
    </row>
    <row r="3698" spans="1:7" x14ac:dyDescent="0.25">
      <c r="A3698" t="str">
        <f>IF(Tableau1[[#This Row],[ Résultat]]="incorrect",Tableau1[[#This Row],[occurrence]]&amp;"Cadre général"&amp;Tableau1[[#This Row],[ Résultat]]&amp;COUNTIF($B$2:$B3698,Tableau1[[#This Row],[ Code APE]]&amp;Tableau1[[#This Row],[ Résultat]]&amp;"_*"),0)</f>
        <v>33.14ZIncorrect_30Cadre généralIncorrect5</v>
      </c>
      <c r="B3698" t="str">
        <f>Tableau1[[#This Row],[ Code APE]]&amp;Tableau1[[#This Row],[ Résultat]]&amp;"_"&amp;COUNTIF($F$2:F3698,F3698)</f>
        <v>33.14ZIncorrect_30</v>
      </c>
      <c r="C3698" t="s">
        <v>243</v>
      </c>
      <c r="D3698" t="s">
        <v>251</v>
      </c>
      <c r="E3698" t="s">
        <v>31</v>
      </c>
      <c r="F3698" t="s">
        <v>81</v>
      </c>
      <c r="G3698">
        <v>3</v>
      </c>
    </row>
    <row r="3699" spans="1:7" x14ac:dyDescent="0.25">
      <c r="A3699" t="str">
        <f>IF(Tableau1[[#This Row],[ Résultat]]="incorrect",Tableau1[[#This Row],[occurrence]]&amp;"Cadre général"&amp;Tableau1[[#This Row],[ Résultat]]&amp;COUNTIF($B$2:$B3699,Tableau1[[#This Row],[ Code APE]]&amp;Tableau1[[#This Row],[ Résultat]]&amp;"_*"),0)</f>
        <v>33.20AIncorrect_34Cadre généralIncorrect9</v>
      </c>
      <c r="B3699" t="str">
        <f>Tableau1[[#This Row],[ Code APE]]&amp;Tableau1[[#This Row],[ Résultat]]&amp;"_"&amp;COUNTIF($F$2:F3699,F3699)</f>
        <v>33.20AIncorrect_34</v>
      </c>
      <c r="C3699" t="s">
        <v>243</v>
      </c>
      <c r="D3699" t="s">
        <v>251</v>
      </c>
      <c r="E3699" t="s">
        <v>31</v>
      </c>
      <c r="F3699" t="s">
        <v>82</v>
      </c>
      <c r="G3699">
        <v>1</v>
      </c>
    </row>
    <row r="3700" spans="1:7" x14ac:dyDescent="0.25">
      <c r="A3700" t="str">
        <f>IF(Tableau1[[#This Row],[ Résultat]]="incorrect",Tableau1[[#This Row],[occurrence]]&amp;"Cadre général"&amp;Tableau1[[#This Row],[ Résultat]]&amp;COUNTIF($B$2:$B3700,Tableau1[[#This Row],[ Code APE]]&amp;Tableau1[[#This Row],[ Résultat]]&amp;"_*"),0)</f>
        <v>33.20BIncorrect_35Cadre généralIncorrect10</v>
      </c>
      <c r="B3700" t="str">
        <f>Tableau1[[#This Row],[ Code APE]]&amp;Tableau1[[#This Row],[ Résultat]]&amp;"_"&amp;COUNTIF($F$2:F3700,F3700)</f>
        <v>33.20BIncorrect_35</v>
      </c>
      <c r="C3700" t="s">
        <v>243</v>
      </c>
      <c r="D3700" t="s">
        <v>251</v>
      </c>
      <c r="E3700" t="s">
        <v>31</v>
      </c>
      <c r="F3700" t="s">
        <v>83</v>
      </c>
      <c r="G3700">
        <v>6</v>
      </c>
    </row>
    <row r="3701" spans="1:7" x14ac:dyDescent="0.25">
      <c r="A3701" t="str">
        <f>IF(Tableau1[[#This Row],[ Résultat]]="incorrect",Tableau1[[#This Row],[occurrence]]&amp;"Cadre général"&amp;Tableau1[[#This Row],[ Résultat]]&amp;COUNTIF($B$2:$B3701,Tableau1[[#This Row],[ Code APE]]&amp;Tableau1[[#This Row],[ Résultat]]&amp;"_*"),0)</f>
        <v>33.20CIncorrect_27Cadre généralIncorrect2</v>
      </c>
      <c r="B3701" t="str">
        <f>Tableau1[[#This Row],[ Code APE]]&amp;Tableau1[[#This Row],[ Résultat]]&amp;"_"&amp;COUNTIF($F$2:F3701,F3701)</f>
        <v>33.20CIncorrect_27</v>
      </c>
      <c r="C3701" t="s">
        <v>243</v>
      </c>
      <c r="D3701" t="s">
        <v>251</v>
      </c>
      <c r="E3701" t="s">
        <v>31</v>
      </c>
      <c r="F3701" t="s">
        <v>84</v>
      </c>
      <c r="G3701">
        <v>1</v>
      </c>
    </row>
    <row r="3702" spans="1:7" x14ac:dyDescent="0.25">
      <c r="A3702" t="str">
        <f>IF(Tableau1[[#This Row],[ Résultat]]="incorrect",Tableau1[[#This Row],[occurrence]]&amp;"Cadre général"&amp;Tableau1[[#This Row],[ Résultat]]&amp;COUNTIF($B$2:$B3702,Tableau1[[#This Row],[ Code APE]]&amp;Tableau1[[#This Row],[ Résultat]]&amp;"_*"),0)</f>
        <v>37.00ZIncorrect_27Cadre généralIncorrect2</v>
      </c>
      <c r="B3702" t="str">
        <f>Tableau1[[#This Row],[ Code APE]]&amp;Tableau1[[#This Row],[ Résultat]]&amp;"_"&amp;COUNTIF($F$2:F3702,F3702)</f>
        <v>37.00ZIncorrect_27</v>
      </c>
      <c r="C3702" t="s">
        <v>243</v>
      </c>
      <c r="D3702" t="s">
        <v>251</v>
      </c>
      <c r="E3702" t="s">
        <v>31</v>
      </c>
      <c r="F3702" t="s">
        <v>87</v>
      </c>
      <c r="G3702">
        <v>1</v>
      </c>
    </row>
    <row r="3703" spans="1:7" x14ac:dyDescent="0.25">
      <c r="A3703" t="str">
        <f>IF(Tableau1[[#This Row],[ Résultat]]="incorrect",Tableau1[[#This Row],[occurrence]]&amp;"Cadre général"&amp;Tableau1[[#This Row],[ Résultat]]&amp;COUNTIF($B$2:$B3703,Tableau1[[#This Row],[ Code APE]]&amp;Tableau1[[#This Row],[ Résultat]]&amp;"_*"),0)</f>
        <v>37.20AIncorrect_29Cadre généralIncorrect4</v>
      </c>
      <c r="B3703" t="str">
        <f>Tableau1[[#This Row],[ Code APE]]&amp;Tableau1[[#This Row],[ Résultat]]&amp;"_"&amp;COUNTIF($F$2:F3703,F3703)</f>
        <v>37.20AIncorrect_29</v>
      </c>
      <c r="C3703" t="s">
        <v>243</v>
      </c>
      <c r="D3703" t="s">
        <v>251</v>
      </c>
      <c r="E3703" t="s">
        <v>31</v>
      </c>
      <c r="F3703" t="s">
        <v>88</v>
      </c>
      <c r="G3703">
        <v>2</v>
      </c>
    </row>
    <row r="3704" spans="1:7" x14ac:dyDescent="0.25">
      <c r="A3704" t="str">
        <f>IF(Tableau1[[#This Row],[ Résultat]]="incorrect",Tableau1[[#This Row],[occurrence]]&amp;"Cadre général"&amp;Tableau1[[#This Row],[ Résultat]]&amp;COUNTIF($B$2:$B3704,Tableau1[[#This Row],[ Code APE]]&amp;Tableau1[[#This Row],[ Résultat]]&amp;"_*"),0)</f>
        <v>38.21ZIncorrect_27Cadre généralIncorrect2</v>
      </c>
      <c r="B3704" t="str">
        <f>Tableau1[[#This Row],[ Code APE]]&amp;Tableau1[[#This Row],[ Résultat]]&amp;"_"&amp;COUNTIF($F$2:F3704,F3704)</f>
        <v>38.21ZIncorrect_27</v>
      </c>
      <c r="C3704" t="s">
        <v>243</v>
      </c>
      <c r="D3704" t="s">
        <v>251</v>
      </c>
      <c r="E3704" t="s">
        <v>31</v>
      </c>
      <c r="F3704" t="s">
        <v>91</v>
      </c>
      <c r="G3704">
        <v>1</v>
      </c>
    </row>
    <row r="3705" spans="1:7" x14ac:dyDescent="0.25">
      <c r="A3705" t="str">
        <f>IF(Tableau1[[#This Row],[ Résultat]]="incorrect",Tableau1[[#This Row],[occurrence]]&amp;"Cadre général"&amp;Tableau1[[#This Row],[ Résultat]]&amp;COUNTIF($B$2:$B3705,Tableau1[[#This Row],[ Code APE]]&amp;Tableau1[[#This Row],[ Résultat]]&amp;"_*"),0)</f>
        <v>41.20BIncorrect_31Cadre généralIncorrect6</v>
      </c>
      <c r="B3705" t="str">
        <f>Tableau1[[#This Row],[ Code APE]]&amp;Tableau1[[#This Row],[ Résultat]]&amp;"_"&amp;COUNTIF($F$2:F3705,F3705)</f>
        <v>41.20BIncorrect_31</v>
      </c>
      <c r="C3705" t="s">
        <v>243</v>
      </c>
      <c r="D3705" t="s">
        <v>251</v>
      </c>
      <c r="E3705" t="s">
        <v>31</v>
      </c>
      <c r="F3705" t="s">
        <v>94</v>
      </c>
      <c r="G3705">
        <v>5</v>
      </c>
    </row>
    <row r="3706" spans="1:7" x14ac:dyDescent="0.25">
      <c r="A3706" t="str">
        <f>IF(Tableau1[[#This Row],[ Résultat]]="incorrect",Tableau1[[#This Row],[occurrence]]&amp;"Cadre général"&amp;Tableau1[[#This Row],[ Résultat]]&amp;COUNTIF($B$2:$B3706,Tableau1[[#This Row],[ Code APE]]&amp;Tableau1[[#This Row],[ Résultat]]&amp;"_*"),0)</f>
        <v>42.11ZIncorrect_30Cadre généralIncorrect5</v>
      </c>
      <c r="B3706" t="str">
        <f>Tableau1[[#This Row],[ Code APE]]&amp;Tableau1[[#This Row],[ Résultat]]&amp;"_"&amp;COUNTIF($F$2:F3706,F3706)</f>
        <v>42.11ZIncorrect_30</v>
      </c>
      <c r="C3706" t="s">
        <v>243</v>
      </c>
      <c r="D3706" t="s">
        <v>251</v>
      </c>
      <c r="E3706" t="s">
        <v>31</v>
      </c>
      <c r="F3706" t="s">
        <v>95</v>
      </c>
      <c r="G3706">
        <v>4</v>
      </c>
    </row>
    <row r="3707" spans="1:7" x14ac:dyDescent="0.25">
      <c r="A3707" t="str">
        <f>IF(Tableau1[[#This Row],[ Résultat]]="incorrect",Tableau1[[#This Row],[occurrence]]&amp;"Cadre général"&amp;Tableau1[[#This Row],[ Résultat]]&amp;COUNTIF($B$2:$B3707,Tableau1[[#This Row],[ Code APE]]&amp;Tableau1[[#This Row],[ Résultat]]&amp;"_*"),0)</f>
        <v>42.21ZIncorrect_27Cadre généralIncorrect2</v>
      </c>
      <c r="B3707" t="str">
        <f>Tableau1[[#This Row],[ Code APE]]&amp;Tableau1[[#This Row],[ Résultat]]&amp;"_"&amp;COUNTIF($F$2:F3707,F3707)</f>
        <v>42.21ZIncorrect_27</v>
      </c>
      <c r="C3707" t="s">
        <v>243</v>
      </c>
      <c r="D3707" t="s">
        <v>251</v>
      </c>
      <c r="E3707" t="s">
        <v>31</v>
      </c>
      <c r="F3707" t="s">
        <v>96</v>
      </c>
      <c r="G3707">
        <v>3</v>
      </c>
    </row>
    <row r="3708" spans="1:7" x14ac:dyDescent="0.25">
      <c r="A3708" t="str">
        <f>IF(Tableau1[[#This Row],[ Résultat]]="incorrect",Tableau1[[#This Row],[occurrence]]&amp;"Cadre général"&amp;Tableau1[[#This Row],[ Résultat]]&amp;COUNTIF($B$2:$B3708,Tableau1[[#This Row],[ Code APE]]&amp;Tableau1[[#This Row],[ Résultat]]&amp;"_*"),0)</f>
        <v>43.12AIncorrect_31Cadre généralIncorrect6</v>
      </c>
      <c r="B3708" t="str">
        <f>Tableau1[[#This Row],[ Code APE]]&amp;Tableau1[[#This Row],[ Résultat]]&amp;"_"&amp;COUNTIF($F$2:F3708,F3708)</f>
        <v>43.12AIncorrect_31</v>
      </c>
      <c r="C3708" t="s">
        <v>243</v>
      </c>
      <c r="D3708" t="s">
        <v>251</v>
      </c>
      <c r="E3708" t="s">
        <v>31</v>
      </c>
      <c r="F3708" t="s">
        <v>101</v>
      </c>
      <c r="G3708">
        <v>7</v>
      </c>
    </row>
    <row r="3709" spans="1:7" x14ac:dyDescent="0.25">
      <c r="A3709" t="str">
        <f>IF(Tableau1[[#This Row],[ Résultat]]="incorrect",Tableau1[[#This Row],[occurrence]]&amp;"Cadre général"&amp;Tableau1[[#This Row],[ Résultat]]&amp;COUNTIF($B$2:$B3709,Tableau1[[#This Row],[ Code APE]]&amp;Tableau1[[#This Row],[ Résultat]]&amp;"_*"),0)</f>
        <v>43.12BIncorrect_32Cadre généralIncorrect7</v>
      </c>
      <c r="B3709" t="str">
        <f>Tableau1[[#This Row],[ Code APE]]&amp;Tableau1[[#This Row],[ Résultat]]&amp;"_"&amp;COUNTIF($F$2:F3709,F3709)</f>
        <v>43.12BIncorrect_32</v>
      </c>
      <c r="C3709" t="s">
        <v>243</v>
      </c>
      <c r="D3709" t="s">
        <v>251</v>
      </c>
      <c r="E3709" t="s">
        <v>31</v>
      </c>
      <c r="F3709" t="s">
        <v>102</v>
      </c>
      <c r="G3709">
        <v>12</v>
      </c>
    </row>
    <row r="3710" spans="1:7" x14ac:dyDescent="0.25">
      <c r="A3710" t="str">
        <f>IF(Tableau1[[#This Row],[ Résultat]]="incorrect",Tableau1[[#This Row],[occurrence]]&amp;"Cadre général"&amp;Tableau1[[#This Row],[ Résultat]]&amp;COUNTIF($B$2:$B3710,Tableau1[[#This Row],[ Code APE]]&amp;Tableau1[[#This Row],[ Résultat]]&amp;"_*"),0)</f>
        <v>43.13ZIncorrect_32Cadre généralIncorrect7</v>
      </c>
      <c r="B3710" t="str">
        <f>Tableau1[[#This Row],[ Code APE]]&amp;Tableau1[[#This Row],[ Résultat]]&amp;"_"&amp;COUNTIF($F$2:F3710,F3710)</f>
        <v>43.13ZIncorrect_32</v>
      </c>
      <c r="C3710" t="s">
        <v>243</v>
      </c>
      <c r="D3710" t="s">
        <v>251</v>
      </c>
      <c r="E3710" t="s">
        <v>31</v>
      </c>
      <c r="F3710" t="s">
        <v>103</v>
      </c>
      <c r="G3710">
        <v>9</v>
      </c>
    </row>
    <row r="3711" spans="1:7" x14ac:dyDescent="0.25">
      <c r="A3711" t="str">
        <f>IF(Tableau1[[#This Row],[ Résultat]]="incorrect",Tableau1[[#This Row],[occurrence]]&amp;"Cadre général"&amp;Tableau1[[#This Row],[ Résultat]]&amp;COUNTIF($B$2:$B3711,Tableau1[[#This Row],[ Code APE]]&amp;Tableau1[[#This Row],[ Résultat]]&amp;"_*"),0)</f>
        <v>43.21AIncorrect_33Cadre généralIncorrect8</v>
      </c>
      <c r="B3711" t="str">
        <f>Tableau1[[#This Row],[ Code APE]]&amp;Tableau1[[#This Row],[ Résultat]]&amp;"_"&amp;COUNTIF($F$2:F3711,F3711)</f>
        <v>43.21AIncorrect_33</v>
      </c>
      <c r="C3711" t="s">
        <v>243</v>
      </c>
      <c r="D3711" t="s">
        <v>251</v>
      </c>
      <c r="E3711" t="s">
        <v>31</v>
      </c>
      <c r="F3711" t="s">
        <v>104</v>
      </c>
      <c r="G3711">
        <v>11</v>
      </c>
    </row>
    <row r="3712" spans="1:7" x14ac:dyDescent="0.25">
      <c r="A3712" t="str">
        <f>IF(Tableau1[[#This Row],[ Résultat]]="incorrect",Tableau1[[#This Row],[occurrence]]&amp;"Cadre général"&amp;Tableau1[[#This Row],[ Résultat]]&amp;COUNTIF($B$2:$B3712,Tableau1[[#This Row],[ Code APE]]&amp;Tableau1[[#This Row],[ Résultat]]&amp;"_*"),0)</f>
        <v>43.32AIncorrect_21Cadre généralIncorrect2</v>
      </c>
      <c r="B3712" t="str">
        <f>Tableau1[[#This Row],[ Code APE]]&amp;Tableau1[[#This Row],[ Résultat]]&amp;"_"&amp;COUNTIF($F$2:F3712,F3712)</f>
        <v>43.32AIncorrect_21</v>
      </c>
      <c r="C3712" t="s">
        <v>243</v>
      </c>
      <c r="D3712" t="s">
        <v>251</v>
      </c>
      <c r="E3712" t="s">
        <v>31</v>
      </c>
      <c r="F3712" t="s">
        <v>108</v>
      </c>
      <c r="G3712">
        <v>3</v>
      </c>
    </row>
    <row r="3713" spans="1:7" x14ac:dyDescent="0.25">
      <c r="A3713" t="str">
        <f>IF(Tableau1[[#This Row],[ Résultat]]="incorrect",Tableau1[[#This Row],[occurrence]]&amp;"Cadre général"&amp;Tableau1[[#This Row],[ Résultat]]&amp;COUNTIF($B$2:$B3713,Tableau1[[#This Row],[ Code APE]]&amp;Tableau1[[#This Row],[ Résultat]]&amp;"_*"),0)</f>
        <v>43.34ZIncorrect_33Cadre généralIncorrect8</v>
      </c>
      <c r="B3713" t="str">
        <f>Tableau1[[#This Row],[ Code APE]]&amp;Tableau1[[#This Row],[ Résultat]]&amp;"_"&amp;COUNTIF($F$2:F3713,F3713)</f>
        <v>43.34ZIncorrect_33</v>
      </c>
      <c r="C3713" t="s">
        <v>243</v>
      </c>
      <c r="D3713" t="s">
        <v>251</v>
      </c>
      <c r="E3713" t="s">
        <v>31</v>
      </c>
      <c r="F3713" t="s">
        <v>111</v>
      </c>
      <c r="G3713">
        <v>10</v>
      </c>
    </row>
    <row r="3714" spans="1:7" x14ac:dyDescent="0.25">
      <c r="A3714" t="str">
        <f>IF(Tableau1[[#This Row],[ Résultat]]="incorrect",Tableau1[[#This Row],[occurrence]]&amp;"Cadre général"&amp;Tableau1[[#This Row],[ Résultat]]&amp;COUNTIF($B$2:$B3714,Tableau1[[#This Row],[ Code APE]]&amp;Tableau1[[#This Row],[ Résultat]]&amp;"_*"),0)</f>
        <v>43.91AIncorrect_28Cadre généralIncorrect3</v>
      </c>
      <c r="B3714" t="str">
        <f>Tableau1[[#This Row],[ Code APE]]&amp;Tableau1[[#This Row],[ Résultat]]&amp;"_"&amp;COUNTIF($F$2:F3714,F3714)</f>
        <v>43.91AIncorrect_28</v>
      </c>
      <c r="C3714" t="s">
        <v>243</v>
      </c>
      <c r="D3714" t="s">
        <v>251</v>
      </c>
      <c r="E3714" t="s">
        <v>31</v>
      </c>
      <c r="F3714" t="s">
        <v>112</v>
      </c>
      <c r="G3714">
        <v>1</v>
      </c>
    </row>
    <row r="3715" spans="1:7" x14ac:dyDescent="0.25">
      <c r="A3715" t="str">
        <f>IF(Tableau1[[#This Row],[ Résultat]]="incorrect",Tableau1[[#This Row],[occurrence]]&amp;"Cadre général"&amp;Tableau1[[#This Row],[ Résultat]]&amp;COUNTIF($B$2:$B3715,Tableau1[[#This Row],[ Code APE]]&amp;Tableau1[[#This Row],[ Résultat]]&amp;"_*"),0)</f>
        <v>43.99BIncorrect_31Cadre généralIncorrect6</v>
      </c>
      <c r="B3715" t="str">
        <f>Tableau1[[#This Row],[ Code APE]]&amp;Tableau1[[#This Row],[ Résultat]]&amp;"_"&amp;COUNTIF($F$2:F3715,F3715)</f>
        <v>43.99BIncorrect_31</v>
      </c>
      <c r="C3715" t="s">
        <v>243</v>
      </c>
      <c r="D3715" t="s">
        <v>251</v>
      </c>
      <c r="E3715" t="s">
        <v>31</v>
      </c>
      <c r="F3715" t="s">
        <v>114</v>
      </c>
      <c r="G3715">
        <v>3</v>
      </c>
    </row>
    <row r="3716" spans="1:7" x14ac:dyDescent="0.25">
      <c r="A3716" t="str">
        <f>IF(Tableau1[[#This Row],[ Résultat]]="incorrect",Tableau1[[#This Row],[occurrence]]&amp;"Cadre général"&amp;Tableau1[[#This Row],[ Résultat]]&amp;COUNTIF($B$2:$B3716,Tableau1[[#This Row],[ Code APE]]&amp;Tableau1[[#This Row],[ Résultat]]&amp;"_*"),0)</f>
        <v>43.99CIncorrect_32Cadre généralIncorrect7</v>
      </c>
      <c r="B3716" t="str">
        <f>Tableau1[[#This Row],[ Code APE]]&amp;Tableau1[[#This Row],[ Résultat]]&amp;"_"&amp;COUNTIF($F$2:F3716,F3716)</f>
        <v>43.99CIncorrect_32</v>
      </c>
      <c r="C3716" t="s">
        <v>243</v>
      </c>
      <c r="D3716" t="s">
        <v>251</v>
      </c>
      <c r="E3716" t="s">
        <v>31</v>
      </c>
      <c r="F3716" t="s">
        <v>115</v>
      </c>
      <c r="G3716">
        <v>7</v>
      </c>
    </row>
    <row r="3717" spans="1:7" x14ac:dyDescent="0.25">
      <c r="A3717" t="str">
        <f>IF(Tableau1[[#This Row],[ Résultat]]="incorrect",Tableau1[[#This Row],[occurrence]]&amp;"Cadre général"&amp;Tableau1[[#This Row],[ Résultat]]&amp;COUNTIF($B$2:$B3717,Tableau1[[#This Row],[ Code APE]]&amp;Tableau1[[#This Row],[ Résultat]]&amp;"_*"),0)</f>
        <v>43.99DIncorrect_28Cadre généralIncorrect3</v>
      </c>
      <c r="B3717" t="str">
        <f>Tableau1[[#This Row],[ Code APE]]&amp;Tableau1[[#This Row],[ Résultat]]&amp;"_"&amp;COUNTIF($F$2:F3717,F3717)</f>
        <v>43.99DIncorrect_28</v>
      </c>
      <c r="C3717" t="s">
        <v>243</v>
      </c>
      <c r="D3717" t="s">
        <v>251</v>
      </c>
      <c r="E3717" t="s">
        <v>31</v>
      </c>
      <c r="F3717" t="s">
        <v>116</v>
      </c>
      <c r="G3717">
        <v>4</v>
      </c>
    </row>
    <row r="3718" spans="1:7" x14ac:dyDescent="0.25">
      <c r="A3718" t="str">
        <f>IF(Tableau1[[#This Row],[ Résultat]]="incorrect",Tableau1[[#This Row],[occurrence]]&amp;"Cadre général"&amp;Tableau1[[#This Row],[ Résultat]]&amp;COUNTIF($B$2:$B3718,Tableau1[[#This Row],[ Code APE]]&amp;Tableau1[[#This Row],[ Résultat]]&amp;"_*"),0)</f>
        <v>45.11ZIncorrect_32Cadre généralIncorrect7</v>
      </c>
      <c r="B3718" t="str">
        <f>Tableau1[[#This Row],[ Code APE]]&amp;Tableau1[[#This Row],[ Résultat]]&amp;"_"&amp;COUNTIF($F$2:F3718,F3718)</f>
        <v>45.11ZIncorrect_32</v>
      </c>
      <c r="C3718" t="s">
        <v>243</v>
      </c>
      <c r="D3718" t="s">
        <v>251</v>
      </c>
      <c r="E3718" t="s">
        <v>31</v>
      </c>
      <c r="F3718" t="s">
        <v>120</v>
      </c>
      <c r="G3718">
        <v>4</v>
      </c>
    </row>
    <row r="3719" spans="1:7" x14ac:dyDescent="0.25">
      <c r="A3719" t="str">
        <f>IF(Tableau1[[#This Row],[ Résultat]]="incorrect",Tableau1[[#This Row],[occurrence]]&amp;"Cadre général"&amp;Tableau1[[#This Row],[ Résultat]]&amp;COUNTIF($B$2:$B3719,Tableau1[[#This Row],[ Code APE]]&amp;Tableau1[[#This Row],[ Résultat]]&amp;"_*"),0)</f>
        <v>45.20AIncorrect_30Cadre généralIncorrect5</v>
      </c>
      <c r="B3719" t="str">
        <f>Tableau1[[#This Row],[ Code APE]]&amp;Tableau1[[#This Row],[ Résultat]]&amp;"_"&amp;COUNTIF($F$2:F3719,F3719)</f>
        <v>45.20AIncorrect_30</v>
      </c>
      <c r="C3719" t="s">
        <v>243</v>
      </c>
      <c r="D3719" t="s">
        <v>251</v>
      </c>
      <c r="E3719" t="s">
        <v>31</v>
      </c>
      <c r="F3719" t="s">
        <v>121</v>
      </c>
      <c r="G3719">
        <v>2</v>
      </c>
    </row>
    <row r="3720" spans="1:7" x14ac:dyDescent="0.25">
      <c r="A3720" t="str">
        <f>IF(Tableau1[[#This Row],[ Résultat]]="incorrect",Tableau1[[#This Row],[occurrence]]&amp;"Cadre général"&amp;Tableau1[[#This Row],[ Résultat]]&amp;COUNTIF($B$2:$B3720,Tableau1[[#This Row],[ Code APE]]&amp;Tableau1[[#This Row],[ Résultat]]&amp;"_*"),0)</f>
        <v>45.20BIncorrect_26Cadre généralIncorrect1</v>
      </c>
      <c r="B3720" t="str">
        <f>Tableau1[[#This Row],[ Code APE]]&amp;Tableau1[[#This Row],[ Résultat]]&amp;"_"&amp;COUNTIF($F$2:F3720,F3720)</f>
        <v>45.20BIncorrect_26</v>
      </c>
      <c r="C3720" t="s">
        <v>243</v>
      </c>
      <c r="D3720" t="s">
        <v>251</v>
      </c>
      <c r="E3720" t="s">
        <v>31</v>
      </c>
      <c r="F3720" t="s">
        <v>122</v>
      </c>
      <c r="G3720">
        <v>1</v>
      </c>
    </row>
    <row r="3721" spans="1:7" x14ac:dyDescent="0.25">
      <c r="A3721" t="str">
        <f>IF(Tableau1[[#This Row],[ Résultat]]="incorrect",Tableau1[[#This Row],[occurrence]]&amp;"Cadre général"&amp;Tableau1[[#This Row],[ Résultat]]&amp;COUNTIF($B$2:$B3721,Tableau1[[#This Row],[ Code APE]]&amp;Tableau1[[#This Row],[ Résultat]]&amp;"_*"),0)</f>
        <v>45.20ZIncorrect_28Cadre généralIncorrect3</v>
      </c>
      <c r="B3721" t="str">
        <f>Tableau1[[#This Row],[ Code APE]]&amp;Tableau1[[#This Row],[ Résultat]]&amp;"_"&amp;COUNTIF($F$2:F3721,F3721)</f>
        <v>45.20ZIncorrect_28</v>
      </c>
      <c r="C3721" t="s">
        <v>243</v>
      </c>
      <c r="D3721" t="s">
        <v>251</v>
      </c>
      <c r="E3721" t="s">
        <v>31</v>
      </c>
      <c r="F3721" t="s">
        <v>123</v>
      </c>
      <c r="G3721">
        <v>2</v>
      </c>
    </row>
    <row r="3722" spans="1:7" x14ac:dyDescent="0.25">
      <c r="A3722" t="str">
        <f>IF(Tableau1[[#This Row],[ Résultat]]="incorrect",Tableau1[[#This Row],[occurrence]]&amp;"Cadre général"&amp;Tableau1[[#This Row],[ Résultat]]&amp;COUNTIF($B$2:$B3722,Tableau1[[#This Row],[ Code APE]]&amp;Tableau1[[#This Row],[ Résultat]]&amp;"_*"),0)</f>
        <v>46.51ZIncorrect_23Cadre généralIncorrect2</v>
      </c>
      <c r="B3722" t="str">
        <f>Tableau1[[#This Row],[ Code APE]]&amp;Tableau1[[#This Row],[ Résultat]]&amp;"_"&amp;COUNTIF($F$2:F3722,F3722)</f>
        <v>46.51ZIncorrect_23</v>
      </c>
      <c r="C3722" t="s">
        <v>243</v>
      </c>
      <c r="D3722" t="s">
        <v>251</v>
      </c>
      <c r="E3722" t="s">
        <v>31</v>
      </c>
      <c r="F3722" t="s">
        <v>125</v>
      </c>
      <c r="G3722">
        <v>1</v>
      </c>
    </row>
    <row r="3723" spans="1:7" x14ac:dyDescent="0.25">
      <c r="A3723" t="str">
        <f>IF(Tableau1[[#This Row],[ Résultat]]="incorrect",Tableau1[[#This Row],[occurrence]]&amp;"Cadre général"&amp;Tableau1[[#This Row],[ Résultat]]&amp;COUNTIF($B$2:$B3723,Tableau1[[#This Row],[ Code APE]]&amp;Tableau1[[#This Row],[ Résultat]]&amp;"_*"),0)</f>
        <v>46.63ZIncorrect_34Cadre généralIncorrect9</v>
      </c>
      <c r="B3723" t="str">
        <f>Tableau1[[#This Row],[ Code APE]]&amp;Tableau1[[#This Row],[ Résultat]]&amp;"_"&amp;COUNTIF($F$2:F3723,F3723)</f>
        <v>46.63ZIncorrect_34</v>
      </c>
      <c r="C3723" t="s">
        <v>243</v>
      </c>
      <c r="D3723" t="s">
        <v>251</v>
      </c>
      <c r="E3723" t="s">
        <v>31</v>
      </c>
      <c r="F3723" t="s">
        <v>127</v>
      </c>
      <c r="G3723">
        <v>16</v>
      </c>
    </row>
    <row r="3724" spans="1:7" x14ac:dyDescent="0.25">
      <c r="A3724" t="str">
        <f>IF(Tableau1[[#This Row],[ Résultat]]="incorrect",Tableau1[[#This Row],[occurrence]]&amp;"Cadre général"&amp;Tableau1[[#This Row],[ Résultat]]&amp;COUNTIF($B$2:$B3724,Tableau1[[#This Row],[ Code APE]]&amp;Tableau1[[#This Row],[ Résultat]]&amp;"_*"),0)</f>
        <v>46.69AIncorrect_27Cadre généralIncorrect2</v>
      </c>
      <c r="B3724" t="str">
        <f>Tableau1[[#This Row],[ Code APE]]&amp;Tableau1[[#This Row],[ Résultat]]&amp;"_"&amp;COUNTIF($F$2:F3724,F3724)</f>
        <v>46.69AIncorrect_27</v>
      </c>
      <c r="C3724" t="s">
        <v>243</v>
      </c>
      <c r="D3724" t="s">
        <v>251</v>
      </c>
      <c r="E3724" t="s">
        <v>31</v>
      </c>
      <c r="F3724" t="s">
        <v>128</v>
      </c>
      <c r="G3724">
        <v>1</v>
      </c>
    </row>
    <row r="3725" spans="1:7" x14ac:dyDescent="0.25">
      <c r="A3725" t="str">
        <f>IF(Tableau1[[#This Row],[ Résultat]]="incorrect",Tableau1[[#This Row],[occurrence]]&amp;"Cadre général"&amp;Tableau1[[#This Row],[ Résultat]]&amp;COUNTIF($B$2:$B3725,Tableau1[[#This Row],[ Code APE]]&amp;Tableau1[[#This Row],[ Résultat]]&amp;"_*"),0)</f>
        <v>46.71ZIncorrect_32Cadre généralIncorrect7</v>
      </c>
      <c r="B3725" t="str">
        <f>Tableau1[[#This Row],[ Code APE]]&amp;Tableau1[[#This Row],[ Résultat]]&amp;"_"&amp;COUNTIF($F$2:F3725,F3725)</f>
        <v>46.71ZIncorrect_32</v>
      </c>
      <c r="C3725" t="s">
        <v>243</v>
      </c>
      <c r="D3725" t="s">
        <v>251</v>
      </c>
      <c r="E3725" t="s">
        <v>31</v>
      </c>
      <c r="F3725" t="s">
        <v>130</v>
      </c>
      <c r="G3725">
        <v>2</v>
      </c>
    </row>
    <row r="3726" spans="1:7" x14ac:dyDescent="0.25">
      <c r="A3726" t="str">
        <f>IF(Tableau1[[#This Row],[ Résultat]]="incorrect",Tableau1[[#This Row],[occurrence]]&amp;"Cadre général"&amp;Tableau1[[#This Row],[ Résultat]]&amp;COUNTIF($B$2:$B3726,Tableau1[[#This Row],[ Code APE]]&amp;Tableau1[[#This Row],[ Résultat]]&amp;"_*"),0)</f>
        <v>49.31ZIncorrect_29Cadre généralIncorrect4</v>
      </c>
      <c r="B3726" t="str">
        <f>Tableau1[[#This Row],[ Code APE]]&amp;Tableau1[[#This Row],[ Résultat]]&amp;"_"&amp;COUNTIF($F$2:F3726,F3726)</f>
        <v>49.31ZIncorrect_29</v>
      </c>
      <c r="C3726" t="s">
        <v>243</v>
      </c>
      <c r="D3726" t="s">
        <v>251</v>
      </c>
      <c r="E3726" t="s">
        <v>31</v>
      </c>
      <c r="F3726" t="s">
        <v>137</v>
      </c>
      <c r="G3726">
        <v>1</v>
      </c>
    </row>
    <row r="3727" spans="1:7" x14ac:dyDescent="0.25">
      <c r="A3727" t="str">
        <f>IF(Tableau1[[#This Row],[ Résultat]]="incorrect",Tableau1[[#This Row],[occurrence]]&amp;"Cadre général"&amp;Tableau1[[#This Row],[ Résultat]]&amp;COUNTIF($B$2:$B3727,Tableau1[[#This Row],[ Code APE]]&amp;Tableau1[[#This Row],[ Résultat]]&amp;"_*"),0)</f>
        <v>49.39AIncorrect_32Cadre généralIncorrect7</v>
      </c>
      <c r="B3727" t="str">
        <f>Tableau1[[#This Row],[ Code APE]]&amp;Tableau1[[#This Row],[ Résultat]]&amp;"_"&amp;COUNTIF($F$2:F3727,F3727)</f>
        <v>49.39AIncorrect_32</v>
      </c>
      <c r="C3727" t="s">
        <v>243</v>
      </c>
      <c r="D3727" t="s">
        <v>251</v>
      </c>
      <c r="E3727" t="s">
        <v>31</v>
      </c>
      <c r="F3727" t="s">
        <v>138</v>
      </c>
      <c r="G3727">
        <v>3</v>
      </c>
    </row>
    <row r="3728" spans="1:7" x14ac:dyDescent="0.25">
      <c r="A3728" t="str">
        <f>IF(Tableau1[[#This Row],[ Résultat]]="incorrect",Tableau1[[#This Row],[occurrence]]&amp;"Cadre général"&amp;Tableau1[[#This Row],[ Résultat]]&amp;COUNTIF($B$2:$B3728,Tableau1[[#This Row],[ Code APE]]&amp;Tableau1[[#This Row],[ Résultat]]&amp;"_*"),0)</f>
        <v>49.39BIncorrect_32Cadre généralIncorrect7</v>
      </c>
      <c r="B3728" t="str">
        <f>Tableau1[[#This Row],[ Code APE]]&amp;Tableau1[[#This Row],[ Résultat]]&amp;"_"&amp;COUNTIF($F$2:F3728,F3728)</f>
        <v>49.39BIncorrect_32</v>
      </c>
      <c r="C3728" t="s">
        <v>243</v>
      </c>
      <c r="D3728" t="s">
        <v>251</v>
      </c>
      <c r="E3728" t="s">
        <v>31</v>
      </c>
      <c r="F3728" t="s">
        <v>139</v>
      </c>
      <c r="G3728">
        <v>2</v>
      </c>
    </row>
    <row r="3729" spans="1:7" x14ac:dyDescent="0.25">
      <c r="A3729" t="str">
        <f>IF(Tableau1[[#This Row],[ Résultat]]="incorrect",Tableau1[[#This Row],[occurrence]]&amp;"Cadre général"&amp;Tableau1[[#This Row],[ Résultat]]&amp;COUNTIF($B$2:$B3729,Tableau1[[#This Row],[ Code APE]]&amp;Tableau1[[#This Row],[ Résultat]]&amp;"_*"),0)</f>
        <v>49.41AIncorrect_30Cadre généralIncorrect5</v>
      </c>
      <c r="B3729" t="str">
        <f>Tableau1[[#This Row],[ Code APE]]&amp;Tableau1[[#This Row],[ Résultat]]&amp;"_"&amp;COUNTIF($F$2:F3729,F3729)</f>
        <v>49.41AIncorrect_30</v>
      </c>
      <c r="C3729" t="s">
        <v>243</v>
      </c>
      <c r="D3729" t="s">
        <v>251</v>
      </c>
      <c r="E3729" t="s">
        <v>31</v>
      </c>
      <c r="F3729" t="s">
        <v>140</v>
      </c>
      <c r="G3729">
        <v>10</v>
      </c>
    </row>
    <row r="3730" spans="1:7" x14ac:dyDescent="0.25">
      <c r="A3730" t="str">
        <f>IF(Tableau1[[#This Row],[ Résultat]]="incorrect",Tableau1[[#This Row],[occurrence]]&amp;"Cadre général"&amp;Tableau1[[#This Row],[ Résultat]]&amp;COUNTIF($B$2:$B3730,Tableau1[[#This Row],[ Code APE]]&amp;Tableau1[[#This Row],[ Résultat]]&amp;"_*"),0)</f>
        <v>49.91AIncorrect_26Cadre généralIncorrect2</v>
      </c>
      <c r="B3730" t="str">
        <f>Tableau1[[#This Row],[ Code APE]]&amp;Tableau1[[#This Row],[ Résultat]]&amp;"_"&amp;COUNTIF($F$2:F3730,F3730)</f>
        <v>49.91AIncorrect_26</v>
      </c>
      <c r="C3730" t="s">
        <v>243</v>
      </c>
      <c r="D3730" t="s">
        <v>251</v>
      </c>
      <c r="E3730" t="s">
        <v>31</v>
      </c>
      <c r="F3730" t="s">
        <v>142</v>
      </c>
      <c r="G3730">
        <v>1</v>
      </c>
    </row>
    <row r="3731" spans="1:7" x14ac:dyDescent="0.25">
      <c r="A3731" t="str">
        <f>IF(Tableau1[[#This Row],[ Résultat]]="incorrect",Tableau1[[#This Row],[occurrence]]&amp;"Cadre général"&amp;Tableau1[[#This Row],[ Résultat]]&amp;COUNTIF($B$2:$B3731,Tableau1[[#This Row],[ Code APE]]&amp;Tableau1[[#This Row],[ Résultat]]&amp;"_*"),0)</f>
        <v>50.10ZIncorrect_29Cadre généralIncorrect4</v>
      </c>
      <c r="B3731" t="str">
        <f>Tableau1[[#This Row],[ Code APE]]&amp;Tableau1[[#This Row],[ Résultat]]&amp;"_"&amp;COUNTIF($F$2:F3731,F3731)</f>
        <v>50.10ZIncorrect_29</v>
      </c>
      <c r="C3731" t="s">
        <v>243</v>
      </c>
      <c r="D3731" t="s">
        <v>251</v>
      </c>
      <c r="E3731" t="s">
        <v>31</v>
      </c>
      <c r="F3731" t="s">
        <v>143</v>
      </c>
      <c r="G3731">
        <v>2</v>
      </c>
    </row>
    <row r="3732" spans="1:7" x14ac:dyDescent="0.25">
      <c r="A3732" t="str">
        <f>IF(Tableau1[[#This Row],[ Résultat]]="incorrect",Tableau1[[#This Row],[occurrence]]&amp;"Cadre général"&amp;Tableau1[[#This Row],[ Résultat]]&amp;COUNTIF($B$2:$B3732,Tableau1[[#This Row],[ Code APE]]&amp;Tableau1[[#This Row],[ Résultat]]&amp;"_*"),0)</f>
        <v>52.22ZIncorrect_27Cadre généralIncorrect2</v>
      </c>
      <c r="B3732" t="str">
        <f>Tableau1[[#This Row],[ Code APE]]&amp;Tableau1[[#This Row],[ Résultat]]&amp;"_"&amp;COUNTIF($F$2:F3732,F3732)</f>
        <v>52.22ZIncorrect_27</v>
      </c>
      <c r="C3732" t="s">
        <v>243</v>
      </c>
      <c r="D3732" t="s">
        <v>251</v>
      </c>
      <c r="E3732" t="s">
        <v>31</v>
      </c>
      <c r="F3732" t="s">
        <v>145</v>
      </c>
      <c r="G3732">
        <v>1</v>
      </c>
    </row>
    <row r="3733" spans="1:7" x14ac:dyDescent="0.25">
      <c r="A3733" t="str">
        <f>IF(Tableau1[[#This Row],[ Résultat]]="incorrect",Tableau1[[#This Row],[occurrence]]&amp;"Cadre général"&amp;Tableau1[[#This Row],[ Résultat]]&amp;COUNTIF($B$2:$B3733,Tableau1[[#This Row],[ Code APE]]&amp;Tableau1[[#This Row],[ Résultat]]&amp;"_*"),0)</f>
        <v>56.29BIncorrect_29Cadre généralIncorrect4</v>
      </c>
      <c r="B3733" t="str">
        <f>Tableau1[[#This Row],[ Code APE]]&amp;Tableau1[[#This Row],[ Résultat]]&amp;"_"&amp;COUNTIF($F$2:F3733,F3733)</f>
        <v>56.29BIncorrect_29</v>
      </c>
      <c r="C3733" t="s">
        <v>243</v>
      </c>
      <c r="D3733" t="s">
        <v>251</v>
      </c>
      <c r="E3733" t="s">
        <v>31</v>
      </c>
      <c r="F3733" t="s">
        <v>146</v>
      </c>
      <c r="G3733">
        <v>1</v>
      </c>
    </row>
    <row r="3734" spans="1:7" x14ac:dyDescent="0.25">
      <c r="A3734" t="str">
        <f>IF(Tableau1[[#This Row],[ Résultat]]="incorrect",Tableau1[[#This Row],[occurrence]]&amp;"Cadre général"&amp;Tableau1[[#This Row],[ Résultat]]&amp;COUNTIF($B$2:$B3734,Tableau1[[#This Row],[ Code APE]]&amp;Tableau1[[#This Row],[ Résultat]]&amp;"_*"),0)</f>
        <v>69.20ZIncorrect_21Cadre généralIncorrect1</v>
      </c>
      <c r="B3734" t="str">
        <f>Tableau1[[#This Row],[ Code APE]]&amp;Tableau1[[#This Row],[ Résultat]]&amp;"_"&amp;COUNTIF($F$2:F3734,F3734)</f>
        <v>69.20ZIncorrect_21</v>
      </c>
      <c r="C3734" t="s">
        <v>243</v>
      </c>
      <c r="D3734" t="s">
        <v>251</v>
      </c>
      <c r="E3734" t="s">
        <v>31</v>
      </c>
      <c r="F3734" t="s">
        <v>150</v>
      </c>
      <c r="G3734">
        <v>1</v>
      </c>
    </row>
    <row r="3735" spans="1:7" x14ac:dyDescent="0.25">
      <c r="A3735" t="str">
        <f>IF(Tableau1[[#This Row],[ Résultat]]="incorrect",Tableau1[[#This Row],[occurrence]]&amp;"Cadre général"&amp;Tableau1[[#This Row],[ Résultat]]&amp;COUNTIF($B$2:$B3735,Tableau1[[#This Row],[ Code APE]]&amp;Tableau1[[#This Row],[ Résultat]]&amp;"_*"),0)</f>
        <v>71.12BIncorrect_30Cadre généralIncorrect5</v>
      </c>
      <c r="B3735" t="str">
        <f>Tableau1[[#This Row],[ Code APE]]&amp;Tableau1[[#This Row],[ Résultat]]&amp;"_"&amp;COUNTIF($F$2:F3735,F3735)</f>
        <v>71.12BIncorrect_30</v>
      </c>
      <c r="C3735" t="s">
        <v>243</v>
      </c>
      <c r="D3735" t="s">
        <v>251</v>
      </c>
      <c r="E3735" t="s">
        <v>31</v>
      </c>
      <c r="F3735" t="s">
        <v>153</v>
      </c>
      <c r="G3735">
        <v>4</v>
      </c>
    </row>
    <row r="3736" spans="1:7" x14ac:dyDescent="0.25">
      <c r="A3736" t="str">
        <f>IF(Tableau1[[#This Row],[ Résultat]]="incorrect",Tableau1[[#This Row],[occurrence]]&amp;"Cadre général"&amp;Tableau1[[#This Row],[ Résultat]]&amp;COUNTIF($B$2:$B3736,Tableau1[[#This Row],[ Code APE]]&amp;Tableau1[[#This Row],[ Résultat]]&amp;"_*"),0)</f>
        <v>71.20BIncorrect_27Cadre généralIncorrect2</v>
      </c>
      <c r="B3736" t="str">
        <f>Tableau1[[#This Row],[ Code APE]]&amp;Tableau1[[#This Row],[ Résultat]]&amp;"_"&amp;COUNTIF($F$2:F3736,F3736)</f>
        <v>71.20BIncorrect_27</v>
      </c>
      <c r="C3736" t="s">
        <v>243</v>
      </c>
      <c r="D3736" t="s">
        <v>251</v>
      </c>
      <c r="E3736" t="s">
        <v>31</v>
      </c>
      <c r="F3736" t="s">
        <v>155</v>
      </c>
      <c r="G3736">
        <v>1</v>
      </c>
    </row>
    <row r="3737" spans="1:7" x14ac:dyDescent="0.25">
      <c r="A3737" t="str">
        <f>IF(Tableau1[[#This Row],[ Résultat]]="incorrect",Tableau1[[#This Row],[occurrence]]&amp;"Cadre général"&amp;Tableau1[[#This Row],[ Résultat]]&amp;COUNTIF($B$2:$B3737,Tableau1[[#This Row],[ Code APE]]&amp;Tableau1[[#This Row],[ Résultat]]&amp;"_*"),0)</f>
        <v>72.19ZIncorrect_28Cadre généralIncorrect3</v>
      </c>
      <c r="B3737" t="str">
        <f>Tableau1[[#This Row],[ Code APE]]&amp;Tableau1[[#This Row],[ Résultat]]&amp;"_"&amp;COUNTIF($F$2:F3737,F3737)</f>
        <v>72.19ZIncorrect_28</v>
      </c>
      <c r="C3737" t="s">
        <v>243</v>
      </c>
      <c r="D3737" t="s">
        <v>251</v>
      </c>
      <c r="E3737" t="s">
        <v>31</v>
      </c>
      <c r="F3737" t="s">
        <v>156</v>
      </c>
      <c r="G3737">
        <v>1</v>
      </c>
    </row>
    <row r="3738" spans="1:7" x14ac:dyDescent="0.25">
      <c r="A3738" t="str">
        <f>IF(Tableau1[[#This Row],[ Résultat]]="incorrect",Tableau1[[#This Row],[occurrence]]&amp;"Cadre général"&amp;Tableau1[[#This Row],[ Résultat]]&amp;COUNTIF($B$2:$B3738,Tableau1[[#This Row],[ Code APE]]&amp;Tableau1[[#This Row],[ Résultat]]&amp;"_*"),0)</f>
        <v>74.30BIncorrect_25Cadre généralIncorrect3</v>
      </c>
      <c r="B3738" t="str">
        <f>Tableau1[[#This Row],[ Code APE]]&amp;Tableau1[[#This Row],[ Résultat]]&amp;"_"&amp;COUNTIF($F$2:F3738,F3738)</f>
        <v>74.30BIncorrect_25</v>
      </c>
      <c r="C3738" t="s">
        <v>243</v>
      </c>
      <c r="D3738" t="s">
        <v>251</v>
      </c>
      <c r="E3738" t="s">
        <v>31</v>
      </c>
      <c r="F3738" t="s">
        <v>158</v>
      </c>
      <c r="G3738">
        <v>1</v>
      </c>
    </row>
    <row r="3739" spans="1:7" x14ac:dyDescent="0.25">
      <c r="A3739" t="str">
        <f>IF(Tableau1[[#This Row],[ Résultat]]="incorrect",Tableau1[[#This Row],[occurrence]]&amp;"Cadre général"&amp;Tableau1[[#This Row],[ Résultat]]&amp;COUNTIF($B$2:$B3739,Tableau1[[#This Row],[ Code APE]]&amp;Tableau1[[#This Row],[ Résultat]]&amp;"_*"),0)</f>
        <v>74.70ZIncorrect_26Cadre généralIncorrect1</v>
      </c>
      <c r="B3739" t="str">
        <f>Tableau1[[#This Row],[ Code APE]]&amp;Tableau1[[#This Row],[ Résultat]]&amp;"_"&amp;COUNTIF($F$2:F3739,F3739)</f>
        <v>74.70ZIncorrect_26</v>
      </c>
      <c r="C3739" t="s">
        <v>243</v>
      </c>
      <c r="D3739" t="s">
        <v>251</v>
      </c>
      <c r="E3739" t="s">
        <v>31</v>
      </c>
      <c r="F3739" t="s">
        <v>159</v>
      </c>
      <c r="G3739">
        <v>1</v>
      </c>
    </row>
    <row r="3740" spans="1:7" x14ac:dyDescent="0.25">
      <c r="A3740" t="str">
        <f>IF(Tableau1[[#This Row],[ Résultat]]="incorrect",Tableau1[[#This Row],[occurrence]]&amp;"Cadre général"&amp;Tableau1[[#This Row],[ Résultat]]&amp;COUNTIF($B$2:$B3740,Tableau1[[#This Row],[ Code APE]]&amp;Tableau1[[#This Row],[ Résultat]]&amp;"_*"),0)</f>
        <v>74.90AIncorrect_31Cadre généralIncorrect6</v>
      </c>
      <c r="B3740" t="str">
        <f>Tableau1[[#This Row],[ Code APE]]&amp;Tableau1[[#This Row],[ Résultat]]&amp;"_"&amp;COUNTIF($F$2:F3740,F3740)</f>
        <v>74.90AIncorrect_31</v>
      </c>
      <c r="C3740" t="s">
        <v>243</v>
      </c>
      <c r="D3740" t="s">
        <v>251</v>
      </c>
      <c r="E3740" t="s">
        <v>31</v>
      </c>
      <c r="F3740" t="s">
        <v>160</v>
      </c>
      <c r="G3740">
        <v>1</v>
      </c>
    </row>
    <row r="3741" spans="1:7" x14ac:dyDescent="0.25">
      <c r="A3741" t="str">
        <f>IF(Tableau1[[#This Row],[ Résultat]]="incorrect",Tableau1[[#This Row],[occurrence]]&amp;"Cadre général"&amp;Tableau1[[#This Row],[ Résultat]]&amp;COUNTIF($B$2:$B3741,Tableau1[[#This Row],[ Code APE]]&amp;Tableau1[[#This Row],[ Résultat]]&amp;"_*"),0)</f>
        <v>74.90BIncorrect_30Cadre généralIncorrect5</v>
      </c>
      <c r="B3741" t="str">
        <f>Tableau1[[#This Row],[ Code APE]]&amp;Tableau1[[#This Row],[ Résultat]]&amp;"_"&amp;COUNTIF($F$2:F3741,F3741)</f>
        <v>74.90BIncorrect_30</v>
      </c>
      <c r="C3741" t="s">
        <v>243</v>
      </c>
      <c r="D3741" t="s">
        <v>251</v>
      </c>
      <c r="E3741" t="s">
        <v>31</v>
      </c>
      <c r="F3741" t="s">
        <v>161</v>
      </c>
      <c r="G3741">
        <v>1</v>
      </c>
    </row>
    <row r="3742" spans="1:7" x14ac:dyDescent="0.25">
      <c r="A3742" t="str">
        <f>IF(Tableau1[[#This Row],[ Résultat]]="incorrect",Tableau1[[#This Row],[occurrence]]&amp;"Cadre général"&amp;Tableau1[[#This Row],[ Résultat]]&amp;COUNTIF($B$2:$B3742,Tableau1[[#This Row],[ Code APE]]&amp;Tableau1[[#This Row],[ Résultat]]&amp;"_*"),0)</f>
        <v>77.39ZIncorrect_28Cadre généralIncorrect3</v>
      </c>
      <c r="B3742" t="str">
        <f>Tableau1[[#This Row],[ Code APE]]&amp;Tableau1[[#This Row],[ Résultat]]&amp;"_"&amp;COUNTIF($F$2:F3742,F3742)</f>
        <v>77.39ZIncorrect_28</v>
      </c>
      <c r="C3742" t="s">
        <v>243</v>
      </c>
      <c r="D3742" t="s">
        <v>251</v>
      </c>
      <c r="E3742" t="s">
        <v>31</v>
      </c>
      <c r="F3742" t="s">
        <v>165</v>
      </c>
      <c r="G3742">
        <v>3</v>
      </c>
    </row>
    <row r="3743" spans="1:7" x14ac:dyDescent="0.25">
      <c r="A3743" t="str">
        <f>IF(Tableau1[[#This Row],[ Résultat]]="incorrect",Tableau1[[#This Row],[occurrence]]&amp;"Cadre général"&amp;Tableau1[[#This Row],[ Résultat]]&amp;COUNTIF($B$2:$B3743,Tableau1[[#This Row],[ Code APE]]&amp;Tableau1[[#This Row],[ Résultat]]&amp;"_*"),0)</f>
        <v>78.20ZIncorrect_35Cadre généralIncorrect10</v>
      </c>
      <c r="B3743" t="str">
        <f>Tableau1[[#This Row],[ Code APE]]&amp;Tableau1[[#This Row],[ Résultat]]&amp;"_"&amp;COUNTIF($F$2:F3743,F3743)</f>
        <v>78.20ZIncorrect_35</v>
      </c>
      <c r="C3743" t="s">
        <v>243</v>
      </c>
      <c r="D3743" t="s">
        <v>251</v>
      </c>
      <c r="E3743" t="s">
        <v>31</v>
      </c>
      <c r="F3743" t="s">
        <v>166</v>
      </c>
      <c r="G3743">
        <v>21</v>
      </c>
    </row>
    <row r="3744" spans="1:7" x14ac:dyDescent="0.25">
      <c r="A3744" t="str">
        <f>IF(Tableau1[[#This Row],[ Résultat]]="incorrect",Tableau1[[#This Row],[occurrence]]&amp;"Cadre général"&amp;Tableau1[[#This Row],[ Résultat]]&amp;COUNTIF($B$2:$B3744,Tableau1[[#This Row],[ Code APE]]&amp;Tableau1[[#This Row],[ Résultat]]&amp;"_*"),0)</f>
        <v>80.10ZIncorrect_31Cadre généralIncorrect6</v>
      </c>
      <c r="B3744" t="str">
        <f>Tableau1[[#This Row],[ Code APE]]&amp;Tableau1[[#This Row],[ Résultat]]&amp;"_"&amp;COUNTIF($F$2:F3744,F3744)</f>
        <v>80.10ZIncorrect_31</v>
      </c>
      <c r="C3744" t="s">
        <v>243</v>
      </c>
      <c r="D3744" t="s">
        <v>251</v>
      </c>
      <c r="E3744" t="s">
        <v>31</v>
      </c>
      <c r="F3744" t="s">
        <v>167</v>
      </c>
      <c r="G3744">
        <v>2</v>
      </c>
    </row>
    <row r="3745" spans="1:7" x14ac:dyDescent="0.25">
      <c r="A3745" t="str">
        <f>IF(Tableau1[[#This Row],[ Résultat]]="incorrect",Tableau1[[#This Row],[occurrence]]&amp;"Cadre général"&amp;Tableau1[[#This Row],[ Résultat]]&amp;COUNTIF($B$2:$B3745,Tableau1[[#This Row],[ Code APE]]&amp;Tableau1[[#This Row],[ Résultat]]&amp;"_*"),0)</f>
        <v>80.20ZIncorrect_27Cadre généralIncorrect2</v>
      </c>
      <c r="B3745" t="str">
        <f>Tableau1[[#This Row],[ Code APE]]&amp;Tableau1[[#This Row],[ Résultat]]&amp;"_"&amp;COUNTIF($F$2:F3745,F3745)</f>
        <v>80.20ZIncorrect_27</v>
      </c>
      <c r="C3745" t="s">
        <v>243</v>
      </c>
      <c r="D3745" t="s">
        <v>251</v>
      </c>
      <c r="E3745" t="s">
        <v>31</v>
      </c>
      <c r="F3745" t="s">
        <v>168</v>
      </c>
      <c r="G3745">
        <v>1</v>
      </c>
    </row>
    <row r="3746" spans="1:7" x14ac:dyDescent="0.25">
      <c r="A3746" t="str">
        <f>IF(Tableau1[[#This Row],[ Résultat]]="incorrect",Tableau1[[#This Row],[occurrence]]&amp;"Cadre général"&amp;Tableau1[[#This Row],[ Résultat]]&amp;COUNTIF($B$2:$B3746,Tableau1[[#This Row],[ Code APE]]&amp;Tableau1[[#This Row],[ Résultat]]&amp;"_*"),0)</f>
        <v>81.21ZIncorrect_28Cadre généralIncorrect3</v>
      </c>
      <c r="B3746" t="str">
        <f>Tableau1[[#This Row],[ Code APE]]&amp;Tableau1[[#This Row],[ Résultat]]&amp;"_"&amp;COUNTIF($F$2:F3746,F3746)</f>
        <v>81.21ZIncorrect_28</v>
      </c>
      <c r="C3746" t="s">
        <v>243</v>
      </c>
      <c r="D3746" t="s">
        <v>251</v>
      </c>
      <c r="E3746" t="s">
        <v>31</v>
      </c>
      <c r="F3746" t="s">
        <v>169</v>
      </c>
      <c r="G3746">
        <v>2</v>
      </c>
    </row>
    <row r="3747" spans="1:7" x14ac:dyDescent="0.25">
      <c r="A3747" t="str">
        <f>IF(Tableau1[[#This Row],[ Résultat]]="incorrect",Tableau1[[#This Row],[occurrence]]&amp;"Cadre général"&amp;Tableau1[[#This Row],[ Résultat]]&amp;COUNTIF($B$2:$B3747,Tableau1[[#This Row],[ Code APE]]&amp;Tableau1[[#This Row],[ Résultat]]&amp;"_*"),0)</f>
        <v>81.22ZIncorrect_28Cadre généralIncorrect3</v>
      </c>
      <c r="B3747" t="str">
        <f>Tableau1[[#This Row],[ Code APE]]&amp;Tableau1[[#This Row],[ Résultat]]&amp;"_"&amp;COUNTIF($F$2:F3747,F3747)</f>
        <v>81.22ZIncorrect_28</v>
      </c>
      <c r="C3747" t="s">
        <v>243</v>
      </c>
      <c r="D3747" t="s">
        <v>251</v>
      </c>
      <c r="E3747" t="s">
        <v>31</v>
      </c>
      <c r="F3747" t="s">
        <v>170</v>
      </c>
      <c r="G3747">
        <v>1</v>
      </c>
    </row>
    <row r="3748" spans="1:7" x14ac:dyDescent="0.25">
      <c r="A3748" t="str">
        <f>IF(Tableau1[[#This Row],[ Résultat]]="incorrect",Tableau1[[#This Row],[occurrence]]&amp;"Cadre général"&amp;Tableau1[[#This Row],[ Résultat]]&amp;COUNTIF($B$2:$B3748,Tableau1[[#This Row],[ Code APE]]&amp;Tableau1[[#This Row],[ Résultat]]&amp;"_*"),0)</f>
        <v>82.99ZIncorrect_27Cadre généralIncorrect2</v>
      </c>
      <c r="B3748" t="str">
        <f>Tableau1[[#This Row],[ Code APE]]&amp;Tableau1[[#This Row],[ Résultat]]&amp;"_"&amp;COUNTIF($F$2:F3748,F3748)</f>
        <v>82.99ZIncorrect_27</v>
      </c>
      <c r="C3748" t="s">
        <v>243</v>
      </c>
      <c r="D3748" t="s">
        <v>251</v>
      </c>
      <c r="E3748" t="s">
        <v>31</v>
      </c>
      <c r="F3748" t="s">
        <v>174</v>
      </c>
      <c r="G3748">
        <v>1</v>
      </c>
    </row>
    <row r="3749" spans="1:7" x14ac:dyDescent="0.25">
      <c r="A3749" t="str">
        <f>IF(Tableau1[[#This Row],[ Résultat]]="incorrect",Tableau1[[#This Row],[occurrence]]&amp;"Cadre général"&amp;Tableau1[[#This Row],[ Résultat]]&amp;COUNTIF($B$2:$B3749,Tableau1[[#This Row],[ Code APE]]&amp;Tableau1[[#This Row],[ Résultat]]&amp;"_*"),0)</f>
        <v>94.99ZIncorrect_33Cadre généralIncorrect8</v>
      </c>
      <c r="B3749" t="str">
        <f>Tableau1[[#This Row],[ Code APE]]&amp;Tableau1[[#This Row],[ Résultat]]&amp;"_"&amp;COUNTIF($F$2:F3749,F3749)</f>
        <v>94.99ZIncorrect_33</v>
      </c>
      <c r="C3749" t="s">
        <v>243</v>
      </c>
      <c r="D3749" t="s">
        <v>251</v>
      </c>
      <c r="E3749" t="s">
        <v>31</v>
      </c>
      <c r="F3749" t="s">
        <v>178</v>
      </c>
      <c r="G3749">
        <v>2</v>
      </c>
    </row>
    <row r="3750" spans="1:7" x14ac:dyDescent="0.25">
      <c r="A3750">
        <f>IF(Tableau1[[#This Row],[ Résultat]]="incorrect",Tableau1[[#This Row],[occurrence]]&amp;"Cadre général"&amp;Tableau1[[#This Row],[ Résultat]]&amp;COUNTIF($B$2:$B3750,Tableau1[[#This Row],[ Code APE]]&amp;Tableau1[[#This Row],[ Résultat]]&amp;"_*"),0)</f>
        <v>0</v>
      </c>
      <c r="B3750" t="str">
        <f>Tableau1[[#This Row],[ Code APE]]&amp;Tableau1[[#This Row],[ Résultat]]&amp;"_"&amp;COUNTIF($F$2:F3750,F3750)</f>
        <v>Correct_0</v>
      </c>
      <c r="C3750" t="s">
        <v>252</v>
      </c>
      <c r="D3750" t="s">
        <v>253</v>
      </c>
      <c r="E3750" t="s">
        <v>44</v>
      </c>
      <c r="G3750">
        <v>10</v>
      </c>
    </row>
    <row r="3751" spans="1:7" x14ac:dyDescent="0.25">
      <c r="A3751">
        <f>IF(Tableau1[[#This Row],[ Résultat]]="incorrect",Tableau1[[#This Row],[occurrence]]&amp;"Cadre général"&amp;Tableau1[[#This Row],[ Résultat]]&amp;COUNTIF($B$2:$B3751,Tableau1[[#This Row],[ Code APE]]&amp;Tableau1[[#This Row],[ Résultat]]&amp;"_*"),0)</f>
        <v>0</v>
      </c>
      <c r="B3751" t="str">
        <f>Tableau1[[#This Row],[ Code APE]]&amp;Tableau1[[#This Row],[ Résultat]]&amp;"_"&amp;COUNTIF($F$2:F3751,F3751)</f>
        <v>00.00ACorrect_26</v>
      </c>
      <c r="C3751" t="s">
        <v>252</v>
      </c>
      <c r="D3751" t="s">
        <v>253</v>
      </c>
      <c r="E3751" t="s">
        <v>44</v>
      </c>
      <c r="F3751" t="s">
        <v>45</v>
      </c>
      <c r="G3751">
        <v>7</v>
      </c>
    </row>
    <row r="3752" spans="1:7" x14ac:dyDescent="0.25">
      <c r="A3752">
        <f>IF(Tableau1[[#This Row],[ Résultat]]="incorrect",Tableau1[[#This Row],[occurrence]]&amp;"Cadre général"&amp;Tableau1[[#This Row],[ Résultat]]&amp;COUNTIF($B$2:$B3752,Tableau1[[#This Row],[ Code APE]]&amp;Tableau1[[#This Row],[ Résultat]]&amp;"_*"),0)</f>
        <v>0</v>
      </c>
      <c r="B3752" t="str">
        <f>Tableau1[[#This Row],[ Code APE]]&amp;Tableau1[[#This Row],[ Résultat]]&amp;"_"&amp;COUNTIF($F$2:F3752,F3752)</f>
        <v>01.30ZCorrect_27</v>
      </c>
      <c r="C3752" t="s">
        <v>252</v>
      </c>
      <c r="D3752" t="s">
        <v>253</v>
      </c>
      <c r="E3752" t="s">
        <v>44</v>
      </c>
      <c r="F3752" t="s">
        <v>47</v>
      </c>
      <c r="G3752">
        <v>2</v>
      </c>
    </row>
    <row r="3753" spans="1:7" x14ac:dyDescent="0.25">
      <c r="A3753">
        <f>IF(Tableau1[[#This Row],[ Résultat]]="incorrect",Tableau1[[#This Row],[occurrence]]&amp;"Cadre général"&amp;Tableau1[[#This Row],[ Résultat]]&amp;COUNTIF($B$2:$B3753,Tableau1[[#This Row],[ Code APE]]&amp;Tableau1[[#This Row],[ Résultat]]&amp;"_*"),0)</f>
        <v>0</v>
      </c>
      <c r="B3753" t="str">
        <f>Tableau1[[#This Row],[ Code APE]]&amp;Tableau1[[#This Row],[ Résultat]]&amp;"_"&amp;COUNTIF($F$2:F3753,F3753)</f>
        <v>02.10ZCorrect_30</v>
      </c>
      <c r="C3753" t="s">
        <v>252</v>
      </c>
      <c r="D3753" t="s">
        <v>253</v>
      </c>
      <c r="E3753" t="s">
        <v>44</v>
      </c>
      <c r="F3753" t="s">
        <v>50</v>
      </c>
      <c r="G3753">
        <v>11</v>
      </c>
    </row>
    <row r="3754" spans="1:7" x14ac:dyDescent="0.25">
      <c r="A3754">
        <f>IF(Tableau1[[#This Row],[ Résultat]]="incorrect",Tableau1[[#This Row],[occurrence]]&amp;"Cadre général"&amp;Tableau1[[#This Row],[ Résultat]]&amp;COUNTIF($B$2:$B3754,Tableau1[[#This Row],[ Code APE]]&amp;Tableau1[[#This Row],[ Résultat]]&amp;"_*"),0)</f>
        <v>0</v>
      </c>
      <c r="B3754" t="str">
        <f>Tableau1[[#This Row],[ Code APE]]&amp;Tableau1[[#This Row],[ Résultat]]&amp;"_"&amp;COUNTIF($F$2:F3754,F3754)</f>
        <v>03.11ZCorrect_25</v>
      </c>
      <c r="C3754" t="s">
        <v>252</v>
      </c>
      <c r="D3754" t="s">
        <v>253</v>
      </c>
      <c r="E3754" t="s">
        <v>44</v>
      </c>
      <c r="F3754" t="s">
        <v>182</v>
      </c>
      <c r="G3754">
        <v>1</v>
      </c>
    </row>
    <row r="3755" spans="1:7" x14ac:dyDescent="0.25">
      <c r="A3755">
        <f>IF(Tableau1[[#This Row],[ Résultat]]="incorrect",Tableau1[[#This Row],[occurrence]]&amp;"Cadre général"&amp;Tableau1[[#This Row],[ Résultat]]&amp;COUNTIF($B$2:$B3755,Tableau1[[#This Row],[ Code APE]]&amp;Tableau1[[#This Row],[ Résultat]]&amp;"_*"),0)</f>
        <v>0</v>
      </c>
      <c r="B3755" t="str">
        <f>Tableau1[[#This Row],[ Code APE]]&amp;Tableau1[[#This Row],[ Résultat]]&amp;"_"&amp;COUNTIF($F$2:F3755,F3755)</f>
        <v>04.54CCorrect_5</v>
      </c>
      <c r="C3755" t="s">
        <v>252</v>
      </c>
      <c r="D3755" t="s">
        <v>253</v>
      </c>
      <c r="E3755" t="s">
        <v>44</v>
      </c>
      <c r="F3755" t="s">
        <v>51</v>
      </c>
      <c r="G3755">
        <v>1</v>
      </c>
    </row>
    <row r="3756" spans="1:7" x14ac:dyDescent="0.25">
      <c r="A3756">
        <f>IF(Tableau1[[#This Row],[ Résultat]]="incorrect",Tableau1[[#This Row],[occurrence]]&amp;"Cadre général"&amp;Tableau1[[#This Row],[ Résultat]]&amp;COUNTIF($B$2:$B3756,Tableau1[[#This Row],[ Code APE]]&amp;Tableau1[[#This Row],[ Résultat]]&amp;"_*"),0)</f>
        <v>0</v>
      </c>
      <c r="B3756" t="str">
        <f>Tableau1[[#This Row],[ Code APE]]&amp;Tableau1[[#This Row],[ Résultat]]&amp;"_"&amp;COUNTIF($F$2:F3756,F3756)</f>
        <v>07.29ZCorrect_29</v>
      </c>
      <c r="C3756" t="s">
        <v>252</v>
      </c>
      <c r="D3756" t="s">
        <v>253</v>
      </c>
      <c r="E3756" t="s">
        <v>44</v>
      </c>
      <c r="F3756" t="s">
        <v>52</v>
      </c>
      <c r="G3756">
        <v>8</v>
      </c>
    </row>
    <row r="3757" spans="1:7" x14ac:dyDescent="0.25">
      <c r="A3757">
        <f>IF(Tableau1[[#This Row],[ Résultat]]="incorrect",Tableau1[[#This Row],[occurrence]]&amp;"Cadre général"&amp;Tableau1[[#This Row],[ Résultat]]&amp;COUNTIF($B$2:$B3757,Tableau1[[#This Row],[ Code APE]]&amp;Tableau1[[#This Row],[ Résultat]]&amp;"_*"),0)</f>
        <v>0</v>
      </c>
      <c r="B3757" t="str">
        <f>Tableau1[[#This Row],[ Code APE]]&amp;Tableau1[[#This Row],[ Résultat]]&amp;"_"&amp;COUNTIF($F$2:F3757,F3757)</f>
        <v>07.47ZCorrect_28</v>
      </c>
      <c r="C3757" t="s">
        <v>252</v>
      </c>
      <c r="D3757" t="s">
        <v>253</v>
      </c>
      <c r="E3757" t="s">
        <v>44</v>
      </c>
      <c r="F3757" t="s">
        <v>53</v>
      </c>
      <c r="G3757">
        <v>2</v>
      </c>
    </row>
    <row r="3758" spans="1:7" x14ac:dyDescent="0.25">
      <c r="A3758">
        <f>IF(Tableau1[[#This Row],[ Résultat]]="incorrect",Tableau1[[#This Row],[occurrence]]&amp;"Cadre général"&amp;Tableau1[[#This Row],[ Résultat]]&amp;COUNTIF($B$2:$B3758,Tableau1[[#This Row],[ Code APE]]&amp;Tableau1[[#This Row],[ Résultat]]&amp;"_*"),0)</f>
        <v>0</v>
      </c>
      <c r="B3758" t="str">
        <f>Tableau1[[#This Row],[ Code APE]]&amp;Tableau1[[#This Row],[ Résultat]]&amp;"_"&amp;COUNTIF($F$2:F3758,F3758)</f>
        <v>08.12ZCorrect_30</v>
      </c>
      <c r="C3758" t="s">
        <v>252</v>
      </c>
      <c r="D3758" t="s">
        <v>253</v>
      </c>
      <c r="E3758" t="s">
        <v>44</v>
      </c>
      <c r="F3758" t="s">
        <v>55</v>
      </c>
      <c r="G3758">
        <v>8</v>
      </c>
    </row>
    <row r="3759" spans="1:7" x14ac:dyDescent="0.25">
      <c r="A3759">
        <f>IF(Tableau1[[#This Row],[ Résultat]]="incorrect",Tableau1[[#This Row],[occurrence]]&amp;"Cadre général"&amp;Tableau1[[#This Row],[ Résultat]]&amp;COUNTIF($B$2:$B3759,Tableau1[[#This Row],[ Code APE]]&amp;Tableau1[[#This Row],[ Résultat]]&amp;"_*"),0)</f>
        <v>0</v>
      </c>
      <c r="B3759" t="str">
        <f>Tableau1[[#This Row],[ Code APE]]&amp;Tableau1[[#This Row],[ Résultat]]&amp;"_"&amp;COUNTIF($F$2:F3759,F3759)</f>
        <v>09.90ZCorrect_32</v>
      </c>
      <c r="C3759" t="s">
        <v>252</v>
      </c>
      <c r="D3759" t="s">
        <v>253</v>
      </c>
      <c r="E3759" t="s">
        <v>44</v>
      </c>
      <c r="F3759" t="s">
        <v>56</v>
      </c>
      <c r="G3759">
        <v>23</v>
      </c>
    </row>
    <row r="3760" spans="1:7" x14ac:dyDescent="0.25">
      <c r="A3760">
        <f>IF(Tableau1[[#This Row],[ Résultat]]="incorrect",Tableau1[[#This Row],[occurrence]]&amp;"Cadre général"&amp;Tableau1[[#This Row],[ Résultat]]&amp;COUNTIF($B$2:$B3760,Tableau1[[#This Row],[ Code APE]]&amp;Tableau1[[#This Row],[ Résultat]]&amp;"_*"),0)</f>
        <v>0</v>
      </c>
      <c r="B3760" t="str">
        <f>Tableau1[[#This Row],[ Code APE]]&amp;Tableau1[[#This Row],[ Résultat]]&amp;"_"&amp;COUNTIF($F$2:F3760,F3760)</f>
        <v>10.41ZCorrect_27</v>
      </c>
      <c r="C3760" t="s">
        <v>252</v>
      </c>
      <c r="D3760" t="s">
        <v>253</v>
      </c>
      <c r="E3760" t="s">
        <v>44</v>
      </c>
      <c r="F3760" t="s">
        <v>57</v>
      </c>
      <c r="G3760">
        <v>4</v>
      </c>
    </row>
    <row r="3761" spans="1:7" x14ac:dyDescent="0.25">
      <c r="A3761">
        <f>IF(Tableau1[[#This Row],[ Résultat]]="incorrect",Tableau1[[#This Row],[occurrence]]&amp;"Cadre général"&amp;Tableau1[[#This Row],[ Résultat]]&amp;COUNTIF($B$2:$B3761,Tableau1[[#This Row],[ Code APE]]&amp;Tableau1[[#This Row],[ Résultat]]&amp;"_*"),0)</f>
        <v>0</v>
      </c>
      <c r="B3761" t="str">
        <f>Tableau1[[#This Row],[ Code APE]]&amp;Tableau1[[#This Row],[ Résultat]]&amp;"_"&amp;COUNTIF($F$2:F3761,F3761)</f>
        <v>11.07BCorrect_10</v>
      </c>
      <c r="C3761" t="s">
        <v>252</v>
      </c>
      <c r="D3761" t="s">
        <v>253</v>
      </c>
      <c r="E3761" t="s">
        <v>44</v>
      </c>
      <c r="F3761" t="s">
        <v>58</v>
      </c>
      <c r="G3761">
        <v>1</v>
      </c>
    </row>
    <row r="3762" spans="1:7" x14ac:dyDescent="0.25">
      <c r="A3762">
        <f>IF(Tableau1[[#This Row],[ Résultat]]="incorrect",Tableau1[[#This Row],[occurrence]]&amp;"Cadre général"&amp;Tableau1[[#This Row],[ Résultat]]&amp;COUNTIF($B$2:$B3762,Tableau1[[#This Row],[ Code APE]]&amp;Tableau1[[#This Row],[ Résultat]]&amp;"_*"),0)</f>
        <v>0</v>
      </c>
      <c r="B3762" t="str">
        <f>Tableau1[[#This Row],[ Code APE]]&amp;Tableau1[[#This Row],[ Résultat]]&amp;"_"&amp;COUNTIF($F$2:F3762,F3762)</f>
        <v>16.24ZCorrect_11</v>
      </c>
      <c r="C3762" t="s">
        <v>252</v>
      </c>
      <c r="D3762" t="s">
        <v>253</v>
      </c>
      <c r="E3762" t="s">
        <v>44</v>
      </c>
      <c r="F3762" t="s">
        <v>212</v>
      </c>
      <c r="G3762">
        <v>1</v>
      </c>
    </row>
    <row r="3763" spans="1:7" x14ac:dyDescent="0.25">
      <c r="A3763">
        <f>IF(Tableau1[[#This Row],[ Résultat]]="incorrect",Tableau1[[#This Row],[occurrence]]&amp;"Cadre général"&amp;Tableau1[[#This Row],[ Résultat]]&amp;COUNTIF($B$2:$B3763,Tableau1[[#This Row],[ Code APE]]&amp;Tableau1[[#This Row],[ Résultat]]&amp;"_*"),0)</f>
        <v>0</v>
      </c>
      <c r="B3763" t="str">
        <f>Tableau1[[#This Row],[ Code APE]]&amp;Tableau1[[#This Row],[ Résultat]]&amp;"_"&amp;COUNTIF($F$2:F3763,F3763)</f>
        <v>20.11ZCorrect_17</v>
      </c>
      <c r="C3763" t="s">
        <v>252</v>
      </c>
      <c r="D3763" t="s">
        <v>253</v>
      </c>
      <c r="E3763" t="s">
        <v>44</v>
      </c>
      <c r="F3763" t="s">
        <v>185</v>
      </c>
      <c r="G3763">
        <v>2</v>
      </c>
    </row>
    <row r="3764" spans="1:7" x14ac:dyDescent="0.25">
      <c r="A3764">
        <f>IF(Tableau1[[#This Row],[ Résultat]]="incorrect",Tableau1[[#This Row],[occurrence]]&amp;"Cadre général"&amp;Tableau1[[#This Row],[ Résultat]]&amp;COUNTIF($B$2:$B3764,Tableau1[[#This Row],[ Code APE]]&amp;Tableau1[[#This Row],[ Résultat]]&amp;"_*"),0)</f>
        <v>0</v>
      </c>
      <c r="B3764" t="str">
        <f>Tableau1[[#This Row],[ Code APE]]&amp;Tableau1[[#This Row],[ Résultat]]&amp;"_"&amp;COUNTIF($F$2:F3764,F3764)</f>
        <v>20.13BCorrect_28</v>
      </c>
      <c r="C3764" t="s">
        <v>252</v>
      </c>
      <c r="D3764" t="s">
        <v>253</v>
      </c>
      <c r="E3764" t="s">
        <v>44</v>
      </c>
      <c r="F3764" t="s">
        <v>60</v>
      </c>
      <c r="G3764">
        <v>3</v>
      </c>
    </row>
    <row r="3765" spans="1:7" x14ac:dyDescent="0.25">
      <c r="A3765">
        <f>IF(Tableau1[[#This Row],[ Résultat]]="incorrect",Tableau1[[#This Row],[occurrence]]&amp;"Cadre général"&amp;Tableau1[[#This Row],[ Résultat]]&amp;COUNTIF($B$2:$B3765,Tableau1[[#This Row],[ Code APE]]&amp;Tableau1[[#This Row],[ Résultat]]&amp;"_*"),0)</f>
        <v>0</v>
      </c>
      <c r="B3765" t="str">
        <f>Tableau1[[#This Row],[ Code APE]]&amp;Tableau1[[#This Row],[ Résultat]]&amp;"_"&amp;COUNTIF($F$2:F3765,F3765)</f>
        <v>22.11ZCorrect_29</v>
      </c>
      <c r="C3765" t="s">
        <v>252</v>
      </c>
      <c r="D3765" t="s">
        <v>253</v>
      </c>
      <c r="E3765" t="s">
        <v>44</v>
      </c>
      <c r="F3765" t="s">
        <v>61</v>
      </c>
      <c r="G3765">
        <v>9</v>
      </c>
    </row>
    <row r="3766" spans="1:7" x14ac:dyDescent="0.25">
      <c r="A3766">
        <f>IF(Tableau1[[#This Row],[ Résultat]]="incorrect",Tableau1[[#This Row],[occurrence]]&amp;"Cadre général"&amp;Tableau1[[#This Row],[ Résultat]]&amp;COUNTIF($B$2:$B3766,Tableau1[[#This Row],[ Code APE]]&amp;Tableau1[[#This Row],[ Résultat]]&amp;"_*"),0)</f>
        <v>0</v>
      </c>
      <c r="B3766" t="str">
        <f>Tableau1[[#This Row],[ Code APE]]&amp;Tableau1[[#This Row],[ Résultat]]&amp;"_"&amp;COUNTIF($F$2:F3766,F3766)</f>
        <v>22.21ZCorrect_16</v>
      </c>
      <c r="C3766" t="s">
        <v>252</v>
      </c>
      <c r="D3766" t="s">
        <v>253</v>
      </c>
      <c r="E3766" t="s">
        <v>44</v>
      </c>
      <c r="F3766" t="s">
        <v>186</v>
      </c>
      <c r="G3766">
        <v>2</v>
      </c>
    </row>
    <row r="3767" spans="1:7" x14ac:dyDescent="0.25">
      <c r="A3767">
        <f>IF(Tableau1[[#This Row],[ Résultat]]="incorrect",Tableau1[[#This Row],[occurrence]]&amp;"Cadre général"&amp;Tableau1[[#This Row],[ Résultat]]&amp;COUNTIF($B$2:$B3767,Tableau1[[#This Row],[ Code APE]]&amp;Tableau1[[#This Row],[ Résultat]]&amp;"_*"),0)</f>
        <v>0</v>
      </c>
      <c r="B3767" t="str">
        <f>Tableau1[[#This Row],[ Code APE]]&amp;Tableau1[[#This Row],[ Résultat]]&amp;"_"&amp;COUNTIF($F$2:F3767,F3767)</f>
        <v>22.23ZCorrect_25</v>
      </c>
      <c r="C3767" t="s">
        <v>252</v>
      </c>
      <c r="D3767" t="s">
        <v>253</v>
      </c>
      <c r="E3767" t="s">
        <v>44</v>
      </c>
      <c r="F3767" t="s">
        <v>62</v>
      </c>
      <c r="G3767">
        <v>3</v>
      </c>
    </row>
    <row r="3768" spans="1:7" x14ac:dyDescent="0.25">
      <c r="A3768">
        <f>IF(Tableau1[[#This Row],[ Résultat]]="incorrect",Tableau1[[#This Row],[occurrence]]&amp;"Cadre général"&amp;Tableau1[[#This Row],[ Résultat]]&amp;COUNTIF($B$2:$B3768,Tableau1[[#This Row],[ Code APE]]&amp;Tableau1[[#This Row],[ Résultat]]&amp;"_*"),0)</f>
        <v>0</v>
      </c>
      <c r="B3768" t="str">
        <f>Tableau1[[#This Row],[ Code APE]]&amp;Tableau1[[#This Row],[ Résultat]]&amp;"_"&amp;COUNTIF($F$2:F3768,F3768)</f>
        <v>23.51ZCorrect_25</v>
      </c>
      <c r="C3768" t="s">
        <v>252</v>
      </c>
      <c r="D3768" t="s">
        <v>253</v>
      </c>
      <c r="E3768" t="s">
        <v>44</v>
      </c>
      <c r="F3768" t="s">
        <v>187</v>
      </c>
      <c r="G3768">
        <v>3</v>
      </c>
    </row>
    <row r="3769" spans="1:7" x14ac:dyDescent="0.25">
      <c r="A3769">
        <f>IF(Tableau1[[#This Row],[ Résultat]]="incorrect",Tableau1[[#This Row],[occurrence]]&amp;"Cadre général"&amp;Tableau1[[#This Row],[ Résultat]]&amp;COUNTIF($B$2:$B3769,Tableau1[[#This Row],[ Code APE]]&amp;Tableau1[[#This Row],[ Résultat]]&amp;"_*"),0)</f>
        <v>0</v>
      </c>
      <c r="B3769" t="str">
        <f>Tableau1[[#This Row],[ Code APE]]&amp;Tableau1[[#This Row],[ Résultat]]&amp;"_"&amp;COUNTIF($F$2:F3769,F3769)</f>
        <v>23.63ZCorrect_30</v>
      </c>
      <c r="C3769" t="s">
        <v>252</v>
      </c>
      <c r="D3769" t="s">
        <v>253</v>
      </c>
      <c r="E3769" t="s">
        <v>44</v>
      </c>
      <c r="F3769" t="s">
        <v>63</v>
      </c>
      <c r="G3769">
        <v>3</v>
      </c>
    </row>
    <row r="3770" spans="1:7" x14ac:dyDescent="0.25">
      <c r="A3770">
        <f>IF(Tableau1[[#This Row],[ Résultat]]="incorrect",Tableau1[[#This Row],[occurrence]]&amp;"Cadre général"&amp;Tableau1[[#This Row],[ Résultat]]&amp;COUNTIF($B$2:$B3770,Tableau1[[#This Row],[ Code APE]]&amp;Tableau1[[#This Row],[ Résultat]]&amp;"_*"),0)</f>
        <v>0</v>
      </c>
      <c r="B3770" t="str">
        <f>Tableau1[[#This Row],[ Code APE]]&amp;Tableau1[[#This Row],[ Résultat]]&amp;"_"&amp;COUNTIF($F$2:F3770,F3770)</f>
        <v>24.33ZCorrect_19</v>
      </c>
      <c r="C3770" t="s">
        <v>252</v>
      </c>
      <c r="D3770" t="s">
        <v>253</v>
      </c>
      <c r="E3770" t="s">
        <v>44</v>
      </c>
      <c r="F3770" t="s">
        <v>64</v>
      </c>
      <c r="G3770">
        <v>2</v>
      </c>
    </row>
    <row r="3771" spans="1:7" x14ac:dyDescent="0.25">
      <c r="A3771">
        <f>IF(Tableau1[[#This Row],[ Résultat]]="incorrect",Tableau1[[#This Row],[occurrence]]&amp;"Cadre général"&amp;Tableau1[[#This Row],[ Résultat]]&amp;COUNTIF($B$2:$B3771,Tableau1[[#This Row],[ Code APE]]&amp;Tableau1[[#This Row],[ Résultat]]&amp;"_*"),0)</f>
        <v>0</v>
      </c>
      <c r="B3771" t="str">
        <f>Tableau1[[#This Row],[ Code APE]]&amp;Tableau1[[#This Row],[ Résultat]]&amp;"_"&amp;COUNTIF($F$2:F3771,F3771)</f>
        <v>25.11ZCorrect_30</v>
      </c>
      <c r="C3771" t="s">
        <v>252</v>
      </c>
      <c r="D3771" t="s">
        <v>253</v>
      </c>
      <c r="E3771" t="s">
        <v>44</v>
      </c>
      <c r="F3771" t="s">
        <v>65</v>
      </c>
      <c r="G3771">
        <v>11</v>
      </c>
    </row>
    <row r="3772" spans="1:7" x14ac:dyDescent="0.25">
      <c r="A3772">
        <f>IF(Tableau1[[#This Row],[ Résultat]]="incorrect",Tableau1[[#This Row],[occurrence]]&amp;"Cadre général"&amp;Tableau1[[#This Row],[ Résultat]]&amp;COUNTIF($B$2:$B3772,Tableau1[[#This Row],[ Code APE]]&amp;Tableau1[[#This Row],[ Résultat]]&amp;"_*"),0)</f>
        <v>0</v>
      </c>
      <c r="B3772" t="str">
        <f>Tableau1[[#This Row],[ Code APE]]&amp;Tableau1[[#This Row],[ Résultat]]&amp;"_"&amp;COUNTIF($F$2:F3772,F3772)</f>
        <v>25.12ZCorrect_23</v>
      </c>
      <c r="C3772" t="s">
        <v>252</v>
      </c>
      <c r="D3772" t="s">
        <v>253</v>
      </c>
      <c r="E3772" t="s">
        <v>44</v>
      </c>
      <c r="F3772" t="s">
        <v>66</v>
      </c>
      <c r="G3772">
        <v>2</v>
      </c>
    </row>
    <row r="3773" spans="1:7" x14ac:dyDescent="0.25">
      <c r="A3773">
        <f>IF(Tableau1[[#This Row],[ Résultat]]="incorrect",Tableau1[[#This Row],[occurrence]]&amp;"Cadre général"&amp;Tableau1[[#This Row],[ Résultat]]&amp;COUNTIF($B$2:$B3773,Tableau1[[#This Row],[ Code APE]]&amp;Tableau1[[#This Row],[ Résultat]]&amp;"_*"),0)</f>
        <v>0</v>
      </c>
      <c r="B3773" t="str">
        <f>Tableau1[[#This Row],[ Code APE]]&amp;Tableau1[[#This Row],[ Résultat]]&amp;"_"&amp;COUNTIF($F$2:F3773,F3773)</f>
        <v>25.30ZCorrect_26</v>
      </c>
      <c r="C3773" t="s">
        <v>252</v>
      </c>
      <c r="D3773" t="s">
        <v>253</v>
      </c>
      <c r="E3773" t="s">
        <v>44</v>
      </c>
      <c r="F3773" t="s">
        <v>67</v>
      </c>
      <c r="G3773">
        <v>10</v>
      </c>
    </row>
    <row r="3774" spans="1:7" x14ac:dyDescent="0.25">
      <c r="A3774">
        <f>IF(Tableau1[[#This Row],[ Résultat]]="incorrect",Tableau1[[#This Row],[occurrence]]&amp;"Cadre général"&amp;Tableau1[[#This Row],[ Résultat]]&amp;COUNTIF($B$2:$B3774,Tableau1[[#This Row],[ Code APE]]&amp;Tableau1[[#This Row],[ Résultat]]&amp;"_*"),0)</f>
        <v>0</v>
      </c>
      <c r="B3774" t="str">
        <f>Tableau1[[#This Row],[ Code APE]]&amp;Tableau1[[#This Row],[ Résultat]]&amp;"_"&amp;COUNTIF($F$2:F3774,F3774)</f>
        <v>25.61ZCorrect_30</v>
      </c>
      <c r="C3774" t="s">
        <v>252</v>
      </c>
      <c r="D3774" t="s">
        <v>253</v>
      </c>
      <c r="E3774" t="s">
        <v>44</v>
      </c>
      <c r="F3774" t="s">
        <v>68</v>
      </c>
      <c r="G3774">
        <v>10</v>
      </c>
    </row>
    <row r="3775" spans="1:7" x14ac:dyDescent="0.25">
      <c r="A3775">
        <f>IF(Tableau1[[#This Row],[ Résultat]]="incorrect",Tableau1[[#This Row],[occurrence]]&amp;"Cadre général"&amp;Tableau1[[#This Row],[ Résultat]]&amp;COUNTIF($B$2:$B3775,Tableau1[[#This Row],[ Code APE]]&amp;Tableau1[[#This Row],[ Résultat]]&amp;"_*"),0)</f>
        <v>0</v>
      </c>
      <c r="B3775" t="str">
        <f>Tableau1[[#This Row],[ Code APE]]&amp;Tableau1[[#This Row],[ Résultat]]&amp;"_"&amp;COUNTIF($F$2:F3775,F3775)</f>
        <v>25.62BCorrect_29</v>
      </c>
      <c r="C3775" t="s">
        <v>252</v>
      </c>
      <c r="D3775" t="s">
        <v>253</v>
      </c>
      <c r="E3775" t="s">
        <v>44</v>
      </c>
      <c r="F3775" t="s">
        <v>69</v>
      </c>
      <c r="G3775">
        <v>11</v>
      </c>
    </row>
    <row r="3776" spans="1:7" x14ac:dyDescent="0.25">
      <c r="A3776">
        <f>IF(Tableau1[[#This Row],[ Résultat]]="incorrect",Tableau1[[#This Row],[occurrence]]&amp;"Cadre général"&amp;Tableau1[[#This Row],[ Résultat]]&amp;COUNTIF($B$2:$B3776,Tableau1[[#This Row],[ Code APE]]&amp;Tableau1[[#This Row],[ Résultat]]&amp;"_*"),0)</f>
        <v>0</v>
      </c>
      <c r="B3776" t="str">
        <f>Tableau1[[#This Row],[ Code APE]]&amp;Tableau1[[#This Row],[ Résultat]]&amp;"_"&amp;COUNTIF($F$2:F3776,F3776)</f>
        <v>25.93ZCorrect_28</v>
      </c>
      <c r="C3776" t="s">
        <v>252</v>
      </c>
      <c r="D3776" t="s">
        <v>253</v>
      </c>
      <c r="E3776" t="s">
        <v>44</v>
      </c>
      <c r="F3776" t="s">
        <v>70</v>
      </c>
      <c r="G3776">
        <v>5</v>
      </c>
    </row>
    <row r="3777" spans="1:7" x14ac:dyDescent="0.25">
      <c r="A3777">
        <f>IF(Tableau1[[#This Row],[ Résultat]]="incorrect",Tableau1[[#This Row],[occurrence]]&amp;"Cadre général"&amp;Tableau1[[#This Row],[ Résultat]]&amp;COUNTIF($B$2:$B3777,Tableau1[[#This Row],[ Code APE]]&amp;Tableau1[[#This Row],[ Résultat]]&amp;"_*"),0)</f>
        <v>0</v>
      </c>
      <c r="B3777" t="str">
        <f>Tableau1[[#This Row],[ Code APE]]&amp;Tableau1[[#This Row],[ Résultat]]&amp;"_"&amp;COUNTIF($F$2:F3777,F3777)</f>
        <v>25.99BCorrect_30</v>
      </c>
      <c r="C3777" t="s">
        <v>252</v>
      </c>
      <c r="D3777" t="s">
        <v>253</v>
      </c>
      <c r="E3777" t="s">
        <v>44</v>
      </c>
      <c r="F3777" t="s">
        <v>71</v>
      </c>
      <c r="G3777">
        <v>7</v>
      </c>
    </row>
    <row r="3778" spans="1:7" x14ac:dyDescent="0.25">
      <c r="A3778">
        <f>IF(Tableau1[[#This Row],[ Résultat]]="incorrect",Tableau1[[#This Row],[occurrence]]&amp;"Cadre général"&amp;Tableau1[[#This Row],[ Résultat]]&amp;COUNTIF($B$2:$B3778,Tableau1[[#This Row],[ Code APE]]&amp;Tableau1[[#This Row],[ Résultat]]&amp;"_*"),0)</f>
        <v>0</v>
      </c>
      <c r="B3778" t="str">
        <f>Tableau1[[#This Row],[ Code APE]]&amp;Tableau1[[#This Row],[ Résultat]]&amp;"_"&amp;COUNTIF($F$2:F3778,F3778)</f>
        <v>28.14ZCorrect_29</v>
      </c>
      <c r="C3778" t="s">
        <v>252</v>
      </c>
      <c r="D3778" t="s">
        <v>253</v>
      </c>
      <c r="E3778" t="s">
        <v>44</v>
      </c>
      <c r="F3778" t="s">
        <v>72</v>
      </c>
      <c r="G3778">
        <v>12</v>
      </c>
    </row>
    <row r="3779" spans="1:7" x14ac:dyDescent="0.25">
      <c r="A3779">
        <f>IF(Tableau1[[#This Row],[ Résultat]]="incorrect",Tableau1[[#This Row],[occurrence]]&amp;"Cadre général"&amp;Tableau1[[#This Row],[ Résultat]]&amp;COUNTIF($B$2:$B3779,Tableau1[[#This Row],[ Code APE]]&amp;Tableau1[[#This Row],[ Résultat]]&amp;"_*"),0)</f>
        <v>0</v>
      </c>
      <c r="B3779" t="str">
        <f>Tableau1[[#This Row],[ Code APE]]&amp;Tableau1[[#This Row],[ Résultat]]&amp;"_"&amp;COUNTIF($F$2:F3779,F3779)</f>
        <v>28.29ACorrect_8</v>
      </c>
      <c r="C3779" t="s">
        <v>252</v>
      </c>
      <c r="D3779" t="s">
        <v>253</v>
      </c>
      <c r="E3779" t="s">
        <v>44</v>
      </c>
      <c r="F3779" t="s">
        <v>214</v>
      </c>
      <c r="G3779">
        <v>1</v>
      </c>
    </row>
    <row r="3780" spans="1:7" x14ac:dyDescent="0.25">
      <c r="A3780">
        <f>IF(Tableau1[[#This Row],[ Résultat]]="incorrect",Tableau1[[#This Row],[occurrence]]&amp;"Cadre général"&amp;Tableau1[[#This Row],[ Résultat]]&amp;COUNTIF($B$2:$B3780,Tableau1[[#This Row],[ Code APE]]&amp;Tableau1[[#This Row],[ Résultat]]&amp;"_*"),0)</f>
        <v>0</v>
      </c>
      <c r="B3780" t="str">
        <f>Tableau1[[#This Row],[ Code APE]]&amp;Tableau1[[#This Row],[ Résultat]]&amp;"_"&amp;COUNTIF($F$2:F3780,F3780)</f>
        <v>28.92ZCorrect_28</v>
      </c>
      <c r="C3780" t="s">
        <v>252</v>
      </c>
      <c r="D3780" t="s">
        <v>253</v>
      </c>
      <c r="E3780" t="s">
        <v>44</v>
      </c>
      <c r="F3780" t="s">
        <v>76</v>
      </c>
      <c r="G3780">
        <v>6</v>
      </c>
    </row>
    <row r="3781" spans="1:7" x14ac:dyDescent="0.25">
      <c r="A3781">
        <f>IF(Tableau1[[#This Row],[ Résultat]]="incorrect",Tableau1[[#This Row],[occurrence]]&amp;"Cadre général"&amp;Tableau1[[#This Row],[ Résultat]]&amp;COUNTIF($B$2:$B3781,Tableau1[[#This Row],[ Code APE]]&amp;Tableau1[[#This Row],[ Résultat]]&amp;"_*"),0)</f>
        <v>0</v>
      </c>
      <c r="B3781" t="str">
        <f>Tableau1[[#This Row],[ Code APE]]&amp;Tableau1[[#This Row],[ Résultat]]&amp;"_"&amp;COUNTIF($F$2:F3781,F3781)</f>
        <v>32.12ZCorrect_30</v>
      </c>
      <c r="C3781" t="s">
        <v>252</v>
      </c>
      <c r="D3781" t="s">
        <v>253</v>
      </c>
      <c r="E3781" t="s">
        <v>44</v>
      </c>
      <c r="F3781" t="s">
        <v>78</v>
      </c>
      <c r="G3781">
        <v>13</v>
      </c>
    </row>
    <row r="3782" spans="1:7" x14ac:dyDescent="0.25">
      <c r="A3782">
        <f>IF(Tableau1[[#This Row],[ Résultat]]="incorrect",Tableau1[[#This Row],[occurrence]]&amp;"Cadre général"&amp;Tableau1[[#This Row],[ Résultat]]&amp;COUNTIF($B$2:$B3782,Tableau1[[#This Row],[ Code APE]]&amp;Tableau1[[#This Row],[ Résultat]]&amp;"_*"),0)</f>
        <v>0</v>
      </c>
      <c r="B3782" t="str">
        <f>Tableau1[[#This Row],[ Code APE]]&amp;Tableau1[[#This Row],[ Résultat]]&amp;"_"&amp;COUNTIF($F$2:F3782,F3782)</f>
        <v>32.20ACorrect_28</v>
      </c>
      <c r="C3782" t="s">
        <v>252</v>
      </c>
      <c r="D3782" t="s">
        <v>253</v>
      </c>
      <c r="E3782" t="s">
        <v>44</v>
      </c>
      <c r="F3782" t="s">
        <v>79</v>
      </c>
      <c r="G3782">
        <v>7</v>
      </c>
    </row>
    <row r="3783" spans="1:7" x14ac:dyDescent="0.25">
      <c r="A3783">
        <f>IF(Tableau1[[#This Row],[ Résultat]]="incorrect",Tableau1[[#This Row],[occurrence]]&amp;"Cadre général"&amp;Tableau1[[#This Row],[ Résultat]]&amp;COUNTIF($B$2:$B3783,Tableau1[[#This Row],[ Code APE]]&amp;Tableau1[[#This Row],[ Résultat]]&amp;"_*"),0)</f>
        <v>0</v>
      </c>
      <c r="B3783" t="str">
        <f>Tableau1[[#This Row],[ Code APE]]&amp;Tableau1[[#This Row],[ Résultat]]&amp;"_"&amp;COUNTIF($F$2:F3783,F3783)</f>
        <v>33.12ZCorrect_32</v>
      </c>
      <c r="C3783" t="s">
        <v>252</v>
      </c>
      <c r="D3783" t="s">
        <v>253</v>
      </c>
      <c r="E3783" t="s">
        <v>44</v>
      </c>
      <c r="F3783" t="s">
        <v>1</v>
      </c>
      <c r="G3783">
        <v>129</v>
      </c>
    </row>
    <row r="3784" spans="1:7" x14ac:dyDescent="0.25">
      <c r="A3784">
        <f>IF(Tableau1[[#This Row],[ Résultat]]="incorrect",Tableau1[[#This Row],[occurrence]]&amp;"Cadre général"&amp;Tableau1[[#This Row],[ Résultat]]&amp;COUNTIF($B$2:$B3784,Tableau1[[#This Row],[ Code APE]]&amp;Tableau1[[#This Row],[ Résultat]]&amp;"_*"),0)</f>
        <v>0</v>
      </c>
      <c r="B3784" t="str">
        <f>Tableau1[[#This Row],[ Code APE]]&amp;Tableau1[[#This Row],[ Résultat]]&amp;"_"&amp;COUNTIF($F$2:F3784,F3784)</f>
        <v>33.13ZCorrect_29</v>
      </c>
      <c r="C3784" t="s">
        <v>252</v>
      </c>
      <c r="D3784" t="s">
        <v>253</v>
      </c>
      <c r="E3784" t="s">
        <v>44</v>
      </c>
      <c r="F3784" t="s">
        <v>80</v>
      </c>
      <c r="G3784">
        <v>5</v>
      </c>
    </row>
    <row r="3785" spans="1:7" x14ac:dyDescent="0.25">
      <c r="A3785">
        <f>IF(Tableau1[[#This Row],[ Résultat]]="incorrect",Tableau1[[#This Row],[occurrence]]&amp;"Cadre général"&amp;Tableau1[[#This Row],[ Résultat]]&amp;COUNTIF($B$2:$B3785,Tableau1[[#This Row],[ Code APE]]&amp;Tableau1[[#This Row],[ Résultat]]&amp;"_*"),0)</f>
        <v>0</v>
      </c>
      <c r="B3785" t="str">
        <f>Tableau1[[#This Row],[ Code APE]]&amp;Tableau1[[#This Row],[ Résultat]]&amp;"_"&amp;COUNTIF($F$2:F3785,F3785)</f>
        <v>33.14ZCorrect_31</v>
      </c>
      <c r="C3785" t="s">
        <v>252</v>
      </c>
      <c r="D3785" t="s">
        <v>253</v>
      </c>
      <c r="E3785" t="s">
        <v>44</v>
      </c>
      <c r="F3785" t="s">
        <v>81</v>
      </c>
      <c r="G3785">
        <v>23</v>
      </c>
    </row>
    <row r="3786" spans="1:7" x14ac:dyDescent="0.25">
      <c r="A3786">
        <f>IF(Tableau1[[#This Row],[ Résultat]]="incorrect",Tableau1[[#This Row],[occurrence]]&amp;"Cadre général"&amp;Tableau1[[#This Row],[ Résultat]]&amp;COUNTIF($B$2:$B3786,Tableau1[[#This Row],[ Code APE]]&amp;Tableau1[[#This Row],[ Résultat]]&amp;"_*"),0)</f>
        <v>0</v>
      </c>
      <c r="B3786" t="str">
        <f>Tableau1[[#This Row],[ Code APE]]&amp;Tableau1[[#This Row],[ Résultat]]&amp;"_"&amp;COUNTIF($F$2:F3786,F3786)</f>
        <v>33.20ACorrect_35</v>
      </c>
      <c r="C3786" t="s">
        <v>252</v>
      </c>
      <c r="D3786" t="s">
        <v>253</v>
      </c>
      <c r="E3786" t="s">
        <v>44</v>
      </c>
      <c r="F3786" t="s">
        <v>82</v>
      </c>
      <c r="G3786">
        <v>131</v>
      </c>
    </row>
    <row r="3787" spans="1:7" x14ac:dyDescent="0.25">
      <c r="A3787">
        <f>IF(Tableau1[[#This Row],[ Résultat]]="incorrect",Tableau1[[#This Row],[occurrence]]&amp;"Cadre général"&amp;Tableau1[[#This Row],[ Résultat]]&amp;COUNTIF($B$2:$B3787,Tableau1[[#This Row],[ Code APE]]&amp;Tableau1[[#This Row],[ Résultat]]&amp;"_*"),0)</f>
        <v>0</v>
      </c>
      <c r="B3787" t="str">
        <f>Tableau1[[#This Row],[ Code APE]]&amp;Tableau1[[#This Row],[ Résultat]]&amp;"_"&amp;COUNTIF($F$2:F3787,F3787)</f>
        <v>33.20BCorrect_36</v>
      </c>
      <c r="C3787" t="s">
        <v>252</v>
      </c>
      <c r="D3787" t="s">
        <v>253</v>
      </c>
      <c r="E3787" t="s">
        <v>44</v>
      </c>
      <c r="F3787" t="s">
        <v>83</v>
      </c>
      <c r="G3787">
        <v>98</v>
      </c>
    </row>
    <row r="3788" spans="1:7" x14ac:dyDescent="0.25">
      <c r="A3788">
        <f>IF(Tableau1[[#This Row],[ Résultat]]="incorrect",Tableau1[[#This Row],[occurrence]]&amp;"Cadre général"&amp;Tableau1[[#This Row],[ Résultat]]&amp;COUNTIF($B$2:$B3788,Tableau1[[#This Row],[ Code APE]]&amp;Tableau1[[#This Row],[ Résultat]]&amp;"_*"),0)</f>
        <v>0</v>
      </c>
      <c r="B3788" t="str">
        <f>Tableau1[[#This Row],[ Code APE]]&amp;Tableau1[[#This Row],[ Résultat]]&amp;"_"&amp;COUNTIF($F$2:F3788,F3788)</f>
        <v>33.20CCorrect_28</v>
      </c>
      <c r="C3788" t="s">
        <v>252</v>
      </c>
      <c r="D3788" t="s">
        <v>253</v>
      </c>
      <c r="E3788" t="s">
        <v>44</v>
      </c>
      <c r="F3788" t="s">
        <v>84</v>
      </c>
      <c r="G3788">
        <v>16</v>
      </c>
    </row>
    <row r="3789" spans="1:7" x14ac:dyDescent="0.25">
      <c r="A3789">
        <f>IF(Tableau1[[#This Row],[ Résultat]]="incorrect",Tableau1[[#This Row],[occurrence]]&amp;"Cadre général"&amp;Tableau1[[#This Row],[ Résultat]]&amp;COUNTIF($B$2:$B3789,Tableau1[[#This Row],[ Code APE]]&amp;Tableau1[[#This Row],[ Résultat]]&amp;"_*"),0)</f>
        <v>0</v>
      </c>
      <c r="B3789" t="str">
        <f>Tableau1[[#This Row],[ Code APE]]&amp;Tableau1[[#This Row],[ Résultat]]&amp;"_"&amp;COUNTIF($F$2:F3789,F3789)</f>
        <v>33.20DCorrect_6</v>
      </c>
      <c r="C3789" t="s">
        <v>252</v>
      </c>
      <c r="D3789" t="s">
        <v>253</v>
      </c>
      <c r="E3789" t="s">
        <v>44</v>
      </c>
      <c r="F3789" t="s">
        <v>215</v>
      </c>
      <c r="G3789">
        <v>1</v>
      </c>
    </row>
    <row r="3790" spans="1:7" x14ac:dyDescent="0.25">
      <c r="A3790">
        <f>IF(Tableau1[[#This Row],[ Résultat]]="incorrect",Tableau1[[#This Row],[occurrence]]&amp;"Cadre général"&amp;Tableau1[[#This Row],[ Résultat]]&amp;COUNTIF($B$2:$B3790,Tableau1[[#This Row],[ Code APE]]&amp;Tableau1[[#This Row],[ Résultat]]&amp;"_*"),0)</f>
        <v>0</v>
      </c>
      <c r="B3790" t="str">
        <f>Tableau1[[#This Row],[ Code APE]]&amp;Tableau1[[#This Row],[ Résultat]]&amp;"_"&amp;COUNTIF($F$2:F3790,F3790)</f>
        <v>36.00ZCorrect_29</v>
      </c>
      <c r="C3790" t="s">
        <v>252</v>
      </c>
      <c r="D3790" t="s">
        <v>253</v>
      </c>
      <c r="E3790" t="s">
        <v>44</v>
      </c>
      <c r="F3790" t="s">
        <v>86</v>
      </c>
      <c r="G3790">
        <v>4</v>
      </c>
    </row>
    <row r="3791" spans="1:7" x14ac:dyDescent="0.25">
      <c r="A3791">
        <f>IF(Tableau1[[#This Row],[ Résultat]]="incorrect",Tableau1[[#This Row],[occurrence]]&amp;"Cadre général"&amp;Tableau1[[#This Row],[ Résultat]]&amp;COUNTIF($B$2:$B3791,Tableau1[[#This Row],[ Code APE]]&amp;Tableau1[[#This Row],[ Résultat]]&amp;"_*"),0)</f>
        <v>0</v>
      </c>
      <c r="B3791" t="str">
        <f>Tableau1[[#This Row],[ Code APE]]&amp;Tableau1[[#This Row],[ Résultat]]&amp;"_"&amp;COUNTIF($F$2:F3791,F3791)</f>
        <v>37.00ZCorrect_28</v>
      </c>
      <c r="C3791" t="s">
        <v>252</v>
      </c>
      <c r="D3791" t="s">
        <v>253</v>
      </c>
      <c r="E3791" t="s">
        <v>44</v>
      </c>
      <c r="F3791" t="s">
        <v>87</v>
      </c>
      <c r="G3791">
        <v>5</v>
      </c>
    </row>
    <row r="3792" spans="1:7" x14ac:dyDescent="0.25">
      <c r="A3792">
        <f>IF(Tableau1[[#This Row],[ Résultat]]="incorrect",Tableau1[[#This Row],[occurrence]]&amp;"Cadre général"&amp;Tableau1[[#This Row],[ Résultat]]&amp;COUNTIF($B$2:$B3792,Tableau1[[#This Row],[ Code APE]]&amp;Tableau1[[#This Row],[ Résultat]]&amp;"_*"),0)</f>
        <v>0</v>
      </c>
      <c r="B3792" t="str">
        <f>Tableau1[[#This Row],[ Code APE]]&amp;Tableau1[[#This Row],[ Résultat]]&amp;"_"&amp;COUNTIF($F$2:F3792,F3792)</f>
        <v>37.20ACorrect_30</v>
      </c>
      <c r="C3792" t="s">
        <v>252</v>
      </c>
      <c r="D3792" t="s">
        <v>253</v>
      </c>
      <c r="E3792" t="s">
        <v>44</v>
      </c>
      <c r="F3792" t="s">
        <v>88</v>
      </c>
      <c r="G3792">
        <v>12</v>
      </c>
    </row>
    <row r="3793" spans="1:7" x14ac:dyDescent="0.25">
      <c r="A3793">
        <f>IF(Tableau1[[#This Row],[ Résultat]]="incorrect",Tableau1[[#This Row],[occurrence]]&amp;"Cadre général"&amp;Tableau1[[#This Row],[ Résultat]]&amp;COUNTIF($B$2:$B3793,Tableau1[[#This Row],[ Code APE]]&amp;Tableau1[[#This Row],[ Résultat]]&amp;"_*"),0)</f>
        <v>0</v>
      </c>
      <c r="B3793" t="str">
        <f>Tableau1[[#This Row],[ Code APE]]&amp;Tableau1[[#This Row],[ Résultat]]&amp;"_"&amp;COUNTIF($F$2:F3793,F3793)</f>
        <v>38.11ZCorrect_27</v>
      </c>
      <c r="C3793" t="s">
        <v>252</v>
      </c>
      <c r="D3793" t="s">
        <v>253</v>
      </c>
      <c r="E3793" t="s">
        <v>44</v>
      </c>
      <c r="F3793" t="s">
        <v>89</v>
      </c>
      <c r="G3793">
        <v>4</v>
      </c>
    </row>
    <row r="3794" spans="1:7" x14ac:dyDescent="0.25">
      <c r="A3794">
        <f>IF(Tableau1[[#This Row],[ Résultat]]="incorrect",Tableau1[[#This Row],[occurrence]]&amp;"Cadre général"&amp;Tableau1[[#This Row],[ Résultat]]&amp;COUNTIF($B$2:$B3794,Tableau1[[#This Row],[ Code APE]]&amp;Tableau1[[#This Row],[ Résultat]]&amp;"_*"),0)</f>
        <v>0</v>
      </c>
      <c r="B3794" t="str">
        <f>Tableau1[[#This Row],[ Code APE]]&amp;Tableau1[[#This Row],[ Résultat]]&amp;"_"&amp;COUNTIF($F$2:F3794,F3794)</f>
        <v>38.12ZCorrect_26</v>
      </c>
      <c r="C3794" t="s">
        <v>252</v>
      </c>
      <c r="D3794" t="s">
        <v>253</v>
      </c>
      <c r="E3794" t="s">
        <v>44</v>
      </c>
      <c r="F3794" t="s">
        <v>90</v>
      </c>
      <c r="G3794">
        <v>5</v>
      </c>
    </row>
    <row r="3795" spans="1:7" x14ac:dyDescent="0.25">
      <c r="A3795">
        <f>IF(Tableau1[[#This Row],[ Résultat]]="incorrect",Tableau1[[#This Row],[occurrence]]&amp;"Cadre général"&amp;Tableau1[[#This Row],[ Résultat]]&amp;COUNTIF($B$2:$B3795,Tableau1[[#This Row],[ Code APE]]&amp;Tableau1[[#This Row],[ Résultat]]&amp;"_*"),0)</f>
        <v>0</v>
      </c>
      <c r="B3795" t="str">
        <f>Tableau1[[#This Row],[ Code APE]]&amp;Tableau1[[#This Row],[ Résultat]]&amp;"_"&amp;COUNTIF($F$2:F3795,F3795)</f>
        <v>38.21ZCorrect_28</v>
      </c>
      <c r="C3795" t="s">
        <v>252</v>
      </c>
      <c r="D3795" t="s">
        <v>253</v>
      </c>
      <c r="E3795" t="s">
        <v>44</v>
      </c>
      <c r="F3795" t="s">
        <v>91</v>
      </c>
      <c r="G3795">
        <v>1</v>
      </c>
    </row>
    <row r="3796" spans="1:7" x14ac:dyDescent="0.25">
      <c r="A3796">
        <f>IF(Tableau1[[#This Row],[ Résultat]]="incorrect",Tableau1[[#This Row],[occurrence]]&amp;"Cadre général"&amp;Tableau1[[#This Row],[ Résultat]]&amp;COUNTIF($B$2:$B3796,Tableau1[[#This Row],[ Code APE]]&amp;Tableau1[[#This Row],[ Résultat]]&amp;"_*"),0)</f>
        <v>0</v>
      </c>
      <c r="B3796" t="str">
        <f>Tableau1[[#This Row],[ Code APE]]&amp;Tableau1[[#This Row],[ Résultat]]&amp;"_"&amp;COUNTIF($F$2:F3796,F3796)</f>
        <v>38.32ZCorrect_27</v>
      </c>
      <c r="C3796" t="s">
        <v>252</v>
      </c>
      <c r="D3796" t="s">
        <v>253</v>
      </c>
      <c r="E3796" t="s">
        <v>44</v>
      </c>
      <c r="F3796" t="s">
        <v>92</v>
      </c>
      <c r="G3796">
        <v>22</v>
      </c>
    </row>
    <row r="3797" spans="1:7" x14ac:dyDescent="0.25">
      <c r="A3797">
        <f>IF(Tableau1[[#This Row],[ Résultat]]="incorrect",Tableau1[[#This Row],[occurrence]]&amp;"Cadre général"&amp;Tableau1[[#This Row],[ Résultat]]&amp;COUNTIF($B$2:$B3797,Tableau1[[#This Row],[ Code APE]]&amp;Tableau1[[#This Row],[ Résultat]]&amp;"_*"),0)</f>
        <v>0</v>
      </c>
      <c r="B3797" t="str">
        <f>Tableau1[[#This Row],[ Code APE]]&amp;Tableau1[[#This Row],[ Résultat]]&amp;"_"&amp;COUNTIF($F$2:F3797,F3797)</f>
        <v>39.00ZCorrect_26</v>
      </c>
      <c r="C3797" t="s">
        <v>252</v>
      </c>
      <c r="D3797" t="s">
        <v>253</v>
      </c>
      <c r="E3797" t="s">
        <v>44</v>
      </c>
      <c r="F3797" t="s">
        <v>93</v>
      </c>
      <c r="G3797">
        <v>8</v>
      </c>
    </row>
    <row r="3798" spans="1:7" x14ac:dyDescent="0.25">
      <c r="A3798">
        <f>IF(Tableau1[[#This Row],[ Résultat]]="incorrect",Tableau1[[#This Row],[occurrence]]&amp;"Cadre général"&amp;Tableau1[[#This Row],[ Résultat]]&amp;COUNTIF($B$2:$B3798,Tableau1[[#This Row],[ Code APE]]&amp;Tableau1[[#This Row],[ Résultat]]&amp;"_*"),0)</f>
        <v>0</v>
      </c>
      <c r="B3798" t="str">
        <f>Tableau1[[#This Row],[ Code APE]]&amp;Tableau1[[#This Row],[ Résultat]]&amp;"_"&amp;COUNTIF($F$2:F3798,F3798)</f>
        <v>41.20BCorrect_32</v>
      </c>
      <c r="C3798" t="s">
        <v>252</v>
      </c>
      <c r="D3798" t="s">
        <v>253</v>
      </c>
      <c r="E3798" t="s">
        <v>44</v>
      </c>
      <c r="F3798" t="s">
        <v>94</v>
      </c>
      <c r="G3798">
        <v>40</v>
      </c>
    </row>
    <row r="3799" spans="1:7" x14ac:dyDescent="0.25">
      <c r="A3799">
        <f>IF(Tableau1[[#This Row],[ Résultat]]="incorrect",Tableau1[[#This Row],[occurrence]]&amp;"Cadre général"&amp;Tableau1[[#This Row],[ Résultat]]&amp;COUNTIF($B$2:$B3799,Tableau1[[#This Row],[ Code APE]]&amp;Tableau1[[#This Row],[ Résultat]]&amp;"_*"),0)</f>
        <v>0</v>
      </c>
      <c r="B3799" t="str">
        <f>Tableau1[[#This Row],[ Code APE]]&amp;Tableau1[[#This Row],[ Résultat]]&amp;"_"&amp;COUNTIF($F$2:F3799,F3799)</f>
        <v>42.11ZCorrect_31</v>
      </c>
      <c r="C3799" t="s">
        <v>252</v>
      </c>
      <c r="D3799" t="s">
        <v>253</v>
      </c>
      <c r="E3799" t="s">
        <v>44</v>
      </c>
      <c r="F3799" t="s">
        <v>95</v>
      </c>
      <c r="G3799">
        <v>30</v>
      </c>
    </row>
    <row r="3800" spans="1:7" x14ac:dyDescent="0.25">
      <c r="A3800">
        <f>IF(Tableau1[[#This Row],[ Résultat]]="incorrect",Tableau1[[#This Row],[occurrence]]&amp;"Cadre général"&amp;Tableau1[[#This Row],[ Résultat]]&amp;COUNTIF($B$2:$B3800,Tableau1[[#This Row],[ Code APE]]&amp;Tableau1[[#This Row],[ Résultat]]&amp;"_*"),0)</f>
        <v>0</v>
      </c>
      <c r="B3800" t="str">
        <f>Tableau1[[#This Row],[ Code APE]]&amp;Tableau1[[#This Row],[ Résultat]]&amp;"_"&amp;COUNTIF($F$2:F3800,F3800)</f>
        <v>42.21ZCorrect_28</v>
      </c>
      <c r="C3800" t="s">
        <v>252</v>
      </c>
      <c r="D3800" t="s">
        <v>253</v>
      </c>
      <c r="E3800" t="s">
        <v>44</v>
      </c>
      <c r="F3800" t="s">
        <v>96</v>
      </c>
      <c r="G3800">
        <v>7</v>
      </c>
    </row>
    <row r="3801" spans="1:7" x14ac:dyDescent="0.25">
      <c r="A3801">
        <f>IF(Tableau1[[#This Row],[ Résultat]]="incorrect",Tableau1[[#This Row],[occurrence]]&amp;"Cadre général"&amp;Tableau1[[#This Row],[ Résultat]]&amp;COUNTIF($B$2:$B3801,Tableau1[[#This Row],[ Code APE]]&amp;Tableau1[[#This Row],[ Résultat]]&amp;"_*"),0)</f>
        <v>0</v>
      </c>
      <c r="B3801" t="str">
        <f>Tableau1[[#This Row],[ Code APE]]&amp;Tableau1[[#This Row],[ Résultat]]&amp;"_"&amp;COUNTIF($F$2:F3801,F3801)</f>
        <v>42.31ACorrect_26</v>
      </c>
      <c r="C3801" t="s">
        <v>252</v>
      </c>
      <c r="D3801" t="s">
        <v>253</v>
      </c>
      <c r="E3801" t="s">
        <v>44</v>
      </c>
      <c r="F3801" t="s">
        <v>98</v>
      </c>
      <c r="G3801">
        <v>4</v>
      </c>
    </row>
    <row r="3802" spans="1:7" x14ac:dyDescent="0.25">
      <c r="A3802">
        <f>IF(Tableau1[[#This Row],[ Résultat]]="incorrect",Tableau1[[#This Row],[occurrence]]&amp;"Cadre général"&amp;Tableau1[[#This Row],[ Résultat]]&amp;COUNTIF($B$2:$B3802,Tableau1[[#This Row],[ Code APE]]&amp;Tableau1[[#This Row],[ Résultat]]&amp;"_*"),0)</f>
        <v>0</v>
      </c>
      <c r="B3802" t="str">
        <f>Tableau1[[#This Row],[ Code APE]]&amp;Tableau1[[#This Row],[ Résultat]]&amp;"_"&amp;COUNTIF($F$2:F3802,F3802)</f>
        <v>42.91ZCorrect_28</v>
      </c>
      <c r="C3802" t="s">
        <v>252</v>
      </c>
      <c r="D3802" t="s">
        <v>253</v>
      </c>
      <c r="E3802" t="s">
        <v>44</v>
      </c>
      <c r="F3802" t="s">
        <v>99</v>
      </c>
      <c r="G3802">
        <v>3</v>
      </c>
    </row>
    <row r="3803" spans="1:7" x14ac:dyDescent="0.25">
      <c r="A3803">
        <f>IF(Tableau1[[#This Row],[ Résultat]]="incorrect",Tableau1[[#This Row],[occurrence]]&amp;"Cadre général"&amp;Tableau1[[#This Row],[ Résultat]]&amp;COUNTIF($B$2:$B3803,Tableau1[[#This Row],[ Code APE]]&amp;Tableau1[[#This Row],[ Résultat]]&amp;"_*"),0)</f>
        <v>0</v>
      </c>
      <c r="B3803" t="str">
        <f>Tableau1[[#This Row],[ Code APE]]&amp;Tableau1[[#This Row],[ Résultat]]&amp;"_"&amp;COUNTIF($F$2:F3803,F3803)</f>
        <v>43.11ZCorrect_18</v>
      </c>
      <c r="C3803" t="s">
        <v>252</v>
      </c>
      <c r="D3803" t="s">
        <v>253</v>
      </c>
      <c r="E3803" t="s">
        <v>44</v>
      </c>
      <c r="F3803" t="s">
        <v>100</v>
      </c>
      <c r="G3803">
        <v>1</v>
      </c>
    </row>
    <row r="3804" spans="1:7" x14ac:dyDescent="0.25">
      <c r="A3804">
        <f>IF(Tableau1[[#This Row],[ Résultat]]="incorrect",Tableau1[[#This Row],[occurrence]]&amp;"Cadre général"&amp;Tableau1[[#This Row],[ Résultat]]&amp;COUNTIF($B$2:$B3804,Tableau1[[#This Row],[ Code APE]]&amp;Tableau1[[#This Row],[ Résultat]]&amp;"_*"),0)</f>
        <v>0</v>
      </c>
      <c r="B3804" t="str">
        <f>Tableau1[[#This Row],[ Code APE]]&amp;Tableau1[[#This Row],[ Résultat]]&amp;"_"&amp;COUNTIF($F$2:F3804,F3804)</f>
        <v>43.12ACorrect_32</v>
      </c>
      <c r="C3804" t="s">
        <v>252</v>
      </c>
      <c r="D3804" t="s">
        <v>253</v>
      </c>
      <c r="E3804" t="s">
        <v>44</v>
      </c>
      <c r="F3804" t="s">
        <v>101</v>
      </c>
      <c r="G3804">
        <v>87</v>
      </c>
    </row>
    <row r="3805" spans="1:7" x14ac:dyDescent="0.25">
      <c r="A3805">
        <f>IF(Tableau1[[#This Row],[ Résultat]]="incorrect",Tableau1[[#This Row],[occurrence]]&amp;"Cadre général"&amp;Tableau1[[#This Row],[ Résultat]]&amp;COUNTIF($B$2:$B3805,Tableau1[[#This Row],[ Code APE]]&amp;Tableau1[[#This Row],[ Résultat]]&amp;"_*"),0)</f>
        <v>0</v>
      </c>
      <c r="B3805" t="str">
        <f>Tableau1[[#This Row],[ Code APE]]&amp;Tableau1[[#This Row],[ Résultat]]&amp;"_"&amp;COUNTIF($F$2:F3805,F3805)</f>
        <v>43.12BCorrect_33</v>
      </c>
      <c r="C3805" t="s">
        <v>252</v>
      </c>
      <c r="D3805" t="s">
        <v>253</v>
      </c>
      <c r="E3805" t="s">
        <v>44</v>
      </c>
      <c r="F3805" t="s">
        <v>102</v>
      </c>
      <c r="G3805">
        <v>88</v>
      </c>
    </row>
    <row r="3806" spans="1:7" x14ac:dyDescent="0.25">
      <c r="A3806">
        <f>IF(Tableau1[[#This Row],[ Résultat]]="incorrect",Tableau1[[#This Row],[occurrence]]&amp;"Cadre général"&amp;Tableau1[[#This Row],[ Résultat]]&amp;COUNTIF($B$2:$B3806,Tableau1[[#This Row],[ Code APE]]&amp;Tableau1[[#This Row],[ Résultat]]&amp;"_*"),0)</f>
        <v>0</v>
      </c>
      <c r="B3806" t="str">
        <f>Tableau1[[#This Row],[ Code APE]]&amp;Tableau1[[#This Row],[ Résultat]]&amp;"_"&amp;COUNTIF($F$2:F3806,F3806)</f>
        <v>43.13ZCorrect_33</v>
      </c>
      <c r="C3806" t="s">
        <v>252</v>
      </c>
      <c r="D3806" t="s">
        <v>253</v>
      </c>
      <c r="E3806" t="s">
        <v>44</v>
      </c>
      <c r="F3806" t="s">
        <v>103</v>
      </c>
      <c r="G3806">
        <v>52</v>
      </c>
    </row>
    <row r="3807" spans="1:7" x14ac:dyDescent="0.25">
      <c r="A3807">
        <f>IF(Tableau1[[#This Row],[ Résultat]]="incorrect",Tableau1[[#This Row],[occurrence]]&amp;"Cadre général"&amp;Tableau1[[#This Row],[ Résultat]]&amp;COUNTIF($B$2:$B3807,Tableau1[[#This Row],[ Code APE]]&amp;Tableau1[[#This Row],[ Résultat]]&amp;"_*"),0)</f>
        <v>0</v>
      </c>
      <c r="B3807" t="str">
        <f>Tableau1[[#This Row],[ Code APE]]&amp;Tableau1[[#This Row],[ Résultat]]&amp;"_"&amp;COUNTIF($F$2:F3807,F3807)</f>
        <v>43.21ACorrect_34</v>
      </c>
      <c r="C3807" t="s">
        <v>252</v>
      </c>
      <c r="D3807" t="s">
        <v>253</v>
      </c>
      <c r="E3807" t="s">
        <v>44</v>
      </c>
      <c r="F3807" t="s">
        <v>104</v>
      </c>
      <c r="G3807">
        <v>51</v>
      </c>
    </row>
    <row r="3808" spans="1:7" x14ac:dyDescent="0.25">
      <c r="A3808">
        <f>IF(Tableau1[[#This Row],[ Résultat]]="incorrect",Tableau1[[#This Row],[occurrence]]&amp;"Cadre général"&amp;Tableau1[[#This Row],[ Résultat]]&amp;COUNTIF($B$2:$B3808,Tableau1[[#This Row],[ Code APE]]&amp;Tableau1[[#This Row],[ Résultat]]&amp;"_*"),0)</f>
        <v>0</v>
      </c>
      <c r="B3808" t="str">
        <f>Tableau1[[#This Row],[ Code APE]]&amp;Tableau1[[#This Row],[ Résultat]]&amp;"_"&amp;COUNTIF($F$2:F3808,F3808)</f>
        <v>43.22BCorrect_12</v>
      </c>
      <c r="C3808" t="s">
        <v>252</v>
      </c>
      <c r="D3808" t="s">
        <v>253</v>
      </c>
      <c r="E3808" t="s">
        <v>44</v>
      </c>
      <c r="F3808" t="s">
        <v>105</v>
      </c>
      <c r="G3808">
        <v>2</v>
      </c>
    </row>
    <row r="3809" spans="1:7" x14ac:dyDescent="0.25">
      <c r="A3809">
        <f>IF(Tableau1[[#This Row],[ Résultat]]="incorrect",Tableau1[[#This Row],[occurrence]]&amp;"Cadre général"&amp;Tableau1[[#This Row],[ Résultat]]&amp;COUNTIF($B$2:$B3809,Tableau1[[#This Row],[ Code APE]]&amp;Tableau1[[#This Row],[ Résultat]]&amp;"_*"),0)</f>
        <v>0</v>
      </c>
      <c r="B3809" t="str">
        <f>Tableau1[[#This Row],[ Code APE]]&amp;Tableau1[[#This Row],[ Résultat]]&amp;"_"&amp;COUNTIF($F$2:F3809,F3809)</f>
        <v>43.29ACorrect_28</v>
      </c>
      <c r="C3809" t="s">
        <v>252</v>
      </c>
      <c r="D3809" t="s">
        <v>253</v>
      </c>
      <c r="E3809" t="s">
        <v>44</v>
      </c>
      <c r="F3809" t="s">
        <v>106</v>
      </c>
      <c r="G3809">
        <v>23</v>
      </c>
    </row>
    <row r="3810" spans="1:7" x14ac:dyDescent="0.25">
      <c r="A3810">
        <f>IF(Tableau1[[#This Row],[ Résultat]]="incorrect",Tableau1[[#This Row],[occurrence]]&amp;"Cadre général"&amp;Tableau1[[#This Row],[ Résultat]]&amp;COUNTIF($B$2:$B3810,Tableau1[[#This Row],[ Code APE]]&amp;Tableau1[[#This Row],[ Résultat]]&amp;"_*"),0)</f>
        <v>0</v>
      </c>
      <c r="B3810" t="str">
        <f>Tableau1[[#This Row],[ Code APE]]&amp;Tableau1[[#This Row],[ Résultat]]&amp;"_"&amp;COUNTIF($F$2:F3810,F3810)</f>
        <v>43.29BCorrect_23</v>
      </c>
      <c r="C3810" t="s">
        <v>252</v>
      </c>
      <c r="D3810" t="s">
        <v>253</v>
      </c>
      <c r="E3810" t="s">
        <v>44</v>
      </c>
      <c r="F3810" t="s">
        <v>107</v>
      </c>
      <c r="G3810">
        <v>2</v>
      </c>
    </row>
    <row r="3811" spans="1:7" x14ac:dyDescent="0.25">
      <c r="A3811">
        <f>IF(Tableau1[[#This Row],[ Résultat]]="incorrect",Tableau1[[#This Row],[occurrence]]&amp;"Cadre général"&amp;Tableau1[[#This Row],[ Résultat]]&amp;COUNTIF($B$2:$B3811,Tableau1[[#This Row],[ Code APE]]&amp;Tableau1[[#This Row],[ Résultat]]&amp;"_*"),0)</f>
        <v>0</v>
      </c>
      <c r="B3811" t="str">
        <f>Tableau1[[#This Row],[ Code APE]]&amp;Tableau1[[#This Row],[ Résultat]]&amp;"_"&amp;COUNTIF($F$2:F3811,F3811)</f>
        <v>43.31ZCorrect_12</v>
      </c>
      <c r="C3811" t="s">
        <v>252</v>
      </c>
      <c r="D3811" t="s">
        <v>253</v>
      </c>
      <c r="E3811" t="s">
        <v>44</v>
      </c>
      <c r="F3811" t="s">
        <v>191</v>
      </c>
      <c r="G3811">
        <v>1</v>
      </c>
    </row>
    <row r="3812" spans="1:7" x14ac:dyDescent="0.25">
      <c r="A3812">
        <f>IF(Tableau1[[#This Row],[ Résultat]]="incorrect",Tableau1[[#This Row],[occurrence]]&amp;"Cadre général"&amp;Tableau1[[#This Row],[ Résultat]]&amp;COUNTIF($B$2:$B3812,Tableau1[[#This Row],[ Code APE]]&amp;Tableau1[[#This Row],[ Résultat]]&amp;"_*"),0)</f>
        <v>0</v>
      </c>
      <c r="B3812" t="str">
        <f>Tableau1[[#This Row],[ Code APE]]&amp;Tableau1[[#This Row],[ Résultat]]&amp;"_"&amp;COUNTIF($F$2:F3812,F3812)</f>
        <v>43.32CCorrect_25</v>
      </c>
      <c r="C3812" t="s">
        <v>252</v>
      </c>
      <c r="D3812" t="s">
        <v>253</v>
      </c>
      <c r="E3812" t="s">
        <v>44</v>
      </c>
      <c r="F3812" t="s">
        <v>109</v>
      </c>
      <c r="G3812">
        <v>5</v>
      </c>
    </row>
    <row r="3813" spans="1:7" x14ac:dyDescent="0.25">
      <c r="A3813">
        <f>IF(Tableau1[[#This Row],[ Résultat]]="incorrect",Tableau1[[#This Row],[occurrence]]&amp;"Cadre général"&amp;Tableau1[[#This Row],[ Résultat]]&amp;COUNTIF($B$2:$B3813,Tableau1[[#This Row],[ Code APE]]&amp;Tableau1[[#This Row],[ Résultat]]&amp;"_*"),0)</f>
        <v>0</v>
      </c>
      <c r="B3813" t="str">
        <f>Tableau1[[#This Row],[ Code APE]]&amp;Tableau1[[#This Row],[ Résultat]]&amp;"_"&amp;COUNTIF($F$2:F3813,F3813)</f>
        <v>43.33ZCorrect_27</v>
      </c>
      <c r="C3813" t="s">
        <v>252</v>
      </c>
      <c r="D3813" t="s">
        <v>253</v>
      </c>
      <c r="E3813" t="s">
        <v>44</v>
      </c>
      <c r="F3813" t="s">
        <v>110</v>
      </c>
      <c r="G3813">
        <v>2</v>
      </c>
    </row>
    <row r="3814" spans="1:7" x14ac:dyDescent="0.25">
      <c r="A3814">
        <f>IF(Tableau1[[#This Row],[ Résultat]]="incorrect",Tableau1[[#This Row],[occurrence]]&amp;"Cadre général"&amp;Tableau1[[#This Row],[ Résultat]]&amp;COUNTIF($B$2:$B3814,Tableau1[[#This Row],[ Code APE]]&amp;Tableau1[[#This Row],[ Résultat]]&amp;"_*"),0)</f>
        <v>0</v>
      </c>
      <c r="B3814" t="str">
        <f>Tableau1[[#This Row],[ Code APE]]&amp;Tableau1[[#This Row],[ Résultat]]&amp;"_"&amp;COUNTIF($F$2:F3814,F3814)</f>
        <v>43.34ZCorrect_34</v>
      </c>
      <c r="C3814" t="s">
        <v>252</v>
      </c>
      <c r="D3814" t="s">
        <v>253</v>
      </c>
      <c r="E3814" t="s">
        <v>44</v>
      </c>
      <c r="F3814" t="s">
        <v>111</v>
      </c>
      <c r="G3814">
        <v>35</v>
      </c>
    </row>
    <row r="3815" spans="1:7" x14ac:dyDescent="0.25">
      <c r="A3815">
        <f>IF(Tableau1[[#This Row],[ Résultat]]="incorrect",Tableau1[[#This Row],[occurrence]]&amp;"Cadre général"&amp;Tableau1[[#This Row],[ Résultat]]&amp;COUNTIF($B$2:$B3815,Tableau1[[#This Row],[ Code APE]]&amp;Tableau1[[#This Row],[ Résultat]]&amp;"_*"),0)</f>
        <v>0</v>
      </c>
      <c r="B3815" t="str">
        <f>Tableau1[[#This Row],[ Code APE]]&amp;Tableau1[[#This Row],[ Résultat]]&amp;"_"&amp;COUNTIF($F$2:F3815,F3815)</f>
        <v>43.91ACorrect_29</v>
      </c>
      <c r="C3815" t="s">
        <v>252</v>
      </c>
      <c r="D3815" t="s">
        <v>253</v>
      </c>
      <c r="E3815" t="s">
        <v>44</v>
      </c>
      <c r="F3815" t="s">
        <v>112</v>
      </c>
      <c r="G3815">
        <v>7</v>
      </c>
    </row>
    <row r="3816" spans="1:7" x14ac:dyDescent="0.25">
      <c r="A3816">
        <f>IF(Tableau1[[#This Row],[ Résultat]]="incorrect",Tableau1[[#This Row],[occurrence]]&amp;"Cadre général"&amp;Tableau1[[#This Row],[ Résultat]]&amp;COUNTIF($B$2:$B3816,Tableau1[[#This Row],[ Code APE]]&amp;Tableau1[[#This Row],[ Résultat]]&amp;"_*"),0)</f>
        <v>0</v>
      </c>
      <c r="B3816" t="str">
        <f>Tableau1[[#This Row],[ Code APE]]&amp;Tableau1[[#This Row],[ Résultat]]&amp;"_"&amp;COUNTIF($F$2:F3816,F3816)</f>
        <v>43.99ACorrect_19</v>
      </c>
      <c r="C3816" t="s">
        <v>252</v>
      </c>
      <c r="D3816" t="s">
        <v>253</v>
      </c>
      <c r="E3816" t="s">
        <v>44</v>
      </c>
      <c r="F3816" t="s">
        <v>113</v>
      </c>
      <c r="G3816">
        <v>1</v>
      </c>
    </row>
    <row r="3817" spans="1:7" x14ac:dyDescent="0.25">
      <c r="A3817">
        <f>IF(Tableau1[[#This Row],[ Résultat]]="incorrect",Tableau1[[#This Row],[occurrence]]&amp;"Cadre général"&amp;Tableau1[[#This Row],[ Résultat]]&amp;COUNTIF($B$2:$B3817,Tableau1[[#This Row],[ Code APE]]&amp;Tableau1[[#This Row],[ Résultat]]&amp;"_*"),0)</f>
        <v>0</v>
      </c>
      <c r="B3817" t="str">
        <f>Tableau1[[#This Row],[ Code APE]]&amp;Tableau1[[#This Row],[ Résultat]]&amp;"_"&amp;COUNTIF($F$2:F3817,F3817)</f>
        <v>43.99BCorrect_32</v>
      </c>
      <c r="C3817" t="s">
        <v>252</v>
      </c>
      <c r="D3817" t="s">
        <v>253</v>
      </c>
      <c r="E3817" t="s">
        <v>44</v>
      </c>
      <c r="F3817" t="s">
        <v>114</v>
      </c>
      <c r="G3817">
        <v>41</v>
      </c>
    </row>
    <row r="3818" spans="1:7" x14ac:dyDescent="0.25">
      <c r="A3818">
        <f>IF(Tableau1[[#This Row],[ Résultat]]="incorrect",Tableau1[[#This Row],[occurrence]]&amp;"Cadre général"&amp;Tableau1[[#This Row],[ Résultat]]&amp;COUNTIF($B$2:$B3818,Tableau1[[#This Row],[ Code APE]]&amp;Tableau1[[#This Row],[ Résultat]]&amp;"_*"),0)</f>
        <v>0</v>
      </c>
      <c r="B3818" t="str">
        <f>Tableau1[[#This Row],[ Code APE]]&amp;Tableau1[[#This Row],[ Résultat]]&amp;"_"&amp;COUNTIF($F$2:F3818,F3818)</f>
        <v>43.99CCorrect_33</v>
      </c>
      <c r="C3818" t="s">
        <v>252</v>
      </c>
      <c r="D3818" t="s">
        <v>253</v>
      </c>
      <c r="E3818" t="s">
        <v>44</v>
      </c>
      <c r="F3818" t="s">
        <v>115</v>
      </c>
      <c r="G3818">
        <v>29</v>
      </c>
    </row>
    <row r="3819" spans="1:7" x14ac:dyDescent="0.25">
      <c r="A3819">
        <f>IF(Tableau1[[#This Row],[ Résultat]]="incorrect",Tableau1[[#This Row],[occurrence]]&amp;"Cadre général"&amp;Tableau1[[#This Row],[ Résultat]]&amp;COUNTIF($B$2:$B3819,Tableau1[[#This Row],[ Code APE]]&amp;Tableau1[[#This Row],[ Résultat]]&amp;"_*"),0)</f>
        <v>0</v>
      </c>
      <c r="B3819" t="str">
        <f>Tableau1[[#This Row],[ Code APE]]&amp;Tableau1[[#This Row],[ Résultat]]&amp;"_"&amp;COUNTIF($F$2:F3819,F3819)</f>
        <v>43.99DCorrect_29</v>
      </c>
      <c r="C3819" t="s">
        <v>252</v>
      </c>
      <c r="D3819" t="s">
        <v>253</v>
      </c>
      <c r="E3819" t="s">
        <v>44</v>
      </c>
      <c r="F3819" t="s">
        <v>116</v>
      </c>
      <c r="G3819">
        <v>19</v>
      </c>
    </row>
    <row r="3820" spans="1:7" x14ac:dyDescent="0.25">
      <c r="A3820">
        <f>IF(Tableau1[[#This Row],[ Résultat]]="incorrect",Tableau1[[#This Row],[occurrence]]&amp;"Cadre général"&amp;Tableau1[[#This Row],[ Résultat]]&amp;COUNTIF($B$2:$B3820,Tableau1[[#This Row],[ Code APE]]&amp;Tableau1[[#This Row],[ Résultat]]&amp;"_*"),0)</f>
        <v>0</v>
      </c>
      <c r="B3820" t="str">
        <f>Tableau1[[#This Row],[ Code APE]]&amp;Tableau1[[#This Row],[ Résultat]]&amp;"_"&amp;COUNTIF($F$2:F3820,F3820)</f>
        <v>43.99ECorrect_20</v>
      </c>
      <c r="C3820" t="s">
        <v>252</v>
      </c>
      <c r="D3820" t="s">
        <v>253</v>
      </c>
      <c r="E3820" t="s">
        <v>44</v>
      </c>
      <c r="F3820" t="s">
        <v>117</v>
      </c>
      <c r="G3820">
        <v>1</v>
      </c>
    </row>
    <row r="3821" spans="1:7" x14ac:dyDescent="0.25">
      <c r="A3821">
        <f>IF(Tableau1[[#This Row],[ Résultat]]="incorrect",Tableau1[[#This Row],[occurrence]]&amp;"Cadre général"&amp;Tableau1[[#This Row],[ Résultat]]&amp;COUNTIF($B$2:$B3821,Tableau1[[#This Row],[ Code APE]]&amp;Tableau1[[#This Row],[ Résultat]]&amp;"_*"),0)</f>
        <v>0</v>
      </c>
      <c r="B3821" t="str">
        <f>Tableau1[[#This Row],[ Code APE]]&amp;Tableau1[[#This Row],[ Résultat]]&amp;"_"&amp;COUNTIF($F$2:F3821,F3821)</f>
        <v>45.11ZCorrect_33</v>
      </c>
      <c r="C3821" t="s">
        <v>252</v>
      </c>
      <c r="D3821" t="s">
        <v>253</v>
      </c>
      <c r="E3821" t="s">
        <v>44</v>
      </c>
      <c r="F3821" t="s">
        <v>120</v>
      </c>
      <c r="G3821">
        <v>8</v>
      </c>
    </row>
    <row r="3822" spans="1:7" x14ac:dyDescent="0.25">
      <c r="A3822">
        <f>IF(Tableau1[[#This Row],[ Résultat]]="incorrect",Tableau1[[#This Row],[occurrence]]&amp;"Cadre général"&amp;Tableau1[[#This Row],[ Résultat]]&amp;COUNTIF($B$2:$B3822,Tableau1[[#This Row],[ Code APE]]&amp;Tableau1[[#This Row],[ Résultat]]&amp;"_*"),0)</f>
        <v>0</v>
      </c>
      <c r="B3822" t="str">
        <f>Tableau1[[#This Row],[ Code APE]]&amp;Tableau1[[#This Row],[ Résultat]]&amp;"_"&amp;COUNTIF($F$2:F3822,F3822)</f>
        <v>45.20ACorrect_31</v>
      </c>
      <c r="C3822" t="s">
        <v>252</v>
      </c>
      <c r="D3822" t="s">
        <v>253</v>
      </c>
      <c r="E3822" t="s">
        <v>44</v>
      </c>
      <c r="F3822" t="s">
        <v>121</v>
      </c>
      <c r="G3822">
        <v>7</v>
      </c>
    </row>
    <row r="3823" spans="1:7" x14ac:dyDescent="0.25">
      <c r="A3823">
        <f>IF(Tableau1[[#This Row],[ Résultat]]="incorrect",Tableau1[[#This Row],[occurrence]]&amp;"Cadre général"&amp;Tableau1[[#This Row],[ Résultat]]&amp;COUNTIF($B$2:$B3823,Tableau1[[#This Row],[ Code APE]]&amp;Tableau1[[#This Row],[ Résultat]]&amp;"_*"),0)</f>
        <v>0</v>
      </c>
      <c r="B3823" t="str">
        <f>Tableau1[[#This Row],[ Code APE]]&amp;Tableau1[[#This Row],[ Résultat]]&amp;"_"&amp;COUNTIF($F$2:F3823,F3823)</f>
        <v>45.20BCorrect_27</v>
      </c>
      <c r="C3823" t="s">
        <v>252</v>
      </c>
      <c r="D3823" t="s">
        <v>253</v>
      </c>
      <c r="E3823" t="s">
        <v>44</v>
      </c>
      <c r="F3823" t="s">
        <v>122</v>
      </c>
      <c r="G3823">
        <v>7</v>
      </c>
    </row>
    <row r="3824" spans="1:7" x14ac:dyDescent="0.25">
      <c r="A3824">
        <f>IF(Tableau1[[#This Row],[ Résultat]]="incorrect",Tableau1[[#This Row],[occurrence]]&amp;"Cadre général"&amp;Tableau1[[#This Row],[ Résultat]]&amp;COUNTIF($B$2:$B3824,Tableau1[[#This Row],[ Code APE]]&amp;Tableau1[[#This Row],[ Résultat]]&amp;"_*"),0)</f>
        <v>0</v>
      </c>
      <c r="B3824" t="str">
        <f>Tableau1[[#This Row],[ Code APE]]&amp;Tableau1[[#This Row],[ Résultat]]&amp;"_"&amp;COUNTIF($F$2:F3824,F3824)</f>
        <v>45.20ZCorrect_29</v>
      </c>
      <c r="C3824" t="s">
        <v>252</v>
      </c>
      <c r="D3824" t="s">
        <v>253</v>
      </c>
      <c r="E3824" t="s">
        <v>44</v>
      </c>
      <c r="F3824" t="s">
        <v>123</v>
      </c>
      <c r="G3824">
        <v>12</v>
      </c>
    </row>
    <row r="3825" spans="1:7" x14ac:dyDescent="0.25">
      <c r="A3825">
        <f>IF(Tableau1[[#This Row],[ Résultat]]="incorrect",Tableau1[[#This Row],[occurrence]]&amp;"Cadre général"&amp;Tableau1[[#This Row],[ Résultat]]&amp;COUNTIF($B$2:$B3825,Tableau1[[#This Row],[ Code APE]]&amp;Tableau1[[#This Row],[ Résultat]]&amp;"_*"),0)</f>
        <v>0</v>
      </c>
      <c r="B3825" t="str">
        <f>Tableau1[[#This Row],[ Code APE]]&amp;Tableau1[[#This Row],[ Résultat]]&amp;"_"&amp;COUNTIF($F$2:F3825,F3825)</f>
        <v>45.32ZCorrect_27</v>
      </c>
      <c r="C3825" t="s">
        <v>252</v>
      </c>
      <c r="D3825" t="s">
        <v>253</v>
      </c>
      <c r="E3825" t="s">
        <v>44</v>
      </c>
      <c r="F3825" t="s">
        <v>124</v>
      </c>
      <c r="G3825">
        <v>2</v>
      </c>
    </row>
    <row r="3826" spans="1:7" x14ac:dyDescent="0.25">
      <c r="A3826">
        <f>IF(Tableau1[[#This Row],[ Résultat]]="incorrect",Tableau1[[#This Row],[occurrence]]&amp;"Cadre général"&amp;Tableau1[[#This Row],[ Résultat]]&amp;COUNTIF($B$2:$B3826,Tableau1[[#This Row],[ Code APE]]&amp;Tableau1[[#This Row],[ Résultat]]&amp;"_*"),0)</f>
        <v>0</v>
      </c>
      <c r="B3826" t="str">
        <f>Tableau1[[#This Row],[ Code APE]]&amp;Tableau1[[#This Row],[ Résultat]]&amp;"_"&amp;COUNTIF($F$2:F3826,F3826)</f>
        <v>46.51ZCorrect_24</v>
      </c>
      <c r="C3826" t="s">
        <v>252</v>
      </c>
      <c r="D3826" t="s">
        <v>253</v>
      </c>
      <c r="E3826" t="s">
        <v>44</v>
      </c>
      <c r="F3826" t="s">
        <v>125</v>
      </c>
      <c r="G3826">
        <v>2</v>
      </c>
    </row>
    <row r="3827" spans="1:7" x14ac:dyDescent="0.25">
      <c r="A3827">
        <f>IF(Tableau1[[#This Row],[ Résultat]]="incorrect",Tableau1[[#This Row],[occurrence]]&amp;"Cadre général"&amp;Tableau1[[#This Row],[ Résultat]]&amp;COUNTIF($B$2:$B3827,Tableau1[[#This Row],[ Code APE]]&amp;Tableau1[[#This Row],[ Résultat]]&amp;"_*"),0)</f>
        <v>0</v>
      </c>
      <c r="B3827" t="str">
        <f>Tableau1[[#This Row],[ Code APE]]&amp;Tableau1[[#This Row],[ Résultat]]&amp;"_"&amp;COUNTIF($F$2:F3827,F3827)</f>
        <v>46.63ZCorrect_35</v>
      </c>
      <c r="C3827" t="s">
        <v>252</v>
      </c>
      <c r="D3827" t="s">
        <v>253</v>
      </c>
      <c r="E3827" t="s">
        <v>44</v>
      </c>
      <c r="F3827" t="s">
        <v>127</v>
      </c>
      <c r="G3827">
        <v>130</v>
      </c>
    </row>
    <row r="3828" spans="1:7" x14ac:dyDescent="0.25">
      <c r="A3828">
        <f>IF(Tableau1[[#This Row],[ Résultat]]="incorrect",Tableau1[[#This Row],[occurrence]]&amp;"Cadre général"&amp;Tableau1[[#This Row],[ Résultat]]&amp;COUNTIF($B$2:$B3828,Tableau1[[#This Row],[ Code APE]]&amp;Tableau1[[#This Row],[ Résultat]]&amp;"_*"),0)</f>
        <v>0</v>
      </c>
      <c r="B3828" t="str">
        <f>Tableau1[[#This Row],[ Code APE]]&amp;Tableau1[[#This Row],[ Résultat]]&amp;"_"&amp;COUNTIF($F$2:F3828,F3828)</f>
        <v>46.69ACorrect_28</v>
      </c>
      <c r="C3828" t="s">
        <v>252</v>
      </c>
      <c r="D3828" t="s">
        <v>253</v>
      </c>
      <c r="E3828" t="s">
        <v>44</v>
      </c>
      <c r="F3828" t="s">
        <v>128</v>
      </c>
      <c r="G3828">
        <v>3</v>
      </c>
    </row>
    <row r="3829" spans="1:7" x14ac:dyDescent="0.25">
      <c r="A3829">
        <f>IF(Tableau1[[#This Row],[ Résultat]]="incorrect",Tableau1[[#This Row],[occurrence]]&amp;"Cadre général"&amp;Tableau1[[#This Row],[ Résultat]]&amp;COUNTIF($B$2:$B3829,Tableau1[[#This Row],[ Code APE]]&amp;Tableau1[[#This Row],[ Résultat]]&amp;"_*"),0)</f>
        <v>0</v>
      </c>
      <c r="B3829" t="str">
        <f>Tableau1[[#This Row],[ Code APE]]&amp;Tableau1[[#This Row],[ Résultat]]&amp;"_"&amp;COUNTIF($F$2:F3829,F3829)</f>
        <v>46.69BCorrect_28</v>
      </c>
      <c r="C3829" t="s">
        <v>252</v>
      </c>
      <c r="D3829" t="s">
        <v>253</v>
      </c>
      <c r="E3829" t="s">
        <v>44</v>
      </c>
      <c r="F3829" t="s">
        <v>129</v>
      </c>
      <c r="G3829">
        <v>5</v>
      </c>
    </row>
    <row r="3830" spans="1:7" x14ac:dyDescent="0.25">
      <c r="A3830">
        <f>IF(Tableau1[[#This Row],[ Résultat]]="incorrect",Tableau1[[#This Row],[occurrence]]&amp;"Cadre général"&amp;Tableau1[[#This Row],[ Résultat]]&amp;COUNTIF($B$2:$B3830,Tableau1[[#This Row],[ Code APE]]&amp;Tableau1[[#This Row],[ Résultat]]&amp;"_*"),0)</f>
        <v>0</v>
      </c>
      <c r="B3830" t="str">
        <f>Tableau1[[#This Row],[ Code APE]]&amp;Tableau1[[#This Row],[ Résultat]]&amp;"_"&amp;COUNTIF($F$2:F3830,F3830)</f>
        <v>46.71ZCorrect_33</v>
      </c>
      <c r="C3830" t="s">
        <v>252</v>
      </c>
      <c r="D3830" t="s">
        <v>253</v>
      </c>
      <c r="E3830" t="s">
        <v>44</v>
      </c>
      <c r="F3830" t="s">
        <v>130</v>
      </c>
      <c r="G3830">
        <v>8</v>
      </c>
    </row>
    <row r="3831" spans="1:7" x14ac:dyDescent="0.25">
      <c r="A3831">
        <f>IF(Tableau1[[#This Row],[ Résultat]]="incorrect",Tableau1[[#This Row],[occurrence]]&amp;"Cadre général"&amp;Tableau1[[#This Row],[ Résultat]]&amp;COUNTIF($B$2:$B3831,Tableau1[[#This Row],[ Code APE]]&amp;Tableau1[[#This Row],[ Résultat]]&amp;"_*"),0)</f>
        <v>0</v>
      </c>
      <c r="B3831" t="str">
        <f>Tableau1[[#This Row],[ Code APE]]&amp;Tableau1[[#This Row],[ Résultat]]&amp;"_"&amp;COUNTIF($F$2:F3831,F3831)</f>
        <v>46.73ACorrect_15</v>
      </c>
      <c r="C3831" t="s">
        <v>252</v>
      </c>
      <c r="D3831" t="s">
        <v>253</v>
      </c>
      <c r="E3831" t="s">
        <v>44</v>
      </c>
      <c r="F3831" t="s">
        <v>194</v>
      </c>
      <c r="G3831">
        <v>1</v>
      </c>
    </row>
    <row r="3832" spans="1:7" x14ac:dyDescent="0.25">
      <c r="A3832">
        <f>IF(Tableau1[[#This Row],[ Résultat]]="incorrect",Tableau1[[#This Row],[occurrence]]&amp;"Cadre général"&amp;Tableau1[[#This Row],[ Résultat]]&amp;COUNTIF($B$2:$B3832,Tableau1[[#This Row],[ Code APE]]&amp;Tableau1[[#This Row],[ Résultat]]&amp;"_*"),0)</f>
        <v>0</v>
      </c>
      <c r="B3832" t="str">
        <f>Tableau1[[#This Row],[ Code APE]]&amp;Tableau1[[#This Row],[ Résultat]]&amp;"_"&amp;COUNTIF($F$2:F3832,F3832)</f>
        <v>46.75ZCorrect_28</v>
      </c>
      <c r="C3832" t="s">
        <v>252</v>
      </c>
      <c r="D3832" t="s">
        <v>253</v>
      </c>
      <c r="E3832" t="s">
        <v>44</v>
      </c>
      <c r="F3832" t="s">
        <v>131</v>
      </c>
      <c r="G3832">
        <v>6</v>
      </c>
    </row>
    <row r="3833" spans="1:7" x14ac:dyDescent="0.25">
      <c r="A3833">
        <f>IF(Tableau1[[#This Row],[ Résultat]]="incorrect",Tableau1[[#This Row],[occurrence]]&amp;"Cadre général"&amp;Tableau1[[#This Row],[ Résultat]]&amp;COUNTIF($B$2:$B3833,Tableau1[[#This Row],[ Code APE]]&amp;Tableau1[[#This Row],[ Résultat]]&amp;"_*"),0)</f>
        <v>0</v>
      </c>
      <c r="B3833" t="str">
        <f>Tableau1[[#This Row],[ Code APE]]&amp;Tableau1[[#This Row],[ Résultat]]&amp;"_"&amp;COUNTIF($F$2:F3833,F3833)</f>
        <v>47.41ZCorrect_26</v>
      </c>
      <c r="C3833" t="s">
        <v>252</v>
      </c>
      <c r="D3833" t="s">
        <v>253</v>
      </c>
      <c r="E3833" t="s">
        <v>44</v>
      </c>
      <c r="F3833" t="s">
        <v>133</v>
      </c>
      <c r="G3833">
        <v>1</v>
      </c>
    </row>
    <row r="3834" spans="1:7" x14ac:dyDescent="0.25">
      <c r="A3834">
        <f>IF(Tableau1[[#This Row],[ Résultat]]="incorrect",Tableau1[[#This Row],[occurrence]]&amp;"Cadre général"&amp;Tableau1[[#This Row],[ Résultat]]&amp;COUNTIF($B$2:$B3834,Tableau1[[#This Row],[ Code APE]]&amp;Tableau1[[#This Row],[ Résultat]]&amp;"_*"),0)</f>
        <v>0</v>
      </c>
      <c r="B3834" t="str">
        <f>Tableau1[[#This Row],[ Code APE]]&amp;Tableau1[[#This Row],[ Résultat]]&amp;"_"&amp;COUNTIF($F$2:F3834,F3834)</f>
        <v>47.99ACorrect_19</v>
      </c>
      <c r="C3834" t="s">
        <v>252</v>
      </c>
      <c r="D3834" t="s">
        <v>253</v>
      </c>
      <c r="E3834" t="s">
        <v>44</v>
      </c>
      <c r="F3834" t="s">
        <v>136</v>
      </c>
      <c r="G3834">
        <v>1</v>
      </c>
    </row>
    <row r="3835" spans="1:7" x14ac:dyDescent="0.25">
      <c r="A3835">
        <f>IF(Tableau1[[#This Row],[ Résultat]]="incorrect",Tableau1[[#This Row],[occurrence]]&amp;"Cadre général"&amp;Tableau1[[#This Row],[ Résultat]]&amp;COUNTIF($B$2:$B3835,Tableau1[[#This Row],[ Code APE]]&amp;Tableau1[[#This Row],[ Résultat]]&amp;"_*"),0)</f>
        <v>0</v>
      </c>
      <c r="B3835" t="str">
        <f>Tableau1[[#This Row],[ Code APE]]&amp;Tableau1[[#This Row],[ Résultat]]&amp;"_"&amp;COUNTIF($F$2:F3835,F3835)</f>
        <v>49.31ZCorrect_30</v>
      </c>
      <c r="C3835" t="s">
        <v>252</v>
      </c>
      <c r="D3835" t="s">
        <v>253</v>
      </c>
      <c r="E3835" t="s">
        <v>44</v>
      </c>
      <c r="F3835" t="s">
        <v>137</v>
      </c>
      <c r="G3835">
        <v>6</v>
      </c>
    </row>
    <row r="3836" spans="1:7" x14ac:dyDescent="0.25">
      <c r="A3836">
        <f>IF(Tableau1[[#This Row],[ Résultat]]="incorrect",Tableau1[[#This Row],[occurrence]]&amp;"Cadre général"&amp;Tableau1[[#This Row],[ Résultat]]&amp;COUNTIF($B$2:$B3836,Tableau1[[#This Row],[ Code APE]]&amp;Tableau1[[#This Row],[ Résultat]]&amp;"_*"),0)</f>
        <v>0</v>
      </c>
      <c r="B3836" t="str">
        <f>Tableau1[[#This Row],[ Code APE]]&amp;Tableau1[[#This Row],[ Résultat]]&amp;"_"&amp;COUNTIF($F$2:F3836,F3836)</f>
        <v>49.32ZCorrect_8</v>
      </c>
      <c r="C3836" t="s">
        <v>252</v>
      </c>
      <c r="D3836" t="s">
        <v>253</v>
      </c>
      <c r="E3836" t="s">
        <v>44</v>
      </c>
      <c r="F3836" t="s">
        <v>224</v>
      </c>
      <c r="G3836">
        <v>1</v>
      </c>
    </row>
    <row r="3837" spans="1:7" x14ac:dyDescent="0.25">
      <c r="A3837">
        <f>IF(Tableau1[[#This Row],[ Résultat]]="incorrect",Tableau1[[#This Row],[occurrence]]&amp;"Cadre général"&amp;Tableau1[[#This Row],[ Résultat]]&amp;COUNTIF($B$2:$B3837,Tableau1[[#This Row],[ Code APE]]&amp;Tableau1[[#This Row],[ Résultat]]&amp;"_*"),0)</f>
        <v>0</v>
      </c>
      <c r="B3837" t="str">
        <f>Tableau1[[#This Row],[ Code APE]]&amp;Tableau1[[#This Row],[ Résultat]]&amp;"_"&amp;COUNTIF($F$2:F3837,F3837)</f>
        <v>49.39ACorrect_33</v>
      </c>
      <c r="C3837" t="s">
        <v>252</v>
      </c>
      <c r="D3837" t="s">
        <v>253</v>
      </c>
      <c r="E3837" t="s">
        <v>44</v>
      </c>
      <c r="F3837" t="s">
        <v>138</v>
      </c>
      <c r="G3837">
        <v>24</v>
      </c>
    </row>
    <row r="3838" spans="1:7" x14ac:dyDescent="0.25">
      <c r="A3838">
        <f>IF(Tableau1[[#This Row],[ Résultat]]="incorrect",Tableau1[[#This Row],[occurrence]]&amp;"Cadre général"&amp;Tableau1[[#This Row],[ Résultat]]&amp;COUNTIF($B$2:$B3838,Tableau1[[#This Row],[ Code APE]]&amp;Tableau1[[#This Row],[ Résultat]]&amp;"_*"),0)</f>
        <v>0</v>
      </c>
      <c r="B3838" t="str">
        <f>Tableau1[[#This Row],[ Code APE]]&amp;Tableau1[[#This Row],[ Résultat]]&amp;"_"&amp;COUNTIF($F$2:F3838,F3838)</f>
        <v>49.39BCorrect_33</v>
      </c>
      <c r="C3838" t="s">
        <v>252</v>
      </c>
      <c r="D3838" t="s">
        <v>253</v>
      </c>
      <c r="E3838" t="s">
        <v>44</v>
      </c>
      <c r="F3838" t="s">
        <v>139</v>
      </c>
      <c r="G3838">
        <v>10</v>
      </c>
    </row>
    <row r="3839" spans="1:7" x14ac:dyDescent="0.25">
      <c r="A3839">
        <f>IF(Tableau1[[#This Row],[ Résultat]]="incorrect",Tableau1[[#This Row],[occurrence]]&amp;"Cadre général"&amp;Tableau1[[#This Row],[ Résultat]]&amp;COUNTIF($B$2:$B3839,Tableau1[[#This Row],[ Code APE]]&amp;Tableau1[[#This Row],[ Résultat]]&amp;"_*"),0)</f>
        <v>0</v>
      </c>
      <c r="B3839" t="str">
        <f>Tableau1[[#This Row],[ Code APE]]&amp;Tableau1[[#This Row],[ Résultat]]&amp;"_"&amp;COUNTIF($F$2:F3839,F3839)</f>
        <v>49.41ACorrect_31</v>
      </c>
      <c r="C3839" t="s">
        <v>252</v>
      </c>
      <c r="D3839" t="s">
        <v>253</v>
      </c>
      <c r="E3839" t="s">
        <v>44</v>
      </c>
      <c r="F3839" t="s">
        <v>140</v>
      </c>
      <c r="G3839">
        <v>72</v>
      </c>
    </row>
    <row r="3840" spans="1:7" x14ac:dyDescent="0.25">
      <c r="A3840">
        <f>IF(Tableau1[[#This Row],[ Résultat]]="incorrect",Tableau1[[#This Row],[occurrence]]&amp;"Cadre général"&amp;Tableau1[[#This Row],[ Résultat]]&amp;COUNTIF($B$2:$B3840,Tableau1[[#This Row],[ Code APE]]&amp;Tableau1[[#This Row],[ Résultat]]&amp;"_*"),0)</f>
        <v>0</v>
      </c>
      <c r="B3840" t="str">
        <f>Tableau1[[#This Row],[ Code APE]]&amp;Tableau1[[#This Row],[ Résultat]]&amp;"_"&amp;COUNTIF($F$2:F3840,F3840)</f>
        <v>49.41BCorrect_27</v>
      </c>
      <c r="C3840" t="s">
        <v>252</v>
      </c>
      <c r="D3840" t="s">
        <v>253</v>
      </c>
      <c r="E3840" t="s">
        <v>44</v>
      </c>
      <c r="F3840" t="s">
        <v>141</v>
      </c>
      <c r="G3840">
        <v>15</v>
      </c>
    </row>
    <row r="3841" spans="1:7" x14ac:dyDescent="0.25">
      <c r="A3841">
        <f>IF(Tableau1[[#This Row],[ Résultat]]="incorrect",Tableau1[[#This Row],[occurrence]]&amp;"Cadre général"&amp;Tableau1[[#This Row],[ Résultat]]&amp;COUNTIF($B$2:$B3841,Tableau1[[#This Row],[ Code APE]]&amp;Tableau1[[#This Row],[ Résultat]]&amp;"_*"),0)</f>
        <v>0</v>
      </c>
      <c r="B3841" t="str">
        <f>Tableau1[[#This Row],[ Code APE]]&amp;Tableau1[[#This Row],[ Résultat]]&amp;"_"&amp;COUNTIF($F$2:F3841,F3841)</f>
        <v>49.91ACorrect_27</v>
      </c>
      <c r="C3841" t="s">
        <v>252</v>
      </c>
      <c r="D3841" t="s">
        <v>253</v>
      </c>
      <c r="E3841" t="s">
        <v>44</v>
      </c>
      <c r="F3841" t="s">
        <v>142</v>
      </c>
      <c r="G3841">
        <v>2</v>
      </c>
    </row>
    <row r="3842" spans="1:7" x14ac:dyDescent="0.25">
      <c r="A3842">
        <f>IF(Tableau1[[#This Row],[ Résultat]]="incorrect",Tableau1[[#This Row],[occurrence]]&amp;"Cadre général"&amp;Tableau1[[#This Row],[ Résultat]]&amp;COUNTIF($B$2:$B3842,Tableau1[[#This Row],[ Code APE]]&amp;Tableau1[[#This Row],[ Résultat]]&amp;"_*"),0)</f>
        <v>0</v>
      </c>
      <c r="B3842" t="str">
        <f>Tableau1[[#This Row],[ Code APE]]&amp;Tableau1[[#This Row],[ Résultat]]&amp;"_"&amp;COUNTIF($F$2:F3842,F3842)</f>
        <v>50.10ZCorrect_30</v>
      </c>
      <c r="C3842" t="s">
        <v>252</v>
      </c>
      <c r="D3842" t="s">
        <v>253</v>
      </c>
      <c r="E3842" t="s">
        <v>44</v>
      </c>
      <c r="F3842" t="s">
        <v>143</v>
      </c>
      <c r="G3842">
        <v>6</v>
      </c>
    </row>
    <row r="3843" spans="1:7" x14ac:dyDescent="0.25">
      <c r="A3843">
        <f>IF(Tableau1[[#This Row],[ Résultat]]="incorrect",Tableau1[[#This Row],[occurrence]]&amp;"Cadre général"&amp;Tableau1[[#This Row],[ Résultat]]&amp;COUNTIF($B$2:$B3843,Tableau1[[#This Row],[ Code APE]]&amp;Tableau1[[#This Row],[ Résultat]]&amp;"_*"),0)</f>
        <v>0</v>
      </c>
      <c r="B3843" t="str">
        <f>Tableau1[[#This Row],[ Code APE]]&amp;Tableau1[[#This Row],[ Résultat]]&amp;"_"&amp;COUNTIF($F$2:F3843,F3843)</f>
        <v>50.20ZCorrect_16</v>
      </c>
      <c r="C3843" t="s">
        <v>252</v>
      </c>
      <c r="D3843" t="s">
        <v>253</v>
      </c>
      <c r="E3843" t="s">
        <v>44</v>
      </c>
      <c r="F3843" t="s">
        <v>144</v>
      </c>
      <c r="G3843">
        <v>1</v>
      </c>
    </row>
    <row r="3844" spans="1:7" x14ac:dyDescent="0.25">
      <c r="A3844">
        <f>IF(Tableau1[[#This Row],[ Résultat]]="incorrect",Tableau1[[#This Row],[occurrence]]&amp;"Cadre général"&amp;Tableau1[[#This Row],[ Résultat]]&amp;COUNTIF($B$2:$B3844,Tableau1[[#This Row],[ Code APE]]&amp;Tableau1[[#This Row],[ Résultat]]&amp;"_*"),0)</f>
        <v>0</v>
      </c>
      <c r="B3844" t="str">
        <f>Tableau1[[#This Row],[ Code APE]]&amp;Tableau1[[#This Row],[ Résultat]]&amp;"_"&amp;COUNTIF($F$2:F3844,F3844)</f>
        <v>52.10BCorrect_8</v>
      </c>
      <c r="C3844" t="s">
        <v>252</v>
      </c>
      <c r="D3844" t="s">
        <v>253</v>
      </c>
      <c r="E3844" t="s">
        <v>44</v>
      </c>
      <c r="F3844" t="s">
        <v>197</v>
      </c>
      <c r="G3844">
        <v>1</v>
      </c>
    </row>
    <row r="3845" spans="1:7" x14ac:dyDescent="0.25">
      <c r="A3845">
        <f>IF(Tableau1[[#This Row],[ Résultat]]="incorrect",Tableau1[[#This Row],[occurrence]]&amp;"Cadre général"&amp;Tableau1[[#This Row],[ Résultat]]&amp;COUNTIF($B$2:$B3845,Tableau1[[#This Row],[ Code APE]]&amp;Tableau1[[#This Row],[ Résultat]]&amp;"_*"),0)</f>
        <v>0</v>
      </c>
      <c r="B3845" t="str">
        <f>Tableau1[[#This Row],[ Code APE]]&amp;Tableau1[[#This Row],[ Résultat]]&amp;"_"&amp;COUNTIF($F$2:F3845,F3845)</f>
        <v>52.22ZCorrect_28</v>
      </c>
      <c r="C3845" t="s">
        <v>252</v>
      </c>
      <c r="D3845" t="s">
        <v>253</v>
      </c>
      <c r="E3845" t="s">
        <v>44</v>
      </c>
      <c r="F3845" t="s">
        <v>145</v>
      </c>
      <c r="G3845">
        <v>10</v>
      </c>
    </row>
    <row r="3846" spans="1:7" x14ac:dyDescent="0.25">
      <c r="A3846">
        <f>IF(Tableau1[[#This Row],[ Résultat]]="incorrect",Tableau1[[#This Row],[occurrence]]&amp;"Cadre général"&amp;Tableau1[[#This Row],[ Résultat]]&amp;COUNTIF($B$2:$B3846,Tableau1[[#This Row],[ Code APE]]&amp;Tableau1[[#This Row],[ Résultat]]&amp;"_*"),0)</f>
        <v>0</v>
      </c>
      <c r="B3846" t="str">
        <f>Tableau1[[#This Row],[ Code APE]]&amp;Tableau1[[#This Row],[ Résultat]]&amp;"_"&amp;COUNTIF($F$2:F3846,F3846)</f>
        <v>56.29BCorrect_30</v>
      </c>
      <c r="C3846" t="s">
        <v>252</v>
      </c>
      <c r="D3846" t="s">
        <v>253</v>
      </c>
      <c r="E3846" t="s">
        <v>44</v>
      </c>
      <c r="F3846" t="s">
        <v>146</v>
      </c>
      <c r="G3846">
        <v>10</v>
      </c>
    </row>
    <row r="3847" spans="1:7" x14ac:dyDescent="0.25">
      <c r="A3847">
        <f>IF(Tableau1[[#This Row],[ Résultat]]="incorrect",Tableau1[[#This Row],[occurrence]]&amp;"Cadre général"&amp;Tableau1[[#This Row],[ Résultat]]&amp;COUNTIF($B$2:$B3847,Tableau1[[#This Row],[ Code APE]]&amp;Tableau1[[#This Row],[ Résultat]]&amp;"_*"),0)</f>
        <v>0</v>
      </c>
      <c r="B3847" t="str">
        <f>Tableau1[[#This Row],[ Code APE]]&amp;Tableau1[[#This Row],[ Résultat]]&amp;"_"&amp;COUNTIF($F$2:F3847,F3847)</f>
        <v>62.01ZCorrect_25</v>
      </c>
      <c r="C3847" t="s">
        <v>252</v>
      </c>
      <c r="D3847" t="s">
        <v>253</v>
      </c>
      <c r="E3847" t="s">
        <v>44</v>
      </c>
      <c r="F3847" t="s">
        <v>198</v>
      </c>
      <c r="G3847">
        <v>4</v>
      </c>
    </row>
    <row r="3848" spans="1:7" x14ac:dyDescent="0.25">
      <c r="A3848">
        <f>IF(Tableau1[[#This Row],[ Résultat]]="incorrect",Tableau1[[#This Row],[occurrence]]&amp;"Cadre général"&amp;Tableau1[[#This Row],[ Résultat]]&amp;COUNTIF($B$2:$B3848,Tableau1[[#This Row],[ Code APE]]&amp;Tableau1[[#This Row],[ Résultat]]&amp;"_*"),0)</f>
        <v>0</v>
      </c>
      <c r="B3848" t="str">
        <f>Tableau1[[#This Row],[ Code APE]]&amp;Tableau1[[#This Row],[ Résultat]]&amp;"_"&amp;COUNTIF($F$2:F3848,F3848)</f>
        <v>62.02ACorrect_26</v>
      </c>
      <c r="C3848" t="s">
        <v>252</v>
      </c>
      <c r="D3848" t="s">
        <v>253</v>
      </c>
      <c r="E3848" t="s">
        <v>44</v>
      </c>
      <c r="F3848" t="s">
        <v>147</v>
      </c>
      <c r="G3848">
        <v>1</v>
      </c>
    </row>
    <row r="3849" spans="1:7" x14ac:dyDescent="0.25">
      <c r="A3849">
        <f>IF(Tableau1[[#This Row],[ Résultat]]="incorrect",Tableau1[[#This Row],[occurrence]]&amp;"Cadre général"&amp;Tableau1[[#This Row],[ Résultat]]&amp;COUNTIF($B$2:$B3849,Tableau1[[#This Row],[ Code APE]]&amp;Tableau1[[#This Row],[ Résultat]]&amp;"_*"),0)</f>
        <v>0</v>
      </c>
      <c r="B3849" t="str">
        <f>Tableau1[[#This Row],[ Code APE]]&amp;Tableau1[[#This Row],[ Résultat]]&amp;"_"&amp;COUNTIF($F$2:F3849,F3849)</f>
        <v>64.20ZCorrect_26</v>
      </c>
      <c r="C3849" t="s">
        <v>252</v>
      </c>
      <c r="D3849" t="s">
        <v>253</v>
      </c>
      <c r="E3849" t="s">
        <v>44</v>
      </c>
      <c r="F3849" t="s">
        <v>149</v>
      </c>
      <c r="G3849">
        <v>4</v>
      </c>
    </row>
    <row r="3850" spans="1:7" x14ac:dyDescent="0.25">
      <c r="A3850">
        <f>IF(Tableau1[[#This Row],[ Résultat]]="incorrect",Tableau1[[#This Row],[occurrence]]&amp;"Cadre général"&amp;Tableau1[[#This Row],[ Résultat]]&amp;COUNTIF($B$2:$B3850,Tableau1[[#This Row],[ Code APE]]&amp;Tableau1[[#This Row],[ Résultat]]&amp;"_*"),0)</f>
        <v>0</v>
      </c>
      <c r="B3850" t="str">
        <f>Tableau1[[#This Row],[ Code APE]]&amp;Tableau1[[#This Row],[ Résultat]]&amp;"_"&amp;COUNTIF($F$2:F3850,F3850)</f>
        <v>70.10ZCorrect_15</v>
      </c>
      <c r="C3850" t="s">
        <v>252</v>
      </c>
      <c r="D3850" t="s">
        <v>253</v>
      </c>
      <c r="E3850" t="s">
        <v>44</v>
      </c>
      <c r="F3850" t="s">
        <v>151</v>
      </c>
      <c r="G3850">
        <v>1</v>
      </c>
    </row>
    <row r="3851" spans="1:7" x14ac:dyDescent="0.25">
      <c r="A3851">
        <f>IF(Tableau1[[#This Row],[ Résultat]]="incorrect",Tableau1[[#This Row],[occurrence]]&amp;"Cadre général"&amp;Tableau1[[#This Row],[ Résultat]]&amp;COUNTIF($B$2:$B3851,Tableau1[[#This Row],[ Code APE]]&amp;Tableau1[[#This Row],[ Résultat]]&amp;"_*"),0)</f>
        <v>0</v>
      </c>
      <c r="B3851" t="str">
        <f>Tableau1[[#This Row],[ Code APE]]&amp;Tableau1[[#This Row],[ Résultat]]&amp;"_"&amp;COUNTIF($F$2:F3851,F3851)</f>
        <v>70.22ZCorrect_27</v>
      </c>
      <c r="C3851" t="s">
        <v>252</v>
      </c>
      <c r="D3851" t="s">
        <v>253</v>
      </c>
      <c r="E3851" t="s">
        <v>44</v>
      </c>
      <c r="F3851" t="s">
        <v>200</v>
      </c>
      <c r="G3851">
        <v>6</v>
      </c>
    </row>
    <row r="3852" spans="1:7" x14ac:dyDescent="0.25">
      <c r="A3852">
        <f>IF(Tableau1[[#This Row],[ Résultat]]="incorrect",Tableau1[[#This Row],[occurrence]]&amp;"Cadre général"&amp;Tableau1[[#This Row],[ Résultat]]&amp;COUNTIF($B$2:$B3852,Tableau1[[#This Row],[ Code APE]]&amp;Tableau1[[#This Row],[ Résultat]]&amp;"_*"),0)</f>
        <v>0</v>
      </c>
      <c r="B3852" t="str">
        <f>Tableau1[[#This Row],[ Code APE]]&amp;Tableau1[[#This Row],[ Résultat]]&amp;"_"&amp;COUNTIF($F$2:F3852,F3852)</f>
        <v>71.12ACorrect_24</v>
      </c>
      <c r="C3852" t="s">
        <v>252</v>
      </c>
      <c r="D3852" t="s">
        <v>253</v>
      </c>
      <c r="E3852" t="s">
        <v>44</v>
      </c>
      <c r="F3852" t="s">
        <v>152</v>
      </c>
      <c r="G3852">
        <v>2</v>
      </c>
    </row>
    <row r="3853" spans="1:7" x14ac:dyDescent="0.25">
      <c r="A3853">
        <f>IF(Tableau1[[#This Row],[ Résultat]]="incorrect",Tableau1[[#This Row],[occurrence]]&amp;"Cadre général"&amp;Tableau1[[#This Row],[ Résultat]]&amp;COUNTIF($B$2:$B3853,Tableau1[[#This Row],[ Code APE]]&amp;Tableau1[[#This Row],[ Résultat]]&amp;"_*"),0)</f>
        <v>0</v>
      </c>
      <c r="B3853" t="str">
        <f>Tableau1[[#This Row],[ Code APE]]&amp;Tableau1[[#This Row],[ Résultat]]&amp;"_"&amp;COUNTIF($F$2:F3853,F3853)</f>
        <v>71.12BCorrect_31</v>
      </c>
      <c r="C3853" t="s">
        <v>252</v>
      </c>
      <c r="D3853" t="s">
        <v>253</v>
      </c>
      <c r="E3853" t="s">
        <v>44</v>
      </c>
      <c r="F3853" t="s">
        <v>153</v>
      </c>
      <c r="G3853">
        <v>63</v>
      </c>
    </row>
    <row r="3854" spans="1:7" x14ac:dyDescent="0.25">
      <c r="A3854">
        <f>IF(Tableau1[[#This Row],[ Résultat]]="incorrect",Tableau1[[#This Row],[occurrence]]&amp;"Cadre général"&amp;Tableau1[[#This Row],[ Résultat]]&amp;COUNTIF($B$2:$B3854,Tableau1[[#This Row],[ Code APE]]&amp;Tableau1[[#This Row],[ Résultat]]&amp;"_*"),0)</f>
        <v>0</v>
      </c>
      <c r="B3854" t="str">
        <f>Tableau1[[#This Row],[ Code APE]]&amp;Tableau1[[#This Row],[ Résultat]]&amp;"_"&amp;COUNTIF($F$2:F3854,F3854)</f>
        <v>71.20BCorrect_28</v>
      </c>
      <c r="C3854" t="s">
        <v>252</v>
      </c>
      <c r="D3854" t="s">
        <v>253</v>
      </c>
      <c r="E3854" t="s">
        <v>44</v>
      </c>
      <c r="F3854" t="s">
        <v>155</v>
      </c>
      <c r="G3854">
        <v>17</v>
      </c>
    </row>
    <row r="3855" spans="1:7" x14ac:dyDescent="0.25">
      <c r="A3855">
        <f>IF(Tableau1[[#This Row],[ Résultat]]="incorrect",Tableau1[[#This Row],[occurrence]]&amp;"Cadre général"&amp;Tableau1[[#This Row],[ Résultat]]&amp;COUNTIF($B$2:$B3855,Tableau1[[#This Row],[ Code APE]]&amp;Tableau1[[#This Row],[ Résultat]]&amp;"_*"),0)</f>
        <v>0</v>
      </c>
      <c r="B3855" t="str">
        <f>Tableau1[[#This Row],[ Code APE]]&amp;Tableau1[[#This Row],[ Résultat]]&amp;"_"&amp;COUNTIF($F$2:F3855,F3855)</f>
        <v>72.19ZCorrect_29</v>
      </c>
      <c r="C3855" t="s">
        <v>252</v>
      </c>
      <c r="D3855" t="s">
        <v>253</v>
      </c>
      <c r="E3855" t="s">
        <v>44</v>
      </c>
      <c r="F3855" t="s">
        <v>156</v>
      </c>
      <c r="G3855">
        <v>7</v>
      </c>
    </row>
    <row r="3856" spans="1:7" x14ac:dyDescent="0.25">
      <c r="A3856">
        <f>IF(Tableau1[[#This Row],[ Résultat]]="incorrect",Tableau1[[#This Row],[occurrence]]&amp;"Cadre général"&amp;Tableau1[[#This Row],[ Résultat]]&amp;COUNTIF($B$2:$B3856,Tableau1[[#This Row],[ Code APE]]&amp;Tableau1[[#This Row],[ Résultat]]&amp;"_*"),0)</f>
        <v>0</v>
      </c>
      <c r="B3856" t="str">
        <f>Tableau1[[#This Row],[ Code APE]]&amp;Tableau1[[#This Row],[ Résultat]]&amp;"_"&amp;COUNTIF($F$2:F3856,F3856)</f>
        <v>74.20ZCorrect_23</v>
      </c>
      <c r="C3856" t="s">
        <v>252</v>
      </c>
      <c r="D3856" t="s">
        <v>253</v>
      </c>
      <c r="E3856" t="s">
        <v>44</v>
      </c>
      <c r="F3856" t="s">
        <v>157</v>
      </c>
      <c r="G3856">
        <v>4</v>
      </c>
    </row>
    <row r="3857" spans="1:7" x14ac:dyDescent="0.25">
      <c r="A3857">
        <f>IF(Tableau1[[#This Row],[ Résultat]]="incorrect",Tableau1[[#This Row],[occurrence]]&amp;"Cadre général"&amp;Tableau1[[#This Row],[ Résultat]]&amp;COUNTIF($B$2:$B3857,Tableau1[[#This Row],[ Code APE]]&amp;Tableau1[[#This Row],[ Résultat]]&amp;"_*"),0)</f>
        <v>0</v>
      </c>
      <c r="B3857" t="str">
        <f>Tableau1[[#This Row],[ Code APE]]&amp;Tableau1[[#This Row],[ Résultat]]&amp;"_"&amp;COUNTIF($F$2:F3857,F3857)</f>
        <v>74.30BCorrect_26</v>
      </c>
      <c r="C3857" t="s">
        <v>252</v>
      </c>
      <c r="D3857" t="s">
        <v>253</v>
      </c>
      <c r="E3857" t="s">
        <v>44</v>
      </c>
      <c r="F3857" t="s">
        <v>158</v>
      </c>
      <c r="G3857">
        <v>3</v>
      </c>
    </row>
    <row r="3858" spans="1:7" x14ac:dyDescent="0.25">
      <c r="A3858">
        <f>IF(Tableau1[[#This Row],[ Résultat]]="incorrect",Tableau1[[#This Row],[occurrence]]&amp;"Cadre général"&amp;Tableau1[[#This Row],[ Résultat]]&amp;COUNTIF($B$2:$B3858,Tableau1[[#This Row],[ Code APE]]&amp;Tableau1[[#This Row],[ Résultat]]&amp;"_*"),0)</f>
        <v>0</v>
      </c>
      <c r="B3858" t="str">
        <f>Tableau1[[#This Row],[ Code APE]]&amp;Tableau1[[#This Row],[ Résultat]]&amp;"_"&amp;COUNTIF($F$2:F3858,F3858)</f>
        <v>74.70ZCorrect_27</v>
      </c>
      <c r="C3858" t="s">
        <v>252</v>
      </c>
      <c r="D3858" t="s">
        <v>253</v>
      </c>
      <c r="E3858" t="s">
        <v>44</v>
      </c>
      <c r="F3858" t="s">
        <v>159</v>
      </c>
      <c r="G3858">
        <v>5</v>
      </c>
    </row>
    <row r="3859" spans="1:7" x14ac:dyDescent="0.25">
      <c r="A3859">
        <f>IF(Tableau1[[#This Row],[ Résultat]]="incorrect",Tableau1[[#This Row],[occurrence]]&amp;"Cadre général"&amp;Tableau1[[#This Row],[ Résultat]]&amp;COUNTIF($B$2:$B3859,Tableau1[[#This Row],[ Code APE]]&amp;Tableau1[[#This Row],[ Résultat]]&amp;"_*"),0)</f>
        <v>0</v>
      </c>
      <c r="B3859" t="str">
        <f>Tableau1[[#This Row],[ Code APE]]&amp;Tableau1[[#This Row],[ Résultat]]&amp;"_"&amp;COUNTIF($F$2:F3859,F3859)</f>
        <v>74.90ACorrect_32</v>
      </c>
      <c r="C3859" t="s">
        <v>252</v>
      </c>
      <c r="D3859" t="s">
        <v>253</v>
      </c>
      <c r="E3859" t="s">
        <v>44</v>
      </c>
      <c r="F3859" t="s">
        <v>160</v>
      </c>
      <c r="G3859">
        <v>21</v>
      </c>
    </row>
    <row r="3860" spans="1:7" x14ac:dyDescent="0.25">
      <c r="A3860">
        <f>IF(Tableau1[[#This Row],[ Résultat]]="incorrect",Tableau1[[#This Row],[occurrence]]&amp;"Cadre général"&amp;Tableau1[[#This Row],[ Résultat]]&amp;COUNTIF($B$2:$B3860,Tableau1[[#This Row],[ Code APE]]&amp;Tableau1[[#This Row],[ Résultat]]&amp;"_*"),0)</f>
        <v>0</v>
      </c>
      <c r="B3860" t="str">
        <f>Tableau1[[#This Row],[ Code APE]]&amp;Tableau1[[#This Row],[ Résultat]]&amp;"_"&amp;COUNTIF($F$2:F3860,F3860)</f>
        <v>74.90BCorrect_31</v>
      </c>
      <c r="C3860" t="s">
        <v>252</v>
      </c>
      <c r="D3860" t="s">
        <v>253</v>
      </c>
      <c r="E3860" t="s">
        <v>44</v>
      </c>
      <c r="F3860" t="s">
        <v>161</v>
      </c>
      <c r="G3860">
        <v>20</v>
      </c>
    </row>
    <row r="3861" spans="1:7" x14ac:dyDescent="0.25">
      <c r="A3861">
        <f>IF(Tableau1[[#This Row],[ Résultat]]="incorrect",Tableau1[[#This Row],[occurrence]]&amp;"Cadre général"&amp;Tableau1[[#This Row],[ Résultat]]&amp;COUNTIF($B$2:$B3861,Tableau1[[#This Row],[ Code APE]]&amp;Tableau1[[#This Row],[ Résultat]]&amp;"_*"),0)</f>
        <v>0</v>
      </c>
      <c r="B3861" t="str">
        <f>Tableau1[[#This Row],[ Code APE]]&amp;Tableau1[[#This Row],[ Résultat]]&amp;"_"&amp;COUNTIF($F$2:F3861,F3861)</f>
        <v>74.90ECorrect_12</v>
      </c>
      <c r="C3861" t="s">
        <v>252</v>
      </c>
      <c r="D3861" t="s">
        <v>253</v>
      </c>
      <c r="E3861" t="s">
        <v>44</v>
      </c>
      <c r="F3861" t="s">
        <v>162</v>
      </c>
      <c r="G3861">
        <v>1</v>
      </c>
    </row>
    <row r="3862" spans="1:7" x14ac:dyDescent="0.25">
      <c r="A3862">
        <f>IF(Tableau1[[#This Row],[ Résultat]]="incorrect",Tableau1[[#This Row],[occurrence]]&amp;"Cadre général"&amp;Tableau1[[#This Row],[ Résultat]]&amp;COUNTIF($B$2:$B3862,Tableau1[[#This Row],[ Code APE]]&amp;Tableau1[[#This Row],[ Résultat]]&amp;"_*"),0)</f>
        <v>0</v>
      </c>
      <c r="B3862" t="str">
        <f>Tableau1[[#This Row],[ Code APE]]&amp;Tableau1[[#This Row],[ Résultat]]&amp;"_"&amp;COUNTIF($F$2:F3862,F3862)</f>
        <v>75.00ZCorrect_10</v>
      </c>
      <c r="C3862" t="s">
        <v>252</v>
      </c>
      <c r="D3862" t="s">
        <v>253</v>
      </c>
      <c r="E3862" t="s">
        <v>44</v>
      </c>
      <c r="F3862" t="s">
        <v>202</v>
      </c>
      <c r="G3862">
        <v>1</v>
      </c>
    </row>
    <row r="3863" spans="1:7" x14ac:dyDescent="0.25">
      <c r="A3863">
        <f>IF(Tableau1[[#This Row],[ Résultat]]="incorrect",Tableau1[[#This Row],[occurrence]]&amp;"Cadre général"&amp;Tableau1[[#This Row],[ Résultat]]&amp;COUNTIF($B$2:$B3863,Tableau1[[#This Row],[ Code APE]]&amp;Tableau1[[#This Row],[ Résultat]]&amp;"_*"),0)</f>
        <v>0</v>
      </c>
      <c r="B3863" t="str">
        <f>Tableau1[[#This Row],[ Code APE]]&amp;Tableau1[[#This Row],[ Résultat]]&amp;"_"&amp;COUNTIF($F$2:F3863,F3863)</f>
        <v>77.11ACorrect_10</v>
      </c>
      <c r="C3863" t="s">
        <v>252</v>
      </c>
      <c r="D3863" t="s">
        <v>253</v>
      </c>
      <c r="E3863" t="s">
        <v>44</v>
      </c>
      <c r="F3863" t="s">
        <v>163</v>
      </c>
      <c r="G3863">
        <v>1</v>
      </c>
    </row>
    <row r="3864" spans="1:7" x14ac:dyDescent="0.25">
      <c r="A3864">
        <f>IF(Tableau1[[#This Row],[ Résultat]]="incorrect",Tableau1[[#This Row],[occurrence]]&amp;"Cadre général"&amp;Tableau1[[#This Row],[ Résultat]]&amp;COUNTIF($B$2:$B3864,Tableau1[[#This Row],[ Code APE]]&amp;Tableau1[[#This Row],[ Résultat]]&amp;"_*"),0)</f>
        <v>0</v>
      </c>
      <c r="B3864" t="str">
        <f>Tableau1[[#This Row],[ Code APE]]&amp;Tableau1[[#This Row],[ Résultat]]&amp;"_"&amp;COUNTIF($F$2:F3864,F3864)</f>
        <v>77.32ZCorrect_27</v>
      </c>
      <c r="C3864" t="s">
        <v>252</v>
      </c>
      <c r="D3864" t="s">
        <v>253</v>
      </c>
      <c r="E3864" t="s">
        <v>44</v>
      </c>
      <c r="F3864" t="s">
        <v>164</v>
      </c>
      <c r="G3864">
        <v>4</v>
      </c>
    </row>
    <row r="3865" spans="1:7" x14ac:dyDescent="0.25">
      <c r="A3865">
        <f>IF(Tableau1[[#This Row],[ Résultat]]="incorrect",Tableau1[[#This Row],[occurrence]]&amp;"Cadre général"&amp;Tableau1[[#This Row],[ Résultat]]&amp;COUNTIF($B$2:$B3865,Tableau1[[#This Row],[ Code APE]]&amp;Tableau1[[#This Row],[ Résultat]]&amp;"_*"),0)</f>
        <v>0</v>
      </c>
      <c r="B3865" t="str">
        <f>Tableau1[[#This Row],[ Code APE]]&amp;Tableau1[[#This Row],[ Résultat]]&amp;"_"&amp;COUNTIF($F$2:F3865,F3865)</f>
        <v>77.39ZCorrect_29</v>
      </c>
      <c r="C3865" t="s">
        <v>252</v>
      </c>
      <c r="D3865" t="s">
        <v>253</v>
      </c>
      <c r="E3865" t="s">
        <v>44</v>
      </c>
      <c r="F3865" t="s">
        <v>165</v>
      </c>
      <c r="G3865">
        <v>14</v>
      </c>
    </row>
    <row r="3866" spans="1:7" x14ac:dyDescent="0.25">
      <c r="A3866">
        <f>IF(Tableau1[[#This Row],[ Résultat]]="incorrect",Tableau1[[#This Row],[occurrence]]&amp;"Cadre général"&amp;Tableau1[[#This Row],[ Résultat]]&amp;COUNTIF($B$2:$B3866,Tableau1[[#This Row],[ Code APE]]&amp;Tableau1[[#This Row],[ Résultat]]&amp;"_*"),0)</f>
        <v>0</v>
      </c>
      <c r="B3866" t="str">
        <f>Tableau1[[#This Row],[ Code APE]]&amp;Tableau1[[#This Row],[ Résultat]]&amp;"_"&amp;COUNTIF($F$2:F3866,F3866)</f>
        <v>78.20ZCorrect_36</v>
      </c>
      <c r="C3866" t="s">
        <v>252</v>
      </c>
      <c r="D3866" t="s">
        <v>253</v>
      </c>
      <c r="E3866" t="s">
        <v>44</v>
      </c>
      <c r="F3866" t="s">
        <v>166</v>
      </c>
      <c r="G3866">
        <v>242</v>
      </c>
    </row>
    <row r="3867" spans="1:7" x14ac:dyDescent="0.25">
      <c r="A3867">
        <f>IF(Tableau1[[#This Row],[ Résultat]]="incorrect",Tableau1[[#This Row],[occurrence]]&amp;"Cadre général"&amp;Tableau1[[#This Row],[ Résultat]]&amp;COUNTIF($B$2:$B3867,Tableau1[[#This Row],[ Code APE]]&amp;Tableau1[[#This Row],[ Résultat]]&amp;"_*"),0)</f>
        <v>0</v>
      </c>
      <c r="B3867" t="str">
        <f>Tableau1[[#This Row],[ Code APE]]&amp;Tableau1[[#This Row],[ Résultat]]&amp;"_"&amp;COUNTIF($F$2:F3867,F3867)</f>
        <v>80.10ZCorrect_32</v>
      </c>
      <c r="C3867" t="s">
        <v>252</v>
      </c>
      <c r="D3867" t="s">
        <v>253</v>
      </c>
      <c r="E3867" t="s">
        <v>44</v>
      </c>
      <c r="F3867" t="s">
        <v>167</v>
      </c>
      <c r="G3867">
        <v>21</v>
      </c>
    </row>
    <row r="3868" spans="1:7" x14ac:dyDescent="0.25">
      <c r="A3868">
        <f>IF(Tableau1[[#This Row],[ Résultat]]="incorrect",Tableau1[[#This Row],[occurrence]]&amp;"Cadre général"&amp;Tableau1[[#This Row],[ Résultat]]&amp;COUNTIF($B$2:$B3868,Tableau1[[#This Row],[ Code APE]]&amp;Tableau1[[#This Row],[ Résultat]]&amp;"_*"),0)</f>
        <v>0</v>
      </c>
      <c r="B3868" t="str">
        <f>Tableau1[[#This Row],[ Code APE]]&amp;Tableau1[[#This Row],[ Résultat]]&amp;"_"&amp;COUNTIF($F$2:F3868,F3868)</f>
        <v>80.20ZCorrect_28</v>
      </c>
      <c r="C3868" t="s">
        <v>252</v>
      </c>
      <c r="D3868" t="s">
        <v>253</v>
      </c>
      <c r="E3868" t="s">
        <v>44</v>
      </c>
      <c r="F3868" t="s">
        <v>168</v>
      </c>
      <c r="G3868">
        <v>2</v>
      </c>
    </row>
    <row r="3869" spans="1:7" x14ac:dyDescent="0.25">
      <c r="A3869">
        <f>IF(Tableau1[[#This Row],[ Résultat]]="incorrect",Tableau1[[#This Row],[occurrence]]&amp;"Cadre général"&amp;Tableau1[[#This Row],[ Résultat]]&amp;COUNTIF($B$2:$B3869,Tableau1[[#This Row],[ Code APE]]&amp;Tableau1[[#This Row],[ Résultat]]&amp;"_*"),0)</f>
        <v>0</v>
      </c>
      <c r="B3869" t="str">
        <f>Tableau1[[#This Row],[ Code APE]]&amp;Tableau1[[#This Row],[ Résultat]]&amp;"_"&amp;COUNTIF($F$2:F3869,F3869)</f>
        <v>81.21ZCorrect_29</v>
      </c>
      <c r="C3869" t="s">
        <v>252</v>
      </c>
      <c r="D3869" t="s">
        <v>253</v>
      </c>
      <c r="E3869" t="s">
        <v>44</v>
      </c>
      <c r="F3869" t="s">
        <v>169</v>
      </c>
      <c r="G3869">
        <v>22</v>
      </c>
    </row>
    <row r="3870" spans="1:7" x14ac:dyDescent="0.25">
      <c r="A3870">
        <f>IF(Tableau1[[#This Row],[ Résultat]]="incorrect",Tableau1[[#This Row],[occurrence]]&amp;"Cadre général"&amp;Tableau1[[#This Row],[ Résultat]]&amp;COUNTIF($B$2:$B3870,Tableau1[[#This Row],[ Code APE]]&amp;Tableau1[[#This Row],[ Résultat]]&amp;"_*"),0)</f>
        <v>0</v>
      </c>
      <c r="B3870" t="str">
        <f>Tableau1[[#This Row],[ Code APE]]&amp;Tableau1[[#This Row],[ Résultat]]&amp;"_"&amp;COUNTIF($F$2:F3870,F3870)</f>
        <v>81.22ZCorrect_29</v>
      </c>
      <c r="C3870" t="s">
        <v>252</v>
      </c>
      <c r="D3870" t="s">
        <v>253</v>
      </c>
      <c r="E3870" t="s">
        <v>44</v>
      </c>
      <c r="F3870" t="s">
        <v>170</v>
      </c>
      <c r="G3870">
        <v>17</v>
      </c>
    </row>
    <row r="3871" spans="1:7" x14ac:dyDescent="0.25">
      <c r="A3871">
        <f>IF(Tableau1[[#This Row],[ Résultat]]="incorrect",Tableau1[[#This Row],[occurrence]]&amp;"Cadre général"&amp;Tableau1[[#This Row],[ Résultat]]&amp;COUNTIF($B$2:$B3871,Tableau1[[#This Row],[ Code APE]]&amp;Tableau1[[#This Row],[ Résultat]]&amp;"_*"),0)</f>
        <v>0</v>
      </c>
      <c r="B3871" t="str">
        <f>Tableau1[[#This Row],[ Code APE]]&amp;Tableau1[[#This Row],[ Résultat]]&amp;"_"&amp;COUNTIF($F$2:F3871,F3871)</f>
        <v>81.29ACorrect_26</v>
      </c>
      <c r="C3871" t="s">
        <v>252</v>
      </c>
      <c r="D3871" t="s">
        <v>253</v>
      </c>
      <c r="E3871" t="s">
        <v>44</v>
      </c>
      <c r="F3871" t="s">
        <v>171</v>
      </c>
      <c r="G3871">
        <v>3</v>
      </c>
    </row>
    <row r="3872" spans="1:7" x14ac:dyDescent="0.25">
      <c r="A3872">
        <f>IF(Tableau1[[#This Row],[ Résultat]]="incorrect",Tableau1[[#This Row],[occurrence]]&amp;"Cadre général"&amp;Tableau1[[#This Row],[ Résultat]]&amp;COUNTIF($B$2:$B3872,Tableau1[[#This Row],[ Code APE]]&amp;Tableau1[[#This Row],[ Résultat]]&amp;"_*"),0)</f>
        <v>0</v>
      </c>
      <c r="B3872" t="str">
        <f>Tableau1[[#This Row],[ Code APE]]&amp;Tableau1[[#This Row],[ Résultat]]&amp;"_"&amp;COUNTIF($F$2:F3872,F3872)</f>
        <v>81.30ZCorrect_27</v>
      </c>
      <c r="C3872" t="s">
        <v>252</v>
      </c>
      <c r="D3872" t="s">
        <v>253</v>
      </c>
      <c r="E3872" t="s">
        <v>44</v>
      </c>
      <c r="F3872" t="s">
        <v>173</v>
      </c>
      <c r="G3872">
        <v>6</v>
      </c>
    </row>
    <row r="3873" spans="1:7" x14ac:dyDescent="0.25">
      <c r="A3873">
        <f>IF(Tableau1[[#This Row],[ Résultat]]="incorrect",Tableau1[[#This Row],[occurrence]]&amp;"Cadre général"&amp;Tableau1[[#This Row],[ Résultat]]&amp;COUNTIF($B$2:$B3873,Tableau1[[#This Row],[ Code APE]]&amp;Tableau1[[#This Row],[ Résultat]]&amp;"_*"),0)</f>
        <v>0</v>
      </c>
      <c r="B3873" t="str">
        <f>Tableau1[[#This Row],[ Code APE]]&amp;Tableau1[[#This Row],[ Résultat]]&amp;"_"&amp;COUNTIF($F$2:F3873,F3873)</f>
        <v>82.11ZCorrect_8</v>
      </c>
      <c r="C3873" t="s">
        <v>252</v>
      </c>
      <c r="D3873" t="s">
        <v>253</v>
      </c>
      <c r="E3873" t="s">
        <v>44</v>
      </c>
      <c r="F3873" t="s">
        <v>220</v>
      </c>
      <c r="G3873">
        <v>1</v>
      </c>
    </row>
    <row r="3874" spans="1:7" x14ac:dyDescent="0.25">
      <c r="A3874">
        <f>IF(Tableau1[[#This Row],[ Résultat]]="incorrect",Tableau1[[#This Row],[occurrence]]&amp;"Cadre général"&amp;Tableau1[[#This Row],[ Résultat]]&amp;COUNTIF($B$2:$B3874,Tableau1[[#This Row],[ Code APE]]&amp;Tableau1[[#This Row],[ Résultat]]&amp;"_*"),0)</f>
        <v>0</v>
      </c>
      <c r="B3874" t="str">
        <f>Tableau1[[#This Row],[ Code APE]]&amp;Tableau1[[#This Row],[ Résultat]]&amp;"_"&amp;COUNTIF($F$2:F3874,F3874)</f>
        <v>82.99ZCorrect_28</v>
      </c>
      <c r="C3874" t="s">
        <v>252</v>
      </c>
      <c r="D3874" t="s">
        <v>253</v>
      </c>
      <c r="E3874" t="s">
        <v>44</v>
      </c>
      <c r="F3874" t="s">
        <v>174</v>
      </c>
      <c r="G3874">
        <v>8</v>
      </c>
    </row>
    <row r="3875" spans="1:7" x14ac:dyDescent="0.25">
      <c r="A3875">
        <f>IF(Tableau1[[#This Row],[ Résultat]]="incorrect",Tableau1[[#This Row],[occurrence]]&amp;"Cadre général"&amp;Tableau1[[#This Row],[ Résultat]]&amp;COUNTIF($B$2:$B3875,Tableau1[[#This Row],[ Code APE]]&amp;Tableau1[[#This Row],[ Résultat]]&amp;"_*"),0)</f>
        <v>0</v>
      </c>
      <c r="B3875" t="str">
        <f>Tableau1[[#This Row],[ Code APE]]&amp;Tableau1[[#This Row],[ Résultat]]&amp;"_"&amp;COUNTIF($F$2:F3875,F3875)</f>
        <v>84.30ACorrect_25</v>
      </c>
      <c r="C3875" t="s">
        <v>252</v>
      </c>
      <c r="D3875" t="s">
        <v>253</v>
      </c>
      <c r="E3875" t="s">
        <v>44</v>
      </c>
      <c r="F3875" t="s">
        <v>175</v>
      </c>
      <c r="G3875">
        <v>4</v>
      </c>
    </row>
    <row r="3876" spans="1:7" x14ac:dyDescent="0.25">
      <c r="A3876">
        <f>IF(Tableau1[[#This Row],[ Résultat]]="incorrect",Tableau1[[#This Row],[occurrence]]&amp;"Cadre général"&amp;Tableau1[[#This Row],[ Résultat]]&amp;COUNTIF($B$2:$B3876,Tableau1[[#This Row],[ Code APE]]&amp;Tableau1[[#This Row],[ Résultat]]&amp;"_*"),0)</f>
        <v>0</v>
      </c>
      <c r="B3876" t="str">
        <f>Tableau1[[#This Row],[ Code APE]]&amp;Tableau1[[#This Row],[ Résultat]]&amp;"_"&amp;COUNTIF($F$2:F3876,F3876)</f>
        <v>85.59ACorrect_27</v>
      </c>
      <c r="C3876" t="s">
        <v>252</v>
      </c>
      <c r="D3876" t="s">
        <v>253</v>
      </c>
      <c r="E3876" t="s">
        <v>44</v>
      </c>
      <c r="F3876" t="s">
        <v>176</v>
      </c>
      <c r="G3876">
        <v>10</v>
      </c>
    </row>
    <row r="3877" spans="1:7" x14ac:dyDescent="0.25">
      <c r="A3877">
        <f>IF(Tableau1[[#This Row],[ Résultat]]="incorrect",Tableau1[[#This Row],[occurrence]]&amp;"Cadre général"&amp;Tableau1[[#This Row],[ Résultat]]&amp;COUNTIF($B$2:$B3877,Tableau1[[#This Row],[ Code APE]]&amp;Tableau1[[#This Row],[ Résultat]]&amp;"_*"),0)</f>
        <v>0</v>
      </c>
      <c r="B3877" t="str">
        <f>Tableau1[[#This Row],[ Code APE]]&amp;Tableau1[[#This Row],[ Résultat]]&amp;"_"&amp;COUNTIF($F$2:F3877,F3877)</f>
        <v>85.59BCorrect_17</v>
      </c>
      <c r="C3877" t="s">
        <v>252</v>
      </c>
      <c r="D3877" t="s">
        <v>253</v>
      </c>
      <c r="E3877" t="s">
        <v>44</v>
      </c>
      <c r="F3877" t="s">
        <v>177</v>
      </c>
      <c r="G3877">
        <v>1</v>
      </c>
    </row>
    <row r="3878" spans="1:7" x14ac:dyDescent="0.25">
      <c r="A3878">
        <f>IF(Tableau1[[#This Row],[ Résultat]]="incorrect",Tableau1[[#This Row],[occurrence]]&amp;"Cadre général"&amp;Tableau1[[#This Row],[ Résultat]]&amp;COUNTIF($B$2:$B3878,Tableau1[[#This Row],[ Code APE]]&amp;Tableau1[[#This Row],[ Résultat]]&amp;"_*"),0)</f>
        <v>0</v>
      </c>
      <c r="B3878" t="str">
        <f>Tableau1[[#This Row],[ Code APE]]&amp;Tableau1[[#This Row],[ Résultat]]&amp;"_"&amp;COUNTIF($F$2:F3878,F3878)</f>
        <v>85.89BCorrect_15</v>
      </c>
      <c r="C3878" t="s">
        <v>252</v>
      </c>
      <c r="D3878" t="s">
        <v>253</v>
      </c>
      <c r="E3878" t="s">
        <v>44</v>
      </c>
      <c r="F3878" t="s">
        <v>203</v>
      </c>
      <c r="G3878">
        <v>1</v>
      </c>
    </row>
    <row r="3879" spans="1:7" x14ac:dyDescent="0.25">
      <c r="A3879">
        <f>IF(Tableau1[[#This Row],[ Résultat]]="incorrect",Tableau1[[#This Row],[occurrence]]&amp;"Cadre général"&amp;Tableau1[[#This Row],[ Résultat]]&amp;COUNTIF($B$2:$B3879,Tableau1[[#This Row],[ Code APE]]&amp;Tableau1[[#This Row],[ Résultat]]&amp;"_*"),0)</f>
        <v>0</v>
      </c>
      <c r="B3879" t="str">
        <f>Tableau1[[#This Row],[ Code APE]]&amp;Tableau1[[#This Row],[ Résultat]]&amp;"_"&amp;COUNTIF($F$2:F3879,F3879)</f>
        <v>94.99ZCorrect_34</v>
      </c>
      <c r="C3879" t="s">
        <v>252</v>
      </c>
      <c r="D3879" t="s">
        <v>253</v>
      </c>
      <c r="E3879" t="s">
        <v>44</v>
      </c>
      <c r="F3879" t="s">
        <v>178</v>
      </c>
      <c r="G3879">
        <v>5</v>
      </c>
    </row>
    <row r="3880" spans="1:7" x14ac:dyDescent="0.25">
      <c r="A3880">
        <f>IF(Tableau1[[#This Row],[ Résultat]]="incorrect",Tableau1[[#This Row],[occurrence]]&amp;"Cadre général"&amp;Tableau1[[#This Row],[ Résultat]]&amp;COUNTIF($B$2:$B3880,Tableau1[[#This Row],[ Code APE]]&amp;Tableau1[[#This Row],[ Résultat]]&amp;"_*"),0)</f>
        <v>0</v>
      </c>
      <c r="B3880" t="str">
        <f>Tableau1[[#This Row],[ Code APE]]&amp;Tableau1[[#This Row],[ Résultat]]&amp;"_"&amp;COUNTIF($F$2:F3880,F3880)</f>
        <v>95.11ZCorrect_9</v>
      </c>
      <c r="C3880" t="s">
        <v>252</v>
      </c>
      <c r="D3880" t="s">
        <v>253</v>
      </c>
      <c r="E3880" t="s">
        <v>44</v>
      </c>
      <c r="F3880" t="s">
        <v>204</v>
      </c>
      <c r="G3880">
        <v>1</v>
      </c>
    </row>
    <row r="3881" spans="1:7" x14ac:dyDescent="0.25">
      <c r="A3881">
        <f>IF(Tableau1[[#This Row],[ Résultat]]="incorrect",Tableau1[[#This Row],[occurrence]]&amp;"Cadre général"&amp;Tableau1[[#This Row],[ Résultat]]&amp;COUNTIF($B$2:$B3881,Tableau1[[#This Row],[ Code APE]]&amp;Tableau1[[#This Row],[ Résultat]]&amp;"_*"),0)</f>
        <v>0</v>
      </c>
      <c r="B3881" t="str">
        <f>Tableau1[[#This Row],[ Code APE]]&amp;Tableau1[[#This Row],[ Résultat]]&amp;"_"&amp;COUNTIF($F$2:F3881,F3881)</f>
        <v>95.21ZCorrect_20</v>
      </c>
      <c r="C3881" t="s">
        <v>252</v>
      </c>
      <c r="D3881" t="s">
        <v>253</v>
      </c>
      <c r="E3881" t="s">
        <v>44</v>
      </c>
      <c r="F3881" t="s">
        <v>179</v>
      </c>
      <c r="G3881">
        <v>1</v>
      </c>
    </row>
    <row r="3882" spans="1:7" x14ac:dyDescent="0.25">
      <c r="A3882" t="str">
        <f>IF(Tableau1[[#This Row],[ Résultat]]="incorrect",Tableau1[[#This Row],[occurrence]]&amp;"Cadre général"&amp;Tableau1[[#This Row],[ Résultat]]&amp;COUNTIF($B$2:$B3882,Tableau1[[#This Row],[ Code APE]]&amp;Tableau1[[#This Row],[ Résultat]]&amp;"_*"),0)</f>
        <v>00.00AIncorrect_27Cadre généralIncorrect1</v>
      </c>
      <c r="B3882" t="str">
        <f>Tableau1[[#This Row],[ Code APE]]&amp;Tableau1[[#This Row],[ Résultat]]&amp;"_"&amp;COUNTIF($F$2:F3882,F3882)</f>
        <v>00.00AIncorrect_27</v>
      </c>
      <c r="C3882" t="s">
        <v>252</v>
      </c>
      <c r="D3882" t="s">
        <v>254</v>
      </c>
      <c r="E3882" t="s">
        <v>31</v>
      </c>
      <c r="F3882" t="s">
        <v>45</v>
      </c>
      <c r="G3882">
        <v>1</v>
      </c>
    </row>
    <row r="3883" spans="1:7" x14ac:dyDescent="0.25">
      <c r="A3883" t="str">
        <f>IF(Tableau1[[#This Row],[ Résultat]]="incorrect",Tableau1[[#This Row],[occurrence]]&amp;"Cadre général"&amp;Tableau1[[#This Row],[ Résultat]]&amp;COUNTIF($B$2:$B3883,Tableau1[[#This Row],[ Code APE]]&amp;Tableau1[[#This Row],[ Résultat]]&amp;"_*"),0)</f>
        <v>28.92ZIncorrect_29Cadre généralIncorrect3</v>
      </c>
      <c r="B3883" t="str">
        <f>Tableau1[[#This Row],[ Code APE]]&amp;Tableau1[[#This Row],[ Résultat]]&amp;"_"&amp;COUNTIF($F$2:F3883,F3883)</f>
        <v>28.92ZIncorrect_29</v>
      </c>
      <c r="C3883" t="s">
        <v>252</v>
      </c>
      <c r="D3883" t="s">
        <v>254</v>
      </c>
      <c r="E3883" t="s">
        <v>31</v>
      </c>
      <c r="F3883" t="s">
        <v>76</v>
      </c>
      <c r="G3883">
        <v>1</v>
      </c>
    </row>
    <row r="3884" spans="1:7" x14ac:dyDescent="0.25">
      <c r="A3884" t="str">
        <f>IF(Tableau1[[#This Row],[ Résultat]]="incorrect",Tableau1[[#This Row],[occurrence]]&amp;"Cadre général"&amp;Tableau1[[#This Row],[ Résultat]]&amp;COUNTIF($B$2:$B3884,Tableau1[[#This Row],[ Code APE]]&amp;Tableau1[[#This Row],[ Résultat]]&amp;"_*"),0)</f>
        <v>32.20AIncorrect_29Cadre généralIncorrect3</v>
      </c>
      <c r="B3884" t="str">
        <f>Tableau1[[#This Row],[ Code APE]]&amp;Tableau1[[#This Row],[ Résultat]]&amp;"_"&amp;COUNTIF($F$2:F3884,F3884)</f>
        <v>32.20AIncorrect_29</v>
      </c>
      <c r="C3884" t="s">
        <v>252</v>
      </c>
      <c r="D3884" t="s">
        <v>254</v>
      </c>
      <c r="E3884" t="s">
        <v>31</v>
      </c>
      <c r="F3884" t="s">
        <v>79</v>
      </c>
      <c r="G3884">
        <v>1</v>
      </c>
    </row>
    <row r="3885" spans="1:7" x14ac:dyDescent="0.25">
      <c r="A3885" t="str">
        <f>IF(Tableau1[[#This Row],[ Résultat]]="incorrect",Tableau1[[#This Row],[occurrence]]&amp;"Cadre général"&amp;Tableau1[[#This Row],[ Résultat]]&amp;COUNTIF($B$2:$B3885,Tableau1[[#This Row],[ Code APE]]&amp;Tableau1[[#This Row],[ Résultat]]&amp;"_*"),0)</f>
        <v>33.12ZIncorrect_33Cadre généralIncorrect7</v>
      </c>
      <c r="B3885" t="str">
        <f>Tableau1[[#This Row],[ Code APE]]&amp;Tableau1[[#This Row],[ Résultat]]&amp;"_"&amp;COUNTIF($F$2:F3885,F3885)</f>
        <v>33.12ZIncorrect_33</v>
      </c>
      <c r="C3885" t="s">
        <v>252</v>
      </c>
      <c r="D3885" t="s">
        <v>254</v>
      </c>
      <c r="E3885" t="s">
        <v>31</v>
      </c>
      <c r="F3885" t="s">
        <v>1</v>
      </c>
      <c r="G3885">
        <v>1</v>
      </c>
    </row>
    <row r="3886" spans="1:7" x14ac:dyDescent="0.25">
      <c r="A3886" t="str">
        <f>IF(Tableau1[[#This Row],[ Résultat]]="incorrect",Tableau1[[#This Row],[occurrence]]&amp;"Cadre général"&amp;Tableau1[[#This Row],[ Résultat]]&amp;COUNTIF($B$2:$B3886,Tableau1[[#This Row],[ Code APE]]&amp;Tableau1[[#This Row],[ Résultat]]&amp;"_*"),0)</f>
        <v>33.20BIncorrect_37Cadre généralIncorrect11</v>
      </c>
      <c r="B3886" t="str">
        <f>Tableau1[[#This Row],[ Code APE]]&amp;Tableau1[[#This Row],[ Résultat]]&amp;"_"&amp;COUNTIF($F$2:F3886,F3886)</f>
        <v>33.20BIncorrect_37</v>
      </c>
      <c r="C3886" t="s">
        <v>252</v>
      </c>
      <c r="D3886" t="s">
        <v>254</v>
      </c>
      <c r="E3886" t="s">
        <v>31</v>
      </c>
      <c r="F3886" t="s">
        <v>83</v>
      </c>
      <c r="G3886">
        <v>2</v>
      </c>
    </row>
    <row r="3887" spans="1:7" x14ac:dyDescent="0.25">
      <c r="A3887" t="str">
        <f>IF(Tableau1[[#This Row],[ Résultat]]="incorrect",Tableau1[[#This Row],[occurrence]]&amp;"Cadre général"&amp;Tableau1[[#This Row],[ Résultat]]&amp;COUNTIF($B$2:$B3887,Tableau1[[#This Row],[ Code APE]]&amp;Tableau1[[#This Row],[ Résultat]]&amp;"_*"),0)</f>
        <v>42.11ZIncorrect_32Cadre généralIncorrect6</v>
      </c>
      <c r="B3887" t="str">
        <f>Tableau1[[#This Row],[ Code APE]]&amp;Tableau1[[#This Row],[ Résultat]]&amp;"_"&amp;COUNTIF($F$2:F3887,F3887)</f>
        <v>42.11ZIncorrect_32</v>
      </c>
      <c r="C3887" t="s">
        <v>252</v>
      </c>
      <c r="D3887" t="s">
        <v>254</v>
      </c>
      <c r="E3887" t="s">
        <v>31</v>
      </c>
      <c r="F3887" t="s">
        <v>95</v>
      </c>
      <c r="G3887">
        <v>1</v>
      </c>
    </row>
    <row r="3888" spans="1:7" x14ac:dyDescent="0.25">
      <c r="A3888" t="str">
        <f>IF(Tableau1[[#This Row],[ Résultat]]="incorrect",Tableau1[[#This Row],[occurrence]]&amp;"Cadre général"&amp;Tableau1[[#This Row],[ Résultat]]&amp;COUNTIF($B$2:$B3888,Tableau1[[#This Row],[ Code APE]]&amp;Tableau1[[#This Row],[ Résultat]]&amp;"_*"),0)</f>
        <v>43.12AIncorrect_33Cadre généralIncorrect7</v>
      </c>
      <c r="B3888" t="str">
        <f>Tableau1[[#This Row],[ Code APE]]&amp;Tableau1[[#This Row],[ Résultat]]&amp;"_"&amp;COUNTIF($F$2:F3888,F3888)</f>
        <v>43.12AIncorrect_33</v>
      </c>
      <c r="C3888" t="s">
        <v>252</v>
      </c>
      <c r="D3888" t="s">
        <v>254</v>
      </c>
      <c r="E3888" t="s">
        <v>31</v>
      </c>
      <c r="F3888" t="s">
        <v>101</v>
      </c>
      <c r="G3888">
        <v>3</v>
      </c>
    </row>
    <row r="3889" spans="1:7" x14ac:dyDescent="0.25">
      <c r="A3889" t="str">
        <f>IF(Tableau1[[#This Row],[ Résultat]]="incorrect",Tableau1[[#This Row],[occurrence]]&amp;"Cadre général"&amp;Tableau1[[#This Row],[ Résultat]]&amp;COUNTIF($B$2:$B3889,Tableau1[[#This Row],[ Code APE]]&amp;Tableau1[[#This Row],[ Résultat]]&amp;"_*"),0)</f>
        <v>43.12BIncorrect_34Cadre généralIncorrect8</v>
      </c>
      <c r="B3889" t="str">
        <f>Tableau1[[#This Row],[ Code APE]]&amp;Tableau1[[#This Row],[ Résultat]]&amp;"_"&amp;COUNTIF($F$2:F3889,F3889)</f>
        <v>43.12BIncorrect_34</v>
      </c>
      <c r="C3889" t="s">
        <v>252</v>
      </c>
      <c r="D3889" t="s">
        <v>254</v>
      </c>
      <c r="E3889" t="s">
        <v>31</v>
      </c>
      <c r="F3889" t="s">
        <v>102</v>
      </c>
      <c r="G3889">
        <v>3</v>
      </c>
    </row>
    <row r="3890" spans="1:7" x14ac:dyDescent="0.25">
      <c r="A3890" t="str">
        <f>IF(Tableau1[[#This Row],[ Résultat]]="incorrect",Tableau1[[#This Row],[occurrence]]&amp;"Cadre général"&amp;Tableau1[[#This Row],[ Résultat]]&amp;COUNTIF($B$2:$B3890,Tableau1[[#This Row],[ Code APE]]&amp;Tableau1[[#This Row],[ Résultat]]&amp;"_*"),0)</f>
        <v>43.29AIncorrect_29Cadre généralIncorrect3</v>
      </c>
      <c r="B3890" t="str">
        <f>Tableau1[[#This Row],[ Code APE]]&amp;Tableau1[[#This Row],[ Résultat]]&amp;"_"&amp;COUNTIF($F$2:F3890,F3890)</f>
        <v>43.29AIncorrect_29</v>
      </c>
      <c r="C3890" t="s">
        <v>252</v>
      </c>
      <c r="D3890" t="s">
        <v>254</v>
      </c>
      <c r="E3890" t="s">
        <v>31</v>
      </c>
      <c r="F3890" t="s">
        <v>106</v>
      </c>
      <c r="G3890">
        <v>1</v>
      </c>
    </row>
    <row r="3891" spans="1:7" x14ac:dyDescent="0.25">
      <c r="A3891" t="str">
        <f>IF(Tableau1[[#This Row],[ Résultat]]="incorrect",Tableau1[[#This Row],[occurrence]]&amp;"Cadre général"&amp;Tableau1[[#This Row],[ Résultat]]&amp;COUNTIF($B$2:$B3891,Tableau1[[#This Row],[ Code APE]]&amp;Tableau1[[#This Row],[ Résultat]]&amp;"_*"),0)</f>
        <v>43.34ZIncorrect_35Cadre généralIncorrect9</v>
      </c>
      <c r="B3891" t="str">
        <f>Tableau1[[#This Row],[ Code APE]]&amp;Tableau1[[#This Row],[ Résultat]]&amp;"_"&amp;COUNTIF($F$2:F3891,F3891)</f>
        <v>43.34ZIncorrect_35</v>
      </c>
      <c r="C3891" t="s">
        <v>252</v>
      </c>
      <c r="D3891" t="s">
        <v>254</v>
      </c>
      <c r="E3891" t="s">
        <v>31</v>
      </c>
      <c r="F3891" t="s">
        <v>111</v>
      </c>
      <c r="G3891">
        <v>1</v>
      </c>
    </row>
    <row r="3892" spans="1:7" x14ac:dyDescent="0.25">
      <c r="A3892" t="str">
        <f>IF(Tableau1[[#This Row],[ Résultat]]="incorrect",Tableau1[[#This Row],[occurrence]]&amp;"Cadre général"&amp;Tableau1[[#This Row],[ Résultat]]&amp;COUNTIF($B$2:$B3892,Tableau1[[#This Row],[ Code APE]]&amp;Tableau1[[#This Row],[ Résultat]]&amp;"_*"),0)</f>
        <v>43.99CIncorrect_34Cadre généralIncorrect8</v>
      </c>
      <c r="B3892" t="str">
        <f>Tableau1[[#This Row],[ Code APE]]&amp;Tableau1[[#This Row],[ Résultat]]&amp;"_"&amp;COUNTIF($F$2:F3892,F3892)</f>
        <v>43.99CIncorrect_34</v>
      </c>
      <c r="C3892" t="s">
        <v>252</v>
      </c>
      <c r="D3892" t="s">
        <v>254</v>
      </c>
      <c r="E3892" t="s">
        <v>31</v>
      </c>
      <c r="F3892" t="s">
        <v>115</v>
      </c>
      <c r="G3892">
        <v>1</v>
      </c>
    </row>
    <row r="3893" spans="1:7" x14ac:dyDescent="0.25">
      <c r="A3893" t="str">
        <f>IF(Tableau1[[#This Row],[ Résultat]]="incorrect",Tableau1[[#This Row],[occurrence]]&amp;"Cadre général"&amp;Tableau1[[#This Row],[ Résultat]]&amp;COUNTIF($B$2:$B3893,Tableau1[[#This Row],[ Code APE]]&amp;Tableau1[[#This Row],[ Résultat]]&amp;"_*"),0)</f>
        <v>46.71ZIncorrect_34Cadre généralIncorrect8</v>
      </c>
      <c r="B3893" t="str">
        <f>Tableau1[[#This Row],[ Code APE]]&amp;Tableau1[[#This Row],[ Résultat]]&amp;"_"&amp;COUNTIF($F$2:F3893,F3893)</f>
        <v>46.71ZIncorrect_34</v>
      </c>
      <c r="C3893" t="s">
        <v>252</v>
      </c>
      <c r="D3893" t="s">
        <v>254</v>
      </c>
      <c r="E3893" t="s">
        <v>31</v>
      </c>
      <c r="F3893" t="s">
        <v>130</v>
      </c>
      <c r="G3893">
        <v>3</v>
      </c>
    </row>
    <row r="3894" spans="1:7" x14ac:dyDescent="0.25">
      <c r="A3894" t="str">
        <f>IF(Tableau1[[#This Row],[ Résultat]]="incorrect",Tableau1[[#This Row],[occurrence]]&amp;"Cadre général"&amp;Tableau1[[#This Row],[ Résultat]]&amp;COUNTIF($B$2:$B3894,Tableau1[[#This Row],[ Code APE]]&amp;Tableau1[[#This Row],[ Résultat]]&amp;"_*"),0)</f>
        <v>49.41AIncorrect_32Cadre généralIncorrect6</v>
      </c>
      <c r="B3894" t="str">
        <f>Tableau1[[#This Row],[ Code APE]]&amp;Tableau1[[#This Row],[ Résultat]]&amp;"_"&amp;COUNTIF($F$2:F3894,F3894)</f>
        <v>49.41AIncorrect_32</v>
      </c>
      <c r="C3894" t="s">
        <v>252</v>
      </c>
      <c r="D3894" t="s">
        <v>254</v>
      </c>
      <c r="E3894" t="s">
        <v>31</v>
      </c>
      <c r="F3894" t="s">
        <v>140</v>
      </c>
      <c r="G3894">
        <v>1</v>
      </c>
    </row>
    <row r="3895" spans="1:7" x14ac:dyDescent="0.25">
      <c r="A3895" t="str">
        <f>IF(Tableau1[[#This Row],[ Résultat]]="incorrect",Tableau1[[#This Row],[occurrence]]&amp;"Cadre général"&amp;Tableau1[[#This Row],[ Résultat]]&amp;COUNTIF($B$2:$B3895,Tableau1[[#This Row],[ Code APE]]&amp;Tableau1[[#This Row],[ Résultat]]&amp;"_*"),0)</f>
        <v>74.90AIncorrect_33Cadre généralIncorrect7</v>
      </c>
      <c r="B3895" t="str">
        <f>Tableau1[[#This Row],[ Code APE]]&amp;Tableau1[[#This Row],[ Résultat]]&amp;"_"&amp;COUNTIF($F$2:F3895,F3895)</f>
        <v>74.90AIncorrect_33</v>
      </c>
      <c r="C3895" t="s">
        <v>252</v>
      </c>
      <c r="D3895" t="s">
        <v>254</v>
      </c>
      <c r="E3895" t="s">
        <v>31</v>
      </c>
      <c r="F3895" t="s">
        <v>160</v>
      </c>
      <c r="G3895">
        <v>1</v>
      </c>
    </row>
    <row r="3896" spans="1:7" x14ac:dyDescent="0.25">
      <c r="A3896" t="str">
        <f>IF(Tableau1[[#This Row],[ Résultat]]="incorrect",Tableau1[[#This Row],[occurrence]]&amp;"Cadre général"&amp;Tableau1[[#This Row],[ Résultat]]&amp;COUNTIF($B$2:$B3896,Tableau1[[#This Row],[ Code APE]]&amp;Tableau1[[#This Row],[ Résultat]]&amp;"_*"),0)</f>
        <v>74.90BIncorrect_32Cadre généralIncorrect6</v>
      </c>
      <c r="B3896" t="str">
        <f>Tableau1[[#This Row],[ Code APE]]&amp;Tableau1[[#This Row],[ Résultat]]&amp;"_"&amp;COUNTIF($F$2:F3896,F3896)</f>
        <v>74.90BIncorrect_32</v>
      </c>
      <c r="C3896" t="s">
        <v>252</v>
      </c>
      <c r="D3896" t="s">
        <v>254</v>
      </c>
      <c r="E3896" t="s">
        <v>31</v>
      </c>
      <c r="F3896" t="s">
        <v>161</v>
      </c>
      <c r="G3896">
        <v>1</v>
      </c>
    </row>
    <row r="3897" spans="1:7" x14ac:dyDescent="0.25">
      <c r="A3897" t="str">
        <f>IF(Tableau1[[#This Row],[ Résultat]]="incorrect",Tableau1[[#This Row],[occurrence]]&amp;"Cadre général"&amp;Tableau1[[#This Row],[ Résultat]]&amp;COUNTIF($B$2:$B3897,Tableau1[[#This Row],[ Code APE]]&amp;Tableau1[[#This Row],[ Résultat]]&amp;"_*"),0)</f>
        <v>77.32ZIncorrect_28Cadre généralIncorrect3</v>
      </c>
      <c r="B3897" t="str">
        <f>Tableau1[[#This Row],[ Code APE]]&amp;Tableau1[[#This Row],[ Résultat]]&amp;"_"&amp;COUNTIF($F$2:F3897,F3897)</f>
        <v>77.32ZIncorrect_28</v>
      </c>
      <c r="C3897" t="s">
        <v>252</v>
      </c>
      <c r="D3897" t="s">
        <v>254</v>
      </c>
      <c r="E3897" t="s">
        <v>31</v>
      </c>
      <c r="F3897" t="s">
        <v>164</v>
      </c>
      <c r="G3897">
        <v>1</v>
      </c>
    </row>
    <row r="3898" spans="1:7" x14ac:dyDescent="0.25">
      <c r="A3898" t="str">
        <f>IF(Tableau1[[#This Row],[ Résultat]]="incorrect",Tableau1[[#This Row],[occurrence]]&amp;"Cadre général"&amp;Tableau1[[#This Row],[ Résultat]]&amp;COUNTIF($B$2:$B3898,Tableau1[[#This Row],[ Code APE]]&amp;Tableau1[[#This Row],[ Résultat]]&amp;"_*"),0)</f>
        <v>80.10ZIncorrect_33Cadre généralIncorrect7</v>
      </c>
      <c r="B3898" t="str">
        <f>Tableau1[[#This Row],[ Code APE]]&amp;Tableau1[[#This Row],[ Résultat]]&amp;"_"&amp;COUNTIF($F$2:F3898,F3898)</f>
        <v>80.10ZIncorrect_33</v>
      </c>
      <c r="C3898" t="s">
        <v>252</v>
      </c>
      <c r="D3898" t="s">
        <v>254</v>
      </c>
      <c r="E3898" t="s">
        <v>31</v>
      </c>
      <c r="F3898" t="s">
        <v>167</v>
      </c>
      <c r="G3898">
        <v>1</v>
      </c>
    </row>
    <row r="3899" spans="1:7" x14ac:dyDescent="0.25">
      <c r="A3899" t="str">
        <f>IF(Tableau1[[#This Row],[ Résultat]]="incorrect",Tableau1[[#This Row],[occurrence]]&amp;"Cadre général"&amp;Tableau1[[#This Row],[ Résultat]]&amp;COUNTIF($B$2:$B3899,Tableau1[[#This Row],[ Code APE]]&amp;Tableau1[[#This Row],[ Résultat]]&amp;"_*"),0)</f>
        <v>94.99ZIncorrect_35Cadre généralIncorrect9</v>
      </c>
      <c r="B3899" t="str">
        <f>Tableau1[[#This Row],[ Code APE]]&amp;Tableau1[[#This Row],[ Résultat]]&amp;"_"&amp;COUNTIF($F$2:F3899,F3899)</f>
        <v>94.99ZIncorrect_35</v>
      </c>
      <c r="C3899" t="s">
        <v>252</v>
      </c>
      <c r="D3899" t="s">
        <v>254</v>
      </c>
      <c r="E3899" t="s">
        <v>31</v>
      </c>
      <c r="F3899" t="s">
        <v>178</v>
      </c>
      <c r="G3899">
        <v>1</v>
      </c>
    </row>
    <row r="3900" spans="1:7" x14ac:dyDescent="0.25">
      <c r="A3900">
        <f>IF(Tableau1[[#This Row],[ Résultat]]="incorrect",Tableau1[[#This Row],[occurrence]]&amp;"Cadre général"&amp;Tableau1[[#This Row],[ Résultat]]&amp;COUNTIF($B$2:$B3900,Tableau1[[#This Row],[ Code APE]]&amp;Tableau1[[#This Row],[ Résultat]]&amp;"_*"),0)</f>
        <v>0</v>
      </c>
      <c r="B3900" t="str">
        <f>Tableau1[[#This Row],[ Code APE]]&amp;Tableau1[[#This Row],[ Résultat]]&amp;"_"&amp;COUNTIF($F$2:F3900,F3900)</f>
        <v>Correct_0</v>
      </c>
      <c r="C3900" t="s">
        <v>252</v>
      </c>
      <c r="D3900" t="s">
        <v>255</v>
      </c>
      <c r="E3900" t="s">
        <v>44</v>
      </c>
      <c r="G3900">
        <v>10</v>
      </c>
    </row>
    <row r="3901" spans="1:7" x14ac:dyDescent="0.25">
      <c r="A3901">
        <f>IF(Tableau1[[#This Row],[ Résultat]]="incorrect",Tableau1[[#This Row],[occurrence]]&amp;"Cadre général"&amp;Tableau1[[#This Row],[ Résultat]]&amp;COUNTIF($B$2:$B3901,Tableau1[[#This Row],[ Code APE]]&amp;Tableau1[[#This Row],[ Résultat]]&amp;"_*"),0)</f>
        <v>0</v>
      </c>
      <c r="B3901" t="str">
        <f>Tableau1[[#This Row],[ Code APE]]&amp;Tableau1[[#This Row],[ Résultat]]&amp;"_"&amp;COUNTIF($F$2:F3901,F3901)</f>
        <v>00.00ACorrect_28</v>
      </c>
      <c r="C3901" t="s">
        <v>252</v>
      </c>
      <c r="D3901" t="s">
        <v>255</v>
      </c>
      <c r="E3901" t="s">
        <v>44</v>
      </c>
      <c r="F3901" t="s">
        <v>45</v>
      </c>
      <c r="G3901">
        <v>6</v>
      </c>
    </row>
    <row r="3902" spans="1:7" x14ac:dyDescent="0.25">
      <c r="A3902">
        <f>IF(Tableau1[[#This Row],[ Résultat]]="incorrect",Tableau1[[#This Row],[occurrence]]&amp;"Cadre général"&amp;Tableau1[[#This Row],[ Résultat]]&amp;COUNTIF($B$2:$B3902,Tableau1[[#This Row],[ Code APE]]&amp;Tableau1[[#This Row],[ Résultat]]&amp;"_*"),0)</f>
        <v>0</v>
      </c>
      <c r="B3902" t="str">
        <f>Tableau1[[#This Row],[ Code APE]]&amp;Tableau1[[#This Row],[ Résultat]]&amp;"_"&amp;COUNTIF($F$2:F3902,F3902)</f>
        <v>01.30ZCorrect_28</v>
      </c>
      <c r="C3902" t="s">
        <v>252</v>
      </c>
      <c r="D3902" t="s">
        <v>255</v>
      </c>
      <c r="E3902" t="s">
        <v>44</v>
      </c>
      <c r="F3902" t="s">
        <v>47</v>
      </c>
      <c r="G3902">
        <v>2</v>
      </c>
    </row>
    <row r="3903" spans="1:7" x14ac:dyDescent="0.25">
      <c r="A3903">
        <f>IF(Tableau1[[#This Row],[ Résultat]]="incorrect",Tableau1[[#This Row],[occurrence]]&amp;"Cadre général"&amp;Tableau1[[#This Row],[ Résultat]]&amp;COUNTIF($B$2:$B3903,Tableau1[[#This Row],[ Code APE]]&amp;Tableau1[[#This Row],[ Résultat]]&amp;"_*"),0)</f>
        <v>0</v>
      </c>
      <c r="B3903" t="str">
        <f>Tableau1[[#This Row],[ Code APE]]&amp;Tableau1[[#This Row],[ Résultat]]&amp;"_"&amp;COUNTIF($F$2:F3903,F3903)</f>
        <v>02.10ZCorrect_31</v>
      </c>
      <c r="C3903" t="s">
        <v>252</v>
      </c>
      <c r="D3903" t="s">
        <v>255</v>
      </c>
      <c r="E3903" t="s">
        <v>44</v>
      </c>
      <c r="F3903" t="s">
        <v>50</v>
      </c>
      <c r="G3903">
        <v>11</v>
      </c>
    </row>
    <row r="3904" spans="1:7" x14ac:dyDescent="0.25">
      <c r="A3904">
        <f>IF(Tableau1[[#This Row],[ Résultat]]="incorrect",Tableau1[[#This Row],[occurrence]]&amp;"Cadre général"&amp;Tableau1[[#This Row],[ Résultat]]&amp;COUNTIF($B$2:$B3904,Tableau1[[#This Row],[ Code APE]]&amp;Tableau1[[#This Row],[ Résultat]]&amp;"_*"),0)</f>
        <v>0</v>
      </c>
      <c r="B3904" t="str">
        <f>Tableau1[[#This Row],[ Code APE]]&amp;Tableau1[[#This Row],[ Résultat]]&amp;"_"&amp;COUNTIF($F$2:F3904,F3904)</f>
        <v>03.11ZCorrect_26</v>
      </c>
      <c r="C3904" t="s">
        <v>252</v>
      </c>
      <c r="D3904" t="s">
        <v>255</v>
      </c>
      <c r="E3904" t="s">
        <v>44</v>
      </c>
      <c r="F3904" t="s">
        <v>182</v>
      </c>
      <c r="G3904">
        <v>1</v>
      </c>
    </row>
    <row r="3905" spans="1:7" x14ac:dyDescent="0.25">
      <c r="A3905">
        <f>IF(Tableau1[[#This Row],[ Résultat]]="incorrect",Tableau1[[#This Row],[occurrence]]&amp;"Cadre général"&amp;Tableau1[[#This Row],[ Résultat]]&amp;COUNTIF($B$2:$B3905,Tableau1[[#This Row],[ Code APE]]&amp;Tableau1[[#This Row],[ Résultat]]&amp;"_*"),0)</f>
        <v>0</v>
      </c>
      <c r="B3905" t="str">
        <f>Tableau1[[#This Row],[ Code APE]]&amp;Tableau1[[#This Row],[ Résultat]]&amp;"_"&amp;COUNTIF($F$2:F3905,F3905)</f>
        <v>04.54CCorrect_6</v>
      </c>
      <c r="C3905" t="s">
        <v>252</v>
      </c>
      <c r="D3905" t="s">
        <v>255</v>
      </c>
      <c r="E3905" t="s">
        <v>44</v>
      </c>
      <c r="F3905" t="s">
        <v>51</v>
      </c>
      <c r="G3905">
        <v>1</v>
      </c>
    </row>
    <row r="3906" spans="1:7" x14ac:dyDescent="0.25">
      <c r="A3906">
        <f>IF(Tableau1[[#This Row],[ Résultat]]="incorrect",Tableau1[[#This Row],[occurrence]]&amp;"Cadre général"&amp;Tableau1[[#This Row],[ Résultat]]&amp;COUNTIF($B$2:$B3906,Tableau1[[#This Row],[ Code APE]]&amp;Tableau1[[#This Row],[ Résultat]]&amp;"_*"),0)</f>
        <v>0</v>
      </c>
      <c r="B3906" t="str">
        <f>Tableau1[[#This Row],[ Code APE]]&amp;Tableau1[[#This Row],[ Résultat]]&amp;"_"&amp;COUNTIF($F$2:F3906,F3906)</f>
        <v>07.29ZCorrect_30</v>
      </c>
      <c r="C3906" t="s">
        <v>252</v>
      </c>
      <c r="D3906" t="s">
        <v>255</v>
      </c>
      <c r="E3906" t="s">
        <v>44</v>
      </c>
      <c r="F3906" t="s">
        <v>52</v>
      </c>
      <c r="G3906">
        <v>8</v>
      </c>
    </row>
    <row r="3907" spans="1:7" x14ac:dyDescent="0.25">
      <c r="A3907">
        <f>IF(Tableau1[[#This Row],[ Résultat]]="incorrect",Tableau1[[#This Row],[occurrence]]&amp;"Cadre général"&amp;Tableau1[[#This Row],[ Résultat]]&amp;COUNTIF($B$2:$B3907,Tableau1[[#This Row],[ Code APE]]&amp;Tableau1[[#This Row],[ Résultat]]&amp;"_*"),0)</f>
        <v>0</v>
      </c>
      <c r="B3907" t="str">
        <f>Tableau1[[#This Row],[ Code APE]]&amp;Tableau1[[#This Row],[ Résultat]]&amp;"_"&amp;COUNTIF($F$2:F3907,F3907)</f>
        <v>07.47ZCorrect_29</v>
      </c>
      <c r="C3907" t="s">
        <v>252</v>
      </c>
      <c r="D3907" t="s">
        <v>255</v>
      </c>
      <c r="E3907" t="s">
        <v>44</v>
      </c>
      <c r="F3907" t="s">
        <v>53</v>
      </c>
      <c r="G3907">
        <v>2</v>
      </c>
    </row>
    <row r="3908" spans="1:7" x14ac:dyDescent="0.25">
      <c r="A3908">
        <f>IF(Tableau1[[#This Row],[ Résultat]]="incorrect",Tableau1[[#This Row],[occurrence]]&amp;"Cadre général"&amp;Tableau1[[#This Row],[ Résultat]]&amp;COUNTIF($B$2:$B3908,Tableau1[[#This Row],[ Code APE]]&amp;Tableau1[[#This Row],[ Résultat]]&amp;"_*"),0)</f>
        <v>0</v>
      </c>
      <c r="B3908" t="str">
        <f>Tableau1[[#This Row],[ Code APE]]&amp;Tableau1[[#This Row],[ Résultat]]&amp;"_"&amp;COUNTIF($F$2:F3908,F3908)</f>
        <v>08.12ZCorrect_31</v>
      </c>
      <c r="C3908" t="s">
        <v>252</v>
      </c>
      <c r="D3908" t="s">
        <v>255</v>
      </c>
      <c r="E3908" t="s">
        <v>44</v>
      </c>
      <c r="F3908" t="s">
        <v>55</v>
      </c>
      <c r="G3908">
        <v>8</v>
      </c>
    </row>
    <row r="3909" spans="1:7" x14ac:dyDescent="0.25">
      <c r="A3909">
        <f>IF(Tableau1[[#This Row],[ Résultat]]="incorrect",Tableau1[[#This Row],[occurrence]]&amp;"Cadre général"&amp;Tableau1[[#This Row],[ Résultat]]&amp;COUNTIF($B$2:$B3909,Tableau1[[#This Row],[ Code APE]]&amp;Tableau1[[#This Row],[ Résultat]]&amp;"_*"),0)</f>
        <v>0</v>
      </c>
      <c r="B3909" t="str">
        <f>Tableau1[[#This Row],[ Code APE]]&amp;Tableau1[[#This Row],[ Résultat]]&amp;"_"&amp;COUNTIF($F$2:F3909,F3909)</f>
        <v>09.90ZCorrect_33</v>
      </c>
      <c r="C3909" t="s">
        <v>252</v>
      </c>
      <c r="D3909" t="s">
        <v>255</v>
      </c>
      <c r="E3909" t="s">
        <v>44</v>
      </c>
      <c r="F3909" t="s">
        <v>56</v>
      </c>
      <c r="G3909">
        <v>23</v>
      </c>
    </row>
    <row r="3910" spans="1:7" x14ac:dyDescent="0.25">
      <c r="A3910">
        <f>IF(Tableau1[[#This Row],[ Résultat]]="incorrect",Tableau1[[#This Row],[occurrence]]&amp;"Cadre général"&amp;Tableau1[[#This Row],[ Résultat]]&amp;COUNTIF($B$2:$B3910,Tableau1[[#This Row],[ Code APE]]&amp;Tableau1[[#This Row],[ Résultat]]&amp;"_*"),0)</f>
        <v>0</v>
      </c>
      <c r="B3910" t="str">
        <f>Tableau1[[#This Row],[ Code APE]]&amp;Tableau1[[#This Row],[ Résultat]]&amp;"_"&amp;COUNTIF($F$2:F3910,F3910)</f>
        <v>10.41ZCorrect_28</v>
      </c>
      <c r="C3910" t="s">
        <v>252</v>
      </c>
      <c r="D3910" t="s">
        <v>255</v>
      </c>
      <c r="E3910" t="s">
        <v>44</v>
      </c>
      <c r="F3910" t="s">
        <v>57</v>
      </c>
      <c r="G3910">
        <v>4</v>
      </c>
    </row>
    <row r="3911" spans="1:7" x14ac:dyDescent="0.25">
      <c r="A3911">
        <f>IF(Tableau1[[#This Row],[ Résultat]]="incorrect",Tableau1[[#This Row],[occurrence]]&amp;"Cadre général"&amp;Tableau1[[#This Row],[ Résultat]]&amp;COUNTIF($B$2:$B3911,Tableau1[[#This Row],[ Code APE]]&amp;Tableau1[[#This Row],[ Résultat]]&amp;"_*"),0)</f>
        <v>0</v>
      </c>
      <c r="B3911" t="str">
        <f>Tableau1[[#This Row],[ Code APE]]&amp;Tableau1[[#This Row],[ Résultat]]&amp;"_"&amp;COUNTIF($F$2:F3911,F3911)</f>
        <v>11.07BCorrect_11</v>
      </c>
      <c r="C3911" t="s">
        <v>252</v>
      </c>
      <c r="D3911" t="s">
        <v>255</v>
      </c>
      <c r="E3911" t="s">
        <v>44</v>
      </c>
      <c r="F3911" t="s">
        <v>58</v>
      </c>
      <c r="G3911">
        <v>1</v>
      </c>
    </row>
    <row r="3912" spans="1:7" x14ac:dyDescent="0.25">
      <c r="A3912">
        <f>IF(Tableau1[[#This Row],[ Résultat]]="incorrect",Tableau1[[#This Row],[occurrence]]&amp;"Cadre général"&amp;Tableau1[[#This Row],[ Résultat]]&amp;COUNTIF($B$2:$B3912,Tableau1[[#This Row],[ Code APE]]&amp;Tableau1[[#This Row],[ Résultat]]&amp;"_*"),0)</f>
        <v>0</v>
      </c>
      <c r="B3912" t="str">
        <f>Tableau1[[#This Row],[ Code APE]]&amp;Tableau1[[#This Row],[ Résultat]]&amp;"_"&amp;COUNTIF($F$2:F3912,F3912)</f>
        <v>16.24ZCorrect_12</v>
      </c>
      <c r="C3912" t="s">
        <v>252</v>
      </c>
      <c r="D3912" t="s">
        <v>255</v>
      </c>
      <c r="E3912" t="s">
        <v>44</v>
      </c>
      <c r="F3912" t="s">
        <v>212</v>
      </c>
      <c r="G3912">
        <v>1</v>
      </c>
    </row>
    <row r="3913" spans="1:7" x14ac:dyDescent="0.25">
      <c r="A3913">
        <f>IF(Tableau1[[#This Row],[ Résultat]]="incorrect",Tableau1[[#This Row],[occurrence]]&amp;"Cadre général"&amp;Tableau1[[#This Row],[ Résultat]]&amp;COUNTIF($B$2:$B3913,Tableau1[[#This Row],[ Code APE]]&amp;Tableau1[[#This Row],[ Résultat]]&amp;"_*"),0)</f>
        <v>0</v>
      </c>
      <c r="B3913" t="str">
        <f>Tableau1[[#This Row],[ Code APE]]&amp;Tableau1[[#This Row],[ Résultat]]&amp;"_"&amp;COUNTIF($F$2:F3913,F3913)</f>
        <v>20.11ZCorrect_18</v>
      </c>
      <c r="C3913" t="s">
        <v>252</v>
      </c>
      <c r="D3913" t="s">
        <v>255</v>
      </c>
      <c r="E3913" t="s">
        <v>44</v>
      </c>
      <c r="F3913" t="s">
        <v>185</v>
      </c>
      <c r="G3913">
        <v>2</v>
      </c>
    </row>
    <row r="3914" spans="1:7" x14ac:dyDescent="0.25">
      <c r="A3914">
        <f>IF(Tableau1[[#This Row],[ Résultat]]="incorrect",Tableau1[[#This Row],[occurrence]]&amp;"Cadre général"&amp;Tableau1[[#This Row],[ Résultat]]&amp;COUNTIF($B$2:$B3914,Tableau1[[#This Row],[ Code APE]]&amp;Tableau1[[#This Row],[ Résultat]]&amp;"_*"),0)</f>
        <v>0</v>
      </c>
      <c r="B3914" t="str">
        <f>Tableau1[[#This Row],[ Code APE]]&amp;Tableau1[[#This Row],[ Résultat]]&amp;"_"&amp;COUNTIF($F$2:F3914,F3914)</f>
        <v>20.13BCorrect_29</v>
      </c>
      <c r="C3914" t="s">
        <v>252</v>
      </c>
      <c r="D3914" t="s">
        <v>255</v>
      </c>
      <c r="E3914" t="s">
        <v>44</v>
      </c>
      <c r="F3914" t="s">
        <v>60</v>
      </c>
      <c r="G3914">
        <v>3</v>
      </c>
    </row>
    <row r="3915" spans="1:7" x14ac:dyDescent="0.25">
      <c r="A3915">
        <f>IF(Tableau1[[#This Row],[ Résultat]]="incorrect",Tableau1[[#This Row],[occurrence]]&amp;"Cadre général"&amp;Tableau1[[#This Row],[ Résultat]]&amp;COUNTIF($B$2:$B3915,Tableau1[[#This Row],[ Code APE]]&amp;Tableau1[[#This Row],[ Résultat]]&amp;"_*"),0)</f>
        <v>0</v>
      </c>
      <c r="B3915" t="str">
        <f>Tableau1[[#This Row],[ Code APE]]&amp;Tableau1[[#This Row],[ Résultat]]&amp;"_"&amp;COUNTIF($F$2:F3915,F3915)</f>
        <v>22.11ZCorrect_30</v>
      </c>
      <c r="C3915" t="s">
        <v>252</v>
      </c>
      <c r="D3915" t="s">
        <v>255</v>
      </c>
      <c r="E3915" t="s">
        <v>44</v>
      </c>
      <c r="F3915" t="s">
        <v>61</v>
      </c>
      <c r="G3915">
        <v>9</v>
      </c>
    </row>
    <row r="3916" spans="1:7" x14ac:dyDescent="0.25">
      <c r="A3916">
        <f>IF(Tableau1[[#This Row],[ Résultat]]="incorrect",Tableau1[[#This Row],[occurrence]]&amp;"Cadre général"&amp;Tableau1[[#This Row],[ Résultat]]&amp;COUNTIF($B$2:$B3916,Tableau1[[#This Row],[ Code APE]]&amp;Tableau1[[#This Row],[ Résultat]]&amp;"_*"),0)</f>
        <v>0</v>
      </c>
      <c r="B3916" t="str">
        <f>Tableau1[[#This Row],[ Code APE]]&amp;Tableau1[[#This Row],[ Résultat]]&amp;"_"&amp;COUNTIF($F$2:F3916,F3916)</f>
        <v>22.21ZCorrect_17</v>
      </c>
      <c r="C3916" t="s">
        <v>252</v>
      </c>
      <c r="D3916" t="s">
        <v>255</v>
      </c>
      <c r="E3916" t="s">
        <v>44</v>
      </c>
      <c r="F3916" t="s">
        <v>186</v>
      </c>
      <c r="G3916">
        <v>2</v>
      </c>
    </row>
    <row r="3917" spans="1:7" x14ac:dyDescent="0.25">
      <c r="A3917">
        <f>IF(Tableau1[[#This Row],[ Résultat]]="incorrect",Tableau1[[#This Row],[occurrence]]&amp;"Cadre général"&amp;Tableau1[[#This Row],[ Résultat]]&amp;COUNTIF($B$2:$B3917,Tableau1[[#This Row],[ Code APE]]&amp;Tableau1[[#This Row],[ Résultat]]&amp;"_*"),0)</f>
        <v>0</v>
      </c>
      <c r="B3917" t="str">
        <f>Tableau1[[#This Row],[ Code APE]]&amp;Tableau1[[#This Row],[ Résultat]]&amp;"_"&amp;COUNTIF($F$2:F3917,F3917)</f>
        <v>22.23ZCorrect_26</v>
      </c>
      <c r="C3917" t="s">
        <v>252</v>
      </c>
      <c r="D3917" t="s">
        <v>255</v>
      </c>
      <c r="E3917" t="s">
        <v>44</v>
      </c>
      <c r="F3917" t="s">
        <v>62</v>
      </c>
      <c r="G3917">
        <v>3</v>
      </c>
    </row>
    <row r="3918" spans="1:7" x14ac:dyDescent="0.25">
      <c r="A3918">
        <f>IF(Tableau1[[#This Row],[ Résultat]]="incorrect",Tableau1[[#This Row],[occurrence]]&amp;"Cadre général"&amp;Tableau1[[#This Row],[ Résultat]]&amp;COUNTIF($B$2:$B3918,Tableau1[[#This Row],[ Code APE]]&amp;Tableau1[[#This Row],[ Résultat]]&amp;"_*"),0)</f>
        <v>0</v>
      </c>
      <c r="B3918" t="str">
        <f>Tableau1[[#This Row],[ Code APE]]&amp;Tableau1[[#This Row],[ Résultat]]&amp;"_"&amp;COUNTIF($F$2:F3918,F3918)</f>
        <v>23.51ZCorrect_26</v>
      </c>
      <c r="C3918" t="s">
        <v>252</v>
      </c>
      <c r="D3918" t="s">
        <v>255</v>
      </c>
      <c r="E3918" t="s">
        <v>44</v>
      </c>
      <c r="F3918" t="s">
        <v>187</v>
      </c>
      <c r="G3918">
        <v>3</v>
      </c>
    </row>
    <row r="3919" spans="1:7" x14ac:dyDescent="0.25">
      <c r="A3919">
        <f>IF(Tableau1[[#This Row],[ Résultat]]="incorrect",Tableau1[[#This Row],[occurrence]]&amp;"Cadre général"&amp;Tableau1[[#This Row],[ Résultat]]&amp;COUNTIF($B$2:$B3919,Tableau1[[#This Row],[ Code APE]]&amp;Tableau1[[#This Row],[ Résultat]]&amp;"_*"),0)</f>
        <v>0</v>
      </c>
      <c r="B3919" t="str">
        <f>Tableau1[[#This Row],[ Code APE]]&amp;Tableau1[[#This Row],[ Résultat]]&amp;"_"&amp;COUNTIF($F$2:F3919,F3919)</f>
        <v>23.63ZCorrect_31</v>
      </c>
      <c r="C3919" t="s">
        <v>252</v>
      </c>
      <c r="D3919" t="s">
        <v>255</v>
      </c>
      <c r="E3919" t="s">
        <v>44</v>
      </c>
      <c r="F3919" t="s">
        <v>63</v>
      </c>
      <c r="G3919">
        <v>3</v>
      </c>
    </row>
    <row r="3920" spans="1:7" x14ac:dyDescent="0.25">
      <c r="A3920">
        <f>IF(Tableau1[[#This Row],[ Résultat]]="incorrect",Tableau1[[#This Row],[occurrence]]&amp;"Cadre général"&amp;Tableau1[[#This Row],[ Résultat]]&amp;COUNTIF($B$2:$B3920,Tableau1[[#This Row],[ Code APE]]&amp;Tableau1[[#This Row],[ Résultat]]&amp;"_*"),0)</f>
        <v>0</v>
      </c>
      <c r="B3920" t="str">
        <f>Tableau1[[#This Row],[ Code APE]]&amp;Tableau1[[#This Row],[ Résultat]]&amp;"_"&amp;COUNTIF($F$2:F3920,F3920)</f>
        <v>24.33ZCorrect_20</v>
      </c>
      <c r="C3920" t="s">
        <v>252</v>
      </c>
      <c r="D3920" t="s">
        <v>255</v>
      </c>
      <c r="E3920" t="s">
        <v>44</v>
      </c>
      <c r="F3920" t="s">
        <v>64</v>
      </c>
      <c r="G3920">
        <v>2</v>
      </c>
    </row>
    <row r="3921" spans="1:7" x14ac:dyDescent="0.25">
      <c r="A3921">
        <f>IF(Tableau1[[#This Row],[ Résultat]]="incorrect",Tableau1[[#This Row],[occurrence]]&amp;"Cadre général"&amp;Tableau1[[#This Row],[ Résultat]]&amp;COUNTIF($B$2:$B3921,Tableau1[[#This Row],[ Code APE]]&amp;Tableau1[[#This Row],[ Résultat]]&amp;"_*"),0)</f>
        <v>0</v>
      </c>
      <c r="B3921" t="str">
        <f>Tableau1[[#This Row],[ Code APE]]&amp;Tableau1[[#This Row],[ Résultat]]&amp;"_"&amp;COUNTIF($F$2:F3921,F3921)</f>
        <v>25.11ZCorrect_31</v>
      </c>
      <c r="C3921" t="s">
        <v>252</v>
      </c>
      <c r="D3921" t="s">
        <v>255</v>
      </c>
      <c r="E3921" t="s">
        <v>44</v>
      </c>
      <c r="F3921" t="s">
        <v>65</v>
      </c>
      <c r="G3921">
        <v>11</v>
      </c>
    </row>
    <row r="3922" spans="1:7" x14ac:dyDescent="0.25">
      <c r="A3922">
        <f>IF(Tableau1[[#This Row],[ Résultat]]="incorrect",Tableau1[[#This Row],[occurrence]]&amp;"Cadre général"&amp;Tableau1[[#This Row],[ Résultat]]&amp;COUNTIF($B$2:$B3922,Tableau1[[#This Row],[ Code APE]]&amp;Tableau1[[#This Row],[ Résultat]]&amp;"_*"),0)</f>
        <v>0</v>
      </c>
      <c r="B3922" t="str">
        <f>Tableau1[[#This Row],[ Code APE]]&amp;Tableau1[[#This Row],[ Résultat]]&amp;"_"&amp;COUNTIF($F$2:F3922,F3922)</f>
        <v>25.12ZCorrect_24</v>
      </c>
      <c r="C3922" t="s">
        <v>252</v>
      </c>
      <c r="D3922" t="s">
        <v>255</v>
      </c>
      <c r="E3922" t="s">
        <v>44</v>
      </c>
      <c r="F3922" t="s">
        <v>66</v>
      </c>
      <c r="G3922">
        <v>2</v>
      </c>
    </row>
    <row r="3923" spans="1:7" x14ac:dyDescent="0.25">
      <c r="A3923">
        <f>IF(Tableau1[[#This Row],[ Résultat]]="incorrect",Tableau1[[#This Row],[occurrence]]&amp;"Cadre général"&amp;Tableau1[[#This Row],[ Résultat]]&amp;COUNTIF($B$2:$B3923,Tableau1[[#This Row],[ Code APE]]&amp;Tableau1[[#This Row],[ Résultat]]&amp;"_*"),0)</f>
        <v>0</v>
      </c>
      <c r="B3923" t="str">
        <f>Tableau1[[#This Row],[ Code APE]]&amp;Tableau1[[#This Row],[ Résultat]]&amp;"_"&amp;COUNTIF($F$2:F3923,F3923)</f>
        <v>25.30ZCorrect_27</v>
      </c>
      <c r="C3923" t="s">
        <v>252</v>
      </c>
      <c r="D3923" t="s">
        <v>255</v>
      </c>
      <c r="E3923" t="s">
        <v>44</v>
      </c>
      <c r="F3923" t="s">
        <v>67</v>
      </c>
      <c r="G3923">
        <v>10</v>
      </c>
    </row>
    <row r="3924" spans="1:7" x14ac:dyDescent="0.25">
      <c r="A3924">
        <f>IF(Tableau1[[#This Row],[ Résultat]]="incorrect",Tableau1[[#This Row],[occurrence]]&amp;"Cadre général"&amp;Tableau1[[#This Row],[ Résultat]]&amp;COUNTIF($B$2:$B3924,Tableau1[[#This Row],[ Code APE]]&amp;Tableau1[[#This Row],[ Résultat]]&amp;"_*"),0)</f>
        <v>0</v>
      </c>
      <c r="B3924" t="str">
        <f>Tableau1[[#This Row],[ Code APE]]&amp;Tableau1[[#This Row],[ Résultat]]&amp;"_"&amp;COUNTIF($F$2:F3924,F3924)</f>
        <v>25.61ZCorrect_31</v>
      </c>
      <c r="C3924" t="s">
        <v>252</v>
      </c>
      <c r="D3924" t="s">
        <v>255</v>
      </c>
      <c r="E3924" t="s">
        <v>44</v>
      </c>
      <c r="F3924" t="s">
        <v>68</v>
      </c>
      <c r="G3924">
        <v>10</v>
      </c>
    </row>
    <row r="3925" spans="1:7" x14ac:dyDescent="0.25">
      <c r="A3925">
        <f>IF(Tableau1[[#This Row],[ Résultat]]="incorrect",Tableau1[[#This Row],[occurrence]]&amp;"Cadre général"&amp;Tableau1[[#This Row],[ Résultat]]&amp;COUNTIF($B$2:$B3925,Tableau1[[#This Row],[ Code APE]]&amp;Tableau1[[#This Row],[ Résultat]]&amp;"_*"),0)</f>
        <v>0</v>
      </c>
      <c r="B3925" t="str">
        <f>Tableau1[[#This Row],[ Code APE]]&amp;Tableau1[[#This Row],[ Résultat]]&amp;"_"&amp;COUNTIF($F$2:F3925,F3925)</f>
        <v>25.62BCorrect_30</v>
      </c>
      <c r="C3925" t="s">
        <v>252</v>
      </c>
      <c r="D3925" t="s">
        <v>255</v>
      </c>
      <c r="E3925" t="s">
        <v>44</v>
      </c>
      <c r="F3925" t="s">
        <v>69</v>
      </c>
      <c r="G3925">
        <v>11</v>
      </c>
    </row>
    <row r="3926" spans="1:7" x14ac:dyDescent="0.25">
      <c r="A3926">
        <f>IF(Tableau1[[#This Row],[ Résultat]]="incorrect",Tableau1[[#This Row],[occurrence]]&amp;"Cadre général"&amp;Tableau1[[#This Row],[ Résultat]]&amp;COUNTIF($B$2:$B3926,Tableau1[[#This Row],[ Code APE]]&amp;Tableau1[[#This Row],[ Résultat]]&amp;"_*"),0)</f>
        <v>0</v>
      </c>
      <c r="B3926" t="str">
        <f>Tableau1[[#This Row],[ Code APE]]&amp;Tableau1[[#This Row],[ Résultat]]&amp;"_"&amp;COUNTIF($F$2:F3926,F3926)</f>
        <v>25.93ZCorrect_29</v>
      </c>
      <c r="C3926" t="s">
        <v>252</v>
      </c>
      <c r="D3926" t="s">
        <v>255</v>
      </c>
      <c r="E3926" t="s">
        <v>44</v>
      </c>
      <c r="F3926" t="s">
        <v>70</v>
      </c>
      <c r="G3926">
        <v>5</v>
      </c>
    </row>
    <row r="3927" spans="1:7" x14ac:dyDescent="0.25">
      <c r="A3927">
        <f>IF(Tableau1[[#This Row],[ Résultat]]="incorrect",Tableau1[[#This Row],[occurrence]]&amp;"Cadre général"&amp;Tableau1[[#This Row],[ Résultat]]&amp;COUNTIF($B$2:$B3927,Tableau1[[#This Row],[ Code APE]]&amp;Tableau1[[#This Row],[ Résultat]]&amp;"_*"),0)</f>
        <v>0</v>
      </c>
      <c r="B3927" t="str">
        <f>Tableau1[[#This Row],[ Code APE]]&amp;Tableau1[[#This Row],[ Résultat]]&amp;"_"&amp;COUNTIF($F$2:F3927,F3927)</f>
        <v>25.99BCorrect_31</v>
      </c>
      <c r="C3927" t="s">
        <v>252</v>
      </c>
      <c r="D3927" t="s">
        <v>255</v>
      </c>
      <c r="E3927" t="s">
        <v>44</v>
      </c>
      <c r="F3927" t="s">
        <v>71</v>
      </c>
      <c r="G3927">
        <v>7</v>
      </c>
    </row>
    <row r="3928" spans="1:7" x14ac:dyDescent="0.25">
      <c r="A3928">
        <f>IF(Tableau1[[#This Row],[ Résultat]]="incorrect",Tableau1[[#This Row],[occurrence]]&amp;"Cadre général"&amp;Tableau1[[#This Row],[ Résultat]]&amp;COUNTIF($B$2:$B3928,Tableau1[[#This Row],[ Code APE]]&amp;Tableau1[[#This Row],[ Résultat]]&amp;"_*"),0)</f>
        <v>0</v>
      </c>
      <c r="B3928" t="str">
        <f>Tableau1[[#This Row],[ Code APE]]&amp;Tableau1[[#This Row],[ Résultat]]&amp;"_"&amp;COUNTIF($F$2:F3928,F3928)</f>
        <v>28.14ZCorrect_30</v>
      </c>
      <c r="C3928" t="s">
        <v>252</v>
      </c>
      <c r="D3928" t="s">
        <v>255</v>
      </c>
      <c r="E3928" t="s">
        <v>44</v>
      </c>
      <c r="F3928" t="s">
        <v>72</v>
      </c>
      <c r="G3928">
        <v>12</v>
      </c>
    </row>
    <row r="3929" spans="1:7" x14ac:dyDescent="0.25">
      <c r="A3929">
        <f>IF(Tableau1[[#This Row],[ Résultat]]="incorrect",Tableau1[[#This Row],[occurrence]]&amp;"Cadre général"&amp;Tableau1[[#This Row],[ Résultat]]&amp;COUNTIF($B$2:$B3929,Tableau1[[#This Row],[ Code APE]]&amp;Tableau1[[#This Row],[ Résultat]]&amp;"_*"),0)</f>
        <v>0</v>
      </c>
      <c r="B3929" t="str">
        <f>Tableau1[[#This Row],[ Code APE]]&amp;Tableau1[[#This Row],[ Résultat]]&amp;"_"&amp;COUNTIF($F$2:F3929,F3929)</f>
        <v>28.29ACorrect_9</v>
      </c>
      <c r="C3929" t="s">
        <v>252</v>
      </c>
      <c r="D3929" t="s">
        <v>255</v>
      </c>
      <c r="E3929" t="s">
        <v>44</v>
      </c>
      <c r="F3929" t="s">
        <v>214</v>
      </c>
      <c r="G3929">
        <v>1</v>
      </c>
    </row>
    <row r="3930" spans="1:7" x14ac:dyDescent="0.25">
      <c r="A3930">
        <f>IF(Tableau1[[#This Row],[ Résultat]]="incorrect",Tableau1[[#This Row],[occurrence]]&amp;"Cadre général"&amp;Tableau1[[#This Row],[ Résultat]]&amp;COUNTIF($B$2:$B3930,Tableau1[[#This Row],[ Code APE]]&amp;Tableau1[[#This Row],[ Résultat]]&amp;"_*"),0)</f>
        <v>0</v>
      </c>
      <c r="B3930" t="str">
        <f>Tableau1[[#This Row],[ Code APE]]&amp;Tableau1[[#This Row],[ Résultat]]&amp;"_"&amp;COUNTIF($F$2:F3930,F3930)</f>
        <v>28.92ZCorrect_30</v>
      </c>
      <c r="C3930" t="s">
        <v>252</v>
      </c>
      <c r="D3930" t="s">
        <v>255</v>
      </c>
      <c r="E3930" t="s">
        <v>44</v>
      </c>
      <c r="F3930" t="s">
        <v>76</v>
      </c>
      <c r="G3930">
        <v>6</v>
      </c>
    </row>
    <row r="3931" spans="1:7" x14ac:dyDescent="0.25">
      <c r="A3931">
        <f>IF(Tableau1[[#This Row],[ Résultat]]="incorrect",Tableau1[[#This Row],[occurrence]]&amp;"Cadre général"&amp;Tableau1[[#This Row],[ Résultat]]&amp;COUNTIF($B$2:$B3931,Tableau1[[#This Row],[ Code APE]]&amp;Tableau1[[#This Row],[ Résultat]]&amp;"_*"),0)</f>
        <v>0</v>
      </c>
      <c r="B3931" t="str">
        <f>Tableau1[[#This Row],[ Code APE]]&amp;Tableau1[[#This Row],[ Résultat]]&amp;"_"&amp;COUNTIF($F$2:F3931,F3931)</f>
        <v>32.12ZCorrect_31</v>
      </c>
      <c r="C3931" t="s">
        <v>252</v>
      </c>
      <c r="D3931" t="s">
        <v>255</v>
      </c>
      <c r="E3931" t="s">
        <v>44</v>
      </c>
      <c r="F3931" t="s">
        <v>78</v>
      </c>
      <c r="G3931">
        <v>13</v>
      </c>
    </row>
    <row r="3932" spans="1:7" x14ac:dyDescent="0.25">
      <c r="A3932">
        <f>IF(Tableau1[[#This Row],[ Résultat]]="incorrect",Tableau1[[#This Row],[occurrence]]&amp;"Cadre général"&amp;Tableau1[[#This Row],[ Résultat]]&amp;COUNTIF($B$2:$B3932,Tableau1[[#This Row],[ Code APE]]&amp;Tableau1[[#This Row],[ Résultat]]&amp;"_*"),0)</f>
        <v>0</v>
      </c>
      <c r="B3932" t="str">
        <f>Tableau1[[#This Row],[ Code APE]]&amp;Tableau1[[#This Row],[ Résultat]]&amp;"_"&amp;COUNTIF($F$2:F3932,F3932)</f>
        <v>32.20ACorrect_30</v>
      </c>
      <c r="C3932" t="s">
        <v>252</v>
      </c>
      <c r="D3932" t="s">
        <v>255</v>
      </c>
      <c r="E3932" t="s">
        <v>44</v>
      </c>
      <c r="F3932" t="s">
        <v>79</v>
      </c>
      <c r="G3932">
        <v>8</v>
      </c>
    </row>
    <row r="3933" spans="1:7" x14ac:dyDescent="0.25">
      <c r="A3933">
        <f>IF(Tableau1[[#This Row],[ Résultat]]="incorrect",Tableau1[[#This Row],[occurrence]]&amp;"Cadre général"&amp;Tableau1[[#This Row],[ Résultat]]&amp;COUNTIF($B$2:$B3933,Tableau1[[#This Row],[ Code APE]]&amp;Tableau1[[#This Row],[ Résultat]]&amp;"_*"),0)</f>
        <v>0</v>
      </c>
      <c r="B3933" t="str">
        <f>Tableau1[[#This Row],[ Code APE]]&amp;Tableau1[[#This Row],[ Résultat]]&amp;"_"&amp;COUNTIF($F$2:F3933,F3933)</f>
        <v>33.12ZCorrect_34</v>
      </c>
      <c r="C3933" t="s">
        <v>252</v>
      </c>
      <c r="D3933" t="s">
        <v>255</v>
      </c>
      <c r="E3933" t="s">
        <v>44</v>
      </c>
      <c r="F3933" t="s">
        <v>1</v>
      </c>
      <c r="G3933">
        <v>130</v>
      </c>
    </row>
    <row r="3934" spans="1:7" x14ac:dyDescent="0.25">
      <c r="A3934">
        <f>IF(Tableau1[[#This Row],[ Résultat]]="incorrect",Tableau1[[#This Row],[occurrence]]&amp;"Cadre général"&amp;Tableau1[[#This Row],[ Résultat]]&amp;COUNTIF($B$2:$B3934,Tableau1[[#This Row],[ Code APE]]&amp;Tableau1[[#This Row],[ Résultat]]&amp;"_*"),0)</f>
        <v>0</v>
      </c>
      <c r="B3934" t="str">
        <f>Tableau1[[#This Row],[ Code APE]]&amp;Tableau1[[#This Row],[ Résultat]]&amp;"_"&amp;COUNTIF($F$2:F3934,F3934)</f>
        <v>33.13ZCorrect_30</v>
      </c>
      <c r="C3934" t="s">
        <v>252</v>
      </c>
      <c r="D3934" t="s">
        <v>255</v>
      </c>
      <c r="E3934" t="s">
        <v>44</v>
      </c>
      <c r="F3934" t="s">
        <v>80</v>
      </c>
      <c r="G3934">
        <v>5</v>
      </c>
    </row>
    <row r="3935" spans="1:7" x14ac:dyDescent="0.25">
      <c r="A3935">
        <f>IF(Tableau1[[#This Row],[ Résultat]]="incorrect",Tableau1[[#This Row],[occurrence]]&amp;"Cadre général"&amp;Tableau1[[#This Row],[ Résultat]]&amp;COUNTIF($B$2:$B3935,Tableau1[[#This Row],[ Code APE]]&amp;Tableau1[[#This Row],[ Résultat]]&amp;"_*"),0)</f>
        <v>0</v>
      </c>
      <c r="B3935" t="str">
        <f>Tableau1[[#This Row],[ Code APE]]&amp;Tableau1[[#This Row],[ Résultat]]&amp;"_"&amp;COUNTIF($F$2:F3935,F3935)</f>
        <v>33.14ZCorrect_32</v>
      </c>
      <c r="C3935" t="s">
        <v>252</v>
      </c>
      <c r="D3935" t="s">
        <v>255</v>
      </c>
      <c r="E3935" t="s">
        <v>44</v>
      </c>
      <c r="F3935" t="s">
        <v>81</v>
      </c>
      <c r="G3935">
        <v>23</v>
      </c>
    </row>
    <row r="3936" spans="1:7" x14ac:dyDescent="0.25">
      <c r="A3936">
        <f>IF(Tableau1[[#This Row],[ Résultat]]="incorrect",Tableau1[[#This Row],[occurrence]]&amp;"Cadre général"&amp;Tableau1[[#This Row],[ Résultat]]&amp;COUNTIF($B$2:$B3936,Tableau1[[#This Row],[ Code APE]]&amp;Tableau1[[#This Row],[ Résultat]]&amp;"_*"),0)</f>
        <v>0</v>
      </c>
      <c r="B3936" t="str">
        <f>Tableau1[[#This Row],[ Code APE]]&amp;Tableau1[[#This Row],[ Résultat]]&amp;"_"&amp;COUNTIF($F$2:F3936,F3936)</f>
        <v>33.20ACorrect_36</v>
      </c>
      <c r="C3936" t="s">
        <v>252</v>
      </c>
      <c r="D3936" t="s">
        <v>255</v>
      </c>
      <c r="E3936" t="s">
        <v>44</v>
      </c>
      <c r="F3936" t="s">
        <v>82</v>
      </c>
      <c r="G3936">
        <v>131</v>
      </c>
    </row>
    <row r="3937" spans="1:7" x14ac:dyDescent="0.25">
      <c r="A3937">
        <f>IF(Tableau1[[#This Row],[ Résultat]]="incorrect",Tableau1[[#This Row],[occurrence]]&amp;"Cadre général"&amp;Tableau1[[#This Row],[ Résultat]]&amp;COUNTIF($B$2:$B3937,Tableau1[[#This Row],[ Code APE]]&amp;Tableau1[[#This Row],[ Résultat]]&amp;"_*"),0)</f>
        <v>0</v>
      </c>
      <c r="B3937" t="str">
        <f>Tableau1[[#This Row],[ Code APE]]&amp;Tableau1[[#This Row],[ Résultat]]&amp;"_"&amp;COUNTIF($F$2:F3937,F3937)</f>
        <v>33.20BCorrect_38</v>
      </c>
      <c r="C3937" t="s">
        <v>252</v>
      </c>
      <c r="D3937" t="s">
        <v>255</v>
      </c>
      <c r="E3937" t="s">
        <v>44</v>
      </c>
      <c r="F3937" t="s">
        <v>83</v>
      </c>
      <c r="G3937">
        <v>100</v>
      </c>
    </row>
    <row r="3938" spans="1:7" x14ac:dyDescent="0.25">
      <c r="A3938">
        <f>IF(Tableau1[[#This Row],[ Résultat]]="incorrect",Tableau1[[#This Row],[occurrence]]&amp;"Cadre général"&amp;Tableau1[[#This Row],[ Résultat]]&amp;COUNTIF($B$2:$B3938,Tableau1[[#This Row],[ Code APE]]&amp;Tableau1[[#This Row],[ Résultat]]&amp;"_*"),0)</f>
        <v>0</v>
      </c>
      <c r="B3938" t="str">
        <f>Tableau1[[#This Row],[ Code APE]]&amp;Tableau1[[#This Row],[ Résultat]]&amp;"_"&amp;COUNTIF($F$2:F3938,F3938)</f>
        <v>33.20CCorrect_29</v>
      </c>
      <c r="C3938" t="s">
        <v>252</v>
      </c>
      <c r="D3938" t="s">
        <v>255</v>
      </c>
      <c r="E3938" t="s">
        <v>44</v>
      </c>
      <c r="F3938" t="s">
        <v>84</v>
      </c>
      <c r="G3938">
        <v>16</v>
      </c>
    </row>
    <row r="3939" spans="1:7" x14ac:dyDescent="0.25">
      <c r="A3939">
        <f>IF(Tableau1[[#This Row],[ Résultat]]="incorrect",Tableau1[[#This Row],[occurrence]]&amp;"Cadre général"&amp;Tableau1[[#This Row],[ Résultat]]&amp;COUNTIF($B$2:$B3939,Tableau1[[#This Row],[ Code APE]]&amp;Tableau1[[#This Row],[ Résultat]]&amp;"_*"),0)</f>
        <v>0</v>
      </c>
      <c r="B3939" t="str">
        <f>Tableau1[[#This Row],[ Code APE]]&amp;Tableau1[[#This Row],[ Résultat]]&amp;"_"&amp;COUNTIF($F$2:F3939,F3939)</f>
        <v>33.20DCorrect_7</v>
      </c>
      <c r="C3939" t="s">
        <v>252</v>
      </c>
      <c r="D3939" t="s">
        <v>255</v>
      </c>
      <c r="E3939" t="s">
        <v>44</v>
      </c>
      <c r="F3939" t="s">
        <v>215</v>
      </c>
      <c r="G3939">
        <v>1</v>
      </c>
    </row>
    <row r="3940" spans="1:7" x14ac:dyDescent="0.25">
      <c r="A3940">
        <f>IF(Tableau1[[#This Row],[ Résultat]]="incorrect",Tableau1[[#This Row],[occurrence]]&amp;"Cadre général"&amp;Tableau1[[#This Row],[ Résultat]]&amp;COUNTIF($B$2:$B3940,Tableau1[[#This Row],[ Code APE]]&amp;Tableau1[[#This Row],[ Résultat]]&amp;"_*"),0)</f>
        <v>0</v>
      </c>
      <c r="B3940" t="str">
        <f>Tableau1[[#This Row],[ Code APE]]&amp;Tableau1[[#This Row],[ Résultat]]&amp;"_"&amp;COUNTIF($F$2:F3940,F3940)</f>
        <v>36.00ZCorrect_30</v>
      </c>
      <c r="C3940" t="s">
        <v>252</v>
      </c>
      <c r="D3940" t="s">
        <v>255</v>
      </c>
      <c r="E3940" t="s">
        <v>44</v>
      </c>
      <c r="F3940" t="s">
        <v>86</v>
      </c>
      <c r="G3940">
        <v>4</v>
      </c>
    </row>
    <row r="3941" spans="1:7" x14ac:dyDescent="0.25">
      <c r="A3941">
        <f>IF(Tableau1[[#This Row],[ Résultat]]="incorrect",Tableau1[[#This Row],[occurrence]]&amp;"Cadre général"&amp;Tableau1[[#This Row],[ Résultat]]&amp;COUNTIF($B$2:$B3941,Tableau1[[#This Row],[ Code APE]]&amp;Tableau1[[#This Row],[ Résultat]]&amp;"_*"),0)</f>
        <v>0</v>
      </c>
      <c r="B3941" t="str">
        <f>Tableau1[[#This Row],[ Code APE]]&amp;Tableau1[[#This Row],[ Résultat]]&amp;"_"&amp;COUNTIF($F$2:F3941,F3941)</f>
        <v>37.00ZCorrect_29</v>
      </c>
      <c r="C3941" t="s">
        <v>252</v>
      </c>
      <c r="D3941" t="s">
        <v>255</v>
      </c>
      <c r="E3941" t="s">
        <v>44</v>
      </c>
      <c r="F3941" t="s">
        <v>87</v>
      </c>
      <c r="G3941">
        <v>5</v>
      </c>
    </row>
    <row r="3942" spans="1:7" x14ac:dyDescent="0.25">
      <c r="A3942">
        <f>IF(Tableau1[[#This Row],[ Résultat]]="incorrect",Tableau1[[#This Row],[occurrence]]&amp;"Cadre général"&amp;Tableau1[[#This Row],[ Résultat]]&amp;COUNTIF($B$2:$B3942,Tableau1[[#This Row],[ Code APE]]&amp;Tableau1[[#This Row],[ Résultat]]&amp;"_*"),0)</f>
        <v>0</v>
      </c>
      <c r="B3942" t="str">
        <f>Tableau1[[#This Row],[ Code APE]]&amp;Tableau1[[#This Row],[ Résultat]]&amp;"_"&amp;COUNTIF($F$2:F3942,F3942)</f>
        <v>37.20ACorrect_31</v>
      </c>
      <c r="C3942" t="s">
        <v>252</v>
      </c>
      <c r="D3942" t="s">
        <v>255</v>
      </c>
      <c r="E3942" t="s">
        <v>44</v>
      </c>
      <c r="F3942" t="s">
        <v>88</v>
      </c>
      <c r="G3942">
        <v>12</v>
      </c>
    </row>
    <row r="3943" spans="1:7" x14ac:dyDescent="0.25">
      <c r="A3943">
        <f>IF(Tableau1[[#This Row],[ Résultat]]="incorrect",Tableau1[[#This Row],[occurrence]]&amp;"Cadre général"&amp;Tableau1[[#This Row],[ Résultat]]&amp;COUNTIF($B$2:$B3943,Tableau1[[#This Row],[ Code APE]]&amp;Tableau1[[#This Row],[ Résultat]]&amp;"_*"),0)</f>
        <v>0</v>
      </c>
      <c r="B3943" t="str">
        <f>Tableau1[[#This Row],[ Code APE]]&amp;Tableau1[[#This Row],[ Résultat]]&amp;"_"&amp;COUNTIF($F$2:F3943,F3943)</f>
        <v>38.11ZCorrect_28</v>
      </c>
      <c r="C3943" t="s">
        <v>252</v>
      </c>
      <c r="D3943" t="s">
        <v>255</v>
      </c>
      <c r="E3943" t="s">
        <v>44</v>
      </c>
      <c r="F3943" t="s">
        <v>89</v>
      </c>
      <c r="G3943">
        <v>4</v>
      </c>
    </row>
    <row r="3944" spans="1:7" x14ac:dyDescent="0.25">
      <c r="A3944">
        <f>IF(Tableau1[[#This Row],[ Résultat]]="incorrect",Tableau1[[#This Row],[occurrence]]&amp;"Cadre général"&amp;Tableau1[[#This Row],[ Résultat]]&amp;COUNTIF($B$2:$B3944,Tableau1[[#This Row],[ Code APE]]&amp;Tableau1[[#This Row],[ Résultat]]&amp;"_*"),0)</f>
        <v>0</v>
      </c>
      <c r="B3944" t="str">
        <f>Tableau1[[#This Row],[ Code APE]]&amp;Tableau1[[#This Row],[ Résultat]]&amp;"_"&amp;COUNTIF($F$2:F3944,F3944)</f>
        <v>38.12ZCorrect_27</v>
      </c>
      <c r="C3944" t="s">
        <v>252</v>
      </c>
      <c r="D3944" t="s">
        <v>255</v>
      </c>
      <c r="E3944" t="s">
        <v>44</v>
      </c>
      <c r="F3944" t="s">
        <v>90</v>
      </c>
      <c r="G3944">
        <v>5</v>
      </c>
    </row>
    <row r="3945" spans="1:7" x14ac:dyDescent="0.25">
      <c r="A3945">
        <f>IF(Tableau1[[#This Row],[ Résultat]]="incorrect",Tableau1[[#This Row],[occurrence]]&amp;"Cadre général"&amp;Tableau1[[#This Row],[ Résultat]]&amp;COUNTIF($B$2:$B3945,Tableau1[[#This Row],[ Code APE]]&amp;Tableau1[[#This Row],[ Résultat]]&amp;"_*"),0)</f>
        <v>0</v>
      </c>
      <c r="B3945" t="str">
        <f>Tableau1[[#This Row],[ Code APE]]&amp;Tableau1[[#This Row],[ Résultat]]&amp;"_"&amp;COUNTIF($F$2:F3945,F3945)</f>
        <v>38.21ZCorrect_29</v>
      </c>
      <c r="C3945" t="s">
        <v>252</v>
      </c>
      <c r="D3945" t="s">
        <v>255</v>
      </c>
      <c r="E3945" t="s">
        <v>44</v>
      </c>
      <c r="F3945" t="s">
        <v>91</v>
      </c>
      <c r="G3945">
        <v>1</v>
      </c>
    </row>
    <row r="3946" spans="1:7" x14ac:dyDescent="0.25">
      <c r="A3946">
        <f>IF(Tableau1[[#This Row],[ Résultat]]="incorrect",Tableau1[[#This Row],[occurrence]]&amp;"Cadre général"&amp;Tableau1[[#This Row],[ Résultat]]&amp;COUNTIF($B$2:$B3946,Tableau1[[#This Row],[ Code APE]]&amp;Tableau1[[#This Row],[ Résultat]]&amp;"_*"),0)</f>
        <v>0</v>
      </c>
      <c r="B3946" t="str">
        <f>Tableau1[[#This Row],[ Code APE]]&amp;Tableau1[[#This Row],[ Résultat]]&amp;"_"&amp;COUNTIF($F$2:F3946,F3946)</f>
        <v>38.32ZCorrect_28</v>
      </c>
      <c r="C3946" t="s">
        <v>252</v>
      </c>
      <c r="D3946" t="s">
        <v>255</v>
      </c>
      <c r="E3946" t="s">
        <v>44</v>
      </c>
      <c r="F3946" t="s">
        <v>92</v>
      </c>
      <c r="G3946">
        <v>22</v>
      </c>
    </row>
    <row r="3947" spans="1:7" x14ac:dyDescent="0.25">
      <c r="A3947">
        <f>IF(Tableau1[[#This Row],[ Résultat]]="incorrect",Tableau1[[#This Row],[occurrence]]&amp;"Cadre général"&amp;Tableau1[[#This Row],[ Résultat]]&amp;COUNTIF($B$2:$B3947,Tableau1[[#This Row],[ Code APE]]&amp;Tableau1[[#This Row],[ Résultat]]&amp;"_*"),0)</f>
        <v>0</v>
      </c>
      <c r="B3947" t="str">
        <f>Tableau1[[#This Row],[ Code APE]]&amp;Tableau1[[#This Row],[ Résultat]]&amp;"_"&amp;COUNTIF($F$2:F3947,F3947)</f>
        <v>39.00ZCorrect_27</v>
      </c>
      <c r="C3947" t="s">
        <v>252</v>
      </c>
      <c r="D3947" t="s">
        <v>255</v>
      </c>
      <c r="E3947" t="s">
        <v>44</v>
      </c>
      <c r="F3947" t="s">
        <v>93</v>
      </c>
      <c r="G3947">
        <v>8</v>
      </c>
    </row>
    <row r="3948" spans="1:7" x14ac:dyDescent="0.25">
      <c r="A3948">
        <f>IF(Tableau1[[#This Row],[ Résultat]]="incorrect",Tableau1[[#This Row],[occurrence]]&amp;"Cadre général"&amp;Tableau1[[#This Row],[ Résultat]]&amp;COUNTIF($B$2:$B3948,Tableau1[[#This Row],[ Code APE]]&amp;Tableau1[[#This Row],[ Résultat]]&amp;"_*"),0)</f>
        <v>0</v>
      </c>
      <c r="B3948" t="str">
        <f>Tableau1[[#This Row],[ Code APE]]&amp;Tableau1[[#This Row],[ Résultat]]&amp;"_"&amp;COUNTIF($F$2:F3948,F3948)</f>
        <v>41.20BCorrect_33</v>
      </c>
      <c r="C3948" t="s">
        <v>252</v>
      </c>
      <c r="D3948" t="s">
        <v>255</v>
      </c>
      <c r="E3948" t="s">
        <v>44</v>
      </c>
      <c r="F3948" t="s">
        <v>94</v>
      </c>
      <c r="G3948">
        <v>40</v>
      </c>
    </row>
    <row r="3949" spans="1:7" x14ac:dyDescent="0.25">
      <c r="A3949">
        <f>IF(Tableau1[[#This Row],[ Résultat]]="incorrect",Tableau1[[#This Row],[occurrence]]&amp;"Cadre général"&amp;Tableau1[[#This Row],[ Résultat]]&amp;COUNTIF($B$2:$B3949,Tableau1[[#This Row],[ Code APE]]&amp;Tableau1[[#This Row],[ Résultat]]&amp;"_*"),0)</f>
        <v>0</v>
      </c>
      <c r="B3949" t="str">
        <f>Tableau1[[#This Row],[ Code APE]]&amp;Tableau1[[#This Row],[ Résultat]]&amp;"_"&amp;COUNTIF($F$2:F3949,F3949)</f>
        <v>42.11ZCorrect_33</v>
      </c>
      <c r="C3949" t="s">
        <v>252</v>
      </c>
      <c r="D3949" t="s">
        <v>255</v>
      </c>
      <c r="E3949" t="s">
        <v>44</v>
      </c>
      <c r="F3949" t="s">
        <v>95</v>
      </c>
      <c r="G3949">
        <v>29</v>
      </c>
    </row>
    <row r="3950" spans="1:7" x14ac:dyDescent="0.25">
      <c r="A3950">
        <f>IF(Tableau1[[#This Row],[ Résultat]]="incorrect",Tableau1[[#This Row],[occurrence]]&amp;"Cadre général"&amp;Tableau1[[#This Row],[ Résultat]]&amp;COUNTIF($B$2:$B3950,Tableau1[[#This Row],[ Code APE]]&amp;Tableau1[[#This Row],[ Résultat]]&amp;"_*"),0)</f>
        <v>0</v>
      </c>
      <c r="B3950" t="str">
        <f>Tableau1[[#This Row],[ Code APE]]&amp;Tableau1[[#This Row],[ Résultat]]&amp;"_"&amp;COUNTIF($F$2:F3950,F3950)</f>
        <v>42.21ZCorrect_29</v>
      </c>
      <c r="C3950" t="s">
        <v>252</v>
      </c>
      <c r="D3950" t="s">
        <v>255</v>
      </c>
      <c r="E3950" t="s">
        <v>44</v>
      </c>
      <c r="F3950" t="s">
        <v>96</v>
      </c>
      <c r="G3950">
        <v>7</v>
      </c>
    </row>
    <row r="3951" spans="1:7" x14ac:dyDescent="0.25">
      <c r="A3951">
        <f>IF(Tableau1[[#This Row],[ Résultat]]="incorrect",Tableau1[[#This Row],[occurrence]]&amp;"Cadre général"&amp;Tableau1[[#This Row],[ Résultat]]&amp;COUNTIF($B$2:$B3951,Tableau1[[#This Row],[ Code APE]]&amp;Tableau1[[#This Row],[ Résultat]]&amp;"_*"),0)</f>
        <v>0</v>
      </c>
      <c r="B3951" t="str">
        <f>Tableau1[[#This Row],[ Code APE]]&amp;Tableau1[[#This Row],[ Résultat]]&amp;"_"&amp;COUNTIF($F$2:F3951,F3951)</f>
        <v>42.31ACorrect_27</v>
      </c>
      <c r="C3951" t="s">
        <v>252</v>
      </c>
      <c r="D3951" t="s">
        <v>255</v>
      </c>
      <c r="E3951" t="s">
        <v>44</v>
      </c>
      <c r="F3951" t="s">
        <v>98</v>
      </c>
      <c r="G3951">
        <v>4</v>
      </c>
    </row>
    <row r="3952" spans="1:7" x14ac:dyDescent="0.25">
      <c r="A3952">
        <f>IF(Tableau1[[#This Row],[ Résultat]]="incorrect",Tableau1[[#This Row],[occurrence]]&amp;"Cadre général"&amp;Tableau1[[#This Row],[ Résultat]]&amp;COUNTIF($B$2:$B3952,Tableau1[[#This Row],[ Code APE]]&amp;Tableau1[[#This Row],[ Résultat]]&amp;"_*"),0)</f>
        <v>0</v>
      </c>
      <c r="B3952" t="str">
        <f>Tableau1[[#This Row],[ Code APE]]&amp;Tableau1[[#This Row],[ Résultat]]&amp;"_"&amp;COUNTIF($F$2:F3952,F3952)</f>
        <v>42.91ZCorrect_29</v>
      </c>
      <c r="C3952" t="s">
        <v>252</v>
      </c>
      <c r="D3952" t="s">
        <v>255</v>
      </c>
      <c r="E3952" t="s">
        <v>44</v>
      </c>
      <c r="F3952" t="s">
        <v>99</v>
      </c>
      <c r="G3952">
        <v>3</v>
      </c>
    </row>
    <row r="3953" spans="1:7" x14ac:dyDescent="0.25">
      <c r="A3953">
        <f>IF(Tableau1[[#This Row],[ Résultat]]="incorrect",Tableau1[[#This Row],[occurrence]]&amp;"Cadre général"&amp;Tableau1[[#This Row],[ Résultat]]&amp;COUNTIF($B$2:$B3953,Tableau1[[#This Row],[ Code APE]]&amp;Tableau1[[#This Row],[ Résultat]]&amp;"_*"),0)</f>
        <v>0</v>
      </c>
      <c r="B3953" t="str">
        <f>Tableau1[[#This Row],[ Code APE]]&amp;Tableau1[[#This Row],[ Résultat]]&amp;"_"&amp;COUNTIF($F$2:F3953,F3953)</f>
        <v>43.11ZCorrect_19</v>
      </c>
      <c r="C3953" t="s">
        <v>252</v>
      </c>
      <c r="D3953" t="s">
        <v>255</v>
      </c>
      <c r="E3953" t="s">
        <v>44</v>
      </c>
      <c r="F3953" t="s">
        <v>100</v>
      </c>
      <c r="G3953">
        <v>1</v>
      </c>
    </row>
    <row r="3954" spans="1:7" x14ac:dyDescent="0.25">
      <c r="A3954">
        <f>IF(Tableau1[[#This Row],[ Résultat]]="incorrect",Tableau1[[#This Row],[occurrence]]&amp;"Cadre général"&amp;Tableau1[[#This Row],[ Résultat]]&amp;COUNTIF($B$2:$B3954,Tableau1[[#This Row],[ Code APE]]&amp;Tableau1[[#This Row],[ Résultat]]&amp;"_*"),0)</f>
        <v>0</v>
      </c>
      <c r="B3954" t="str">
        <f>Tableau1[[#This Row],[ Code APE]]&amp;Tableau1[[#This Row],[ Résultat]]&amp;"_"&amp;COUNTIF($F$2:F3954,F3954)</f>
        <v>43.12ACorrect_34</v>
      </c>
      <c r="C3954" t="s">
        <v>252</v>
      </c>
      <c r="D3954" t="s">
        <v>255</v>
      </c>
      <c r="E3954" t="s">
        <v>44</v>
      </c>
      <c r="F3954" t="s">
        <v>101</v>
      </c>
      <c r="G3954">
        <v>86</v>
      </c>
    </row>
    <row r="3955" spans="1:7" x14ac:dyDescent="0.25">
      <c r="A3955">
        <f>IF(Tableau1[[#This Row],[ Résultat]]="incorrect",Tableau1[[#This Row],[occurrence]]&amp;"Cadre général"&amp;Tableau1[[#This Row],[ Résultat]]&amp;COUNTIF($B$2:$B3955,Tableau1[[#This Row],[ Code APE]]&amp;Tableau1[[#This Row],[ Résultat]]&amp;"_*"),0)</f>
        <v>0</v>
      </c>
      <c r="B3955" t="str">
        <f>Tableau1[[#This Row],[ Code APE]]&amp;Tableau1[[#This Row],[ Résultat]]&amp;"_"&amp;COUNTIF($F$2:F3955,F3955)</f>
        <v>43.12BCorrect_35</v>
      </c>
      <c r="C3955" t="s">
        <v>252</v>
      </c>
      <c r="D3955" t="s">
        <v>255</v>
      </c>
      <c r="E3955" t="s">
        <v>44</v>
      </c>
      <c r="F3955" t="s">
        <v>102</v>
      </c>
      <c r="G3955">
        <v>83</v>
      </c>
    </row>
    <row r="3956" spans="1:7" x14ac:dyDescent="0.25">
      <c r="A3956">
        <f>IF(Tableau1[[#This Row],[ Résultat]]="incorrect",Tableau1[[#This Row],[occurrence]]&amp;"Cadre général"&amp;Tableau1[[#This Row],[ Résultat]]&amp;COUNTIF($B$2:$B3956,Tableau1[[#This Row],[ Code APE]]&amp;Tableau1[[#This Row],[ Résultat]]&amp;"_*"),0)</f>
        <v>0</v>
      </c>
      <c r="B3956" t="str">
        <f>Tableau1[[#This Row],[ Code APE]]&amp;Tableau1[[#This Row],[ Résultat]]&amp;"_"&amp;COUNTIF($F$2:F3956,F3956)</f>
        <v>43.13ZCorrect_34</v>
      </c>
      <c r="C3956" t="s">
        <v>252</v>
      </c>
      <c r="D3956" t="s">
        <v>255</v>
      </c>
      <c r="E3956" t="s">
        <v>44</v>
      </c>
      <c r="F3956" t="s">
        <v>103</v>
      </c>
      <c r="G3956">
        <v>51</v>
      </c>
    </row>
    <row r="3957" spans="1:7" x14ac:dyDescent="0.25">
      <c r="A3957">
        <f>IF(Tableau1[[#This Row],[ Résultat]]="incorrect",Tableau1[[#This Row],[occurrence]]&amp;"Cadre général"&amp;Tableau1[[#This Row],[ Résultat]]&amp;COUNTIF($B$2:$B3957,Tableau1[[#This Row],[ Code APE]]&amp;Tableau1[[#This Row],[ Résultat]]&amp;"_*"),0)</f>
        <v>0</v>
      </c>
      <c r="B3957" t="str">
        <f>Tableau1[[#This Row],[ Code APE]]&amp;Tableau1[[#This Row],[ Résultat]]&amp;"_"&amp;COUNTIF($F$2:F3957,F3957)</f>
        <v>43.21ACorrect_35</v>
      </c>
      <c r="C3957" t="s">
        <v>252</v>
      </c>
      <c r="D3957" t="s">
        <v>255</v>
      </c>
      <c r="E3957" t="s">
        <v>44</v>
      </c>
      <c r="F3957" t="s">
        <v>104</v>
      </c>
      <c r="G3957">
        <v>50</v>
      </c>
    </row>
    <row r="3958" spans="1:7" x14ac:dyDescent="0.25">
      <c r="A3958">
        <f>IF(Tableau1[[#This Row],[ Résultat]]="incorrect",Tableau1[[#This Row],[occurrence]]&amp;"Cadre général"&amp;Tableau1[[#This Row],[ Résultat]]&amp;COUNTIF($B$2:$B3958,Tableau1[[#This Row],[ Code APE]]&amp;Tableau1[[#This Row],[ Résultat]]&amp;"_*"),0)</f>
        <v>0</v>
      </c>
      <c r="B3958" t="str">
        <f>Tableau1[[#This Row],[ Code APE]]&amp;Tableau1[[#This Row],[ Résultat]]&amp;"_"&amp;COUNTIF($F$2:F3958,F3958)</f>
        <v>43.22BCorrect_13</v>
      </c>
      <c r="C3958" t="s">
        <v>252</v>
      </c>
      <c r="D3958" t="s">
        <v>255</v>
      </c>
      <c r="E3958" t="s">
        <v>44</v>
      </c>
      <c r="F3958" t="s">
        <v>105</v>
      </c>
      <c r="G3958">
        <v>2</v>
      </c>
    </row>
    <row r="3959" spans="1:7" x14ac:dyDescent="0.25">
      <c r="A3959">
        <f>IF(Tableau1[[#This Row],[ Résultat]]="incorrect",Tableau1[[#This Row],[occurrence]]&amp;"Cadre général"&amp;Tableau1[[#This Row],[ Résultat]]&amp;COUNTIF($B$2:$B3959,Tableau1[[#This Row],[ Code APE]]&amp;Tableau1[[#This Row],[ Résultat]]&amp;"_*"),0)</f>
        <v>0</v>
      </c>
      <c r="B3959" t="str">
        <f>Tableau1[[#This Row],[ Code APE]]&amp;Tableau1[[#This Row],[ Résultat]]&amp;"_"&amp;COUNTIF($F$2:F3959,F3959)</f>
        <v>43.29ACorrect_30</v>
      </c>
      <c r="C3959" t="s">
        <v>252</v>
      </c>
      <c r="D3959" t="s">
        <v>255</v>
      </c>
      <c r="E3959" t="s">
        <v>44</v>
      </c>
      <c r="F3959" t="s">
        <v>106</v>
      </c>
      <c r="G3959">
        <v>22</v>
      </c>
    </row>
    <row r="3960" spans="1:7" x14ac:dyDescent="0.25">
      <c r="A3960">
        <f>IF(Tableau1[[#This Row],[ Résultat]]="incorrect",Tableau1[[#This Row],[occurrence]]&amp;"Cadre général"&amp;Tableau1[[#This Row],[ Résultat]]&amp;COUNTIF($B$2:$B3960,Tableau1[[#This Row],[ Code APE]]&amp;Tableau1[[#This Row],[ Résultat]]&amp;"_*"),0)</f>
        <v>0</v>
      </c>
      <c r="B3960" t="str">
        <f>Tableau1[[#This Row],[ Code APE]]&amp;Tableau1[[#This Row],[ Résultat]]&amp;"_"&amp;COUNTIF($F$2:F3960,F3960)</f>
        <v>43.29BCorrect_24</v>
      </c>
      <c r="C3960" t="s">
        <v>252</v>
      </c>
      <c r="D3960" t="s">
        <v>255</v>
      </c>
      <c r="E3960" t="s">
        <v>44</v>
      </c>
      <c r="F3960" t="s">
        <v>107</v>
      </c>
      <c r="G3960">
        <v>2</v>
      </c>
    </row>
    <row r="3961" spans="1:7" x14ac:dyDescent="0.25">
      <c r="A3961">
        <f>IF(Tableau1[[#This Row],[ Résultat]]="incorrect",Tableau1[[#This Row],[occurrence]]&amp;"Cadre général"&amp;Tableau1[[#This Row],[ Résultat]]&amp;COUNTIF($B$2:$B3961,Tableau1[[#This Row],[ Code APE]]&amp;Tableau1[[#This Row],[ Résultat]]&amp;"_*"),0)</f>
        <v>0</v>
      </c>
      <c r="B3961" t="str">
        <f>Tableau1[[#This Row],[ Code APE]]&amp;Tableau1[[#This Row],[ Résultat]]&amp;"_"&amp;COUNTIF($F$2:F3961,F3961)</f>
        <v>43.31ZCorrect_13</v>
      </c>
      <c r="C3961" t="s">
        <v>252</v>
      </c>
      <c r="D3961" t="s">
        <v>255</v>
      </c>
      <c r="E3961" t="s">
        <v>44</v>
      </c>
      <c r="F3961" t="s">
        <v>191</v>
      </c>
      <c r="G3961">
        <v>1</v>
      </c>
    </row>
    <row r="3962" spans="1:7" x14ac:dyDescent="0.25">
      <c r="A3962">
        <f>IF(Tableau1[[#This Row],[ Résultat]]="incorrect",Tableau1[[#This Row],[occurrence]]&amp;"Cadre général"&amp;Tableau1[[#This Row],[ Résultat]]&amp;COUNTIF($B$2:$B3962,Tableau1[[#This Row],[ Code APE]]&amp;Tableau1[[#This Row],[ Résultat]]&amp;"_*"),0)</f>
        <v>0</v>
      </c>
      <c r="B3962" t="str">
        <f>Tableau1[[#This Row],[ Code APE]]&amp;Tableau1[[#This Row],[ Résultat]]&amp;"_"&amp;COUNTIF($F$2:F3962,F3962)</f>
        <v>43.32CCorrect_26</v>
      </c>
      <c r="C3962" t="s">
        <v>252</v>
      </c>
      <c r="D3962" t="s">
        <v>255</v>
      </c>
      <c r="E3962" t="s">
        <v>44</v>
      </c>
      <c r="F3962" t="s">
        <v>109</v>
      </c>
      <c r="G3962">
        <v>5</v>
      </c>
    </row>
    <row r="3963" spans="1:7" x14ac:dyDescent="0.25">
      <c r="A3963">
        <f>IF(Tableau1[[#This Row],[ Résultat]]="incorrect",Tableau1[[#This Row],[occurrence]]&amp;"Cadre général"&amp;Tableau1[[#This Row],[ Résultat]]&amp;COUNTIF($B$2:$B3963,Tableau1[[#This Row],[ Code APE]]&amp;Tableau1[[#This Row],[ Résultat]]&amp;"_*"),0)</f>
        <v>0</v>
      </c>
      <c r="B3963" t="str">
        <f>Tableau1[[#This Row],[ Code APE]]&amp;Tableau1[[#This Row],[ Résultat]]&amp;"_"&amp;COUNTIF($F$2:F3963,F3963)</f>
        <v>43.33ZCorrect_28</v>
      </c>
      <c r="C3963" t="s">
        <v>252</v>
      </c>
      <c r="D3963" t="s">
        <v>255</v>
      </c>
      <c r="E3963" t="s">
        <v>44</v>
      </c>
      <c r="F3963" t="s">
        <v>110</v>
      </c>
      <c r="G3963">
        <v>2</v>
      </c>
    </row>
    <row r="3964" spans="1:7" x14ac:dyDescent="0.25">
      <c r="A3964">
        <f>IF(Tableau1[[#This Row],[ Résultat]]="incorrect",Tableau1[[#This Row],[occurrence]]&amp;"Cadre général"&amp;Tableau1[[#This Row],[ Résultat]]&amp;COUNTIF($B$2:$B3964,Tableau1[[#This Row],[ Code APE]]&amp;Tableau1[[#This Row],[ Résultat]]&amp;"_*"),0)</f>
        <v>0</v>
      </c>
      <c r="B3964" t="str">
        <f>Tableau1[[#This Row],[ Code APE]]&amp;Tableau1[[#This Row],[ Résultat]]&amp;"_"&amp;COUNTIF($F$2:F3964,F3964)</f>
        <v>43.34ZCorrect_36</v>
      </c>
      <c r="C3964" t="s">
        <v>252</v>
      </c>
      <c r="D3964" t="s">
        <v>255</v>
      </c>
      <c r="E3964" t="s">
        <v>44</v>
      </c>
      <c r="F3964" t="s">
        <v>111</v>
      </c>
      <c r="G3964">
        <v>33</v>
      </c>
    </row>
    <row r="3965" spans="1:7" x14ac:dyDescent="0.25">
      <c r="A3965">
        <f>IF(Tableau1[[#This Row],[ Résultat]]="incorrect",Tableau1[[#This Row],[occurrence]]&amp;"Cadre général"&amp;Tableau1[[#This Row],[ Résultat]]&amp;COUNTIF($B$2:$B3965,Tableau1[[#This Row],[ Code APE]]&amp;Tableau1[[#This Row],[ Résultat]]&amp;"_*"),0)</f>
        <v>0</v>
      </c>
      <c r="B3965" t="str">
        <f>Tableau1[[#This Row],[ Code APE]]&amp;Tableau1[[#This Row],[ Résultat]]&amp;"_"&amp;COUNTIF($F$2:F3965,F3965)</f>
        <v>43.91ACorrect_30</v>
      </c>
      <c r="C3965" t="s">
        <v>252</v>
      </c>
      <c r="D3965" t="s">
        <v>255</v>
      </c>
      <c r="E3965" t="s">
        <v>44</v>
      </c>
      <c r="F3965" t="s">
        <v>112</v>
      </c>
      <c r="G3965">
        <v>7</v>
      </c>
    </row>
    <row r="3966" spans="1:7" x14ac:dyDescent="0.25">
      <c r="A3966">
        <f>IF(Tableau1[[#This Row],[ Résultat]]="incorrect",Tableau1[[#This Row],[occurrence]]&amp;"Cadre général"&amp;Tableau1[[#This Row],[ Résultat]]&amp;COUNTIF($B$2:$B3966,Tableau1[[#This Row],[ Code APE]]&amp;Tableau1[[#This Row],[ Résultat]]&amp;"_*"),0)</f>
        <v>0</v>
      </c>
      <c r="B3966" t="str">
        <f>Tableau1[[#This Row],[ Code APE]]&amp;Tableau1[[#This Row],[ Résultat]]&amp;"_"&amp;COUNTIF($F$2:F3966,F3966)</f>
        <v>43.99ACorrect_20</v>
      </c>
      <c r="C3966" t="s">
        <v>252</v>
      </c>
      <c r="D3966" t="s">
        <v>255</v>
      </c>
      <c r="E3966" t="s">
        <v>44</v>
      </c>
      <c r="F3966" t="s">
        <v>113</v>
      </c>
      <c r="G3966">
        <v>1</v>
      </c>
    </row>
    <row r="3967" spans="1:7" x14ac:dyDescent="0.25">
      <c r="A3967">
        <f>IF(Tableau1[[#This Row],[ Résultat]]="incorrect",Tableau1[[#This Row],[occurrence]]&amp;"Cadre général"&amp;Tableau1[[#This Row],[ Résultat]]&amp;COUNTIF($B$2:$B3967,Tableau1[[#This Row],[ Code APE]]&amp;Tableau1[[#This Row],[ Résultat]]&amp;"_*"),0)</f>
        <v>0</v>
      </c>
      <c r="B3967" t="str">
        <f>Tableau1[[#This Row],[ Code APE]]&amp;Tableau1[[#This Row],[ Résultat]]&amp;"_"&amp;COUNTIF($F$2:F3967,F3967)</f>
        <v>43.99BCorrect_33</v>
      </c>
      <c r="C3967" t="s">
        <v>252</v>
      </c>
      <c r="D3967" t="s">
        <v>255</v>
      </c>
      <c r="E3967" t="s">
        <v>44</v>
      </c>
      <c r="F3967" t="s">
        <v>114</v>
      </c>
      <c r="G3967">
        <v>41</v>
      </c>
    </row>
    <row r="3968" spans="1:7" x14ac:dyDescent="0.25">
      <c r="A3968">
        <f>IF(Tableau1[[#This Row],[ Résultat]]="incorrect",Tableau1[[#This Row],[occurrence]]&amp;"Cadre général"&amp;Tableau1[[#This Row],[ Résultat]]&amp;COUNTIF($B$2:$B3968,Tableau1[[#This Row],[ Code APE]]&amp;Tableau1[[#This Row],[ Résultat]]&amp;"_*"),0)</f>
        <v>0</v>
      </c>
      <c r="B3968" t="str">
        <f>Tableau1[[#This Row],[ Code APE]]&amp;Tableau1[[#This Row],[ Résultat]]&amp;"_"&amp;COUNTIF($F$2:F3968,F3968)</f>
        <v>43.99CCorrect_35</v>
      </c>
      <c r="C3968" t="s">
        <v>252</v>
      </c>
      <c r="D3968" t="s">
        <v>255</v>
      </c>
      <c r="E3968" t="s">
        <v>44</v>
      </c>
      <c r="F3968" t="s">
        <v>115</v>
      </c>
      <c r="G3968">
        <v>28</v>
      </c>
    </row>
    <row r="3969" spans="1:7" x14ac:dyDescent="0.25">
      <c r="A3969">
        <f>IF(Tableau1[[#This Row],[ Résultat]]="incorrect",Tableau1[[#This Row],[occurrence]]&amp;"Cadre général"&amp;Tableau1[[#This Row],[ Résultat]]&amp;COUNTIF($B$2:$B3969,Tableau1[[#This Row],[ Code APE]]&amp;Tableau1[[#This Row],[ Résultat]]&amp;"_*"),0)</f>
        <v>0</v>
      </c>
      <c r="B3969" t="str">
        <f>Tableau1[[#This Row],[ Code APE]]&amp;Tableau1[[#This Row],[ Résultat]]&amp;"_"&amp;COUNTIF($F$2:F3969,F3969)</f>
        <v>43.99DCorrect_30</v>
      </c>
      <c r="C3969" t="s">
        <v>252</v>
      </c>
      <c r="D3969" t="s">
        <v>255</v>
      </c>
      <c r="E3969" t="s">
        <v>44</v>
      </c>
      <c r="F3969" t="s">
        <v>116</v>
      </c>
      <c r="G3969">
        <v>19</v>
      </c>
    </row>
    <row r="3970" spans="1:7" x14ac:dyDescent="0.25">
      <c r="A3970">
        <f>IF(Tableau1[[#This Row],[ Résultat]]="incorrect",Tableau1[[#This Row],[occurrence]]&amp;"Cadre général"&amp;Tableau1[[#This Row],[ Résultat]]&amp;COUNTIF($B$2:$B3970,Tableau1[[#This Row],[ Code APE]]&amp;Tableau1[[#This Row],[ Résultat]]&amp;"_*"),0)</f>
        <v>0</v>
      </c>
      <c r="B3970" t="str">
        <f>Tableau1[[#This Row],[ Code APE]]&amp;Tableau1[[#This Row],[ Résultat]]&amp;"_"&amp;COUNTIF($F$2:F3970,F3970)</f>
        <v>43.99ECorrect_21</v>
      </c>
      <c r="C3970" t="s">
        <v>252</v>
      </c>
      <c r="D3970" t="s">
        <v>255</v>
      </c>
      <c r="E3970" t="s">
        <v>44</v>
      </c>
      <c r="F3970" t="s">
        <v>117</v>
      </c>
      <c r="G3970">
        <v>1</v>
      </c>
    </row>
    <row r="3971" spans="1:7" x14ac:dyDescent="0.25">
      <c r="A3971">
        <f>IF(Tableau1[[#This Row],[ Résultat]]="incorrect",Tableau1[[#This Row],[occurrence]]&amp;"Cadre général"&amp;Tableau1[[#This Row],[ Résultat]]&amp;COUNTIF($B$2:$B3971,Tableau1[[#This Row],[ Code APE]]&amp;Tableau1[[#This Row],[ Résultat]]&amp;"_*"),0)</f>
        <v>0</v>
      </c>
      <c r="B3971" t="str">
        <f>Tableau1[[#This Row],[ Code APE]]&amp;Tableau1[[#This Row],[ Résultat]]&amp;"_"&amp;COUNTIF($F$2:F3971,F3971)</f>
        <v>45.11ZCorrect_34</v>
      </c>
      <c r="C3971" t="s">
        <v>252</v>
      </c>
      <c r="D3971" t="s">
        <v>255</v>
      </c>
      <c r="E3971" t="s">
        <v>44</v>
      </c>
      <c r="F3971" t="s">
        <v>120</v>
      </c>
      <c r="G3971">
        <v>7</v>
      </c>
    </row>
    <row r="3972" spans="1:7" x14ac:dyDescent="0.25">
      <c r="A3972">
        <f>IF(Tableau1[[#This Row],[ Résultat]]="incorrect",Tableau1[[#This Row],[occurrence]]&amp;"Cadre général"&amp;Tableau1[[#This Row],[ Résultat]]&amp;COUNTIF($B$2:$B3972,Tableau1[[#This Row],[ Code APE]]&amp;Tableau1[[#This Row],[ Résultat]]&amp;"_*"),0)</f>
        <v>0</v>
      </c>
      <c r="B3972" t="str">
        <f>Tableau1[[#This Row],[ Code APE]]&amp;Tableau1[[#This Row],[ Résultat]]&amp;"_"&amp;COUNTIF($F$2:F3972,F3972)</f>
        <v>45.20ACorrect_32</v>
      </c>
      <c r="C3972" t="s">
        <v>252</v>
      </c>
      <c r="D3972" t="s">
        <v>255</v>
      </c>
      <c r="E3972" t="s">
        <v>44</v>
      </c>
      <c r="F3972" t="s">
        <v>121</v>
      </c>
      <c r="G3972">
        <v>7</v>
      </c>
    </row>
    <row r="3973" spans="1:7" x14ac:dyDescent="0.25">
      <c r="A3973">
        <f>IF(Tableau1[[#This Row],[ Résultat]]="incorrect",Tableau1[[#This Row],[occurrence]]&amp;"Cadre général"&amp;Tableau1[[#This Row],[ Résultat]]&amp;COUNTIF($B$2:$B3973,Tableau1[[#This Row],[ Code APE]]&amp;Tableau1[[#This Row],[ Résultat]]&amp;"_*"),0)</f>
        <v>0</v>
      </c>
      <c r="B3973" t="str">
        <f>Tableau1[[#This Row],[ Code APE]]&amp;Tableau1[[#This Row],[ Résultat]]&amp;"_"&amp;COUNTIF($F$2:F3973,F3973)</f>
        <v>45.20BCorrect_28</v>
      </c>
      <c r="C3973" t="s">
        <v>252</v>
      </c>
      <c r="D3973" t="s">
        <v>255</v>
      </c>
      <c r="E3973" t="s">
        <v>44</v>
      </c>
      <c r="F3973" t="s">
        <v>122</v>
      </c>
      <c r="G3973">
        <v>7</v>
      </c>
    </row>
    <row r="3974" spans="1:7" x14ac:dyDescent="0.25">
      <c r="A3974">
        <f>IF(Tableau1[[#This Row],[ Résultat]]="incorrect",Tableau1[[#This Row],[occurrence]]&amp;"Cadre général"&amp;Tableau1[[#This Row],[ Résultat]]&amp;COUNTIF($B$2:$B3974,Tableau1[[#This Row],[ Code APE]]&amp;Tableau1[[#This Row],[ Résultat]]&amp;"_*"),0)</f>
        <v>0</v>
      </c>
      <c r="B3974" t="str">
        <f>Tableau1[[#This Row],[ Code APE]]&amp;Tableau1[[#This Row],[ Résultat]]&amp;"_"&amp;COUNTIF($F$2:F3974,F3974)</f>
        <v>45.20ZCorrect_30</v>
      </c>
      <c r="C3974" t="s">
        <v>252</v>
      </c>
      <c r="D3974" t="s">
        <v>255</v>
      </c>
      <c r="E3974" t="s">
        <v>44</v>
      </c>
      <c r="F3974" t="s">
        <v>123</v>
      </c>
      <c r="G3974">
        <v>12</v>
      </c>
    </row>
    <row r="3975" spans="1:7" x14ac:dyDescent="0.25">
      <c r="A3975">
        <f>IF(Tableau1[[#This Row],[ Résultat]]="incorrect",Tableau1[[#This Row],[occurrence]]&amp;"Cadre général"&amp;Tableau1[[#This Row],[ Résultat]]&amp;COUNTIF($B$2:$B3975,Tableau1[[#This Row],[ Code APE]]&amp;Tableau1[[#This Row],[ Résultat]]&amp;"_*"),0)</f>
        <v>0</v>
      </c>
      <c r="B3975" t="str">
        <f>Tableau1[[#This Row],[ Code APE]]&amp;Tableau1[[#This Row],[ Résultat]]&amp;"_"&amp;COUNTIF($F$2:F3975,F3975)</f>
        <v>45.32ZCorrect_28</v>
      </c>
      <c r="C3975" t="s">
        <v>252</v>
      </c>
      <c r="D3975" t="s">
        <v>255</v>
      </c>
      <c r="E3975" t="s">
        <v>44</v>
      </c>
      <c r="F3975" t="s">
        <v>124</v>
      </c>
      <c r="G3975">
        <v>2</v>
      </c>
    </row>
    <row r="3976" spans="1:7" x14ac:dyDescent="0.25">
      <c r="A3976">
        <f>IF(Tableau1[[#This Row],[ Résultat]]="incorrect",Tableau1[[#This Row],[occurrence]]&amp;"Cadre général"&amp;Tableau1[[#This Row],[ Résultat]]&amp;COUNTIF($B$2:$B3976,Tableau1[[#This Row],[ Code APE]]&amp;Tableau1[[#This Row],[ Résultat]]&amp;"_*"),0)</f>
        <v>0</v>
      </c>
      <c r="B3976" t="str">
        <f>Tableau1[[#This Row],[ Code APE]]&amp;Tableau1[[#This Row],[ Résultat]]&amp;"_"&amp;COUNTIF($F$2:F3976,F3976)</f>
        <v>46.51ZCorrect_25</v>
      </c>
      <c r="C3976" t="s">
        <v>252</v>
      </c>
      <c r="D3976" t="s">
        <v>255</v>
      </c>
      <c r="E3976" t="s">
        <v>44</v>
      </c>
      <c r="F3976" t="s">
        <v>125</v>
      </c>
      <c r="G3976">
        <v>2</v>
      </c>
    </row>
    <row r="3977" spans="1:7" x14ac:dyDescent="0.25">
      <c r="A3977">
        <f>IF(Tableau1[[#This Row],[ Résultat]]="incorrect",Tableau1[[#This Row],[occurrence]]&amp;"Cadre général"&amp;Tableau1[[#This Row],[ Résultat]]&amp;COUNTIF($B$2:$B3977,Tableau1[[#This Row],[ Code APE]]&amp;Tableau1[[#This Row],[ Résultat]]&amp;"_*"),0)</f>
        <v>0</v>
      </c>
      <c r="B3977" t="str">
        <f>Tableau1[[#This Row],[ Code APE]]&amp;Tableau1[[#This Row],[ Résultat]]&amp;"_"&amp;COUNTIF($F$2:F3977,F3977)</f>
        <v>46.63ZCorrect_36</v>
      </c>
      <c r="C3977" t="s">
        <v>252</v>
      </c>
      <c r="D3977" t="s">
        <v>255</v>
      </c>
      <c r="E3977" t="s">
        <v>44</v>
      </c>
      <c r="F3977" t="s">
        <v>127</v>
      </c>
      <c r="G3977">
        <v>127</v>
      </c>
    </row>
    <row r="3978" spans="1:7" x14ac:dyDescent="0.25">
      <c r="A3978">
        <f>IF(Tableau1[[#This Row],[ Résultat]]="incorrect",Tableau1[[#This Row],[occurrence]]&amp;"Cadre général"&amp;Tableau1[[#This Row],[ Résultat]]&amp;COUNTIF($B$2:$B3978,Tableau1[[#This Row],[ Code APE]]&amp;Tableau1[[#This Row],[ Résultat]]&amp;"_*"),0)</f>
        <v>0</v>
      </c>
      <c r="B3978" t="str">
        <f>Tableau1[[#This Row],[ Code APE]]&amp;Tableau1[[#This Row],[ Résultat]]&amp;"_"&amp;COUNTIF($F$2:F3978,F3978)</f>
        <v>46.69ACorrect_29</v>
      </c>
      <c r="C3978" t="s">
        <v>252</v>
      </c>
      <c r="D3978" t="s">
        <v>255</v>
      </c>
      <c r="E3978" t="s">
        <v>44</v>
      </c>
      <c r="F3978" t="s">
        <v>128</v>
      </c>
      <c r="G3978">
        <v>3</v>
      </c>
    </row>
    <row r="3979" spans="1:7" x14ac:dyDescent="0.25">
      <c r="A3979">
        <f>IF(Tableau1[[#This Row],[ Résultat]]="incorrect",Tableau1[[#This Row],[occurrence]]&amp;"Cadre général"&amp;Tableau1[[#This Row],[ Résultat]]&amp;COUNTIF($B$2:$B3979,Tableau1[[#This Row],[ Code APE]]&amp;Tableau1[[#This Row],[ Résultat]]&amp;"_*"),0)</f>
        <v>0</v>
      </c>
      <c r="B3979" t="str">
        <f>Tableau1[[#This Row],[ Code APE]]&amp;Tableau1[[#This Row],[ Résultat]]&amp;"_"&amp;COUNTIF($F$2:F3979,F3979)</f>
        <v>46.69BCorrect_29</v>
      </c>
      <c r="C3979" t="s">
        <v>252</v>
      </c>
      <c r="D3979" t="s">
        <v>255</v>
      </c>
      <c r="E3979" t="s">
        <v>44</v>
      </c>
      <c r="F3979" t="s">
        <v>129</v>
      </c>
      <c r="G3979">
        <v>5</v>
      </c>
    </row>
    <row r="3980" spans="1:7" x14ac:dyDescent="0.25">
      <c r="A3980">
        <f>IF(Tableau1[[#This Row],[ Résultat]]="incorrect",Tableau1[[#This Row],[occurrence]]&amp;"Cadre général"&amp;Tableau1[[#This Row],[ Résultat]]&amp;COUNTIF($B$2:$B3980,Tableau1[[#This Row],[ Code APE]]&amp;Tableau1[[#This Row],[ Résultat]]&amp;"_*"),0)</f>
        <v>0</v>
      </c>
      <c r="B3980" t="str">
        <f>Tableau1[[#This Row],[ Code APE]]&amp;Tableau1[[#This Row],[ Résultat]]&amp;"_"&amp;COUNTIF($F$2:F3980,F3980)</f>
        <v>46.71ZCorrect_35</v>
      </c>
      <c r="C3980" t="s">
        <v>252</v>
      </c>
      <c r="D3980" t="s">
        <v>255</v>
      </c>
      <c r="E3980" t="s">
        <v>44</v>
      </c>
      <c r="F3980" t="s">
        <v>130</v>
      </c>
      <c r="G3980">
        <v>8</v>
      </c>
    </row>
    <row r="3981" spans="1:7" x14ac:dyDescent="0.25">
      <c r="A3981">
        <f>IF(Tableau1[[#This Row],[ Résultat]]="incorrect",Tableau1[[#This Row],[occurrence]]&amp;"Cadre général"&amp;Tableau1[[#This Row],[ Résultat]]&amp;COUNTIF($B$2:$B3981,Tableau1[[#This Row],[ Code APE]]&amp;Tableau1[[#This Row],[ Résultat]]&amp;"_*"),0)</f>
        <v>0</v>
      </c>
      <c r="B3981" t="str">
        <f>Tableau1[[#This Row],[ Code APE]]&amp;Tableau1[[#This Row],[ Résultat]]&amp;"_"&amp;COUNTIF($F$2:F3981,F3981)</f>
        <v>46.73ACorrect_16</v>
      </c>
      <c r="C3981" t="s">
        <v>252</v>
      </c>
      <c r="D3981" t="s">
        <v>255</v>
      </c>
      <c r="E3981" t="s">
        <v>44</v>
      </c>
      <c r="F3981" t="s">
        <v>194</v>
      </c>
      <c r="G3981">
        <v>1</v>
      </c>
    </row>
    <row r="3982" spans="1:7" x14ac:dyDescent="0.25">
      <c r="A3982">
        <f>IF(Tableau1[[#This Row],[ Résultat]]="incorrect",Tableau1[[#This Row],[occurrence]]&amp;"Cadre général"&amp;Tableau1[[#This Row],[ Résultat]]&amp;COUNTIF($B$2:$B3982,Tableau1[[#This Row],[ Code APE]]&amp;Tableau1[[#This Row],[ Résultat]]&amp;"_*"),0)</f>
        <v>0</v>
      </c>
      <c r="B3982" t="str">
        <f>Tableau1[[#This Row],[ Code APE]]&amp;Tableau1[[#This Row],[ Résultat]]&amp;"_"&amp;COUNTIF($F$2:F3982,F3982)</f>
        <v>46.75ZCorrect_29</v>
      </c>
      <c r="C3982" t="s">
        <v>252</v>
      </c>
      <c r="D3982" t="s">
        <v>255</v>
      </c>
      <c r="E3982" t="s">
        <v>44</v>
      </c>
      <c r="F3982" t="s">
        <v>131</v>
      </c>
      <c r="G3982">
        <v>6</v>
      </c>
    </row>
    <row r="3983" spans="1:7" x14ac:dyDescent="0.25">
      <c r="A3983">
        <f>IF(Tableau1[[#This Row],[ Résultat]]="incorrect",Tableau1[[#This Row],[occurrence]]&amp;"Cadre général"&amp;Tableau1[[#This Row],[ Résultat]]&amp;COUNTIF($B$2:$B3983,Tableau1[[#This Row],[ Code APE]]&amp;Tableau1[[#This Row],[ Résultat]]&amp;"_*"),0)</f>
        <v>0</v>
      </c>
      <c r="B3983" t="str">
        <f>Tableau1[[#This Row],[ Code APE]]&amp;Tableau1[[#This Row],[ Résultat]]&amp;"_"&amp;COUNTIF($F$2:F3983,F3983)</f>
        <v>47.41ZCorrect_27</v>
      </c>
      <c r="C3983" t="s">
        <v>252</v>
      </c>
      <c r="D3983" t="s">
        <v>255</v>
      </c>
      <c r="E3983" t="s">
        <v>44</v>
      </c>
      <c r="F3983" t="s">
        <v>133</v>
      </c>
      <c r="G3983">
        <v>1</v>
      </c>
    </row>
    <row r="3984" spans="1:7" x14ac:dyDescent="0.25">
      <c r="A3984">
        <f>IF(Tableau1[[#This Row],[ Résultat]]="incorrect",Tableau1[[#This Row],[occurrence]]&amp;"Cadre général"&amp;Tableau1[[#This Row],[ Résultat]]&amp;COUNTIF($B$2:$B3984,Tableau1[[#This Row],[ Code APE]]&amp;Tableau1[[#This Row],[ Résultat]]&amp;"_*"),0)</f>
        <v>0</v>
      </c>
      <c r="B3984" t="str">
        <f>Tableau1[[#This Row],[ Code APE]]&amp;Tableau1[[#This Row],[ Résultat]]&amp;"_"&amp;COUNTIF($F$2:F3984,F3984)</f>
        <v>47.99ACorrect_20</v>
      </c>
      <c r="C3984" t="s">
        <v>252</v>
      </c>
      <c r="D3984" t="s">
        <v>255</v>
      </c>
      <c r="E3984" t="s">
        <v>44</v>
      </c>
      <c r="F3984" t="s">
        <v>136</v>
      </c>
      <c r="G3984">
        <v>1</v>
      </c>
    </row>
    <row r="3985" spans="1:7" x14ac:dyDescent="0.25">
      <c r="A3985">
        <f>IF(Tableau1[[#This Row],[ Résultat]]="incorrect",Tableau1[[#This Row],[occurrence]]&amp;"Cadre général"&amp;Tableau1[[#This Row],[ Résultat]]&amp;COUNTIF($B$2:$B3985,Tableau1[[#This Row],[ Code APE]]&amp;Tableau1[[#This Row],[ Résultat]]&amp;"_*"),0)</f>
        <v>0</v>
      </c>
      <c r="B3985" t="str">
        <f>Tableau1[[#This Row],[ Code APE]]&amp;Tableau1[[#This Row],[ Résultat]]&amp;"_"&amp;COUNTIF($F$2:F3985,F3985)</f>
        <v>49.31ZCorrect_31</v>
      </c>
      <c r="C3985" t="s">
        <v>252</v>
      </c>
      <c r="D3985" t="s">
        <v>255</v>
      </c>
      <c r="E3985" t="s">
        <v>44</v>
      </c>
      <c r="F3985" t="s">
        <v>137</v>
      </c>
      <c r="G3985">
        <v>6</v>
      </c>
    </row>
    <row r="3986" spans="1:7" x14ac:dyDescent="0.25">
      <c r="A3986">
        <f>IF(Tableau1[[#This Row],[ Résultat]]="incorrect",Tableau1[[#This Row],[occurrence]]&amp;"Cadre général"&amp;Tableau1[[#This Row],[ Résultat]]&amp;COUNTIF($B$2:$B3986,Tableau1[[#This Row],[ Code APE]]&amp;Tableau1[[#This Row],[ Résultat]]&amp;"_*"),0)</f>
        <v>0</v>
      </c>
      <c r="B3986" t="str">
        <f>Tableau1[[#This Row],[ Code APE]]&amp;Tableau1[[#This Row],[ Résultat]]&amp;"_"&amp;COUNTIF($F$2:F3986,F3986)</f>
        <v>49.32ZCorrect_9</v>
      </c>
      <c r="C3986" t="s">
        <v>252</v>
      </c>
      <c r="D3986" t="s">
        <v>255</v>
      </c>
      <c r="E3986" t="s">
        <v>44</v>
      </c>
      <c r="F3986" t="s">
        <v>224</v>
      </c>
      <c r="G3986">
        <v>1</v>
      </c>
    </row>
    <row r="3987" spans="1:7" x14ac:dyDescent="0.25">
      <c r="A3987">
        <f>IF(Tableau1[[#This Row],[ Résultat]]="incorrect",Tableau1[[#This Row],[occurrence]]&amp;"Cadre général"&amp;Tableau1[[#This Row],[ Résultat]]&amp;COUNTIF($B$2:$B3987,Tableau1[[#This Row],[ Code APE]]&amp;Tableau1[[#This Row],[ Résultat]]&amp;"_*"),0)</f>
        <v>0</v>
      </c>
      <c r="B3987" t="str">
        <f>Tableau1[[#This Row],[ Code APE]]&amp;Tableau1[[#This Row],[ Résultat]]&amp;"_"&amp;COUNTIF($F$2:F3987,F3987)</f>
        <v>49.39ACorrect_34</v>
      </c>
      <c r="C3987" t="s">
        <v>252</v>
      </c>
      <c r="D3987" t="s">
        <v>255</v>
      </c>
      <c r="E3987" t="s">
        <v>44</v>
      </c>
      <c r="F3987" t="s">
        <v>138</v>
      </c>
      <c r="G3987">
        <v>24</v>
      </c>
    </row>
    <row r="3988" spans="1:7" x14ac:dyDescent="0.25">
      <c r="A3988">
        <f>IF(Tableau1[[#This Row],[ Résultat]]="incorrect",Tableau1[[#This Row],[occurrence]]&amp;"Cadre général"&amp;Tableau1[[#This Row],[ Résultat]]&amp;COUNTIF($B$2:$B3988,Tableau1[[#This Row],[ Code APE]]&amp;Tableau1[[#This Row],[ Résultat]]&amp;"_*"),0)</f>
        <v>0</v>
      </c>
      <c r="B3988" t="str">
        <f>Tableau1[[#This Row],[ Code APE]]&amp;Tableau1[[#This Row],[ Résultat]]&amp;"_"&amp;COUNTIF($F$2:F3988,F3988)</f>
        <v>49.39BCorrect_34</v>
      </c>
      <c r="C3988" t="s">
        <v>252</v>
      </c>
      <c r="D3988" t="s">
        <v>255</v>
      </c>
      <c r="E3988" t="s">
        <v>44</v>
      </c>
      <c r="F3988" t="s">
        <v>139</v>
      </c>
      <c r="G3988">
        <v>10</v>
      </c>
    </row>
    <row r="3989" spans="1:7" x14ac:dyDescent="0.25">
      <c r="A3989">
        <f>IF(Tableau1[[#This Row],[ Résultat]]="incorrect",Tableau1[[#This Row],[occurrence]]&amp;"Cadre général"&amp;Tableau1[[#This Row],[ Résultat]]&amp;COUNTIF($B$2:$B3989,Tableau1[[#This Row],[ Code APE]]&amp;Tableau1[[#This Row],[ Résultat]]&amp;"_*"),0)</f>
        <v>0</v>
      </c>
      <c r="B3989" t="str">
        <f>Tableau1[[#This Row],[ Code APE]]&amp;Tableau1[[#This Row],[ Résultat]]&amp;"_"&amp;COUNTIF($F$2:F3989,F3989)</f>
        <v>49.41ACorrect_33</v>
      </c>
      <c r="C3989" t="s">
        <v>252</v>
      </c>
      <c r="D3989" t="s">
        <v>255</v>
      </c>
      <c r="E3989" t="s">
        <v>44</v>
      </c>
      <c r="F3989" t="s">
        <v>140</v>
      </c>
      <c r="G3989">
        <v>71</v>
      </c>
    </row>
    <row r="3990" spans="1:7" x14ac:dyDescent="0.25">
      <c r="A3990">
        <f>IF(Tableau1[[#This Row],[ Résultat]]="incorrect",Tableau1[[#This Row],[occurrence]]&amp;"Cadre général"&amp;Tableau1[[#This Row],[ Résultat]]&amp;COUNTIF($B$2:$B3990,Tableau1[[#This Row],[ Code APE]]&amp;Tableau1[[#This Row],[ Résultat]]&amp;"_*"),0)</f>
        <v>0</v>
      </c>
      <c r="B3990" t="str">
        <f>Tableau1[[#This Row],[ Code APE]]&amp;Tableau1[[#This Row],[ Résultat]]&amp;"_"&amp;COUNTIF($F$2:F3990,F3990)</f>
        <v>49.41BCorrect_28</v>
      </c>
      <c r="C3990" t="s">
        <v>252</v>
      </c>
      <c r="D3990" t="s">
        <v>255</v>
      </c>
      <c r="E3990" t="s">
        <v>44</v>
      </c>
      <c r="F3990" t="s">
        <v>141</v>
      </c>
      <c r="G3990">
        <v>15</v>
      </c>
    </row>
    <row r="3991" spans="1:7" x14ac:dyDescent="0.25">
      <c r="A3991">
        <f>IF(Tableau1[[#This Row],[ Résultat]]="incorrect",Tableau1[[#This Row],[occurrence]]&amp;"Cadre général"&amp;Tableau1[[#This Row],[ Résultat]]&amp;COUNTIF($B$2:$B3991,Tableau1[[#This Row],[ Code APE]]&amp;Tableau1[[#This Row],[ Résultat]]&amp;"_*"),0)</f>
        <v>0</v>
      </c>
      <c r="B3991" t="str">
        <f>Tableau1[[#This Row],[ Code APE]]&amp;Tableau1[[#This Row],[ Résultat]]&amp;"_"&amp;COUNTIF($F$2:F3991,F3991)</f>
        <v>49.91ACorrect_28</v>
      </c>
      <c r="C3991" t="s">
        <v>252</v>
      </c>
      <c r="D3991" t="s">
        <v>255</v>
      </c>
      <c r="E3991" t="s">
        <v>44</v>
      </c>
      <c r="F3991" t="s">
        <v>142</v>
      </c>
      <c r="G3991">
        <v>2</v>
      </c>
    </row>
    <row r="3992" spans="1:7" x14ac:dyDescent="0.25">
      <c r="A3992">
        <f>IF(Tableau1[[#This Row],[ Résultat]]="incorrect",Tableau1[[#This Row],[occurrence]]&amp;"Cadre général"&amp;Tableau1[[#This Row],[ Résultat]]&amp;COUNTIF($B$2:$B3992,Tableau1[[#This Row],[ Code APE]]&amp;Tableau1[[#This Row],[ Résultat]]&amp;"_*"),0)</f>
        <v>0</v>
      </c>
      <c r="B3992" t="str">
        <f>Tableau1[[#This Row],[ Code APE]]&amp;Tableau1[[#This Row],[ Résultat]]&amp;"_"&amp;COUNTIF($F$2:F3992,F3992)</f>
        <v>50.10ZCorrect_31</v>
      </c>
      <c r="C3992" t="s">
        <v>252</v>
      </c>
      <c r="D3992" t="s">
        <v>255</v>
      </c>
      <c r="E3992" t="s">
        <v>44</v>
      </c>
      <c r="F3992" t="s">
        <v>143</v>
      </c>
      <c r="G3992">
        <v>6</v>
      </c>
    </row>
    <row r="3993" spans="1:7" x14ac:dyDescent="0.25">
      <c r="A3993">
        <f>IF(Tableau1[[#This Row],[ Résultat]]="incorrect",Tableau1[[#This Row],[occurrence]]&amp;"Cadre général"&amp;Tableau1[[#This Row],[ Résultat]]&amp;COUNTIF($B$2:$B3993,Tableau1[[#This Row],[ Code APE]]&amp;Tableau1[[#This Row],[ Résultat]]&amp;"_*"),0)</f>
        <v>0</v>
      </c>
      <c r="B3993" t="str">
        <f>Tableau1[[#This Row],[ Code APE]]&amp;Tableau1[[#This Row],[ Résultat]]&amp;"_"&amp;COUNTIF($F$2:F3993,F3993)</f>
        <v>50.20ZCorrect_17</v>
      </c>
      <c r="C3993" t="s">
        <v>252</v>
      </c>
      <c r="D3993" t="s">
        <v>255</v>
      </c>
      <c r="E3993" t="s">
        <v>44</v>
      </c>
      <c r="F3993" t="s">
        <v>144</v>
      </c>
      <c r="G3993">
        <v>1</v>
      </c>
    </row>
    <row r="3994" spans="1:7" x14ac:dyDescent="0.25">
      <c r="A3994">
        <f>IF(Tableau1[[#This Row],[ Résultat]]="incorrect",Tableau1[[#This Row],[occurrence]]&amp;"Cadre général"&amp;Tableau1[[#This Row],[ Résultat]]&amp;COUNTIF($B$2:$B3994,Tableau1[[#This Row],[ Code APE]]&amp;Tableau1[[#This Row],[ Résultat]]&amp;"_*"),0)</f>
        <v>0</v>
      </c>
      <c r="B3994" t="str">
        <f>Tableau1[[#This Row],[ Code APE]]&amp;Tableau1[[#This Row],[ Résultat]]&amp;"_"&amp;COUNTIF($F$2:F3994,F3994)</f>
        <v>52.10BCorrect_9</v>
      </c>
      <c r="C3994" t="s">
        <v>252</v>
      </c>
      <c r="D3994" t="s">
        <v>255</v>
      </c>
      <c r="E3994" t="s">
        <v>44</v>
      </c>
      <c r="F3994" t="s">
        <v>197</v>
      </c>
      <c r="G3994">
        <v>1</v>
      </c>
    </row>
    <row r="3995" spans="1:7" x14ac:dyDescent="0.25">
      <c r="A3995">
        <f>IF(Tableau1[[#This Row],[ Résultat]]="incorrect",Tableau1[[#This Row],[occurrence]]&amp;"Cadre général"&amp;Tableau1[[#This Row],[ Résultat]]&amp;COUNTIF($B$2:$B3995,Tableau1[[#This Row],[ Code APE]]&amp;Tableau1[[#This Row],[ Résultat]]&amp;"_*"),0)</f>
        <v>0</v>
      </c>
      <c r="B3995" t="str">
        <f>Tableau1[[#This Row],[ Code APE]]&amp;Tableau1[[#This Row],[ Résultat]]&amp;"_"&amp;COUNTIF($F$2:F3995,F3995)</f>
        <v>52.22ZCorrect_29</v>
      </c>
      <c r="C3995" t="s">
        <v>252</v>
      </c>
      <c r="D3995" t="s">
        <v>255</v>
      </c>
      <c r="E3995" t="s">
        <v>44</v>
      </c>
      <c r="F3995" t="s">
        <v>145</v>
      </c>
      <c r="G3995">
        <v>9</v>
      </c>
    </row>
    <row r="3996" spans="1:7" x14ac:dyDescent="0.25">
      <c r="A3996">
        <f>IF(Tableau1[[#This Row],[ Résultat]]="incorrect",Tableau1[[#This Row],[occurrence]]&amp;"Cadre général"&amp;Tableau1[[#This Row],[ Résultat]]&amp;COUNTIF($B$2:$B3996,Tableau1[[#This Row],[ Code APE]]&amp;Tableau1[[#This Row],[ Résultat]]&amp;"_*"),0)</f>
        <v>0</v>
      </c>
      <c r="B3996" t="str">
        <f>Tableau1[[#This Row],[ Code APE]]&amp;Tableau1[[#This Row],[ Résultat]]&amp;"_"&amp;COUNTIF($F$2:F3996,F3996)</f>
        <v>56.29BCorrect_31</v>
      </c>
      <c r="C3996" t="s">
        <v>252</v>
      </c>
      <c r="D3996" t="s">
        <v>255</v>
      </c>
      <c r="E3996" t="s">
        <v>44</v>
      </c>
      <c r="F3996" t="s">
        <v>146</v>
      </c>
      <c r="G3996">
        <v>10</v>
      </c>
    </row>
    <row r="3997" spans="1:7" x14ac:dyDescent="0.25">
      <c r="A3997">
        <f>IF(Tableau1[[#This Row],[ Résultat]]="incorrect",Tableau1[[#This Row],[occurrence]]&amp;"Cadre général"&amp;Tableau1[[#This Row],[ Résultat]]&amp;COUNTIF($B$2:$B3997,Tableau1[[#This Row],[ Code APE]]&amp;Tableau1[[#This Row],[ Résultat]]&amp;"_*"),0)</f>
        <v>0</v>
      </c>
      <c r="B3997" t="str">
        <f>Tableau1[[#This Row],[ Code APE]]&amp;Tableau1[[#This Row],[ Résultat]]&amp;"_"&amp;COUNTIF($F$2:F3997,F3997)</f>
        <v>62.01ZCorrect_26</v>
      </c>
      <c r="C3997" t="s">
        <v>252</v>
      </c>
      <c r="D3997" t="s">
        <v>255</v>
      </c>
      <c r="E3997" t="s">
        <v>44</v>
      </c>
      <c r="F3997" t="s">
        <v>198</v>
      </c>
      <c r="G3997">
        <v>4</v>
      </c>
    </row>
    <row r="3998" spans="1:7" x14ac:dyDescent="0.25">
      <c r="A3998">
        <f>IF(Tableau1[[#This Row],[ Résultat]]="incorrect",Tableau1[[#This Row],[occurrence]]&amp;"Cadre général"&amp;Tableau1[[#This Row],[ Résultat]]&amp;COUNTIF($B$2:$B3998,Tableau1[[#This Row],[ Code APE]]&amp;Tableau1[[#This Row],[ Résultat]]&amp;"_*"),0)</f>
        <v>0</v>
      </c>
      <c r="B3998" t="str">
        <f>Tableau1[[#This Row],[ Code APE]]&amp;Tableau1[[#This Row],[ Résultat]]&amp;"_"&amp;COUNTIF($F$2:F3998,F3998)</f>
        <v>62.02ACorrect_27</v>
      </c>
      <c r="C3998" t="s">
        <v>252</v>
      </c>
      <c r="D3998" t="s">
        <v>255</v>
      </c>
      <c r="E3998" t="s">
        <v>44</v>
      </c>
      <c r="F3998" t="s">
        <v>147</v>
      </c>
      <c r="G3998">
        <v>1</v>
      </c>
    </row>
    <row r="3999" spans="1:7" x14ac:dyDescent="0.25">
      <c r="A3999">
        <f>IF(Tableau1[[#This Row],[ Résultat]]="incorrect",Tableau1[[#This Row],[occurrence]]&amp;"Cadre général"&amp;Tableau1[[#This Row],[ Résultat]]&amp;COUNTIF($B$2:$B3999,Tableau1[[#This Row],[ Code APE]]&amp;Tableau1[[#This Row],[ Résultat]]&amp;"_*"),0)</f>
        <v>0</v>
      </c>
      <c r="B3999" t="str">
        <f>Tableau1[[#This Row],[ Code APE]]&amp;Tableau1[[#This Row],[ Résultat]]&amp;"_"&amp;COUNTIF($F$2:F3999,F3999)</f>
        <v>64.20ZCorrect_27</v>
      </c>
      <c r="C3999" t="s">
        <v>252</v>
      </c>
      <c r="D3999" t="s">
        <v>255</v>
      </c>
      <c r="E3999" t="s">
        <v>44</v>
      </c>
      <c r="F3999" t="s">
        <v>149</v>
      </c>
      <c r="G3999">
        <v>4</v>
      </c>
    </row>
    <row r="4000" spans="1:7" x14ac:dyDescent="0.25">
      <c r="A4000">
        <f>IF(Tableau1[[#This Row],[ Résultat]]="incorrect",Tableau1[[#This Row],[occurrence]]&amp;"Cadre général"&amp;Tableau1[[#This Row],[ Résultat]]&amp;COUNTIF($B$2:$B4000,Tableau1[[#This Row],[ Code APE]]&amp;Tableau1[[#This Row],[ Résultat]]&amp;"_*"),0)</f>
        <v>0</v>
      </c>
      <c r="B4000" t="str">
        <f>Tableau1[[#This Row],[ Code APE]]&amp;Tableau1[[#This Row],[ Résultat]]&amp;"_"&amp;COUNTIF($F$2:F4000,F4000)</f>
        <v>70.10ZCorrect_16</v>
      </c>
      <c r="C4000" t="s">
        <v>252</v>
      </c>
      <c r="D4000" t="s">
        <v>255</v>
      </c>
      <c r="E4000" t="s">
        <v>44</v>
      </c>
      <c r="F4000" t="s">
        <v>151</v>
      </c>
      <c r="G4000">
        <v>1</v>
      </c>
    </row>
    <row r="4001" spans="1:7" x14ac:dyDescent="0.25">
      <c r="A4001">
        <f>IF(Tableau1[[#This Row],[ Résultat]]="incorrect",Tableau1[[#This Row],[occurrence]]&amp;"Cadre général"&amp;Tableau1[[#This Row],[ Résultat]]&amp;COUNTIF($B$2:$B4001,Tableau1[[#This Row],[ Code APE]]&amp;Tableau1[[#This Row],[ Résultat]]&amp;"_*"),0)</f>
        <v>0</v>
      </c>
      <c r="B4001" t="str">
        <f>Tableau1[[#This Row],[ Code APE]]&amp;Tableau1[[#This Row],[ Résultat]]&amp;"_"&amp;COUNTIF($F$2:F4001,F4001)</f>
        <v>70.22ZCorrect_28</v>
      </c>
      <c r="C4001" t="s">
        <v>252</v>
      </c>
      <c r="D4001" t="s">
        <v>255</v>
      </c>
      <c r="E4001" t="s">
        <v>44</v>
      </c>
      <c r="F4001" t="s">
        <v>200</v>
      </c>
      <c r="G4001">
        <v>6</v>
      </c>
    </row>
    <row r="4002" spans="1:7" x14ac:dyDescent="0.25">
      <c r="A4002">
        <f>IF(Tableau1[[#This Row],[ Résultat]]="incorrect",Tableau1[[#This Row],[occurrence]]&amp;"Cadre général"&amp;Tableau1[[#This Row],[ Résultat]]&amp;COUNTIF($B$2:$B4002,Tableau1[[#This Row],[ Code APE]]&amp;Tableau1[[#This Row],[ Résultat]]&amp;"_*"),0)</f>
        <v>0</v>
      </c>
      <c r="B4002" t="str">
        <f>Tableau1[[#This Row],[ Code APE]]&amp;Tableau1[[#This Row],[ Résultat]]&amp;"_"&amp;COUNTIF($F$2:F4002,F4002)</f>
        <v>71.12ACorrect_25</v>
      </c>
      <c r="C4002" t="s">
        <v>252</v>
      </c>
      <c r="D4002" t="s">
        <v>255</v>
      </c>
      <c r="E4002" t="s">
        <v>44</v>
      </c>
      <c r="F4002" t="s">
        <v>152</v>
      </c>
      <c r="G4002">
        <v>2</v>
      </c>
    </row>
    <row r="4003" spans="1:7" x14ac:dyDescent="0.25">
      <c r="A4003">
        <f>IF(Tableau1[[#This Row],[ Résultat]]="incorrect",Tableau1[[#This Row],[occurrence]]&amp;"Cadre général"&amp;Tableau1[[#This Row],[ Résultat]]&amp;COUNTIF($B$2:$B4003,Tableau1[[#This Row],[ Code APE]]&amp;Tableau1[[#This Row],[ Résultat]]&amp;"_*"),0)</f>
        <v>0</v>
      </c>
      <c r="B4003" t="str">
        <f>Tableau1[[#This Row],[ Code APE]]&amp;Tableau1[[#This Row],[ Résultat]]&amp;"_"&amp;COUNTIF($F$2:F4003,F4003)</f>
        <v>71.12BCorrect_32</v>
      </c>
      <c r="C4003" t="s">
        <v>252</v>
      </c>
      <c r="D4003" t="s">
        <v>255</v>
      </c>
      <c r="E4003" t="s">
        <v>44</v>
      </c>
      <c r="F4003" t="s">
        <v>153</v>
      </c>
      <c r="G4003">
        <v>63</v>
      </c>
    </row>
    <row r="4004" spans="1:7" x14ac:dyDescent="0.25">
      <c r="A4004">
        <f>IF(Tableau1[[#This Row],[ Résultat]]="incorrect",Tableau1[[#This Row],[occurrence]]&amp;"Cadre général"&amp;Tableau1[[#This Row],[ Résultat]]&amp;COUNTIF($B$2:$B4004,Tableau1[[#This Row],[ Code APE]]&amp;Tableau1[[#This Row],[ Résultat]]&amp;"_*"),0)</f>
        <v>0</v>
      </c>
      <c r="B4004" t="str">
        <f>Tableau1[[#This Row],[ Code APE]]&amp;Tableau1[[#This Row],[ Résultat]]&amp;"_"&amp;COUNTIF($F$2:F4004,F4004)</f>
        <v>71.20ACorrect_15</v>
      </c>
      <c r="C4004" t="s">
        <v>252</v>
      </c>
      <c r="D4004" t="s">
        <v>255</v>
      </c>
      <c r="E4004" t="s">
        <v>44</v>
      </c>
      <c r="F4004" t="s">
        <v>154</v>
      </c>
      <c r="G4004">
        <v>1</v>
      </c>
    </row>
    <row r="4005" spans="1:7" x14ac:dyDescent="0.25">
      <c r="A4005">
        <f>IF(Tableau1[[#This Row],[ Résultat]]="incorrect",Tableau1[[#This Row],[occurrence]]&amp;"Cadre général"&amp;Tableau1[[#This Row],[ Résultat]]&amp;COUNTIF($B$2:$B4005,Tableau1[[#This Row],[ Code APE]]&amp;Tableau1[[#This Row],[ Résultat]]&amp;"_*"),0)</f>
        <v>0</v>
      </c>
      <c r="B4005" t="str">
        <f>Tableau1[[#This Row],[ Code APE]]&amp;Tableau1[[#This Row],[ Résultat]]&amp;"_"&amp;COUNTIF($F$2:F4005,F4005)</f>
        <v>71.20BCorrect_29</v>
      </c>
      <c r="C4005" t="s">
        <v>252</v>
      </c>
      <c r="D4005" t="s">
        <v>255</v>
      </c>
      <c r="E4005" t="s">
        <v>44</v>
      </c>
      <c r="F4005" t="s">
        <v>155</v>
      </c>
      <c r="G4005">
        <v>17</v>
      </c>
    </row>
    <row r="4006" spans="1:7" x14ac:dyDescent="0.25">
      <c r="A4006">
        <f>IF(Tableau1[[#This Row],[ Résultat]]="incorrect",Tableau1[[#This Row],[occurrence]]&amp;"Cadre général"&amp;Tableau1[[#This Row],[ Résultat]]&amp;COUNTIF($B$2:$B4006,Tableau1[[#This Row],[ Code APE]]&amp;Tableau1[[#This Row],[ Résultat]]&amp;"_*"),0)</f>
        <v>0</v>
      </c>
      <c r="B4006" t="str">
        <f>Tableau1[[#This Row],[ Code APE]]&amp;Tableau1[[#This Row],[ Résultat]]&amp;"_"&amp;COUNTIF($F$2:F4006,F4006)</f>
        <v>72.19ZCorrect_30</v>
      </c>
      <c r="C4006" t="s">
        <v>252</v>
      </c>
      <c r="D4006" t="s">
        <v>255</v>
      </c>
      <c r="E4006" t="s">
        <v>44</v>
      </c>
      <c r="F4006" t="s">
        <v>156</v>
      </c>
      <c r="G4006">
        <v>7</v>
      </c>
    </row>
    <row r="4007" spans="1:7" x14ac:dyDescent="0.25">
      <c r="A4007">
        <f>IF(Tableau1[[#This Row],[ Résultat]]="incorrect",Tableau1[[#This Row],[occurrence]]&amp;"Cadre général"&amp;Tableau1[[#This Row],[ Résultat]]&amp;COUNTIF($B$2:$B4007,Tableau1[[#This Row],[ Code APE]]&amp;Tableau1[[#This Row],[ Résultat]]&amp;"_*"),0)</f>
        <v>0</v>
      </c>
      <c r="B4007" t="str">
        <f>Tableau1[[#This Row],[ Code APE]]&amp;Tableau1[[#This Row],[ Résultat]]&amp;"_"&amp;COUNTIF($F$2:F4007,F4007)</f>
        <v>74.20ZCorrect_24</v>
      </c>
      <c r="C4007" t="s">
        <v>252</v>
      </c>
      <c r="D4007" t="s">
        <v>255</v>
      </c>
      <c r="E4007" t="s">
        <v>44</v>
      </c>
      <c r="F4007" t="s">
        <v>157</v>
      </c>
      <c r="G4007">
        <v>4</v>
      </c>
    </row>
    <row r="4008" spans="1:7" x14ac:dyDescent="0.25">
      <c r="A4008">
        <f>IF(Tableau1[[#This Row],[ Résultat]]="incorrect",Tableau1[[#This Row],[occurrence]]&amp;"Cadre général"&amp;Tableau1[[#This Row],[ Résultat]]&amp;COUNTIF($B$2:$B4008,Tableau1[[#This Row],[ Code APE]]&amp;Tableau1[[#This Row],[ Résultat]]&amp;"_*"),0)</f>
        <v>0</v>
      </c>
      <c r="B4008" t="str">
        <f>Tableau1[[#This Row],[ Code APE]]&amp;Tableau1[[#This Row],[ Résultat]]&amp;"_"&amp;COUNTIF($F$2:F4008,F4008)</f>
        <v>74.30BCorrect_27</v>
      </c>
      <c r="C4008" t="s">
        <v>252</v>
      </c>
      <c r="D4008" t="s">
        <v>255</v>
      </c>
      <c r="E4008" t="s">
        <v>44</v>
      </c>
      <c r="F4008" t="s">
        <v>158</v>
      </c>
      <c r="G4008">
        <v>3</v>
      </c>
    </row>
    <row r="4009" spans="1:7" x14ac:dyDescent="0.25">
      <c r="A4009">
        <f>IF(Tableau1[[#This Row],[ Résultat]]="incorrect",Tableau1[[#This Row],[occurrence]]&amp;"Cadre général"&amp;Tableau1[[#This Row],[ Résultat]]&amp;COUNTIF($B$2:$B4009,Tableau1[[#This Row],[ Code APE]]&amp;Tableau1[[#This Row],[ Résultat]]&amp;"_*"),0)</f>
        <v>0</v>
      </c>
      <c r="B4009" t="str">
        <f>Tableau1[[#This Row],[ Code APE]]&amp;Tableau1[[#This Row],[ Résultat]]&amp;"_"&amp;COUNTIF($F$2:F4009,F4009)</f>
        <v>74.70ZCorrect_28</v>
      </c>
      <c r="C4009" t="s">
        <v>252</v>
      </c>
      <c r="D4009" t="s">
        <v>255</v>
      </c>
      <c r="E4009" t="s">
        <v>44</v>
      </c>
      <c r="F4009" t="s">
        <v>159</v>
      </c>
      <c r="G4009">
        <v>5</v>
      </c>
    </row>
    <row r="4010" spans="1:7" x14ac:dyDescent="0.25">
      <c r="A4010">
        <f>IF(Tableau1[[#This Row],[ Résultat]]="incorrect",Tableau1[[#This Row],[occurrence]]&amp;"Cadre général"&amp;Tableau1[[#This Row],[ Résultat]]&amp;COUNTIF($B$2:$B4010,Tableau1[[#This Row],[ Code APE]]&amp;Tableau1[[#This Row],[ Résultat]]&amp;"_*"),0)</f>
        <v>0</v>
      </c>
      <c r="B4010" t="str">
        <f>Tableau1[[#This Row],[ Code APE]]&amp;Tableau1[[#This Row],[ Résultat]]&amp;"_"&amp;COUNTIF($F$2:F4010,F4010)</f>
        <v>74.90ACorrect_34</v>
      </c>
      <c r="C4010" t="s">
        <v>252</v>
      </c>
      <c r="D4010" t="s">
        <v>255</v>
      </c>
      <c r="E4010" t="s">
        <v>44</v>
      </c>
      <c r="F4010" t="s">
        <v>160</v>
      </c>
      <c r="G4010">
        <v>19</v>
      </c>
    </row>
    <row r="4011" spans="1:7" x14ac:dyDescent="0.25">
      <c r="A4011">
        <f>IF(Tableau1[[#This Row],[ Résultat]]="incorrect",Tableau1[[#This Row],[occurrence]]&amp;"Cadre général"&amp;Tableau1[[#This Row],[ Résultat]]&amp;COUNTIF($B$2:$B4011,Tableau1[[#This Row],[ Code APE]]&amp;Tableau1[[#This Row],[ Résultat]]&amp;"_*"),0)</f>
        <v>0</v>
      </c>
      <c r="B4011" t="str">
        <f>Tableau1[[#This Row],[ Code APE]]&amp;Tableau1[[#This Row],[ Résultat]]&amp;"_"&amp;COUNTIF($F$2:F4011,F4011)</f>
        <v>74.90BCorrect_33</v>
      </c>
      <c r="C4011" t="s">
        <v>252</v>
      </c>
      <c r="D4011" t="s">
        <v>255</v>
      </c>
      <c r="E4011" t="s">
        <v>44</v>
      </c>
      <c r="F4011" t="s">
        <v>161</v>
      </c>
      <c r="G4011">
        <v>19</v>
      </c>
    </row>
    <row r="4012" spans="1:7" x14ac:dyDescent="0.25">
      <c r="A4012">
        <f>IF(Tableau1[[#This Row],[ Résultat]]="incorrect",Tableau1[[#This Row],[occurrence]]&amp;"Cadre général"&amp;Tableau1[[#This Row],[ Résultat]]&amp;COUNTIF($B$2:$B4012,Tableau1[[#This Row],[ Code APE]]&amp;Tableau1[[#This Row],[ Résultat]]&amp;"_*"),0)</f>
        <v>0</v>
      </c>
      <c r="B4012" t="str">
        <f>Tableau1[[#This Row],[ Code APE]]&amp;Tableau1[[#This Row],[ Résultat]]&amp;"_"&amp;COUNTIF($F$2:F4012,F4012)</f>
        <v>74.90ECorrect_13</v>
      </c>
      <c r="C4012" t="s">
        <v>252</v>
      </c>
      <c r="D4012" t="s">
        <v>255</v>
      </c>
      <c r="E4012" t="s">
        <v>44</v>
      </c>
      <c r="F4012" t="s">
        <v>162</v>
      </c>
      <c r="G4012">
        <v>1</v>
      </c>
    </row>
    <row r="4013" spans="1:7" x14ac:dyDescent="0.25">
      <c r="A4013">
        <f>IF(Tableau1[[#This Row],[ Résultat]]="incorrect",Tableau1[[#This Row],[occurrence]]&amp;"Cadre général"&amp;Tableau1[[#This Row],[ Résultat]]&amp;COUNTIF($B$2:$B4013,Tableau1[[#This Row],[ Code APE]]&amp;Tableau1[[#This Row],[ Résultat]]&amp;"_*"),0)</f>
        <v>0</v>
      </c>
      <c r="B4013" t="str">
        <f>Tableau1[[#This Row],[ Code APE]]&amp;Tableau1[[#This Row],[ Résultat]]&amp;"_"&amp;COUNTIF($F$2:F4013,F4013)</f>
        <v>75.00ZCorrect_11</v>
      </c>
      <c r="C4013" t="s">
        <v>252</v>
      </c>
      <c r="D4013" t="s">
        <v>255</v>
      </c>
      <c r="E4013" t="s">
        <v>44</v>
      </c>
      <c r="F4013" t="s">
        <v>202</v>
      </c>
      <c r="G4013">
        <v>1</v>
      </c>
    </row>
    <row r="4014" spans="1:7" x14ac:dyDescent="0.25">
      <c r="A4014">
        <f>IF(Tableau1[[#This Row],[ Résultat]]="incorrect",Tableau1[[#This Row],[occurrence]]&amp;"Cadre général"&amp;Tableau1[[#This Row],[ Résultat]]&amp;COUNTIF($B$2:$B4014,Tableau1[[#This Row],[ Code APE]]&amp;Tableau1[[#This Row],[ Résultat]]&amp;"_*"),0)</f>
        <v>0</v>
      </c>
      <c r="B4014" t="str">
        <f>Tableau1[[#This Row],[ Code APE]]&amp;Tableau1[[#This Row],[ Résultat]]&amp;"_"&amp;COUNTIF($F$2:F4014,F4014)</f>
        <v>77.11ACorrect_11</v>
      </c>
      <c r="C4014" t="s">
        <v>252</v>
      </c>
      <c r="D4014" t="s">
        <v>255</v>
      </c>
      <c r="E4014" t="s">
        <v>44</v>
      </c>
      <c r="F4014" t="s">
        <v>163</v>
      </c>
      <c r="G4014">
        <v>1</v>
      </c>
    </row>
    <row r="4015" spans="1:7" x14ac:dyDescent="0.25">
      <c r="A4015">
        <f>IF(Tableau1[[#This Row],[ Résultat]]="incorrect",Tableau1[[#This Row],[occurrence]]&amp;"Cadre général"&amp;Tableau1[[#This Row],[ Résultat]]&amp;COUNTIF($B$2:$B4015,Tableau1[[#This Row],[ Code APE]]&amp;Tableau1[[#This Row],[ Résultat]]&amp;"_*"),0)</f>
        <v>0</v>
      </c>
      <c r="B4015" t="str">
        <f>Tableau1[[#This Row],[ Code APE]]&amp;Tableau1[[#This Row],[ Résultat]]&amp;"_"&amp;COUNTIF($F$2:F4015,F4015)</f>
        <v>77.32ZCorrect_29</v>
      </c>
      <c r="C4015" t="s">
        <v>252</v>
      </c>
      <c r="D4015" t="s">
        <v>255</v>
      </c>
      <c r="E4015" t="s">
        <v>44</v>
      </c>
      <c r="F4015" t="s">
        <v>164</v>
      </c>
      <c r="G4015">
        <v>4</v>
      </c>
    </row>
    <row r="4016" spans="1:7" x14ac:dyDescent="0.25">
      <c r="A4016">
        <f>IF(Tableau1[[#This Row],[ Résultat]]="incorrect",Tableau1[[#This Row],[occurrence]]&amp;"Cadre général"&amp;Tableau1[[#This Row],[ Résultat]]&amp;COUNTIF($B$2:$B4016,Tableau1[[#This Row],[ Code APE]]&amp;Tableau1[[#This Row],[ Résultat]]&amp;"_*"),0)</f>
        <v>0</v>
      </c>
      <c r="B4016" t="str">
        <f>Tableau1[[#This Row],[ Code APE]]&amp;Tableau1[[#This Row],[ Résultat]]&amp;"_"&amp;COUNTIF($F$2:F4016,F4016)</f>
        <v>77.39ZCorrect_30</v>
      </c>
      <c r="C4016" t="s">
        <v>252</v>
      </c>
      <c r="D4016" t="s">
        <v>255</v>
      </c>
      <c r="E4016" t="s">
        <v>44</v>
      </c>
      <c r="F4016" t="s">
        <v>165</v>
      </c>
      <c r="G4016">
        <v>14</v>
      </c>
    </row>
    <row r="4017" spans="1:7" x14ac:dyDescent="0.25">
      <c r="A4017">
        <f>IF(Tableau1[[#This Row],[ Résultat]]="incorrect",Tableau1[[#This Row],[occurrence]]&amp;"Cadre général"&amp;Tableau1[[#This Row],[ Résultat]]&amp;COUNTIF($B$2:$B4017,Tableau1[[#This Row],[ Code APE]]&amp;Tableau1[[#This Row],[ Résultat]]&amp;"_*"),0)</f>
        <v>0</v>
      </c>
      <c r="B4017" t="str">
        <f>Tableau1[[#This Row],[ Code APE]]&amp;Tableau1[[#This Row],[ Résultat]]&amp;"_"&amp;COUNTIF($F$2:F4017,F4017)</f>
        <v>78.20ZCorrect_37</v>
      </c>
      <c r="C4017" t="s">
        <v>252</v>
      </c>
      <c r="D4017" t="s">
        <v>255</v>
      </c>
      <c r="E4017" t="s">
        <v>44</v>
      </c>
      <c r="F4017" t="s">
        <v>166</v>
      </c>
      <c r="G4017">
        <v>240</v>
      </c>
    </row>
    <row r="4018" spans="1:7" x14ac:dyDescent="0.25">
      <c r="A4018">
        <f>IF(Tableau1[[#This Row],[ Résultat]]="incorrect",Tableau1[[#This Row],[occurrence]]&amp;"Cadre général"&amp;Tableau1[[#This Row],[ Résultat]]&amp;COUNTIF($B$2:$B4018,Tableau1[[#This Row],[ Code APE]]&amp;Tableau1[[#This Row],[ Résultat]]&amp;"_*"),0)</f>
        <v>0</v>
      </c>
      <c r="B4018" t="str">
        <f>Tableau1[[#This Row],[ Code APE]]&amp;Tableau1[[#This Row],[ Résultat]]&amp;"_"&amp;COUNTIF($F$2:F4018,F4018)</f>
        <v>80.10ZCorrect_34</v>
      </c>
      <c r="C4018" t="s">
        <v>252</v>
      </c>
      <c r="D4018" t="s">
        <v>255</v>
      </c>
      <c r="E4018" t="s">
        <v>44</v>
      </c>
      <c r="F4018" t="s">
        <v>167</v>
      </c>
      <c r="G4018">
        <v>19</v>
      </c>
    </row>
    <row r="4019" spans="1:7" x14ac:dyDescent="0.25">
      <c r="A4019">
        <f>IF(Tableau1[[#This Row],[ Résultat]]="incorrect",Tableau1[[#This Row],[occurrence]]&amp;"Cadre général"&amp;Tableau1[[#This Row],[ Résultat]]&amp;COUNTIF($B$2:$B4019,Tableau1[[#This Row],[ Code APE]]&amp;Tableau1[[#This Row],[ Résultat]]&amp;"_*"),0)</f>
        <v>0</v>
      </c>
      <c r="B4019" t="str">
        <f>Tableau1[[#This Row],[ Code APE]]&amp;Tableau1[[#This Row],[ Résultat]]&amp;"_"&amp;COUNTIF($F$2:F4019,F4019)</f>
        <v>80.20ZCorrect_29</v>
      </c>
      <c r="C4019" t="s">
        <v>252</v>
      </c>
      <c r="D4019" t="s">
        <v>255</v>
      </c>
      <c r="E4019" t="s">
        <v>44</v>
      </c>
      <c r="F4019" t="s">
        <v>168</v>
      </c>
      <c r="G4019">
        <v>2</v>
      </c>
    </row>
    <row r="4020" spans="1:7" x14ac:dyDescent="0.25">
      <c r="A4020">
        <f>IF(Tableau1[[#This Row],[ Résultat]]="incorrect",Tableau1[[#This Row],[occurrence]]&amp;"Cadre général"&amp;Tableau1[[#This Row],[ Résultat]]&amp;COUNTIF($B$2:$B4020,Tableau1[[#This Row],[ Code APE]]&amp;Tableau1[[#This Row],[ Résultat]]&amp;"_*"),0)</f>
        <v>0</v>
      </c>
      <c r="B4020" t="str">
        <f>Tableau1[[#This Row],[ Code APE]]&amp;Tableau1[[#This Row],[ Résultat]]&amp;"_"&amp;COUNTIF($F$2:F4020,F4020)</f>
        <v>81.21ZCorrect_30</v>
      </c>
      <c r="C4020" t="s">
        <v>252</v>
      </c>
      <c r="D4020" t="s">
        <v>255</v>
      </c>
      <c r="E4020" t="s">
        <v>44</v>
      </c>
      <c r="F4020" t="s">
        <v>169</v>
      </c>
      <c r="G4020">
        <v>23</v>
      </c>
    </row>
    <row r="4021" spans="1:7" x14ac:dyDescent="0.25">
      <c r="A4021">
        <f>IF(Tableau1[[#This Row],[ Résultat]]="incorrect",Tableau1[[#This Row],[occurrence]]&amp;"Cadre général"&amp;Tableau1[[#This Row],[ Résultat]]&amp;COUNTIF($B$2:$B4021,Tableau1[[#This Row],[ Code APE]]&amp;Tableau1[[#This Row],[ Résultat]]&amp;"_*"),0)</f>
        <v>0</v>
      </c>
      <c r="B4021" t="str">
        <f>Tableau1[[#This Row],[ Code APE]]&amp;Tableau1[[#This Row],[ Résultat]]&amp;"_"&amp;COUNTIF($F$2:F4021,F4021)</f>
        <v>81.22ZCorrect_30</v>
      </c>
      <c r="C4021" t="s">
        <v>252</v>
      </c>
      <c r="D4021" t="s">
        <v>255</v>
      </c>
      <c r="E4021" t="s">
        <v>44</v>
      </c>
      <c r="F4021" t="s">
        <v>170</v>
      </c>
      <c r="G4021">
        <v>17</v>
      </c>
    </row>
    <row r="4022" spans="1:7" x14ac:dyDescent="0.25">
      <c r="A4022">
        <f>IF(Tableau1[[#This Row],[ Résultat]]="incorrect",Tableau1[[#This Row],[occurrence]]&amp;"Cadre général"&amp;Tableau1[[#This Row],[ Résultat]]&amp;COUNTIF($B$2:$B4022,Tableau1[[#This Row],[ Code APE]]&amp;Tableau1[[#This Row],[ Résultat]]&amp;"_*"),0)</f>
        <v>0</v>
      </c>
      <c r="B4022" t="str">
        <f>Tableau1[[#This Row],[ Code APE]]&amp;Tableau1[[#This Row],[ Résultat]]&amp;"_"&amp;COUNTIF($F$2:F4022,F4022)</f>
        <v>81.29ACorrect_27</v>
      </c>
      <c r="C4022" t="s">
        <v>252</v>
      </c>
      <c r="D4022" t="s">
        <v>255</v>
      </c>
      <c r="E4022" t="s">
        <v>44</v>
      </c>
      <c r="F4022" t="s">
        <v>171</v>
      </c>
      <c r="G4022">
        <v>3</v>
      </c>
    </row>
    <row r="4023" spans="1:7" x14ac:dyDescent="0.25">
      <c r="A4023">
        <f>IF(Tableau1[[#This Row],[ Résultat]]="incorrect",Tableau1[[#This Row],[occurrence]]&amp;"Cadre général"&amp;Tableau1[[#This Row],[ Résultat]]&amp;COUNTIF($B$2:$B4023,Tableau1[[#This Row],[ Code APE]]&amp;Tableau1[[#This Row],[ Résultat]]&amp;"_*"),0)</f>
        <v>0</v>
      </c>
      <c r="B4023" t="str">
        <f>Tableau1[[#This Row],[ Code APE]]&amp;Tableau1[[#This Row],[ Résultat]]&amp;"_"&amp;COUNTIF($F$2:F4023,F4023)</f>
        <v>81.30ZCorrect_28</v>
      </c>
      <c r="C4023" t="s">
        <v>252</v>
      </c>
      <c r="D4023" t="s">
        <v>255</v>
      </c>
      <c r="E4023" t="s">
        <v>44</v>
      </c>
      <c r="F4023" t="s">
        <v>173</v>
      </c>
      <c r="G4023">
        <v>6</v>
      </c>
    </row>
    <row r="4024" spans="1:7" x14ac:dyDescent="0.25">
      <c r="A4024">
        <f>IF(Tableau1[[#This Row],[ Résultat]]="incorrect",Tableau1[[#This Row],[occurrence]]&amp;"Cadre général"&amp;Tableau1[[#This Row],[ Résultat]]&amp;COUNTIF($B$2:$B4024,Tableau1[[#This Row],[ Code APE]]&amp;Tableau1[[#This Row],[ Résultat]]&amp;"_*"),0)</f>
        <v>0</v>
      </c>
      <c r="B4024" t="str">
        <f>Tableau1[[#This Row],[ Code APE]]&amp;Tableau1[[#This Row],[ Résultat]]&amp;"_"&amp;COUNTIF($F$2:F4024,F4024)</f>
        <v>82.11ZCorrect_9</v>
      </c>
      <c r="C4024" t="s">
        <v>252</v>
      </c>
      <c r="D4024" t="s">
        <v>255</v>
      </c>
      <c r="E4024" t="s">
        <v>44</v>
      </c>
      <c r="F4024" t="s">
        <v>220</v>
      </c>
      <c r="G4024">
        <v>1</v>
      </c>
    </row>
    <row r="4025" spans="1:7" x14ac:dyDescent="0.25">
      <c r="A4025">
        <f>IF(Tableau1[[#This Row],[ Résultat]]="incorrect",Tableau1[[#This Row],[occurrence]]&amp;"Cadre général"&amp;Tableau1[[#This Row],[ Résultat]]&amp;COUNTIF($B$2:$B4025,Tableau1[[#This Row],[ Code APE]]&amp;Tableau1[[#This Row],[ Résultat]]&amp;"_*"),0)</f>
        <v>0</v>
      </c>
      <c r="B4025" t="str">
        <f>Tableau1[[#This Row],[ Code APE]]&amp;Tableau1[[#This Row],[ Résultat]]&amp;"_"&amp;COUNTIF($F$2:F4025,F4025)</f>
        <v>82.99ZCorrect_29</v>
      </c>
      <c r="C4025" t="s">
        <v>252</v>
      </c>
      <c r="D4025" t="s">
        <v>255</v>
      </c>
      <c r="E4025" t="s">
        <v>44</v>
      </c>
      <c r="F4025" t="s">
        <v>174</v>
      </c>
      <c r="G4025">
        <v>8</v>
      </c>
    </row>
    <row r="4026" spans="1:7" x14ac:dyDescent="0.25">
      <c r="A4026">
        <f>IF(Tableau1[[#This Row],[ Résultat]]="incorrect",Tableau1[[#This Row],[occurrence]]&amp;"Cadre général"&amp;Tableau1[[#This Row],[ Résultat]]&amp;COUNTIF($B$2:$B4026,Tableau1[[#This Row],[ Code APE]]&amp;Tableau1[[#This Row],[ Résultat]]&amp;"_*"),0)</f>
        <v>0</v>
      </c>
      <c r="B4026" t="str">
        <f>Tableau1[[#This Row],[ Code APE]]&amp;Tableau1[[#This Row],[ Résultat]]&amp;"_"&amp;COUNTIF($F$2:F4026,F4026)</f>
        <v>84.30ACorrect_26</v>
      </c>
      <c r="C4026" t="s">
        <v>252</v>
      </c>
      <c r="D4026" t="s">
        <v>255</v>
      </c>
      <c r="E4026" t="s">
        <v>44</v>
      </c>
      <c r="F4026" t="s">
        <v>175</v>
      </c>
      <c r="G4026">
        <v>4</v>
      </c>
    </row>
    <row r="4027" spans="1:7" x14ac:dyDescent="0.25">
      <c r="A4027">
        <f>IF(Tableau1[[#This Row],[ Résultat]]="incorrect",Tableau1[[#This Row],[occurrence]]&amp;"Cadre général"&amp;Tableau1[[#This Row],[ Résultat]]&amp;COUNTIF($B$2:$B4027,Tableau1[[#This Row],[ Code APE]]&amp;Tableau1[[#This Row],[ Résultat]]&amp;"_*"),0)</f>
        <v>0</v>
      </c>
      <c r="B4027" t="str">
        <f>Tableau1[[#This Row],[ Code APE]]&amp;Tableau1[[#This Row],[ Résultat]]&amp;"_"&amp;COUNTIF($F$2:F4027,F4027)</f>
        <v>85.59ACorrect_28</v>
      </c>
      <c r="C4027" t="s">
        <v>252</v>
      </c>
      <c r="D4027" t="s">
        <v>255</v>
      </c>
      <c r="E4027" t="s">
        <v>44</v>
      </c>
      <c r="F4027" t="s">
        <v>176</v>
      </c>
      <c r="G4027">
        <v>10</v>
      </c>
    </row>
    <row r="4028" spans="1:7" x14ac:dyDescent="0.25">
      <c r="A4028">
        <f>IF(Tableau1[[#This Row],[ Résultat]]="incorrect",Tableau1[[#This Row],[occurrence]]&amp;"Cadre général"&amp;Tableau1[[#This Row],[ Résultat]]&amp;COUNTIF($B$2:$B4028,Tableau1[[#This Row],[ Code APE]]&amp;Tableau1[[#This Row],[ Résultat]]&amp;"_*"),0)</f>
        <v>0</v>
      </c>
      <c r="B4028" t="str">
        <f>Tableau1[[#This Row],[ Code APE]]&amp;Tableau1[[#This Row],[ Résultat]]&amp;"_"&amp;COUNTIF($F$2:F4028,F4028)</f>
        <v>85.59BCorrect_18</v>
      </c>
      <c r="C4028" t="s">
        <v>252</v>
      </c>
      <c r="D4028" t="s">
        <v>255</v>
      </c>
      <c r="E4028" t="s">
        <v>44</v>
      </c>
      <c r="F4028" t="s">
        <v>177</v>
      </c>
      <c r="G4028">
        <v>1</v>
      </c>
    </row>
    <row r="4029" spans="1:7" x14ac:dyDescent="0.25">
      <c r="A4029">
        <f>IF(Tableau1[[#This Row],[ Résultat]]="incorrect",Tableau1[[#This Row],[occurrence]]&amp;"Cadre général"&amp;Tableau1[[#This Row],[ Résultat]]&amp;COUNTIF($B$2:$B4029,Tableau1[[#This Row],[ Code APE]]&amp;Tableau1[[#This Row],[ Résultat]]&amp;"_*"),0)</f>
        <v>0</v>
      </c>
      <c r="B4029" t="str">
        <f>Tableau1[[#This Row],[ Code APE]]&amp;Tableau1[[#This Row],[ Résultat]]&amp;"_"&amp;COUNTIF($F$2:F4029,F4029)</f>
        <v>85.89BCorrect_16</v>
      </c>
      <c r="C4029" t="s">
        <v>252</v>
      </c>
      <c r="D4029" t="s">
        <v>255</v>
      </c>
      <c r="E4029" t="s">
        <v>44</v>
      </c>
      <c r="F4029" t="s">
        <v>203</v>
      </c>
      <c r="G4029">
        <v>1</v>
      </c>
    </row>
    <row r="4030" spans="1:7" x14ac:dyDescent="0.25">
      <c r="A4030">
        <f>IF(Tableau1[[#This Row],[ Résultat]]="incorrect",Tableau1[[#This Row],[occurrence]]&amp;"Cadre général"&amp;Tableau1[[#This Row],[ Résultat]]&amp;COUNTIF($B$2:$B4030,Tableau1[[#This Row],[ Code APE]]&amp;Tableau1[[#This Row],[ Résultat]]&amp;"_*"),0)</f>
        <v>0</v>
      </c>
      <c r="B4030" t="str">
        <f>Tableau1[[#This Row],[ Code APE]]&amp;Tableau1[[#This Row],[ Résultat]]&amp;"_"&amp;COUNTIF($F$2:F4030,F4030)</f>
        <v>94.99ZCorrect_36</v>
      </c>
      <c r="C4030" t="s">
        <v>252</v>
      </c>
      <c r="D4030" t="s">
        <v>255</v>
      </c>
      <c r="E4030" t="s">
        <v>44</v>
      </c>
      <c r="F4030" t="s">
        <v>178</v>
      </c>
      <c r="G4030">
        <v>5</v>
      </c>
    </row>
    <row r="4031" spans="1:7" x14ac:dyDescent="0.25">
      <c r="A4031">
        <f>IF(Tableau1[[#This Row],[ Résultat]]="incorrect",Tableau1[[#This Row],[occurrence]]&amp;"Cadre général"&amp;Tableau1[[#This Row],[ Résultat]]&amp;COUNTIF($B$2:$B4031,Tableau1[[#This Row],[ Code APE]]&amp;Tableau1[[#This Row],[ Résultat]]&amp;"_*"),0)</f>
        <v>0</v>
      </c>
      <c r="B4031" t="str">
        <f>Tableau1[[#This Row],[ Code APE]]&amp;Tableau1[[#This Row],[ Résultat]]&amp;"_"&amp;COUNTIF($F$2:F4031,F4031)</f>
        <v>95.11ZCorrect_10</v>
      </c>
      <c r="C4031" t="s">
        <v>252</v>
      </c>
      <c r="D4031" t="s">
        <v>255</v>
      </c>
      <c r="E4031" t="s">
        <v>44</v>
      </c>
      <c r="F4031" t="s">
        <v>204</v>
      </c>
      <c r="G4031">
        <v>1</v>
      </c>
    </row>
    <row r="4032" spans="1:7" x14ac:dyDescent="0.25">
      <c r="A4032">
        <f>IF(Tableau1[[#This Row],[ Résultat]]="incorrect",Tableau1[[#This Row],[occurrence]]&amp;"Cadre général"&amp;Tableau1[[#This Row],[ Résultat]]&amp;COUNTIF($B$2:$B4032,Tableau1[[#This Row],[ Code APE]]&amp;Tableau1[[#This Row],[ Résultat]]&amp;"_*"),0)</f>
        <v>0</v>
      </c>
      <c r="B4032" t="str">
        <f>Tableau1[[#This Row],[ Code APE]]&amp;Tableau1[[#This Row],[ Résultat]]&amp;"_"&amp;COUNTIF($F$2:F4032,F4032)</f>
        <v>95.21ZCorrect_21</v>
      </c>
      <c r="C4032" t="s">
        <v>252</v>
      </c>
      <c r="D4032" t="s">
        <v>255</v>
      </c>
      <c r="E4032" t="s">
        <v>44</v>
      </c>
      <c r="F4032" t="s">
        <v>179</v>
      </c>
      <c r="G4032">
        <v>1</v>
      </c>
    </row>
    <row r="4033" spans="1:7" x14ac:dyDescent="0.25">
      <c r="A4033">
        <f>IF(Tableau1[[#This Row],[ Résultat]]="incorrect",Tableau1[[#This Row],[occurrence]]&amp;"Cadre général"&amp;Tableau1[[#This Row],[ Résultat]]&amp;COUNTIF($B$2:$B4033,Tableau1[[#This Row],[ Code APE]]&amp;Tableau1[[#This Row],[ Résultat]]&amp;"_*"),0)</f>
        <v>0</v>
      </c>
      <c r="B4033" t="str">
        <f>Tableau1[[#This Row],[ Code APE]]&amp;Tableau1[[#This Row],[ Résultat]]&amp;"_"&amp;COUNTIF($F$2:F4033,F4033)</f>
        <v>Correct_0</v>
      </c>
      <c r="C4033" t="s">
        <v>252</v>
      </c>
      <c r="D4033" t="s">
        <v>256</v>
      </c>
      <c r="E4033" t="s">
        <v>44</v>
      </c>
      <c r="G4033">
        <v>10</v>
      </c>
    </row>
    <row r="4034" spans="1:7" x14ac:dyDescent="0.25">
      <c r="A4034">
        <f>IF(Tableau1[[#This Row],[ Résultat]]="incorrect",Tableau1[[#This Row],[occurrence]]&amp;"Cadre général"&amp;Tableau1[[#This Row],[ Résultat]]&amp;COUNTIF($B$2:$B4034,Tableau1[[#This Row],[ Code APE]]&amp;Tableau1[[#This Row],[ Résultat]]&amp;"_*"),0)</f>
        <v>0</v>
      </c>
      <c r="B4034" t="str">
        <f>Tableau1[[#This Row],[ Code APE]]&amp;Tableau1[[#This Row],[ Résultat]]&amp;"_"&amp;COUNTIF($F$2:F4034,F4034)</f>
        <v>00.00ACorrect_29</v>
      </c>
      <c r="C4034" t="s">
        <v>252</v>
      </c>
      <c r="D4034" t="s">
        <v>256</v>
      </c>
      <c r="E4034" t="s">
        <v>44</v>
      </c>
      <c r="F4034" t="s">
        <v>45</v>
      </c>
      <c r="G4034">
        <v>7</v>
      </c>
    </row>
    <row r="4035" spans="1:7" x14ac:dyDescent="0.25">
      <c r="A4035">
        <f>IF(Tableau1[[#This Row],[ Résultat]]="incorrect",Tableau1[[#This Row],[occurrence]]&amp;"Cadre général"&amp;Tableau1[[#This Row],[ Résultat]]&amp;COUNTIF($B$2:$B4035,Tableau1[[#This Row],[ Code APE]]&amp;Tableau1[[#This Row],[ Résultat]]&amp;"_*"),0)</f>
        <v>0</v>
      </c>
      <c r="B4035" t="str">
        <f>Tableau1[[#This Row],[ Code APE]]&amp;Tableau1[[#This Row],[ Résultat]]&amp;"_"&amp;COUNTIF($F$2:F4035,F4035)</f>
        <v>01.30ZCorrect_29</v>
      </c>
      <c r="C4035" t="s">
        <v>252</v>
      </c>
      <c r="D4035" t="s">
        <v>256</v>
      </c>
      <c r="E4035" t="s">
        <v>44</v>
      </c>
      <c r="F4035" t="s">
        <v>47</v>
      </c>
      <c r="G4035">
        <v>2</v>
      </c>
    </row>
    <row r="4036" spans="1:7" x14ac:dyDescent="0.25">
      <c r="A4036">
        <f>IF(Tableau1[[#This Row],[ Résultat]]="incorrect",Tableau1[[#This Row],[occurrence]]&amp;"Cadre général"&amp;Tableau1[[#This Row],[ Résultat]]&amp;COUNTIF($B$2:$B4036,Tableau1[[#This Row],[ Code APE]]&amp;Tableau1[[#This Row],[ Résultat]]&amp;"_*"),0)</f>
        <v>0</v>
      </c>
      <c r="B4036" t="str">
        <f>Tableau1[[#This Row],[ Code APE]]&amp;Tableau1[[#This Row],[ Résultat]]&amp;"_"&amp;COUNTIF($F$2:F4036,F4036)</f>
        <v>02.10ZCorrect_32</v>
      </c>
      <c r="C4036" t="s">
        <v>252</v>
      </c>
      <c r="D4036" t="s">
        <v>256</v>
      </c>
      <c r="E4036" t="s">
        <v>44</v>
      </c>
      <c r="F4036" t="s">
        <v>50</v>
      </c>
      <c r="G4036">
        <v>11</v>
      </c>
    </row>
    <row r="4037" spans="1:7" x14ac:dyDescent="0.25">
      <c r="A4037">
        <f>IF(Tableau1[[#This Row],[ Résultat]]="incorrect",Tableau1[[#This Row],[occurrence]]&amp;"Cadre général"&amp;Tableau1[[#This Row],[ Résultat]]&amp;COUNTIF($B$2:$B4037,Tableau1[[#This Row],[ Code APE]]&amp;Tableau1[[#This Row],[ Résultat]]&amp;"_*"),0)</f>
        <v>0</v>
      </c>
      <c r="B4037" t="str">
        <f>Tableau1[[#This Row],[ Code APE]]&amp;Tableau1[[#This Row],[ Résultat]]&amp;"_"&amp;COUNTIF($F$2:F4037,F4037)</f>
        <v>03.11ZCorrect_27</v>
      </c>
      <c r="C4037" t="s">
        <v>252</v>
      </c>
      <c r="D4037" t="s">
        <v>256</v>
      </c>
      <c r="E4037" t="s">
        <v>44</v>
      </c>
      <c r="F4037" t="s">
        <v>182</v>
      </c>
      <c r="G4037">
        <v>1</v>
      </c>
    </row>
    <row r="4038" spans="1:7" x14ac:dyDescent="0.25">
      <c r="A4038">
        <f>IF(Tableau1[[#This Row],[ Résultat]]="incorrect",Tableau1[[#This Row],[occurrence]]&amp;"Cadre général"&amp;Tableau1[[#This Row],[ Résultat]]&amp;COUNTIF($B$2:$B4038,Tableau1[[#This Row],[ Code APE]]&amp;Tableau1[[#This Row],[ Résultat]]&amp;"_*"),0)</f>
        <v>0</v>
      </c>
      <c r="B4038" t="str">
        <f>Tableau1[[#This Row],[ Code APE]]&amp;Tableau1[[#This Row],[ Résultat]]&amp;"_"&amp;COUNTIF($F$2:F4038,F4038)</f>
        <v>04.54CCorrect_7</v>
      </c>
      <c r="C4038" t="s">
        <v>252</v>
      </c>
      <c r="D4038" t="s">
        <v>256</v>
      </c>
      <c r="E4038" t="s">
        <v>44</v>
      </c>
      <c r="F4038" t="s">
        <v>51</v>
      </c>
      <c r="G4038">
        <v>1</v>
      </c>
    </row>
    <row r="4039" spans="1:7" x14ac:dyDescent="0.25">
      <c r="A4039">
        <f>IF(Tableau1[[#This Row],[ Résultat]]="incorrect",Tableau1[[#This Row],[occurrence]]&amp;"Cadre général"&amp;Tableau1[[#This Row],[ Résultat]]&amp;COUNTIF($B$2:$B4039,Tableau1[[#This Row],[ Code APE]]&amp;Tableau1[[#This Row],[ Résultat]]&amp;"_*"),0)</f>
        <v>0</v>
      </c>
      <c r="B4039" t="str">
        <f>Tableau1[[#This Row],[ Code APE]]&amp;Tableau1[[#This Row],[ Résultat]]&amp;"_"&amp;COUNTIF($F$2:F4039,F4039)</f>
        <v>07.29ZCorrect_31</v>
      </c>
      <c r="C4039" t="s">
        <v>252</v>
      </c>
      <c r="D4039" t="s">
        <v>256</v>
      </c>
      <c r="E4039" t="s">
        <v>44</v>
      </c>
      <c r="F4039" t="s">
        <v>52</v>
      </c>
      <c r="G4039">
        <v>8</v>
      </c>
    </row>
    <row r="4040" spans="1:7" x14ac:dyDescent="0.25">
      <c r="A4040">
        <f>IF(Tableau1[[#This Row],[ Résultat]]="incorrect",Tableau1[[#This Row],[occurrence]]&amp;"Cadre général"&amp;Tableau1[[#This Row],[ Résultat]]&amp;COUNTIF($B$2:$B4040,Tableau1[[#This Row],[ Code APE]]&amp;Tableau1[[#This Row],[ Résultat]]&amp;"_*"),0)</f>
        <v>0</v>
      </c>
      <c r="B4040" t="str">
        <f>Tableau1[[#This Row],[ Code APE]]&amp;Tableau1[[#This Row],[ Résultat]]&amp;"_"&amp;COUNTIF($F$2:F4040,F4040)</f>
        <v>07.47ZCorrect_30</v>
      </c>
      <c r="C4040" t="s">
        <v>252</v>
      </c>
      <c r="D4040" t="s">
        <v>256</v>
      </c>
      <c r="E4040" t="s">
        <v>44</v>
      </c>
      <c r="F4040" t="s">
        <v>53</v>
      </c>
      <c r="G4040">
        <v>2</v>
      </c>
    </row>
    <row r="4041" spans="1:7" x14ac:dyDescent="0.25">
      <c r="A4041">
        <f>IF(Tableau1[[#This Row],[ Résultat]]="incorrect",Tableau1[[#This Row],[occurrence]]&amp;"Cadre général"&amp;Tableau1[[#This Row],[ Résultat]]&amp;COUNTIF($B$2:$B4041,Tableau1[[#This Row],[ Code APE]]&amp;Tableau1[[#This Row],[ Résultat]]&amp;"_*"),0)</f>
        <v>0</v>
      </c>
      <c r="B4041" t="str">
        <f>Tableau1[[#This Row],[ Code APE]]&amp;Tableau1[[#This Row],[ Résultat]]&amp;"_"&amp;COUNTIF($F$2:F4041,F4041)</f>
        <v>08.12ZCorrect_32</v>
      </c>
      <c r="C4041" t="s">
        <v>252</v>
      </c>
      <c r="D4041" t="s">
        <v>256</v>
      </c>
      <c r="E4041" t="s">
        <v>44</v>
      </c>
      <c r="F4041" t="s">
        <v>55</v>
      </c>
      <c r="G4041">
        <v>8</v>
      </c>
    </row>
    <row r="4042" spans="1:7" x14ac:dyDescent="0.25">
      <c r="A4042">
        <f>IF(Tableau1[[#This Row],[ Résultat]]="incorrect",Tableau1[[#This Row],[occurrence]]&amp;"Cadre général"&amp;Tableau1[[#This Row],[ Résultat]]&amp;COUNTIF($B$2:$B4042,Tableau1[[#This Row],[ Code APE]]&amp;Tableau1[[#This Row],[ Résultat]]&amp;"_*"),0)</f>
        <v>0</v>
      </c>
      <c r="B4042" t="str">
        <f>Tableau1[[#This Row],[ Code APE]]&amp;Tableau1[[#This Row],[ Résultat]]&amp;"_"&amp;COUNTIF($F$2:F4042,F4042)</f>
        <v>09.90ZCorrect_34</v>
      </c>
      <c r="C4042" t="s">
        <v>252</v>
      </c>
      <c r="D4042" t="s">
        <v>256</v>
      </c>
      <c r="E4042" t="s">
        <v>44</v>
      </c>
      <c r="F4042" t="s">
        <v>56</v>
      </c>
      <c r="G4042">
        <v>23</v>
      </c>
    </row>
    <row r="4043" spans="1:7" x14ac:dyDescent="0.25">
      <c r="A4043">
        <f>IF(Tableau1[[#This Row],[ Résultat]]="incorrect",Tableau1[[#This Row],[occurrence]]&amp;"Cadre général"&amp;Tableau1[[#This Row],[ Résultat]]&amp;COUNTIF($B$2:$B4043,Tableau1[[#This Row],[ Code APE]]&amp;Tableau1[[#This Row],[ Résultat]]&amp;"_*"),0)</f>
        <v>0</v>
      </c>
      <c r="B4043" t="str">
        <f>Tableau1[[#This Row],[ Code APE]]&amp;Tableau1[[#This Row],[ Résultat]]&amp;"_"&amp;COUNTIF($F$2:F4043,F4043)</f>
        <v>10.41ZCorrect_29</v>
      </c>
      <c r="C4043" t="s">
        <v>252</v>
      </c>
      <c r="D4043" t="s">
        <v>256</v>
      </c>
      <c r="E4043" t="s">
        <v>44</v>
      </c>
      <c r="F4043" t="s">
        <v>57</v>
      </c>
      <c r="G4043">
        <v>4</v>
      </c>
    </row>
    <row r="4044" spans="1:7" x14ac:dyDescent="0.25">
      <c r="A4044">
        <f>IF(Tableau1[[#This Row],[ Résultat]]="incorrect",Tableau1[[#This Row],[occurrence]]&amp;"Cadre général"&amp;Tableau1[[#This Row],[ Résultat]]&amp;COUNTIF($B$2:$B4044,Tableau1[[#This Row],[ Code APE]]&amp;Tableau1[[#This Row],[ Résultat]]&amp;"_*"),0)</f>
        <v>0</v>
      </c>
      <c r="B4044" t="str">
        <f>Tableau1[[#This Row],[ Code APE]]&amp;Tableau1[[#This Row],[ Résultat]]&amp;"_"&amp;COUNTIF($F$2:F4044,F4044)</f>
        <v>11.07BCorrect_12</v>
      </c>
      <c r="C4044" t="s">
        <v>252</v>
      </c>
      <c r="D4044" t="s">
        <v>256</v>
      </c>
      <c r="E4044" t="s">
        <v>44</v>
      </c>
      <c r="F4044" t="s">
        <v>58</v>
      </c>
      <c r="G4044">
        <v>1</v>
      </c>
    </row>
    <row r="4045" spans="1:7" x14ac:dyDescent="0.25">
      <c r="A4045">
        <f>IF(Tableau1[[#This Row],[ Résultat]]="incorrect",Tableau1[[#This Row],[occurrence]]&amp;"Cadre général"&amp;Tableau1[[#This Row],[ Résultat]]&amp;COUNTIF($B$2:$B4045,Tableau1[[#This Row],[ Code APE]]&amp;Tableau1[[#This Row],[ Résultat]]&amp;"_*"),0)</f>
        <v>0</v>
      </c>
      <c r="B4045" t="str">
        <f>Tableau1[[#This Row],[ Code APE]]&amp;Tableau1[[#This Row],[ Résultat]]&amp;"_"&amp;COUNTIF($F$2:F4045,F4045)</f>
        <v>16.24ZCorrect_13</v>
      </c>
      <c r="C4045" t="s">
        <v>252</v>
      </c>
      <c r="D4045" t="s">
        <v>256</v>
      </c>
      <c r="E4045" t="s">
        <v>44</v>
      </c>
      <c r="F4045" t="s">
        <v>212</v>
      </c>
      <c r="G4045">
        <v>1</v>
      </c>
    </row>
    <row r="4046" spans="1:7" x14ac:dyDescent="0.25">
      <c r="A4046">
        <f>IF(Tableau1[[#This Row],[ Résultat]]="incorrect",Tableau1[[#This Row],[occurrence]]&amp;"Cadre général"&amp;Tableau1[[#This Row],[ Résultat]]&amp;COUNTIF($B$2:$B4046,Tableau1[[#This Row],[ Code APE]]&amp;Tableau1[[#This Row],[ Résultat]]&amp;"_*"),0)</f>
        <v>0</v>
      </c>
      <c r="B4046" t="str">
        <f>Tableau1[[#This Row],[ Code APE]]&amp;Tableau1[[#This Row],[ Résultat]]&amp;"_"&amp;COUNTIF($F$2:F4046,F4046)</f>
        <v>20.11ZCorrect_19</v>
      </c>
      <c r="C4046" t="s">
        <v>252</v>
      </c>
      <c r="D4046" t="s">
        <v>256</v>
      </c>
      <c r="E4046" t="s">
        <v>44</v>
      </c>
      <c r="F4046" t="s">
        <v>185</v>
      </c>
      <c r="G4046">
        <v>2</v>
      </c>
    </row>
    <row r="4047" spans="1:7" x14ac:dyDescent="0.25">
      <c r="A4047">
        <f>IF(Tableau1[[#This Row],[ Résultat]]="incorrect",Tableau1[[#This Row],[occurrence]]&amp;"Cadre général"&amp;Tableau1[[#This Row],[ Résultat]]&amp;COUNTIF($B$2:$B4047,Tableau1[[#This Row],[ Code APE]]&amp;Tableau1[[#This Row],[ Résultat]]&amp;"_*"),0)</f>
        <v>0</v>
      </c>
      <c r="B4047" t="str">
        <f>Tableau1[[#This Row],[ Code APE]]&amp;Tableau1[[#This Row],[ Résultat]]&amp;"_"&amp;COUNTIF($F$2:F4047,F4047)</f>
        <v>20.13BCorrect_30</v>
      </c>
      <c r="C4047" t="s">
        <v>252</v>
      </c>
      <c r="D4047" t="s">
        <v>256</v>
      </c>
      <c r="E4047" t="s">
        <v>44</v>
      </c>
      <c r="F4047" t="s">
        <v>60</v>
      </c>
      <c r="G4047">
        <v>3</v>
      </c>
    </row>
    <row r="4048" spans="1:7" x14ac:dyDescent="0.25">
      <c r="A4048">
        <f>IF(Tableau1[[#This Row],[ Résultat]]="incorrect",Tableau1[[#This Row],[occurrence]]&amp;"Cadre général"&amp;Tableau1[[#This Row],[ Résultat]]&amp;COUNTIF($B$2:$B4048,Tableau1[[#This Row],[ Code APE]]&amp;Tableau1[[#This Row],[ Résultat]]&amp;"_*"),0)</f>
        <v>0</v>
      </c>
      <c r="B4048" t="str">
        <f>Tableau1[[#This Row],[ Code APE]]&amp;Tableau1[[#This Row],[ Résultat]]&amp;"_"&amp;COUNTIF($F$2:F4048,F4048)</f>
        <v>22.11ZCorrect_31</v>
      </c>
      <c r="C4048" t="s">
        <v>252</v>
      </c>
      <c r="D4048" t="s">
        <v>256</v>
      </c>
      <c r="E4048" t="s">
        <v>44</v>
      </c>
      <c r="F4048" t="s">
        <v>61</v>
      </c>
      <c r="G4048">
        <v>9</v>
      </c>
    </row>
    <row r="4049" spans="1:7" x14ac:dyDescent="0.25">
      <c r="A4049">
        <f>IF(Tableau1[[#This Row],[ Résultat]]="incorrect",Tableau1[[#This Row],[occurrence]]&amp;"Cadre général"&amp;Tableau1[[#This Row],[ Résultat]]&amp;COUNTIF($B$2:$B4049,Tableau1[[#This Row],[ Code APE]]&amp;Tableau1[[#This Row],[ Résultat]]&amp;"_*"),0)</f>
        <v>0</v>
      </c>
      <c r="B4049" t="str">
        <f>Tableau1[[#This Row],[ Code APE]]&amp;Tableau1[[#This Row],[ Résultat]]&amp;"_"&amp;COUNTIF($F$2:F4049,F4049)</f>
        <v>22.21ZCorrect_18</v>
      </c>
      <c r="C4049" t="s">
        <v>252</v>
      </c>
      <c r="D4049" t="s">
        <v>256</v>
      </c>
      <c r="E4049" t="s">
        <v>44</v>
      </c>
      <c r="F4049" t="s">
        <v>186</v>
      </c>
      <c r="G4049">
        <v>2</v>
      </c>
    </row>
    <row r="4050" spans="1:7" x14ac:dyDescent="0.25">
      <c r="A4050">
        <f>IF(Tableau1[[#This Row],[ Résultat]]="incorrect",Tableau1[[#This Row],[occurrence]]&amp;"Cadre général"&amp;Tableau1[[#This Row],[ Résultat]]&amp;COUNTIF($B$2:$B4050,Tableau1[[#This Row],[ Code APE]]&amp;Tableau1[[#This Row],[ Résultat]]&amp;"_*"),0)</f>
        <v>0</v>
      </c>
      <c r="B4050" t="str">
        <f>Tableau1[[#This Row],[ Code APE]]&amp;Tableau1[[#This Row],[ Résultat]]&amp;"_"&amp;COUNTIF($F$2:F4050,F4050)</f>
        <v>22.23ZCorrect_27</v>
      </c>
      <c r="C4050" t="s">
        <v>252</v>
      </c>
      <c r="D4050" t="s">
        <v>256</v>
      </c>
      <c r="E4050" t="s">
        <v>44</v>
      </c>
      <c r="F4050" t="s">
        <v>62</v>
      </c>
      <c r="G4050">
        <v>3</v>
      </c>
    </row>
    <row r="4051" spans="1:7" x14ac:dyDescent="0.25">
      <c r="A4051">
        <f>IF(Tableau1[[#This Row],[ Résultat]]="incorrect",Tableau1[[#This Row],[occurrence]]&amp;"Cadre général"&amp;Tableau1[[#This Row],[ Résultat]]&amp;COUNTIF($B$2:$B4051,Tableau1[[#This Row],[ Code APE]]&amp;Tableau1[[#This Row],[ Résultat]]&amp;"_*"),0)</f>
        <v>0</v>
      </c>
      <c r="B4051" t="str">
        <f>Tableau1[[#This Row],[ Code APE]]&amp;Tableau1[[#This Row],[ Résultat]]&amp;"_"&amp;COUNTIF($F$2:F4051,F4051)</f>
        <v>23.51ZCorrect_27</v>
      </c>
      <c r="C4051" t="s">
        <v>252</v>
      </c>
      <c r="D4051" t="s">
        <v>256</v>
      </c>
      <c r="E4051" t="s">
        <v>44</v>
      </c>
      <c r="F4051" t="s">
        <v>187</v>
      </c>
      <c r="G4051">
        <v>3</v>
      </c>
    </row>
    <row r="4052" spans="1:7" x14ac:dyDescent="0.25">
      <c r="A4052">
        <f>IF(Tableau1[[#This Row],[ Résultat]]="incorrect",Tableau1[[#This Row],[occurrence]]&amp;"Cadre général"&amp;Tableau1[[#This Row],[ Résultat]]&amp;COUNTIF($B$2:$B4052,Tableau1[[#This Row],[ Code APE]]&amp;Tableau1[[#This Row],[ Résultat]]&amp;"_*"),0)</f>
        <v>0</v>
      </c>
      <c r="B4052" t="str">
        <f>Tableau1[[#This Row],[ Code APE]]&amp;Tableau1[[#This Row],[ Résultat]]&amp;"_"&amp;COUNTIF($F$2:F4052,F4052)</f>
        <v>23.63ZCorrect_32</v>
      </c>
      <c r="C4052" t="s">
        <v>252</v>
      </c>
      <c r="D4052" t="s">
        <v>256</v>
      </c>
      <c r="E4052" t="s">
        <v>44</v>
      </c>
      <c r="F4052" t="s">
        <v>63</v>
      </c>
      <c r="G4052">
        <v>3</v>
      </c>
    </row>
    <row r="4053" spans="1:7" x14ac:dyDescent="0.25">
      <c r="A4053">
        <f>IF(Tableau1[[#This Row],[ Résultat]]="incorrect",Tableau1[[#This Row],[occurrence]]&amp;"Cadre général"&amp;Tableau1[[#This Row],[ Résultat]]&amp;COUNTIF($B$2:$B4053,Tableau1[[#This Row],[ Code APE]]&amp;Tableau1[[#This Row],[ Résultat]]&amp;"_*"),0)</f>
        <v>0</v>
      </c>
      <c r="B4053" t="str">
        <f>Tableau1[[#This Row],[ Code APE]]&amp;Tableau1[[#This Row],[ Résultat]]&amp;"_"&amp;COUNTIF($F$2:F4053,F4053)</f>
        <v>24.33ZCorrect_21</v>
      </c>
      <c r="C4053" t="s">
        <v>252</v>
      </c>
      <c r="D4053" t="s">
        <v>256</v>
      </c>
      <c r="E4053" t="s">
        <v>44</v>
      </c>
      <c r="F4053" t="s">
        <v>64</v>
      </c>
      <c r="G4053">
        <v>2</v>
      </c>
    </row>
    <row r="4054" spans="1:7" x14ac:dyDescent="0.25">
      <c r="A4054">
        <f>IF(Tableau1[[#This Row],[ Résultat]]="incorrect",Tableau1[[#This Row],[occurrence]]&amp;"Cadre général"&amp;Tableau1[[#This Row],[ Résultat]]&amp;COUNTIF($B$2:$B4054,Tableau1[[#This Row],[ Code APE]]&amp;Tableau1[[#This Row],[ Résultat]]&amp;"_*"),0)</f>
        <v>0</v>
      </c>
      <c r="B4054" t="str">
        <f>Tableau1[[#This Row],[ Code APE]]&amp;Tableau1[[#This Row],[ Résultat]]&amp;"_"&amp;COUNTIF($F$2:F4054,F4054)</f>
        <v>25.11ZCorrect_32</v>
      </c>
      <c r="C4054" t="s">
        <v>252</v>
      </c>
      <c r="D4054" t="s">
        <v>256</v>
      </c>
      <c r="E4054" t="s">
        <v>44</v>
      </c>
      <c r="F4054" t="s">
        <v>65</v>
      </c>
      <c r="G4054">
        <v>11</v>
      </c>
    </row>
    <row r="4055" spans="1:7" x14ac:dyDescent="0.25">
      <c r="A4055">
        <f>IF(Tableau1[[#This Row],[ Résultat]]="incorrect",Tableau1[[#This Row],[occurrence]]&amp;"Cadre général"&amp;Tableau1[[#This Row],[ Résultat]]&amp;COUNTIF($B$2:$B4055,Tableau1[[#This Row],[ Code APE]]&amp;Tableau1[[#This Row],[ Résultat]]&amp;"_*"),0)</f>
        <v>0</v>
      </c>
      <c r="B4055" t="str">
        <f>Tableau1[[#This Row],[ Code APE]]&amp;Tableau1[[#This Row],[ Résultat]]&amp;"_"&amp;COUNTIF($F$2:F4055,F4055)</f>
        <v>25.12ZCorrect_25</v>
      </c>
      <c r="C4055" t="s">
        <v>252</v>
      </c>
      <c r="D4055" t="s">
        <v>256</v>
      </c>
      <c r="E4055" t="s">
        <v>44</v>
      </c>
      <c r="F4055" t="s">
        <v>66</v>
      </c>
      <c r="G4055">
        <v>2</v>
      </c>
    </row>
    <row r="4056" spans="1:7" x14ac:dyDescent="0.25">
      <c r="A4056">
        <f>IF(Tableau1[[#This Row],[ Résultat]]="incorrect",Tableau1[[#This Row],[occurrence]]&amp;"Cadre général"&amp;Tableau1[[#This Row],[ Résultat]]&amp;COUNTIF($B$2:$B4056,Tableau1[[#This Row],[ Code APE]]&amp;Tableau1[[#This Row],[ Résultat]]&amp;"_*"),0)</f>
        <v>0</v>
      </c>
      <c r="B4056" t="str">
        <f>Tableau1[[#This Row],[ Code APE]]&amp;Tableau1[[#This Row],[ Résultat]]&amp;"_"&amp;COUNTIF($F$2:F4056,F4056)</f>
        <v>25.30ZCorrect_28</v>
      </c>
      <c r="C4056" t="s">
        <v>252</v>
      </c>
      <c r="D4056" t="s">
        <v>256</v>
      </c>
      <c r="E4056" t="s">
        <v>44</v>
      </c>
      <c r="F4056" t="s">
        <v>67</v>
      </c>
      <c r="G4056">
        <v>10</v>
      </c>
    </row>
    <row r="4057" spans="1:7" x14ac:dyDescent="0.25">
      <c r="A4057">
        <f>IF(Tableau1[[#This Row],[ Résultat]]="incorrect",Tableau1[[#This Row],[occurrence]]&amp;"Cadre général"&amp;Tableau1[[#This Row],[ Résultat]]&amp;COUNTIF($B$2:$B4057,Tableau1[[#This Row],[ Code APE]]&amp;Tableau1[[#This Row],[ Résultat]]&amp;"_*"),0)</f>
        <v>0</v>
      </c>
      <c r="B4057" t="str">
        <f>Tableau1[[#This Row],[ Code APE]]&amp;Tableau1[[#This Row],[ Résultat]]&amp;"_"&amp;COUNTIF($F$2:F4057,F4057)</f>
        <v>25.61ZCorrect_32</v>
      </c>
      <c r="C4057" t="s">
        <v>252</v>
      </c>
      <c r="D4057" t="s">
        <v>256</v>
      </c>
      <c r="E4057" t="s">
        <v>44</v>
      </c>
      <c r="F4057" t="s">
        <v>68</v>
      </c>
      <c r="G4057">
        <v>10</v>
      </c>
    </row>
    <row r="4058" spans="1:7" x14ac:dyDescent="0.25">
      <c r="A4058">
        <f>IF(Tableau1[[#This Row],[ Résultat]]="incorrect",Tableau1[[#This Row],[occurrence]]&amp;"Cadre général"&amp;Tableau1[[#This Row],[ Résultat]]&amp;COUNTIF($B$2:$B4058,Tableau1[[#This Row],[ Code APE]]&amp;Tableau1[[#This Row],[ Résultat]]&amp;"_*"),0)</f>
        <v>0</v>
      </c>
      <c r="B4058" t="str">
        <f>Tableau1[[#This Row],[ Code APE]]&amp;Tableau1[[#This Row],[ Résultat]]&amp;"_"&amp;COUNTIF($F$2:F4058,F4058)</f>
        <v>25.62BCorrect_31</v>
      </c>
      <c r="C4058" t="s">
        <v>252</v>
      </c>
      <c r="D4058" t="s">
        <v>256</v>
      </c>
      <c r="E4058" t="s">
        <v>44</v>
      </c>
      <c r="F4058" t="s">
        <v>69</v>
      </c>
      <c r="G4058">
        <v>10</v>
      </c>
    </row>
    <row r="4059" spans="1:7" x14ac:dyDescent="0.25">
      <c r="A4059">
        <f>IF(Tableau1[[#This Row],[ Résultat]]="incorrect",Tableau1[[#This Row],[occurrence]]&amp;"Cadre général"&amp;Tableau1[[#This Row],[ Résultat]]&amp;COUNTIF($B$2:$B4059,Tableau1[[#This Row],[ Code APE]]&amp;Tableau1[[#This Row],[ Résultat]]&amp;"_*"),0)</f>
        <v>0</v>
      </c>
      <c r="B4059" t="str">
        <f>Tableau1[[#This Row],[ Code APE]]&amp;Tableau1[[#This Row],[ Résultat]]&amp;"_"&amp;COUNTIF($F$2:F4059,F4059)</f>
        <v>25.93ZCorrect_30</v>
      </c>
      <c r="C4059" t="s">
        <v>252</v>
      </c>
      <c r="D4059" t="s">
        <v>256</v>
      </c>
      <c r="E4059" t="s">
        <v>44</v>
      </c>
      <c r="F4059" t="s">
        <v>70</v>
      </c>
      <c r="G4059">
        <v>5</v>
      </c>
    </row>
    <row r="4060" spans="1:7" x14ac:dyDescent="0.25">
      <c r="A4060">
        <f>IF(Tableau1[[#This Row],[ Résultat]]="incorrect",Tableau1[[#This Row],[occurrence]]&amp;"Cadre général"&amp;Tableau1[[#This Row],[ Résultat]]&amp;COUNTIF($B$2:$B4060,Tableau1[[#This Row],[ Code APE]]&amp;Tableau1[[#This Row],[ Résultat]]&amp;"_*"),0)</f>
        <v>0</v>
      </c>
      <c r="B4060" t="str">
        <f>Tableau1[[#This Row],[ Code APE]]&amp;Tableau1[[#This Row],[ Résultat]]&amp;"_"&amp;COUNTIF($F$2:F4060,F4060)</f>
        <v>25.99BCorrect_32</v>
      </c>
      <c r="C4060" t="s">
        <v>252</v>
      </c>
      <c r="D4060" t="s">
        <v>256</v>
      </c>
      <c r="E4060" t="s">
        <v>44</v>
      </c>
      <c r="F4060" t="s">
        <v>71</v>
      </c>
      <c r="G4060">
        <v>7</v>
      </c>
    </row>
    <row r="4061" spans="1:7" x14ac:dyDescent="0.25">
      <c r="A4061">
        <f>IF(Tableau1[[#This Row],[ Résultat]]="incorrect",Tableau1[[#This Row],[occurrence]]&amp;"Cadre général"&amp;Tableau1[[#This Row],[ Résultat]]&amp;COUNTIF($B$2:$B4061,Tableau1[[#This Row],[ Code APE]]&amp;Tableau1[[#This Row],[ Résultat]]&amp;"_*"),0)</f>
        <v>0</v>
      </c>
      <c r="B4061" t="str">
        <f>Tableau1[[#This Row],[ Code APE]]&amp;Tableau1[[#This Row],[ Résultat]]&amp;"_"&amp;COUNTIF($F$2:F4061,F4061)</f>
        <v>28.14ZCorrect_31</v>
      </c>
      <c r="C4061" t="s">
        <v>252</v>
      </c>
      <c r="D4061" t="s">
        <v>256</v>
      </c>
      <c r="E4061" t="s">
        <v>44</v>
      </c>
      <c r="F4061" t="s">
        <v>72</v>
      </c>
      <c r="G4061">
        <v>12</v>
      </c>
    </row>
    <row r="4062" spans="1:7" x14ac:dyDescent="0.25">
      <c r="A4062">
        <f>IF(Tableau1[[#This Row],[ Résultat]]="incorrect",Tableau1[[#This Row],[occurrence]]&amp;"Cadre général"&amp;Tableau1[[#This Row],[ Résultat]]&amp;COUNTIF($B$2:$B4062,Tableau1[[#This Row],[ Code APE]]&amp;Tableau1[[#This Row],[ Résultat]]&amp;"_*"),0)</f>
        <v>0</v>
      </c>
      <c r="B4062" t="str">
        <f>Tableau1[[#This Row],[ Code APE]]&amp;Tableau1[[#This Row],[ Résultat]]&amp;"_"&amp;COUNTIF($F$2:F4062,F4062)</f>
        <v>28.29ACorrect_10</v>
      </c>
      <c r="C4062" t="s">
        <v>252</v>
      </c>
      <c r="D4062" t="s">
        <v>256</v>
      </c>
      <c r="E4062" t="s">
        <v>44</v>
      </c>
      <c r="F4062" t="s">
        <v>214</v>
      </c>
      <c r="G4062">
        <v>1</v>
      </c>
    </row>
    <row r="4063" spans="1:7" x14ac:dyDescent="0.25">
      <c r="A4063">
        <f>IF(Tableau1[[#This Row],[ Résultat]]="incorrect",Tableau1[[#This Row],[occurrence]]&amp;"Cadre général"&amp;Tableau1[[#This Row],[ Résultat]]&amp;COUNTIF($B$2:$B4063,Tableau1[[#This Row],[ Code APE]]&amp;Tableau1[[#This Row],[ Résultat]]&amp;"_*"),0)</f>
        <v>0</v>
      </c>
      <c r="B4063" t="str">
        <f>Tableau1[[#This Row],[ Code APE]]&amp;Tableau1[[#This Row],[ Résultat]]&amp;"_"&amp;COUNTIF($F$2:F4063,F4063)</f>
        <v>28.92ZCorrect_31</v>
      </c>
      <c r="C4063" t="s">
        <v>252</v>
      </c>
      <c r="D4063" t="s">
        <v>256</v>
      </c>
      <c r="E4063" t="s">
        <v>44</v>
      </c>
      <c r="F4063" t="s">
        <v>76</v>
      </c>
      <c r="G4063">
        <v>6</v>
      </c>
    </row>
    <row r="4064" spans="1:7" x14ac:dyDescent="0.25">
      <c r="A4064">
        <f>IF(Tableau1[[#This Row],[ Résultat]]="incorrect",Tableau1[[#This Row],[occurrence]]&amp;"Cadre général"&amp;Tableau1[[#This Row],[ Résultat]]&amp;COUNTIF($B$2:$B4064,Tableau1[[#This Row],[ Code APE]]&amp;Tableau1[[#This Row],[ Résultat]]&amp;"_*"),0)</f>
        <v>0</v>
      </c>
      <c r="B4064" t="str">
        <f>Tableau1[[#This Row],[ Code APE]]&amp;Tableau1[[#This Row],[ Résultat]]&amp;"_"&amp;COUNTIF($F$2:F4064,F4064)</f>
        <v>32.12ZCorrect_32</v>
      </c>
      <c r="C4064" t="s">
        <v>252</v>
      </c>
      <c r="D4064" t="s">
        <v>256</v>
      </c>
      <c r="E4064" t="s">
        <v>44</v>
      </c>
      <c r="F4064" t="s">
        <v>78</v>
      </c>
      <c r="G4064">
        <v>13</v>
      </c>
    </row>
    <row r="4065" spans="1:7" x14ac:dyDescent="0.25">
      <c r="A4065">
        <f>IF(Tableau1[[#This Row],[ Résultat]]="incorrect",Tableau1[[#This Row],[occurrence]]&amp;"Cadre général"&amp;Tableau1[[#This Row],[ Résultat]]&amp;COUNTIF($B$2:$B4065,Tableau1[[#This Row],[ Code APE]]&amp;Tableau1[[#This Row],[ Résultat]]&amp;"_*"),0)</f>
        <v>0</v>
      </c>
      <c r="B4065" t="str">
        <f>Tableau1[[#This Row],[ Code APE]]&amp;Tableau1[[#This Row],[ Résultat]]&amp;"_"&amp;COUNTIF($F$2:F4065,F4065)</f>
        <v>32.20ACorrect_31</v>
      </c>
      <c r="C4065" t="s">
        <v>252</v>
      </c>
      <c r="D4065" t="s">
        <v>256</v>
      </c>
      <c r="E4065" t="s">
        <v>44</v>
      </c>
      <c r="F4065" t="s">
        <v>79</v>
      </c>
      <c r="G4065">
        <v>8</v>
      </c>
    </row>
    <row r="4066" spans="1:7" x14ac:dyDescent="0.25">
      <c r="A4066">
        <f>IF(Tableau1[[#This Row],[ Résultat]]="incorrect",Tableau1[[#This Row],[occurrence]]&amp;"Cadre général"&amp;Tableau1[[#This Row],[ Résultat]]&amp;COUNTIF($B$2:$B4066,Tableau1[[#This Row],[ Code APE]]&amp;Tableau1[[#This Row],[ Résultat]]&amp;"_*"),0)</f>
        <v>0</v>
      </c>
      <c r="B4066" t="str">
        <f>Tableau1[[#This Row],[ Code APE]]&amp;Tableau1[[#This Row],[ Résultat]]&amp;"_"&amp;COUNTIF($F$2:F4066,F4066)</f>
        <v>33.12ZCorrect_35</v>
      </c>
      <c r="C4066" t="s">
        <v>252</v>
      </c>
      <c r="D4066" t="s">
        <v>256</v>
      </c>
      <c r="E4066" t="s">
        <v>44</v>
      </c>
      <c r="F4066" t="s">
        <v>1</v>
      </c>
      <c r="G4066">
        <v>129</v>
      </c>
    </row>
    <row r="4067" spans="1:7" x14ac:dyDescent="0.25">
      <c r="A4067">
        <f>IF(Tableau1[[#This Row],[ Résultat]]="incorrect",Tableau1[[#This Row],[occurrence]]&amp;"Cadre général"&amp;Tableau1[[#This Row],[ Résultat]]&amp;COUNTIF($B$2:$B4067,Tableau1[[#This Row],[ Code APE]]&amp;Tableau1[[#This Row],[ Résultat]]&amp;"_*"),0)</f>
        <v>0</v>
      </c>
      <c r="B4067" t="str">
        <f>Tableau1[[#This Row],[ Code APE]]&amp;Tableau1[[#This Row],[ Résultat]]&amp;"_"&amp;COUNTIF($F$2:F4067,F4067)</f>
        <v>33.13ZCorrect_31</v>
      </c>
      <c r="C4067" t="s">
        <v>252</v>
      </c>
      <c r="D4067" t="s">
        <v>256</v>
      </c>
      <c r="E4067" t="s">
        <v>44</v>
      </c>
      <c r="F4067" t="s">
        <v>80</v>
      </c>
      <c r="G4067">
        <v>5</v>
      </c>
    </row>
    <row r="4068" spans="1:7" x14ac:dyDescent="0.25">
      <c r="A4068">
        <f>IF(Tableau1[[#This Row],[ Résultat]]="incorrect",Tableau1[[#This Row],[occurrence]]&amp;"Cadre général"&amp;Tableau1[[#This Row],[ Résultat]]&amp;COUNTIF($B$2:$B4068,Tableau1[[#This Row],[ Code APE]]&amp;Tableau1[[#This Row],[ Résultat]]&amp;"_*"),0)</f>
        <v>0</v>
      </c>
      <c r="B4068" t="str">
        <f>Tableau1[[#This Row],[ Code APE]]&amp;Tableau1[[#This Row],[ Résultat]]&amp;"_"&amp;COUNTIF($F$2:F4068,F4068)</f>
        <v>33.14ZCorrect_33</v>
      </c>
      <c r="C4068" t="s">
        <v>252</v>
      </c>
      <c r="D4068" t="s">
        <v>256</v>
      </c>
      <c r="E4068" t="s">
        <v>44</v>
      </c>
      <c r="F4068" t="s">
        <v>81</v>
      </c>
      <c r="G4068">
        <v>23</v>
      </c>
    </row>
    <row r="4069" spans="1:7" x14ac:dyDescent="0.25">
      <c r="A4069">
        <f>IF(Tableau1[[#This Row],[ Résultat]]="incorrect",Tableau1[[#This Row],[occurrence]]&amp;"Cadre général"&amp;Tableau1[[#This Row],[ Résultat]]&amp;COUNTIF($B$2:$B4069,Tableau1[[#This Row],[ Code APE]]&amp;Tableau1[[#This Row],[ Résultat]]&amp;"_*"),0)</f>
        <v>0</v>
      </c>
      <c r="B4069" t="str">
        <f>Tableau1[[#This Row],[ Code APE]]&amp;Tableau1[[#This Row],[ Résultat]]&amp;"_"&amp;COUNTIF($F$2:F4069,F4069)</f>
        <v>33.20ACorrect_37</v>
      </c>
      <c r="C4069" t="s">
        <v>252</v>
      </c>
      <c r="D4069" t="s">
        <v>256</v>
      </c>
      <c r="E4069" t="s">
        <v>44</v>
      </c>
      <c r="F4069" t="s">
        <v>82</v>
      </c>
      <c r="G4069">
        <v>131</v>
      </c>
    </row>
    <row r="4070" spans="1:7" x14ac:dyDescent="0.25">
      <c r="A4070">
        <f>IF(Tableau1[[#This Row],[ Résultat]]="incorrect",Tableau1[[#This Row],[occurrence]]&amp;"Cadre général"&amp;Tableau1[[#This Row],[ Résultat]]&amp;COUNTIF($B$2:$B4070,Tableau1[[#This Row],[ Code APE]]&amp;Tableau1[[#This Row],[ Résultat]]&amp;"_*"),0)</f>
        <v>0</v>
      </c>
      <c r="B4070" t="str">
        <f>Tableau1[[#This Row],[ Code APE]]&amp;Tableau1[[#This Row],[ Résultat]]&amp;"_"&amp;COUNTIF($F$2:F4070,F4070)</f>
        <v>33.20BCorrect_39</v>
      </c>
      <c r="C4070" t="s">
        <v>252</v>
      </c>
      <c r="D4070" t="s">
        <v>256</v>
      </c>
      <c r="E4070" t="s">
        <v>44</v>
      </c>
      <c r="F4070" t="s">
        <v>83</v>
      </c>
      <c r="G4070">
        <v>99</v>
      </c>
    </row>
    <row r="4071" spans="1:7" x14ac:dyDescent="0.25">
      <c r="A4071">
        <f>IF(Tableau1[[#This Row],[ Résultat]]="incorrect",Tableau1[[#This Row],[occurrence]]&amp;"Cadre général"&amp;Tableau1[[#This Row],[ Résultat]]&amp;COUNTIF($B$2:$B4071,Tableau1[[#This Row],[ Code APE]]&amp;Tableau1[[#This Row],[ Résultat]]&amp;"_*"),0)</f>
        <v>0</v>
      </c>
      <c r="B4071" t="str">
        <f>Tableau1[[#This Row],[ Code APE]]&amp;Tableau1[[#This Row],[ Résultat]]&amp;"_"&amp;COUNTIF($F$2:F4071,F4071)</f>
        <v>33.20CCorrect_30</v>
      </c>
      <c r="C4071" t="s">
        <v>252</v>
      </c>
      <c r="D4071" t="s">
        <v>256</v>
      </c>
      <c r="E4071" t="s">
        <v>44</v>
      </c>
      <c r="F4071" t="s">
        <v>84</v>
      </c>
      <c r="G4071">
        <v>16</v>
      </c>
    </row>
    <row r="4072" spans="1:7" x14ac:dyDescent="0.25">
      <c r="A4072">
        <f>IF(Tableau1[[#This Row],[ Résultat]]="incorrect",Tableau1[[#This Row],[occurrence]]&amp;"Cadre général"&amp;Tableau1[[#This Row],[ Résultat]]&amp;COUNTIF($B$2:$B4072,Tableau1[[#This Row],[ Code APE]]&amp;Tableau1[[#This Row],[ Résultat]]&amp;"_*"),0)</f>
        <v>0</v>
      </c>
      <c r="B4072" t="str">
        <f>Tableau1[[#This Row],[ Code APE]]&amp;Tableau1[[#This Row],[ Résultat]]&amp;"_"&amp;COUNTIF($F$2:F4072,F4072)</f>
        <v>33.20DCorrect_8</v>
      </c>
      <c r="C4072" t="s">
        <v>252</v>
      </c>
      <c r="D4072" t="s">
        <v>256</v>
      </c>
      <c r="E4072" t="s">
        <v>44</v>
      </c>
      <c r="F4072" t="s">
        <v>215</v>
      </c>
      <c r="G4072">
        <v>1</v>
      </c>
    </row>
    <row r="4073" spans="1:7" x14ac:dyDescent="0.25">
      <c r="A4073">
        <f>IF(Tableau1[[#This Row],[ Résultat]]="incorrect",Tableau1[[#This Row],[occurrence]]&amp;"Cadre général"&amp;Tableau1[[#This Row],[ Résultat]]&amp;COUNTIF($B$2:$B4073,Tableau1[[#This Row],[ Code APE]]&amp;Tableau1[[#This Row],[ Résultat]]&amp;"_*"),0)</f>
        <v>0</v>
      </c>
      <c r="B4073" t="str">
        <f>Tableau1[[#This Row],[ Code APE]]&amp;Tableau1[[#This Row],[ Résultat]]&amp;"_"&amp;COUNTIF($F$2:F4073,F4073)</f>
        <v>36.00ZCorrect_31</v>
      </c>
      <c r="C4073" t="s">
        <v>252</v>
      </c>
      <c r="D4073" t="s">
        <v>256</v>
      </c>
      <c r="E4073" t="s">
        <v>44</v>
      </c>
      <c r="F4073" t="s">
        <v>86</v>
      </c>
      <c r="G4073">
        <v>4</v>
      </c>
    </row>
    <row r="4074" spans="1:7" x14ac:dyDescent="0.25">
      <c r="A4074">
        <f>IF(Tableau1[[#This Row],[ Résultat]]="incorrect",Tableau1[[#This Row],[occurrence]]&amp;"Cadre général"&amp;Tableau1[[#This Row],[ Résultat]]&amp;COUNTIF($B$2:$B4074,Tableau1[[#This Row],[ Code APE]]&amp;Tableau1[[#This Row],[ Résultat]]&amp;"_*"),0)</f>
        <v>0</v>
      </c>
      <c r="B4074" t="str">
        <f>Tableau1[[#This Row],[ Code APE]]&amp;Tableau1[[#This Row],[ Résultat]]&amp;"_"&amp;COUNTIF($F$2:F4074,F4074)</f>
        <v>37.00ZCorrect_30</v>
      </c>
      <c r="C4074" t="s">
        <v>252</v>
      </c>
      <c r="D4074" t="s">
        <v>256</v>
      </c>
      <c r="E4074" t="s">
        <v>44</v>
      </c>
      <c r="F4074" t="s">
        <v>87</v>
      </c>
      <c r="G4074">
        <v>5</v>
      </c>
    </row>
    <row r="4075" spans="1:7" x14ac:dyDescent="0.25">
      <c r="A4075">
        <f>IF(Tableau1[[#This Row],[ Résultat]]="incorrect",Tableau1[[#This Row],[occurrence]]&amp;"Cadre général"&amp;Tableau1[[#This Row],[ Résultat]]&amp;COUNTIF($B$2:$B4075,Tableau1[[#This Row],[ Code APE]]&amp;Tableau1[[#This Row],[ Résultat]]&amp;"_*"),0)</f>
        <v>0</v>
      </c>
      <c r="B4075" t="str">
        <f>Tableau1[[#This Row],[ Code APE]]&amp;Tableau1[[#This Row],[ Résultat]]&amp;"_"&amp;COUNTIF($F$2:F4075,F4075)</f>
        <v>37.20ACorrect_32</v>
      </c>
      <c r="C4075" t="s">
        <v>252</v>
      </c>
      <c r="D4075" t="s">
        <v>256</v>
      </c>
      <c r="E4075" t="s">
        <v>44</v>
      </c>
      <c r="F4075" t="s">
        <v>88</v>
      </c>
      <c r="G4075">
        <v>12</v>
      </c>
    </row>
    <row r="4076" spans="1:7" x14ac:dyDescent="0.25">
      <c r="A4076">
        <f>IF(Tableau1[[#This Row],[ Résultat]]="incorrect",Tableau1[[#This Row],[occurrence]]&amp;"Cadre général"&amp;Tableau1[[#This Row],[ Résultat]]&amp;COUNTIF($B$2:$B4076,Tableau1[[#This Row],[ Code APE]]&amp;Tableau1[[#This Row],[ Résultat]]&amp;"_*"),0)</f>
        <v>0</v>
      </c>
      <c r="B4076" t="str">
        <f>Tableau1[[#This Row],[ Code APE]]&amp;Tableau1[[#This Row],[ Résultat]]&amp;"_"&amp;COUNTIF($F$2:F4076,F4076)</f>
        <v>38.11ZCorrect_29</v>
      </c>
      <c r="C4076" t="s">
        <v>252</v>
      </c>
      <c r="D4076" t="s">
        <v>256</v>
      </c>
      <c r="E4076" t="s">
        <v>44</v>
      </c>
      <c r="F4076" t="s">
        <v>89</v>
      </c>
      <c r="G4076">
        <v>4</v>
      </c>
    </row>
    <row r="4077" spans="1:7" x14ac:dyDescent="0.25">
      <c r="A4077">
        <f>IF(Tableau1[[#This Row],[ Résultat]]="incorrect",Tableau1[[#This Row],[occurrence]]&amp;"Cadre général"&amp;Tableau1[[#This Row],[ Résultat]]&amp;COUNTIF($B$2:$B4077,Tableau1[[#This Row],[ Code APE]]&amp;Tableau1[[#This Row],[ Résultat]]&amp;"_*"),0)</f>
        <v>0</v>
      </c>
      <c r="B4077" t="str">
        <f>Tableau1[[#This Row],[ Code APE]]&amp;Tableau1[[#This Row],[ Résultat]]&amp;"_"&amp;COUNTIF($F$2:F4077,F4077)</f>
        <v>38.12ZCorrect_28</v>
      </c>
      <c r="C4077" t="s">
        <v>252</v>
      </c>
      <c r="D4077" t="s">
        <v>256</v>
      </c>
      <c r="E4077" t="s">
        <v>44</v>
      </c>
      <c r="F4077" t="s">
        <v>90</v>
      </c>
      <c r="G4077">
        <v>5</v>
      </c>
    </row>
    <row r="4078" spans="1:7" x14ac:dyDescent="0.25">
      <c r="A4078">
        <f>IF(Tableau1[[#This Row],[ Résultat]]="incorrect",Tableau1[[#This Row],[occurrence]]&amp;"Cadre général"&amp;Tableau1[[#This Row],[ Résultat]]&amp;COUNTIF($B$2:$B4078,Tableau1[[#This Row],[ Code APE]]&amp;Tableau1[[#This Row],[ Résultat]]&amp;"_*"),0)</f>
        <v>0</v>
      </c>
      <c r="B4078" t="str">
        <f>Tableau1[[#This Row],[ Code APE]]&amp;Tableau1[[#This Row],[ Résultat]]&amp;"_"&amp;COUNTIF($F$2:F4078,F4078)</f>
        <v>38.21ZCorrect_30</v>
      </c>
      <c r="C4078" t="s">
        <v>252</v>
      </c>
      <c r="D4078" t="s">
        <v>256</v>
      </c>
      <c r="E4078" t="s">
        <v>44</v>
      </c>
      <c r="F4078" t="s">
        <v>91</v>
      </c>
      <c r="G4078">
        <v>1</v>
      </c>
    </row>
    <row r="4079" spans="1:7" x14ac:dyDescent="0.25">
      <c r="A4079">
        <f>IF(Tableau1[[#This Row],[ Résultat]]="incorrect",Tableau1[[#This Row],[occurrence]]&amp;"Cadre général"&amp;Tableau1[[#This Row],[ Résultat]]&amp;COUNTIF($B$2:$B4079,Tableau1[[#This Row],[ Code APE]]&amp;Tableau1[[#This Row],[ Résultat]]&amp;"_*"),0)</f>
        <v>0</v>
      </c>
      <c r="B4079" t="str">
        <f>Tableau1[[#This Row],[ Code APE]]&amp;Tableau1[[#This Row],[ Résultat]]&amp;"_"&amp;COUNTIF($F$2:F4079,F4079)</f>
        <v>38.32ZCorrect_29</v>
      </c>
      <c r="C4079" t="s">
        <v>252</v>
      </c>
      <c r="D4079" t="s">
        <v>256</v>
      </c>
      <c r="E4079" t="s">
        <v>44</v>
      </c>
      <c r="F4079" t="s">
        <v>92</v>
      </c>
      <c r="G4079">
        <v>22</v>
      </c>
    </row>
    <row r="4080" spans="1:7" x14ac:dyDescent="0.25">
      <c r="A4080">
        <f>IF(Tableau1[[#This Row],[ Résultat]]="incorrect",Tableau1[[#This Row],[occurrence]]&amp;"Cadre général"&amp;Tableau1[[#This Row],[ Résultat]]&amp;COUNTIF($B$2:$B4080,Tableau1[[#This Row],[ Code APE]]&amp;Tableau1[[#This Row],[ Résultat]]&amp;"_*"),0)</f>
        <v>0</v>
      </c>
      <c r="B4080" t="str">
        <f>Tableau1[[#This Row],[ Code APE]]&amp;Tableau1[[#This Row],[ Résultat]]&amp;"_"&amp;COUNTIF($F$2:F4080,F4080)</f>
        <v>39.00ZCorrect_28</v>
      </c>
      <c r="C4080" t="s">
        <v>252</v>
      </c>
      <c r="D4080" t="s">
        <v>256</v>
      </c>
      <c r="E4080" t="s">
        <v>44</v>
      </c>
      <c r="F4080" t="s">
        <v>93</v>
      </c>
      <c r="G4080">
        <v>8</v>
      </c>
    </row>
    <row r="4081" spans="1:7" x14ac:dyDescent="0.25">
      <c r="A4081">
        <f>IF(Tableau1[[#This Row],[ Résultat]]="incorrect",Tableau1[[#This Row],[occurrence]]&amp;"Cadre général"&amp;Tableau1[[#This Row],[ Résultat]]&amp;COUNTIF($B$2:$B4081,Tableau1[[#This Row],[ Code APE]]&amp;Tableau1[[#This Row],[ Résultat]]&amp;"_*"),0)</f>
        <v>0</v>
      </c>
      <c r="B4081" t="str">
        <f>Tableau1[[#This Row],[ Code APE]]&amp;Tableau1[[#This Row],[ Résultat]]&amp;"_"&amp;COUNTIF($F$2:F4081,F4081)</f>
        <v>41.20BCorrect_34</v>
      </c>
      <c r="C4081" t="s">
        <v>252</v>
      </c>
      <c r="D4081" t="s">
        <v>256</v>
      </c>
      <c r="E4081" t="s">
        <v>44</v>
      </c>
      <c r="F4081" t="s">
        <v>94</v>
      </c>
      <c r="G4081">
        <v>40</v>
      </c>
    </row>
    <row r="4082" spans="1:7" x14ac:dyDescent="0.25">
      <c r="A4082">
        <f>IF(Tableau1[[#This Row],[ Résultat]]="incorrect",Tableau1[[#This Row],[occurrence]]&amp;"Cadre général"&amp;Tableau1[[#This Row],[ Résultat]]&amp;COUNTIF($B$2:$B4082,Tableau1[[#This Row],[ Code APE]]&amp;Tableau1[[#This Row],[ Résultat]]&amp;"_*"),0)</f>
        <v>0</v>
      </c>
      <c r="B4082" t="str">
        <f>Tableau1[[#This Row],[ Code APE]]&amp;Tableau1[[#This Row],[ Résultat]]&amp;"_"&amp;COUNTIF($F$2:F4082,F4082)</f>
        <v>42.11ZCorrect_34</v>
      </c>
      <c r="C4082" t="s">
        <v>252</v>
      </c>
      <c r="D4082" t="s">
        <v>256</v>
      </c>
      <c r="E4082" t="s">
        <v>44</v>
      </c>
      <c r="F4082" t="s">
        <v>95</v>
      </c>
      <c r="G4082">
        <v>30</v>
      </c>
    </row>
    <row r="4083" spans="1:7" x14ac:dyDescent="0.25">
      <c r="A4083">
        <f>IF(Tableau1[[#This Row],[ Résultat]]="incorrect",Tableau1[[#This Row],[occurrence]]&amp;"Cadre général"&amp;Tableau1[[#This Row],[ Résultat]]&amp;COUNTIF($B$2:$B4083,Tableau1[[#This Row],[ Code APE]]&amp;Tableau1[[#This Row],[ Résultat]]&amp;"_*"),0)</f>
        <v>0</v>
      </c>
      <c r="B4083" t="str">
        <f>Tableau1[[#This Row],[ Code APE]]&amp;Tableau1[[#This Row],[ Résultat]]&amp;"_"&amp;COUNTIF($F$2:F4083,F4083)</f>
        <v>42.21ZCorrect_30</v>
      </c>
      <c r="C4083" t="s">
        <v>252</v>
      </c>
      <c r="D4083" t="s">
        <v>256</v>
      </c>
      <c r="E4083" t="s">
        <v>44</v>
      </c>
      <c r="F4083" t="s">
        <v>96</v>
      </c>
      <c r="G4083">
        <v>7</v>
      </c>
    </row>
    <row r="4084" spans="1:7" x14ac:dyDescent="0.25">
      <c r="A4084">
        <f>IF(Tableau1[[#This Row],[ Résultat]]="incorrect",Tableau1[[#This Row],[occurrence]]&amp;"Cadre général"&amp;Tableau1[[#This Row],[ Résultat]]&amp;COUNTIF($B$2:$B4084,Tableau1[[#This Row],[ Code APE]]&amp;Tableau1[[#This Row],[ Résultat]]&amp;"_*"),0)</f>
        <v>0</v>
      </c>
      <c r="B4084" t="str">
        <f>Tableau1[[#This Row],[ Code APE]]&amp;Tableau1[[#This Row],[ Résultat]]&amp;"_"&amp;COUNTIF($F$2:F4084,F4084)</f>
        <v>42.31ACorrect_28</v>
      </c>
      <c r="C4084" t="s">
        <v>252</v>
      </c>
      <c r="D4084" t="s">
        <v>256</v>
      </c>
      <c r="E4084" t="s">
        <v>44</v>
      </c>
      <c r="F4084" t="s">
        <v>98</v>
      </c>
      <c r="G4084">
        <v>4</v>
      </c>
    </row>
    <row r="4085" spans="1:7" x14ac:dyDescent="0.25">
      <c r="A4085">
        <f>IF(Tableau1[[#This Row],[ Résultat]]="incorrect",Tableau1[[#This Row],[occurrence]]&amp;"Cadre général"&amp;Tableau1[[#This Row],[ Résultat]]&amp;COUNTIF($B$2:$B4085,Tableau1[[#This Row],[ Code APE]]&amp;Tableau1[[#This Row],[ Résultat]]&amp;"_*"),0)</f>
        <v>0</v>
      </c>
      <c r="B4085" t="str">
        <f>Tableau1[[#This Row],[ Code APE]]&amp;Tableau1[[#This Row],[ Résultat]]&amp;"_"&amp;COUNTIF($F$2:F4085,F4085)</f>
        <v>42.91ZCorrect_30</v>
      </c>
      <c r="C4085" t="s">
        <v>252</v>
      </c>
      <c r="D4085" t="s">
        <v>256</v>
      </c>
      <c r="E4085" t="s">
        <v>44</v>
      </c>
      <c r="F4085" t="s">
        <v>99</v>
      </c>
      <c r="G4085">
        <v>3</v>
      </c>
    </row>
    <row r="4086" spans="1:7" x14ac:dyDescent="0.25">
      <c r="A4086">
        <f>IF(Tableau1[[#This Row],[ Résultat]]="incorrect",Tableau1[[#This Row],[occurrence]]&amp;"Cadre général"&amp;Tableau1[[#This Row],[ Résultat]]&amp;COUNTIF($B$2:$B4086,Tableau1[[#This Row],[ Code APE]]&amp;Tableau1[[#This Row],[ Résultat]]&amp;"_*"),0)</f>
        <v>0</v>
      </c>
      <c r="B4086" t="str">
        <f>Tableau1[[#This Row],[ Code APE]]&amp;Tableau1[[#This Row],[ Résultat]]&amp;"_"&amp;COUNTIF($F$2:F4086,F4086)</f>
        <v>43.11ZCorrect_20</v>
      </c>
      <c r="C4086" t="s">
        <v>252</v>
      </c>
      <c r="D4086" t="s">
        <v>256</v>
      </c>
      <c r="E4086" t="s">
        <v>44</v>
      </c>
      <c r="F4086" t="s">
        <v>100</v>
      </c>
      <c r="G4086">
        <v>1</v>
      </c>
    </row>
    <row r="4087" spans="1:7" x14ac:dyDescent="0.25">
      <c r="A4087">
        <f>IF(Tableau1[[#This Row],[ Résultat]]="incorrect",Tableau1[[#This Row],[occurrence]]&amp;"Cadre général"&amp;Tableau1[[#This Row],[ Résultat]]&amp;COUNTIF($B$2:$B4087,Tableau1[[#This Row],[ Code APE]]&amp;Tableau1[[#This Row],[ Résultat]]&amp;"_*"),0)</f>
        <v>0</v>
      </c>
      <c r="B4087" t="str">
        <f>Tableau1[[#This Row],[ Code APE]]&amp;Tableau1[[#This Row],[ Résultat]]&amp;"_"&amp;COUNTIF($F$2:F4087,F4087)</f>
        <v>43.12ACorrect_35</v>
      </c>
      <c r="C4087" t="s">
        <v>252</v>
      </c>
      <c r="D4087" t="s">
        <v>256</v>
      </c>
      <c r="E4087" t="s">
        <v>44</v>
      </c>
      <c r="F4087" t="s">
        <v>101</v>
      </c>
      <c r="G4087">
        <v>86</v>
      </c>
    </row>
    <row r="4088" spans="1:7" x14ac:dyDescent="0.25">
      <c r="A4088">
        <f>IF(Tableau1[[#This Row],[ Résultat]]="incorrect",Tableau1[[#This Row],[occurrence]]&amp;"Cadre général"&amp;Tableau1[[#This Row],[ Résultat]]&amp;COUNTIF($B$2:$B4088,Tableau1[[#This Row],[ Code APE]]&amp;Tableau1[[#This Row],[ Résultat]]&amp;"_*"),0)</f>
        <v>0</v>
      </c>
      <c r="B4088" t="str">
        <f>Tableau1[[#This Row],[ Code APE]]&amp;Tableau1[[#This Row],[ Résultat]]&amp;"_"&amp;COUNTIF($F$2:F4088,F4088)</f>
        <v>43.12BCorrect_36</v>
      </c>
      <c r="C4088" t="s">
        <v>252</v>
      </c>
      <c r="D4088" t="s">
        <v>256</v>
      </c>
      <c r="E4088" t="s">
        <v>44</v>
      </c>
      <c r="F4088" t="s">
        <v>102</v>
      </c>
      <c r="G4088">
        <v>87</v>
      </c>
    </row>
    <row r="4089" spans="1:7" x14ac:dyDescent="0.25">
      <c r="A4089">
        <f>IF(Tableau1[[#This Row],[ Résultat]]="incorrect",Tableau1[[#This Row],[occurrence]]&amp;"Cadre général"&amp;Tableau1[[#This Row],[ Résultat]]&amp;COUNTIF($B$2:$B4089,Tableau1[[#This Row],[ Code APE]]&amp;Tableau1[[#This Row],[ Résultat]]&amp;"_*"),0)</f>
        <v>0</v>
      </c>
      <c r="B4089" t="str">
        <f>Tableau1[[#This Row],[ Code APE]]&amp;Tableau1[[#This Row],[ Résultat]]&amp;"_"&amp;COUNTIF($F$2:F4089,F4089)</f>
        <v>43.13ZCorrect_35</v>
      </c>
      <c r="C4089" t="s">
        <v>252</v>
      </c>
      <c r="D4089" t="s">
        <v>256</v>
      </c>
      <c r="E4089" t="s">
        <v>44</v>
      </c>
      <c r="F4089" t="s">
        <v>103</v>
      </c>
      <c r="G4089">
        <v>52</v>
      </c>
    </row>
    <row r="4090" spans="1:7" x14ac:dyDescent="0.25">
      <c r="A4090">
        <f>IF(Tableau1[[#This Row],[ Résultat]]="incorrect",Tableau1[[#This Row],[occurrence]]&amp;"Cadre général"&amp;Tableau1[[#This Row],[ Résultat]]&amp;COUNTIF($B$2:$B4090,Tableau1[[#This Row],[ Code APE]]&amp;Tableau1[[#This Row],[ Résultat]]&amp;"_*"),0)</f>
        <v>0</v>
      </c>
      <c r="B4090" t="str">
        <f>Tableau1[[#This Row],[ Code APE]]&amp;Tableau1[[#This Row],[ Résultat]]&amp;"_"&amp;COUNTIF($F$2:F4090,F4090)</f>
        <v>43.21ACorrect_36</v>
      </c>
      <c r="C4090" t="s">
        <v>252</v>
      </c>
      <c r="D4090" t="s">
        <v>256</v>
      </c>
      <c r="E4090" t="s">
        <v>44</v>
      </c>
      <c r="F4090" t="s">
        <v>104</v>
      </c>
      <c r="G4090">
        <v>51</v>
      </c>
    </row>
    <row r="4091" spans="1:7" x14ac:dyDescent="0.25">
      <c r="A4091">
        <f>IF(Tableau1[[#This Row],[ Résultat]]="incorrect",Tableau1[[#This Row],[occurrence]]&amp;"Cadre général"&amp;Tableau1[[#This Row],[ Résultat]]&amp;COUNTIF($B$2:$B4091,Tableau1[[#This Row],[ Code APE]]&amp;Tableau1[[#This Row],[ Résultat]]&amp;"_*"),0)</f>
        <v>0</v>
      </c>
      <c r="B4091" t="str">
        <f>Tableau1[[#This Row],[ Code APE]]&amp;Tableau1[[#This Row],[ Résultat]]&amp;"_"&amp;COUNTIF($F$2:F4091,F4091)</f>
        <v>43.22BCorrect_14</v>
      </c>
      <c r="C4091" t="s">
        <v>252</v>
      </c>
      <c r="D4091" t="s">
        <v>256</v>
      </c>
      <c r="E4091" t="s">
        <v>44</v>
      </c>
      <c r="F4091" t="s">
        <v>105</v>
      </c>
      <c r="G4091">
        <v>2</v>
      </c>
    </row>
    <row r="4092" spans="1:7" x14ac:dyDescent="0.25">
      <c r="A4092">
        <f>IF(Tableau1[[#This Row],[ Résultat]]="incorrect",Tableau1[[#This Row],[occurrence]]&amp;"Cadre général"&amp;Tableau1[[#This Row],[ Résultat]]&amp;COUNTIF($B$2:$B4092,Tableau1[[#This Row],[ Code APE]]&amp;Tableau1[[#This Row],[ Résultat]]&amp;"_*"),0)</f>
        <v>0</v>
      </c>
      <c r="B4092" t="str">
        <f>Tableau1[[#This Row],[ Code APE]]&amp;Tableau1[[#This Row],[ Résultat]]&amp;"_"&amp;COUNTIF($F$2:F4092,F4092)</f>
        <v>43.29ACorrect_31</v>
      </c>
      <c r="C4092" t="s">
        <v>252</v>
      </c>
      <c r="D4092" t="s">
        <v>256</v>
      </c>
      <c r="E4092" t="s">
        <v>44</v>
      </c>
      <c r="F4092" t="s">
        <v>106</v>
      </c>
      <c r="G4092">
        <v>23</v>
      </c>
    </row>
    <row r="4093" spans="1:7" x14ac:dyDescent="0.25">
      <c r="A4093">
        <f>IF(Tableau1[[#This Row],[ Résultat]]="incorrect",Tableau1[[#This Row],[occurrence]]&amp;"Cadre général"&amp;Tableau1[[#This Row],[ Résultat]]&amp;COUNTIF($B$2:$B4093,Tableau1[[#This Row],[ Code APE]]&amp;Tableau1[[#This Row],[ Résultat]]&amp;"_*"),0)</f>
        <v>0</v>
      </c>
      <c r="B4093" t="str">
        <f>Tableau1[[#This Row],[ Code APE]]&amp;Tableau1[[#This Row],[ Résultat]]&amp;"_"&amp;COUNTIF($F$2:F4093,F4093)</f>
        <v>43.29BCorrect_25</v>
      </c>
      <c r="C4093" t="s">
        <v>252</v>
      </c>
      <c r="D4093" t="s">
        <v>256</v>
      </c>
      <c r="E4093" t="s">
        <v>44</v>
      </c>
      <c r="F4093" t="s">
        <v>107</v>
      </c>
      <c r="G4093">
        <v>2</v>
      </c>
    </row>
    <row r="4094" spans="1:7" x14ac:dyDescent="0.25">
      <c r="A4094">
        <f>IF(Tableau1[[#This Row],[ Résultat]]="incorrect",Tableau1[[#This Row],[occurrence]]&amp;"Cadre général"&amp;Tableau1[[#This Row],[ Résultat]]&amp;COUNTIF($B$2:$B4094,Tableau1[[#This Row],[ Code APE]]&amp;Tableau1[[#This Row],[ Résultat]]&amp;"_*"),0)</f>
        <v>0</v>
      </c>
      <c r="B4094" t="str">
        <f>Tableau1[[#This Row],[ Code APE]]&amp;Tableau1[[#This Row],[ Résultat]]&amp;"_"&amp;COUNTIF($F$2:F4094,F4094)</f>
        <v>43.31ZCorrect_14</v>
      </c>
      <c r="C4094" t="s">
        <v>252</v>
      </c>
      <c r="D4094" t="s">
        <v>256</v>
      </c>
      <c r="E4094" t="s">
        <v>44</v>
      </c>
      <c r="F4094" t="s">
        <v>191</v>
      </c>
      <c r="G4094">
        <v>1</v>
      </c>
    </row>
    <row r="4095" spans="1:7" x14ac:dyDescent="0.25">
      <c r="A4095">
        <f>IF(Tableau1[[#This Row],[ Résultat]]="incorrect",Tableau1[[#This Row],[occurrence]]&amp;"Cadre général"&amp;Tableau1[[#This Row],[ Résultat]]&amp;COUNTIF($B$2:$B4095,Tableau1[[#This Row],[ Code APE]]&amp;Tableau1[[#This Row],[ Résultat]]&amp;"_*"),0)</f>
        <v>0</v>
      </c>
      <c r="B4095" t="str">
        <f>Tableau1[[#This Row],[ Code APE]]&amp;Tableau1[[#This Row],[ Résultat]]&amp;"_"&amp;COUNTIF($F$2:F4095,F4095)</f>
        <v>43.32CCorrect_27</v>
      </c>
      <c r="C4095" t="s">
        <v>252</v>
      </c>
      <c r="D4095" t="s">
        <v>256</v>
      </c>
      <c r="E4095" t="s">
        <v>44</v>
      </c>
      <c r="F4095" t="s">
        <v>109</v>
      </c>
      <c r="G4095">
        <v>5</v>
      </c>
    </row>
    <row r="4096" spans="1:7" x14ac:dyDescent="0.25">
      <c r="A4096">
        <f>IF(Tableau1[[#This Row],[ Résultat]]="incorrect",Tableau1[[#This Row],[occurrence]]&amp;"Cadre général"&amp;Tableau1[[#This Row],[ Résultat]]&amp;COUNTIF($B$2:$B4096,Tableau1[[#This Row],[ Code APE]]&amp;Tableau1[[#This Row],[ Résultat]]&amp;"_*"),0)</f>
        <v>0</v>
      </c>
      <c r="B4096" t="str">
        <f>Tableau1[[#This Row],[ Code APE]]&amp;Tableau1[[#This Row],[ Résultat]]&amp;"_"&amp;COUNTIF($F$2:F4096,F4096)</f>
        <v>43.33ZCorrect_29</v>
      </c>
      <c r="C4096" t="s">
        <v>252</v>
      </c>
      <c r="D4096" t="s">
        <v>256</v>
      </c>
      <c r="E4096" t="s">
        <v>44</v>
      </c>
      <c r="F4096" t="s">
        <v>110</v>
      </c>
      <c r="G4096">
        <v>2</v>
      </c>
    </row>
    <row r="4097" spans="1:7" x14ac:dyDescent="0.25">
      <c r="A4097">
        <f>IF(Tableau1[[#This Row],[ Résultat]]="incorrect",Tableau1[[#This Row],[occurrence]]&amp;"Cadre général"&amp;Tableau1[[#This Row],[ Résultat]]&amp;COUNTIF($B$2:$B4097,Tableau1[[#This Row],[ Code APE]]&amp;Tableau1[[#This Row],[ Résultat]]&amp;"_*"),0)</f>
        <v>0</v>
      </c>
      <c r="B4097" t="str">
        <f>Tableau1[[#This Row],[ Code APE]]&amp;Tableau1[[#This Row],[ Résultat]]&amp;"_"&amp;COUNTIF($F$2:F4097,F4097)</f>
        <v>43.34ZCorrect_37</v>
      </c>
      <c r="C4097" t="s">
        <v>252</v>
      </c>
      <c r="D4097" t="s">
        <v>256</v>
      </c>
      <c r="E4097" t="s">
        <v>44</v>
      </c>
      <c r="F4097" t="s">
        <v>111</v>
      </c>
      <c r="G4097">
        <v>36</v>
      </c>
    </row>
    <row r="4098" spans="1:7" x14ac:dyDescent="0.25">
      <c r="A4098">
        <f>IF(Tableau1[[#This Row],[ Résultat]]="incorrect",Tableau1[[#This Row],[occurrence]]&amp;"Cadre général"&amp;Tableau1[[#This Row],[ Résultat]]&amp;COUNTIF($B$2:$B4098,Tableau1[[#This Row],[ Code APE]]&amp;Tableau1[[#This Row],[ Résultat]]&amp;"_*"),0)</f>
        <v>0</v>
      </c>
      <c r="B4098" t="str">
        <f>Tableau1[[#This Row],[ Code APE]]&amp;Tableau1[[#This Row],[ Résultat]]&amp;"_"&amp;COUNTIF($F$2:F4098,F4098)</f>
        <v>43.91ACorrect_31</v>
      </c>
      <c r="C4098" t="s">
        <v>252</v>
      </c>
      <c r="D4098" t="s">
        <v>256</v>
      </c>
      <c r="E4098" t="s">
        <v>44</v>
      </c>
      <c r="F4098" t="s">
        <v>112</v>
      </c>
      <c r="G4098">
        <v>7</v>
      </c>
    </row>
    <row r="4099" spans="1:7" x14ac:dyDescent="0.25">
      <c r="A4099">
        <f>IF(Tableau1[[#This Row],[ Résultat]]="incorrect",Tableau1[[#This Row],[occurrence]]&amp;"Cadre général"&amp;Tableau1[[#This Row],[ Résultat]]&amp;COUNTIF($B$2:$B4099,Tableau1[[#This Row],[ Code APE]]&amp;Tableau1[[#This Row],[ Résultat]]&amp;"_*"),0)</f>
        <v>0</v>
      </c>
      <c r="B4099" t="str">
        <f>Tableau1[[#This Row],[ Code APE]]&amp;Tableau1[[#This Row],[ Résultat]]&amp;"_"&amp;COUNTIF($F$2:F4099,F4099)</f>
        <v>43.99ACorrect_21</v>
      </c>
      <c r="C4099" t="s">
        <v>252</v>
      </c>
      <c r="D4099" t="s">
        <v>256</v>
      </c>
      <c r="E4099" t="s">
        <v>44</v>
      </c>
      <c r="F4099" t="s">
        <v>113</v>
      </c>
      <c r="G4099">
        <v>1</v>
      </c>
    </row>
    <row r="4100" spans="1:7" x14ac:dyDescent="0.25">
      <c r="A4100">
        <f>IF(Tableau1[[#This Row],[ Résultat]]="incorrect",Tableau1[[#This Row],[occurrence]]&amp;"Cadre général"&amp;Tableau1[[#This Row],[ Résultat]]&amp;COUNTIF($B$2:$B4100,Tableau1[[#This Row],[ Code APE]]&amp;Tableau1[[#This Row],[ Résultat]]&amp;"_*"),0)</f>
        <v>0</v>
      </c>
      <c r="B4100" t="str">
        <f>Tableau1[[#This Row],[ Code APE]]&amp;Tableau1[[#This Row],[ Résultat]]&amp;"_"&amp;COUNTIF($F$2:F4100,F4100)</f>
        <v>43.99BCorrect_34</v>
      </c>
      <c r="C4100" t="s">
        <v>252</v>
      </c>
      <c r="D4100" t="s">
        <v>256</v>
      </c>
      <c r="E4100" t="s">
        <v>44</v>
      </c>
      <c r="F4100" t="s">
        <v>114</v>
      </c>
      <c r="G4100">
        <v>41</v>
      </c>
    </row>
    <row r="4101" spans="1:7" x14ac:dyDescent="0.25">
      <c r="A4101">
        <f>IF(Tableau1[[#This Row],[ Résultat]]="incorrect",Tableau1[[#This Row],[occurrence]]&amp;"Cadre général"&amp;Tableau1[[#This Row],[ Résultat]]&amp;COUNTIF($B$2:$B4101,Tableau1[[#This Row],[ Code APE]]&amp;Tableau1[[#This Row],[ Résultat]]&amp;"_*"),0)</f>
        <v>0</v>
      </c>
      <c r="B4101" t="str">
        <f>Tableau1[[#This Row],[ Code APE]]&amp;Tableau1[[#This Row],[ Résultat]]&amp;"_"&amp;COUNTIF($F$2:F4101,F4101)</f>
        <v>43.99CCorrect_36</v>
      </c>
      <c r="C4101" t="s">
        <v>252</v>
      </c>
      <c r="D4101" t="s">
        <v>256</v>
      </c>
      <c r="E4101" t="s">
        <v>44</v>
      </c>
      <c r="F4101" t="s">
        <v>115</v>
      </c>
      <c r="G4101">
        <v>29</v>
      </c>
    </row>
    <row r="4102" spans="1:7" x14ac:dyDescent="0.25">
      <c r="A4102">
        <f>IF(Tableau1[[#This Row],[ Résultat]]="incorrect",Tableau1[[#This Row],[occurrence]]&amp;"Cadre général"&amp;Tableau1[[#This Row],[ Résultat]]&amp;COUNTIF($B$2:$B4102,Tableau1[[#This Row],[ Code APE]]&amp;Tableau1[[#This Row],[ Résultat]]&amp;"_*"),0)</f>
        <v>0</v>
      </c>
      <c r="B4102" t="str">
        <f>Tableau1[[#This Row],[ Code APE]]&amp;Tableau1[[#This Row],[ Résultat]]&amp;"_"&amp;COUNTIF($F$2:F4102,F4102)</f>
        <v>43.99DCorrect_31</v>
      </c>
      <c r="C4102" t="s">
        <v>252</v>
      </c>
      <c r="D4102" t="s">
        <v>256</v>
      </c>
      <c r="E4102" t="s">
        <v>44</v>
      </c>
      <c r="F4102" t="s">
        <v>116</v>
      </c>
      <c r="G4102">
        <v>19</v>
      </c>
    </row>
    <row r="4103" spans="1:7" x14ac:dyDescent="0.25">
      <c r="A4103">
        <f>IF(Tableau1[[#This Row],[ Résultat]]="incorrect",Tableau1[[#This Row],[occurrence]]&amp;"Cadre général"&amp;Tableau1[[#This Row],[ Résultat]]&amp;COUNTIF($B$2:$B4103,Tableau1[[#This Row],[ Code APE]]&amp;Tableau1[[#This Row],[ Résultat]]&amp;"_*"),0)</f>
        <v>0</v>
      </c>
      <c r="B4103" t="str">
        <f>Tableau1[[#This Row],[ Code APE]]&amp;Tableau1[[#This Row],[ Résultat]]&amp;"_"&amp;COUNTIF($F$2:F4103,F4103)</f>
        <v>43.99ECorrect_22</v>
      </c>
      <c r="C4103" t="s">
        <v>252</v>
      </c>
      <c r="D4103" t="s">
        <v>256</v>
      </c>
      <c r="E4103" t="s">
        <v>44</v>
      </c>
      <c r="F4103" t="s">
        <v>117</v>
      </c>
      <c r="G4103">
        <v>1</v>
      </c>
    </row>
    <row r="4104" spans="1:7" x14ac:dyDescent="0.25">
      <c r="A4104">
        <f>IF(Tableau1[[#This Row],[ Résultat]]="incorrect",Tableau1[[#This Row],[occurrence]]&amp;"Cadre général"&amp;Tableau1[[#This Row],[ Résultat]]&amp;COUNTIF($B$2:$B4104,Tableau1[[#This Row],[ Code APE]]&amp;Tableau1[[#This Row],[ Résultat]]&amp;"_*"),0)</f>
        <v>0</v>
      </c>
      <c r="B4104" t="str">
        <f>Tableau1[[#This Row],[ Code APE]]&amp;Tableau1[[#This Row],[ Résultat]]&amp;"_"&amp;COUNTIF($F$2:F4104,F4104)</f>
        <v>45.11ZCorrect_35</v>
      </c>
      <c r="C4104" t="s">
        <v>252</v>
      </c>
      <c r="D4104" t="s">
        <v>256</v>
      </c>
      <c r="E4104" t="s">
        <v>44</v>
      </c>
      <c r="F4104" t="s">
        <v>120</v>
      </c>
      <c r="G4104">
        <v>8</v>
      </c>
    </row>
    <row r="4105" spans="1:7" x14ac:dyDescent="0.25">
      <c r="A4105">
        <f>IF(Tableau1[[#This Row],[ Résultat]]="incorrect",Tableau1[[#This Row],[occurrence]]&amp;"Cadre général"&amp;Tableau1[[#This Row],[ Résultat]]&amp;COUNTIF($B$2:$B4105,Tableau1[[#This Row],[ Code APE]]&amp;Tableau1[[#This Row],[ Résultat]]&amp;"_*"),0)</f>
        <v>0</v>
      </c>
      <c r="B4105" t="str">
        <f>Tableau1[[#This Row],[ Code APE]]&amp;Tableau1[[#This Row],[ Résultat]]&amp;"_"&amp;COUNTIF($F$2:F4105,F4105)</f>
        <v>45.20ACorrect_33</v>
      </c>
      <c r="C4105" t="s">
        <v>252</v>
      </c>
      <c r="D4105" t="s">
        <v>256</v>
      </c>
      <c r="E4105" t="s">
        <v>44</v>
      </c>
      <c r="F4105" t="s">
        <v>121</v>
      </c>
      <c r="G4105">
        <v>7</v>
      </c>
    </row>
    <row r="4106" spans="1:7" x14ac:dyDescent="0.25">
      <c r="A4106">
        <f>IF(Tableau1[[#This Row],[ Résultat]]="incorrect",Tableau1[[#This Row],[occurrence]]&amp;"Cadre général"&amp;Tableau1[[#This Row],[ Résultat]]&amp;COUNTIF($B$2:$B4106,Tableau1[[#This Row],[ Code APE]]&amp;Tableau1[[#This Row],[ Résultat]]&amp;"_*"),0)</f>
        <v>0</v>
      </c>
      <c r="B4106" t="str">
        <f>Tableau1[[#This Row],[ Code APE]]&amp;Tableau1[[#This Row],[ Résultat]]&amp;"_"&amp;COUNTIF($F$2:F4106,F4106)</f>
        <v>45.20BCorrect_29</v>
      </c>
      <c r="C4106" t="s">
        <v>252</v>
      </c>
      <c r="D4106" t="s">
        <v>256</v>
      </c>
      <c r="E4106" t="s">
        <v>44</v>
      </c>
      <c r="F4106" t="s">
        <v>122</v>
      </c>
      <c r="G4106">
        <v>7</v>
      </c>
    </row>
    <row r="4107" spans="1:7" x14ac:dyDescent="0.25">
      <c r="A4107">
        <f>IF(Tableau1[[#This Row],[ Résultat]]="incorrect",Tableau1[[#This Row],[occurrence]]&amp;"Cadre général"&amp;Tableau1[[#This Row],[ Résultat]]&amp;COUNTIF($B$2:$B4107,Tableau1[[#This Row],[ Code APE]]&amp;Tableau1[[#This Row],[ Résultat]]&amp;"_*"),0)</f>
        <v>0</v>
      </c>
      <c r="B4107" t="str">
        <f>Tableau1[[#This Row],[ Code APE]]&amp;Tableau1[[#This Row],[ Résultat]]&amp;"_"&amp;COUNTIF($F$2:F4107,F4107)</f>
        <v>45.20ZCorrect_31</v>
      </c>
      <c r="C4107" t="s">
        <v>252</v>
      </c>
      <c r="D4107" t="s">
        <v>256</v>
      </c>
      <c r="E4107" t="s">
        <v>44</v>
      </c>
      <c r="F4107" t="s">
        <v>123</v>
      </c>
      <c r="G4107">
        <v>12</v>
      </c>
    </row>
    <row r="4108" spans="1:7" x14ac:dyDescent="0.25">
      <c r="A4108">
        <f>IF(Tableau1[[#This Row],[ Résultat]]="incorrect",Tableau1[[#This Row],[occurrence]]&amp;"Cadre général"&amp;Tableau1[[#This Row],[ Résultat]]&amp;COUNTIF($B$2:$B4108,Tableau1[[#This Row],[ Code APE]]&amp;Tableau1[[#This Row],[ Résultat]]&amp;"_*"),0)</f>
        <v>0</v>
      </c>
      <c r="B4108" t="str">
        <f>Tableau1[[#This Row],[ Code APE]]&amp;Tableau1[[#This Row],[ Résultat]]&amp;"_"&amp;COUNTIF($F$2:F4108,F4108)</f>
        <v>45.32ZCorrect_29</v>
      </c>
      <c r="C4108" t="s">
        <v>252</v>
      </c>
      <c r="D4108" t="s">
        <v>256</v>
      </c>
      <c r="E4108" t="s">
        <v>44</v>
      </c>
      <c r="F4108" t="s">
        <v>124</v>
      </c>
      <c r="G4108">
        <v>2</v>
      </c>
    </row>
    <row r="4109" spans="1:7" x14ac:dyDescent="0.25">
      <c r="A4109">
        <f>IF(Tableau1[[#This Row],[ Résultat]]="incorrect",Tableau1[[#This Row],[occurrence]]&amp;"Cadre général"&amp;Tableau1[[#This Row],[ Résultat]]&amp;COUNTIF($B$2:$B4109,Tableau1[[#This Row],[ Code APE]]&amp;Tableau1[[#This Row],[ Résultat]]&amp;"_*"),0)</f>
        <v>0</v>
      </c>
      <c r="B4109" t="str">
        <f>Tableau1[[#This Row],[ Code APE]]&amp;Tableau1[[#This Row],[ Résultat]]&amp;"_"&amp;COUNTIF($F$2:F4109,F4109)</f>
        <v>46.51ZCorrect_26</v>
      </c>
      <c r="C4109" t="s">
        <v>252</v>
      </c>
      <c r="D4109" t="s">
        <v>256</v>
      </c>
      <c r="E4109" t="s">
        <v>44</v>
      </c>
      <c r="F4109" t="s">
        <v>125</v>
      </c>
      <c r="G4109">
        <v>2</v>
      </c>
    </row>
    <row r="4110" spans="1:7" x14ac:dyDescent="0.25">
      <c r="A4110">
        <f>IF(Tableau1[[#This Row],[ Résultat]]="incorrect",Tableau1[[#This Row],[occurrence]]&amp;"Cadre général"&amp;Tableau1[[#This Row],[ Résultat]]&amp;COUNTIF($B$2:$B4110,Tableau1[[#This Row],[ Code APE]]&amp;Tableau1[[#This Row],[ Résultat]]&amp;"_*"),0)</f>
        <v>0</v>
      </c>
      <c r="B4110" t="str">
        <f>Tableau1[[#This Row],[ Code APE]]&amp;Tableau1[[#This Row],[ Résultat]]&amp;"_"&amp;COUNTIF($F$2:F4110,F4110)</f>
        <v>46.63ZCorrect_37</v>
      </c>
      <c r="C4110" t="s">
        <v>252</v>
      </c>
      <c r="D4110" t="s">
        <v>256</v>
      </c>
      <c r="E4110" t="s">
        <v>44</v>
      </c>
      <c r="F4110" t="s">
        <v>127</v>
      </c>
      <c r="G4110">
        <v>129</v>
      </c>
    </row>
    <row r="4111" spans="1:7" x14ac:dyDescent="0.25">
      <c r="A4111">
        <f>IF(Tableau1[[#This Row],[ Résultat]]="incorrect",Tableau1[[#This Row],[occurrence]]&amp;"Cadre général"&amp;Tableau1[[#This Row],[ Résultat]]&amp;COUNTIF($B$2:$B4111,Tableau1[[#This Row],[ Code APE]]&amp;Tableau1[[#This Row],[ Résultat]]&amp;"_*"),0)</f>
        <v>0</v>
      </c>
      <c r="B4111" t="str">
        <f>Tableau1[[#This Row],[ Code APE]]&amp;Tableau1[[#This Row],[ Résultat]]&amp;"_"&amp;COUNTIF($F$2:F4111,F4111)</f>
        <v>46.69ACorrect_30</v>
      </c>
      <c r="C4111" t="s">
        <v>252</v>
      </c>
      <c r="D4111" t="s">
        <v>256</v>
      </c>
      <c r="E4111" t="s">
        <v>44</v>
      </c>
      <c r="F4111" t="s">
        <v>128</v>
      </c>
      <c r="G4111">
        <v>3</v>
      </c>
    </row>
    <row r="4112" spans="1:7" x14ac:dyDescent="0.25">
      <c r="A4112">
        <f>IF(Tableau1[[#This Row],[ Résultat]]="incorrect",Tableau1[[#This Row],[occurrence]]&amp;"Cadre général"&amp;Tableau1[[#This Row],[ Résultat]]&amp;COUNTIF($B$2:$B4112,Tableau1[[#This Row],[ Code APE]]&amp;Tableau1[[#This Row],[ Résultat]]&amp;"_*"),0)</f>
        <v>0</v>
      </c>
      <c r="B4112" t="str">
        <f>Tableau1[[#This Row],[ Code APE]]&amp;Tableau1[[#This Row],[ Résultat]]&amp;"_"&amp;COUNTIF($F$2:F4112,F4112)</f>
        <v>46.69BCorrect_30</v>
      </c>
      <c r="C4112" t="s">
        <v>252</v>
      </c>
      <c r="D4112" t="s">
        <v>256</v>
      </c>
      <c r="E4112" t="s">
        <v>44</v>
      </c>
      <c r="F4112" t="s">
        <v>129</v>
      </c>
      <c r="G4112">
        <v>5</v>
      </c>
    </row>
    <row r="4113" spans="1:7" x14ac:dyDescent="0.25">
      <c r="A4113">
        <f>IF(Tableau1[[#This Row],[ Résultat]]="incorrect",Tableau1[[#This Row],[occurrence]]&amp;"Cadre général"&amp;Tableau1[[#This Row],[ Résultat]]&amp;COUNTIF($B$2:$B4113,Tableau1[[#This Row],[ Code APE]]&amp;Tableau1[[#This Row],[ Résultat]]&amp;"_*"),0)</f>
        <v>0</v>
      </c>
      <c r="B4113" t="str">
        <f>Tableau1[[#This Row],[ Code APE]]&amp;Tableau1[[#This Row],[ Résultat]]&amp;"_"&amp;COUNTIF($F$2:F4113,F4113)</f>
        <v>46.71ZCorrect_36</v>
      </c>
      <c r="C4113" t="s">
        <v>252</v>
      </c>
      <c r="D4113" t="s">
        <v>256</v>
      </c>
      <c r="E4113" t="s">
        <v>44</v>
      </c>
      <c r="F4113" t="s">
        <v>130</v>
      </c>
      <c r="G4113">
        <v>7</v>
      </c>
    </row>
    <row r="4114" spans="1:7" x14ac:dyDescent="0.25">
      <c r="A4114">
        <f>IF(Tableau1[[#This Row],[ Résultat]]="incorrect",Tableau1[[#This Row],[occurrence]]&amp;"Cadre général"&amp;Tableau1[[#This Row],[ Résultat]]&amp;COUNTIF($B$2:$B4114,Tableau1[[#This Row],[ Code APE]]&amp;Tableau1[[#This Row],[ Résultat]]&amp;"_*"),0)</f>
        <v>0</v>
      </c>
      <c r="B4114" t="str">
        <f>Tableau1[[#This Row],[ Code APE]]&amp;Tableau1[[#This Row],[ Résultat]]&amp;"_"&amp;COUNTIF($F$2:F4114,F4114)</f>
        <v>46.73ACorrect_17</v>
      </c>
      <c r="C4114" t="s">
        <v>252</v>
      </c>
      <c r="D4114" t="s">
        <v>256</v>
      </c>
      <c r="E4114" t="s">
        <v>44</v>
      </c>
      <c r="F4114" t="s">
        <v>194</v>
      </c>
      <c r="G4114">
        <v>1</v>
      </c>
    </row>
    <row r="4115" spans="1:7" x14ac:dyDescent="0.25">
      <c r="A4115">
        <f>IF(Tableau1[[#This Row],[ Résultat]]="incorrect",Tableau1[[#This Row],[occurrence]]&amp;"Cadre général"&amp;Tableau1[[#This Row],[ Résultat]]&amp;COUNTIF($B$2:$B4115,Tableau1[[#This Row],[ Code APE]]&amp;Tableau1[[#This Row],[ Résultat]]&amp;"_*"),0)</f>
        <v>0</v>
      </c>
      <c r="B4115" t="str">
        <f>Tableau1[[#This Row],[ Code APE]]&amp;Tableau1[[#This Row],[ Résultat]]&amp;"_"&amp;COUNTIF($F$2:F4115,F4115)</f>
        <v>46.75ZCorrect_30</v>
      </c>
      <c r="C4115" t="s">
        <v>252</v>
      </c>
      <c r="D4115" t="s">
        <v>256</v>
      </c>
      <c r="E4115" t="s">
        <v>44</v>
      </c>
      <c r="F4115" t="s">
        <v>131</v>
      </c>
      <c r="G4115">
        <v>6</v>
      </c>
    </row>
    <row r="4116" spans="1:7" x14ac:dyDescent="0.25">
      <c r="A4116">
        <f>IF(Tableau1[[#This Row],[ Résultat]]="incorrect",Tableau1[[#This Row],[occurrence]]&amp;"Cadre général"&amp;Tableau1[[#This Row],[ Résultat]]&amp;COUNTIF($B$2:$B4116,Tableau1[[#This Row],[ Code APE]]&amp;Tableau1[[#This Row],[ Résultat]]&amp;"_*"),0)</f>
        <v>0</v>
      </c>
      <c r="B4116" t="str">
        <f>Tableau1[[#This Row],[ Code APE]]&amp;Tableau1[[#This Row],[ Résultat]]&amp;"_"&amp;COUNTIF($F$2:F4116,F4116)</f>
        <v>47.41ZCorrect_28</v>
      </c>
      <c r="C4116" t="s">
        <v>252</v>
      </c>
      <c r="D4116" t="s">
        <v>256</v>
      </c>
      <c r="E4116" t="s">
        <v>44</v>
      </c>
      <c r="F4116" t="s">
        <v>133</v>
      </c>
      <c r="G4116">
        <v>1</v>
      </c>
    </row>
    <row r="4117" spans="1:7" x14ac:dyDescent="0.25">
      <c r="A4117">
        <f>IF(Tableau1[[#This Row],[ Résultat]]="incorrect",Tableau1[[#This Row],[occurrence]]&amp;"Cadre général"&amp;Tableau1[[#This Row],[ Résultat]]&amp;COUNTIF($B$2:$B4117,Tableau1[[#This Row],[ Code APE]]&amp;Tableau1[[#This Row],[ Résultat]]&amp;"_*"),0)</f>
        <v>0</v>
      </c>
      <c r="B4117" t="str">
        <f>Tableau1[[#This Row],[ Code APE]]&amp;Tableau1[[#This Row],[ Résultat]]&amp;"_"&amp;COUNTIF($F$2:F4117,F4117)</f>
        <v>47.99ACorrect_21</v>
      </c>
      <c r="C4117" t="s">
        <v>252</v>
      </c>
      <c r="D4117" t="s">
        <v>256</v>
      </c>
      <c r="E4117" t="s">
        <v>44</v>
      </c>
      <c r="F4117" t="s">
        <v>136</v>
      </c>
      <c r="G4117">
        <v>1</v>
      </c>
    </row>
    <row r="4118" spans="1:7" x14ac:dyDescent="0.25">
      <c r="A4118">
        <f>IF(Tableau1[[#This Row],[ Résultat]]="incorrect",Tableau1[[#This Row],[occurrence]]&amp;"Cadre général"&amp;Tableau1[[#This Row],[ Résultat]]&amp;COUNTIF($B$2:$B4118,Tableau1[[#This Row],[ Code APE]]&amp;Tableau1[[#This Row],[ Résultat]]&amp;"_*"),0)</f>
        <v>0</v>
      </c>
      <c r="B4118" t="str">
        <f>Tableau1[[#This Row],[ Code APE]]&amp;Tableau1[[#This Row],[ Résultat]]&amp;"_"&amp;COUNTIF($F$2:F4118,F4118)</f>
        <v>49.31ZCorrect_32</v>
      </c>
      <c r="C4118" t="s">
        <v>252</v>
      </c>
      <c r="D4118" t="s">
        <v>256</v>
      </c>
      <c r="E4118" t="s">
        <v>44</v>
      </c>
      <c r="F4118" t="s">
        <v>137</v>
      </c>
      <c r="G4118">
        <v>6</v>
      </c>
    </row>
    <row r="4119" spans="1:7" x14ac:dyDescent="0.25">
      <c r="A4119">
        <f>IF(Tableau1[[#This Row],[ Résultat]]="incorrect",Tableau1[[#This Row],[occurrence]]&amp;"Cadre général"&amp;Tableau1[[#This Row],[ Résultat]]&amp;COUNTIF($B$2:$B4119,Tableau1[[#This Row],[ Code APE]]&amp;Tableau1[[#This Row],[ Résultat]]&amp;"_*"),0)</f>
        <v>0</v>
      </c>
      <c r="B4119" t="str">
        <f>Tableau1[[#This Row],[ Code APE]]&amp;Tableau1[[#This Row],[ Résultat]]&amp;"_"&amp;COUNTIF($F$2:F4119,F4119)</f>
        <v>49.32ZCorrect_10</v>
      </c>
      <c r="C4119" t="s">
        <v>252</v>
      </c>
      <c r="D4119" t="s">
        <v>256</v>
      </c>
      <c r="E4119" t="s">
        <v>44</v>
      </c>
      <c r="F4119" t="s">
        <v>224</v>
      </c>
      <c r="G4119">
        <v>1</v>
      </c>
    </row>
    <row r="4120" spans="1:7" x14ac:dyDescent="0.25">
      <c r="A4120">
        <f>IF(Tableau1[[#This Row],[ Résultat]]="incorrect",Tableau1[[#This Row],[occurrence]]&amp;"Cadre général"&amp;Tableau1[[#This Row],[ Résultat]]&amp;COUNTIF($B$2:$B4120,Tableau1[[#This Row],[ Code APE]]&amp;Tableau1[[#This Row],[ Résultat]]&amp;"_*"),0)</f>
        <v>0</v>
      </c>
      <c r="B4120" t="str">
        <f>Tableau1[[#This Row],[ Code APE]]&amp;Tableau1[[#This Row],[ Résultat]]&amp;"_"&amp;COUNTIF($F$2:F4120,F4120)</f>
        <v>49.39ACorrect_35</v>
      </c>
      <c r="C4120" t="s">
        <v>252</v>
      </c>
      <c r="D4120" t="s">
        <v>256</v>
      </c>
      <c r="E4120" t="s">
        <v>44</v>
      </c>
      <c r="F4120" t="s">
        <v>138</v>
      </c>
      <c r="G4120">
        <v>24</v>
      </c>
    </row>
    <row r="4121" spans="1:7" x14ac:dyDescent="0.25">
      <c r="A4121">
        <f>IF(Tableau1[[#This Row],[ Résultat]]="incorrect",Tableau1[[#This Row],[occurrence]]&amp;"Cadre général"&amp;Tableau1[[#This Row],[ Résultat]]&amp;COUNTIF($B$2:$B4121,Tableau1[[#This Row],[ Code APE]]&amp;Tableau1[[#This Row],[ Résultat]]&amp;"_*"),0)</f>
        <v>0</v>
      </c>
      <c r="B4121" t="str">
        <f>Tableau1[[#This Row],[ Code APE]]&amp;Tableau1[[#This Row],[ Résultat]]&amp;"_"&amp;COUNTIF($F$2:F4121,F4121)</f>
        <v>49.39BCorrect_35</v>
      </c>
      <c r="C4121" t="s">
        <v>252</v>
      </c>
      <c r="D4121" t="s">
        <v>256</v>
      </c>
      <c r="E4121" t="s">
        <v>44</v>
      </c>
      <c r="F4121" t="s">
        <v>139</v>
      </c>
      <c r="G4121">
        <v>10</v>
      </c>
    </row>
    <row r="4122" spans="1:7" x14ac:dyDescent="0.25">
      <c r="A4122">
        <f>IF(Tableau1[[#This Row],[ Résultat]]="incorrect",Tableau1[[#This Row],[occurrence]]&amp;"Cadre général"&amp;Tableau1[[#This Row],[ Résultat]]&amp;COUNTIF($B$2:$B4122,Tableau1[[#This Row],[ Code APE]]&amp;Tableau1[[#This Row],[ Résultat]]&amp;"_*"),0)</f>
        <v>0</v>
      </c>
      <c r="B4122" t="str">
        <f>Tableau1[[#This Row],[ Code APE]]&amp;Tableau1[[#This Row],[ Résultat]]&amp;"_"&amp;COUNTIF($F$2:F4122,F4122)</f>
        <v>49.41ACorrect_34</v>
      </c>
      <c r="C4122" t="s">
        <v>252</v>
      </c>
      <c r="D4122" t="s">
        <v>256</v>
      </c>
      <c r="E4122" t="s">
        <v>44</v>
      </c>
      <c r="F4122" t="s">
        <v>140</v>
      </c>
      <c r="G4122">
        <v>72</v>
      </c>
    </row>
    <row r="4123" spans="1:7" x14ac:dyDescent="0.25">
      <c r="A4123">
        <f>IF(Tableau1[[#This Row],[ Résultat]]="incorrect",Tableau1[[#This Row],[occurrence]]&amp;"Cadre général"&amp;Tableau1[[#This Row],[ Résultat]]&amp;COUNTIF($B$2:$B4123,Tableau1[[#This Row],[ Code APE]]&amp;Tableau1[[#This Row],[ Résultat]]&amp;"_*"),0)</f>
        <v>0</v>
      </c>
      <c r="B4123" t="str">
        <f>Tableau1[[#This Row],[ Code APE]]&amp;Tableau1[[#This Row],[ Résultat]]&amp;"_"&amp;COUNTIF($F$2:F4123,F4123)</f>
        <v>49.41BCorrect_29</v>
      </c>
      <c r="C4123" t="s">
        <v>252</v>
      </c>
      <c r="D4123" t="s">
        <v>256</v>
      </c>
      <c r="E4123" t="s">
        <v>44</v>
      </c>
      <c r="F4123" t="s">
        <v>141</v>
      </c>
      <c r="G4123">
        <v>15</v>
      </c>
    </row>
    <row r="4124" spans="1:7" x14ac:dyDescent="0.25">
      <c r="A4124">
        <f>IF(Tableau1[[#This Row],[ Résultat]]="incorrect",Tableau1[[#This Row],[occurrence]]&amp;"Cadre général"&amp;Tableau1[[#This Row],[ Résultat]]&amp;COUNTIF($B$2:$B4124,Tableau1[[#This Row],[ Code APE]]&amp;Tableau1[[#This Row],[ Résultat]]&amp;"_*"),0)</f>
        <v>0</v>
      </c>
      <c r="B4124" t="str">
        <f>Tableau1[[#This Row],[ Code APE]]&amp;Tableau1[[#This Row],[ Résultat]]&amp;"_"&amp;COUNTIF($F$2:F4124,F4124)</f>
        <v>49.91ACorrect_29</v>
      </c>
      <c r="C4124" t="s">
        <v>252</v>
      </c>
      <c r="D4124" t="s">
        <v>256</v>
      </c>
      <c r="E4124" t="s">
        <v>44</v>
      </c>
      <c r="F4124" t="s">
        <v>142</v>
      </c>
      <c r="G4124">
        <v>2</v>
      </c>
    </row>
    <row r="4125" spans="1:7" x14ac:dyDescent="0.25">
      <c r="A4125">
        <f>IF(Tableau1[[#This Row],[ Résultat]]="incorrect",Tableau1[[#This Row],[occurrence]]&amp;"Cadre général"&amp;Tableau1[[#This Row],[ Résultat]]&amp;COUNTIF($B$2:$B4125,Tableau1[[#This Row],[ Code APE]]&amp;Tableau1[[#This Row],[ Résultat]]&amp;"_*"),0)</f>
        <v>0</v>
      </c>
      <c r="B4125" t="str">
        <f>Tableau1[[#This Row],[ Code APE]]&amp;Tableau1[[#This Row],[ Résultat]]&amp;"_"&amp;COUNTIF($F$2:F4125,F4125)</f>
        <v>50.10ZCorrect_32</v>
      </c>
      <c r="C4125" t="s">
        <v>252</v>
      </c>
      <c r="D4125" t="s">
        <v>256</v>
      </c>
      <c r="E4125" t="s">
        <v>44</v>
      </c>
      <c r="F4125" t="s">
        <v>143</v>
      </c>
      <c r="G4125">
        <v>6</v>
      </c>
    </row>
    <row r="4126" spans="1:7" x14ac:dyDescent="0.25">
      <c r="A4126">
        <f>IF(Tableau1[[#This Row],[ Résultat]]="incorrect",Tableau1[[#This Row],[occurrence]]&amp;"Cadre général"&amp;Tableau1[[#This Row],[ Résultat]]&amp;COUNTIF($B$2:$B4126,Tableau1[[#This Row],[ Code APE]]&amp;Tableau1[[#This Row],[ Résultat]]&amp;"_*"),0)</f>
        <v>0</v>
      </c>
      <c r="B4126" t="str">
        <f>Tableau1[[#This Row],[ Code APE]]&amp;Tableau1[[#This Row],[ Résultat]]&amp;"_"&amp;COUNTIF($F$2:F4126,F4126)</f>
        <v>50.20ZCorrect_18</v>
      </c>
      <c r="C4126" t="s">
        <v>252</v>
      </c>
      <c r="D4126" t="s">
        <v>256</v>
      </c>
      <c r="E4126" t="s">
        <v>44</v>
      </c>
      <c r="F4126" t="s">
        <v>144</v>
      </c>
      <c r="G4126">
        <v>1</v>
      </c>
    </row>
    <row r="4127" spans="1:7" x14ac:dyDescent="0.25">
      <c r="A4127">
        <f>IF(Tableau1[[#This Row],[ Résultat]]="incorrect",Tableau1[[#This Row],[occurrence]]&amp;"Cadre général"&amp;Tableau1[[#This Row],[ Résultat]]&amp;COUNTIF($B$2:$B4127,Tableau1[[#This Row],[ Code APE]]&amp;Tableau1[[#This Row],[ Résultat]]&amp;"_*"),0)</f>
        <v>0</v>
      </c>
      <c r="B4127" t="str">
        <f>Tableau1[[#This Row],[ Code APE]]&amp;Tableau1[[#This Row],[ Résultat]]&amp;"_"&amp;COUNTIF($F$2:F4127,F4127)</f>
        <v>52.10BCorrect_10</v>
      </c>
      <c r="C4127" t="s">
        <v>252</v>
      </c>
      <c r="D4127" t="s">
        <v>256</v>
      </c>
      <c r="E4127" t="s">
        <v>44</v>
      </c>
      <c r="F4127" t="s">
        <v>197</v>
      </c>
      <c r="G4127">
        <v>1</v>
      </c>
    </row>
    <row r="4128" spans="1:7" x14ac:dyDescent="0.25">
      <c r="A4128">
        <f>IF(Tableau1[[#This Row],[ Résultat]]="incorrect",Tableau1[[#This Row],[occurrence]]&amp;"Cadre général"&amp;Tableau1[[#This Row],[ Résultat]]&amp;COUNTIF($B$2:$B4128,Tableau1[[#This Row],[ Code APE]]&amp;Tableau1[[#This Row],[ Résultat]]&amp;"_*"),0)</f>
        <v>0</v>
      </c>
      <c r="B4128" t="str">
        <f>Tableau1[[#This Row],[ Code APE]]&amp;Tableau1[[#This Row],[ Résultat]]&amp;"_"&amp;COUNTIF($F$2:F4128,F4128)</f>
        <v>52.22ZCorrect_30</v>
      </c>
      <c r="C4128" t="s">
        <v>252</v>
      </c>
      <c r="D4128" t="s">
        <v>256</v>
      </c>
      <c r="E4128" t="s">
        <v>44</v>
      </c>
      <c r="F4128" t="s">
        <v>145</v>
      </c>
      <c r="G4128">
        <v>9</v>
      </c>
    </row>
    <row r="4129" spans="1:7" x14ac:dyDescent="0.25">
      <c r="A4129">
        <f>IF(Tableau1[[#This Row],[ Résultat]]="incorrect",Tableau1[[#This Row],[occurrence]]&amp;"Cadre général"&amp;Tableau1[[#This Row],[ Résultat]]&amp;COUNTIF($B$2:$B4129,Tableau1[[#This Row],[ Code APE]]&amp;Tableau1[[#This Row],[ Résultat]]&amp;"_*"),0)</f>
        <v>0</v>
      </c>
      <c r="B4129" t="str">
        <f>Tableau1[[#This Row],[ Code APE]]&amp;Tableau1[[#This Row],[ Résultat]]&amp;"_"&amp;COUNTIF($F$2:F4129,F4129)</f>
        <v>56.29BCorrect_32</v>
      </c>
      <c r="C4129" t="s">
        <v>252</v>
      </c>
      <c r="D4129" t="s">
        <v>256</v>
      </c>
      <c r="E4129" t="s">
        <v>44</v>
      </c>
      <c r="F4129" t="s">
        <v>146</v>
      </c>
      <c r="G4129">
        <v>10</v>
      </c>
    </row>
    <row r="4130" spans="1:7" x14ac:dyDescent="0.25">
      <c r="A4130">
        <f>IF(Tableau1[[#This Row],[ Résultat]]="incorrect",Tableau1[[#This Row],[occurrence]]&amp;"Cadre général"&amp;Tableau1[[#This Row],[ Résultat]]&amp;COUNTIF($B$2:$B4130,Tableau1[[#This Row],[ Code APE]]&amp;Tableau1[[#This Row],[ Résultat]]&amp;"_*"),0)</f>
        <v>0</v>
      </c>
      <c r="B4130" t="str">
        <f>Tableau1[[#This Row],[ Code APE]]&amp;Tableau1[[#This Row],[ Résultat]]&amp;"_"&amp;COUNTIF($F$2:F4130,F4130)</f>
        <v>62.01ZCorrect_27</v>
      </c>
      <c r="C4130" t="s">
        <v>252</v>
      </c>
      <c r="D4130" t="s">
        <v>256</v>
      </c>
      <c r="E4130" t="s">
        <v>44</v>
      </c>
      <c r="F4130" t="s">
        <v>198</v>
      </c>
      <c r="G4130">
        <v>4</v>
      </c>
    </row>
    <row r="4131" spans="1:7" x14ac:dyDescent="0.25">
      <c r="A4131">
        <f>IF(Tableau1[[#This Row],[ Résultat]]="incorrect",Tableau1[[#This Row],[occurrence]]&amp;"Cadre général"&amp;Tableau1[[#This Row],[ Résultat]]&amp;COUNTIF($B$2:$B4131,Tableau1[[#This Row],[ Code APE]]&amp;Tableau1[[#This Row],[ Résultat]]&amp;"_*"),0)</f>
        <v>0</v>
      </c>
      <c r="B4131" t="str">
        <f>Tableau1[[#This Row],[ Code APE]]&amp;Tableau1[[#This Row],[ Résultat]]&amp;"_"&amp;COUNTIF($F$2:F4131,F4131)</f>
        <v>62.02ACorrect_28</v>
      </c>
      <c r="C4131" t="s">
        <v>252</v>
      </c>
      <c r="D4131" t="s">
        <v>256</v>
      </c>
      <c r="E4131" t="s">
        <v>44</v>
      </c>
      <c r="F4131" t="s">
        <v>147</v>
      </c>
      <c r="G4131">
        <v>1</v>
      </c>
    </row>
    <row r="4132" spans="1:7" x14ac:dyDescent="0.25">
      <c r="A4132">
        <f>IF(Tableau1[[#This Row],[ Résultat]]="incorrect",Tableau1[[#This Row],[occurrence]]&amp;"Cadre général"&amp;Tableau1[[#This Row],[ Résultat]]&amp;COUNTIF($B$2:$B4132,Tableau1[[#This Row],[ Code APE]]&amp;Tableau1[[#This Row],[ Résultat]]&amp;"_*"),0)</f>
        <v>0</v>
      </c>
      <c r="B4132" t="str">
        <f>Tableau1[[#This Row],[ Code APE]]&amp;Tableau1[[#This Row],[ Résultat]]&amp;"_"&amp;COUNTIF($F$2:F4132,F4132)</f>
        <v>64.20ZCorrect_28</v>
      </c>
      <c r="C4132" t="s">
        <v>252</v>
      </c>
      <c r="D4132" t="s">
        <v>256</v>
      </c>
      <c r="E4132" t="s">
        <v>44</v>
      </c>
      <c r="F4132" t="s">
        <v>149</v>
      </c>
      <c r="G4132">
        <v>4</v>
      </c>
    </row>
    <row r="4133" spans="1:7" x14ac:dyDescent="0.25">
      <c r="A4133">
        <f>IF(Tableau1[[#This Row],[ Résultat]]="incorrect",Tableau1[[#This Row],[occurrence]]&amp;"Cadre général"&amp;Tableau1[[#This Row],[ Résultat]]&amp;COUNTIF($B$2:$B4133,Tableau1[[#This Row],[ Code APE]]&amp;Tableau1[[#This Row],[ Résultat]]&amp;"_*"),0)</f>
        <v>0</v>
      </c>
      <c r="B4133" t="str">
        <f>Tableau1[[#This Row],[ Code APE]]&amp;Tableau1[[#This Row],[ Résultat]]&amp;"_"&amp;COUNTIF($F$2:F4133,F4133)</f>
        <v>70.10ZCorrect_17</v>
      </c>
      <c r="C4133" t="s">
        <v>252</v>
      </c>
      <c r="D4133" t="s">
        <v>256</v>
      </c>
      <c r="E4133" t="s">
        <v>44</v>
      </c>
      <c r="F4133" t="s">
        <v>151</v>
      </c>
      <c r="G4133">
        <v>1</v>
      </c>
    </row>
    <row r="4134" spans="1:7" x14ac:dyDescent="0.25">
      <c r="A4134">
        <f>IF(Tableau1[[#This Row],[ Résultat]]="incorrect",Tableau1[[#This Row],[occurrence]]&amp;"Cadre général"&amp;Tableau1[[#This Row],[ Résultat]]&amp;COUNTIF($B$2:$B4134,Tableau1[[#This Row],[ Code APE]]&amp;Tableau1[[#This Row],[ Résultat]]&amp;"_*"),0)</f>
        <v>0</v>
      </c>
      <c r="B4134" t="str">
        <f>Tableau1[[#This Row],[ Code APE]]&amp;Tableau1[[#This Row],[ Résultat]]&amp;"_"&amp;COUNTIF($F$2:F4134,F4134)</f>
        <v>70.22ZCorrect_29</v>
      </c>
      <c r="C4134" t="s">
        <v>252</v>
      </c>
      <c r="D4134" t="s">
        <v>256</v>
      </c>
      <c r="E4134" t="s">
        <v>44</v>
      </c>
      <c r="F4134" t="s">
        <v>200</v>
      </c>
      <c r="G4134">
        <v>6</v>
      </c>
    </row>
    <row r="4135" spans="1:7" x14ac:dyDescent="0.25">
      <c r="A4135">
        <f>IF(Tableau1[[#This Row],[ Résultat]]="incorrect",Tableau1[[#This Row],[occurrence]]&amp;"Cadre général"&amp;Tableau1[[#This Row],[ Résultat]]&amp;COUNTIF($B$2:$B4135,Tableau1[[#This Row],[ Code APE]]&amp;Tableau1[[#This Row],[ Résultat]]&amp;"_*"),0)</f>
        <v>0</v>
      </c>
      <c r="B4135" t="str">
        <f>Tableau1[[#This Row],[ Code APE]]&amp;Tableau1[[#This Row],[ Résultat]]&amp;"_"&amp;COUNTIF($F$2:F4135,F4135)</f>
        <v>71.12ACorrect_26</v>
      </c>
      <c r="C4135" t="s">
        <v>252</v>
      </c>
      <c r="D4135" t="s">
        <v>256</v>
      </c>
      <c r="E4135" t="s">
        <v>44</v>
      </c>
      <c r="F4135" t="s">
        <v>152</v>
      </c>
      <c r="G4135">
        <v>2</v>
      </c>
    </row>
    <row r="4136" spans="1:7" x14ac:dyDescent="0.25">
      <c r="A4136">
        <f>IF(Tableau1[[#This Row],[ Résultat]]="incorrect",Tableau1[[#This Row],[occurrence]]&amp;"Cadre général"&amp;Tableau1[[#This Row],[ Résultat]]&amp;COUNTIF($B$2:$B4136,Tableau1[[#This Row],[ Code APE]]&amp;Tableau1[[#This Row],[ Résultat]]&amp;"_*"),0)</f>
        <v>0</v>
      </c>
      <c r="B4136" t="str">
        <f>Tableau1[[#This Row],[ Code APE]]&amp;Tableau1[[#This Row],[ Résultat]]&amp;"_"&amp;COUNTIF($F$2:F4136,F4136)</f>
        <v>71.12BCorrect_33</v>
      </c>
      <c r="C4136" t="s">
        <v>252</v>
      </c>
      <c r="D4136" t="s">
        <v>256</v>
      </c>
      <c r="E4136" t="s">
        <v>44</v>
      </c>
      <c r="F4136" t="s">
        <v>153</v>
      </c>
      <c r="G4136">
        <v>63</v>
      </c>
    </row>
    <row r="4137" spans="1:7" x14ac:dyDescent="0.25">
      <c r="A4137">
        <f>IF(Tableau1[[#This Row],[ Résultat]]="incorrect",Tableau1[[#This Row],[occurrence]]&amp;"Cadre général"&amp;Tableau1[[#This Row],[ Résultat]]&amp;COUNTIF($B$2:$B4137,Tableau1[[#This Row],[ Code APE]]&amp;Tableau1[[#This Row],[ Résultat]]&amp;"_*"),0)</f>
        <v>0</v>
      </c>
      <c r="B4137" t="str">
        <f>Tableau1[[#This Row],[ Code APE]]&amp;Tableau1[[#This Row],[ Résultat]]&amp;"_"&amp;COUNTIF($F$2:F4137,F4137)</f>
        <v>71.20ACorrect_16</v>
      </c>
      <c r="C4137" t="s">
        <v>252</v>
      </c>
      <c r="D4137" t="s">
        <v>256</v>
      </c>
      <c r="E4137" t="s">
        <v>44</v>
      </c>
      <c r="F4137" t="s">
        <v>154</v>
      </c>
      <c r="G4137">
        <v>1</v>
      </c>
    </row>
    <row r="4138" spans="1:7" x14ac:dyDescent="0.25">
      <c r="A4138">
        <f>IF(Tableau1[[#This Row],[ Résultat]]="incorrect",Tableau1[[#This Row],[occurrence]]&amp;"Cadre général"&amp;Tableau1[[#This Row],[ Résultat]]&amp;COUNTIF($B$2:$B4138,Tableau1[[#This Row],[ Code APE]]&amp;Tableau1[[#This Row],[ Résultat]]&amp;"_*"),0)</f>
        <v>0</v>
      </c>
      <c r="B4138" t="str">
        <f>Tableau1[[#This Row],[ Code APE]]&amp;Tableau1[[#This Row],[ Résultat]]&amp;"_"&amp;COUNTIF($F$2:F4138,F4138)</f>
        <v>71.20BCorrect_30</v>
      </c>
      <c r="C4138" t="s">
        <v>252</v>
      </c>
      <c r="D4138" t="s">
        <v>256</v>
      </c>
      <c r="E4138" t="s">
        <v>44</v>
      </c>
      <c r="F4138" t="s">
        <v>155</v>
      </c>
      <c r="G4138">
        <v>17</v>
      </c>
    </row>
    <row r="4139" spans="1:7" x14ac:dyDescent="0.25">
      <c r="A4139">
        <f>IF(Tableau1[[#This Row],[ Résultat]]="incorrect",Tableau1[[#This Row],[occurrence]]&amp;"Cadre général"&amp;Tableau1[[#This Row],[ Résultat]]&amp;COUNTIF($B$2:$B4139,Tableau1[[#This Row],[ Code APE]]&amp;Tableau1[[#This Row],[ Résultat]]&amp;"_*"),0)</f>
        <v>0</v>
      </c>
      <c r="B4139" t="str">
        <f>Tableau1[[#This Row],[ Code APE]]&amp;Tableau1[[#This Row],[ Résultat]]&amp;"_"&amp;COUNTIF($F$2:F4139,F4139)</f>
        <v>72.19ZCorrect_31</v>
      </c>
      <c r="C4139" t="s">
        <v>252</v>
      </c>
      <c r="D4139" t="s">
        <v>256</v>
      </c>
      <c r="E4139" t="s">
        <v>44</v>
      </c>
      <c r="F4139" t="s">
        <v>156</v>
      </c>
      <c r="G4139">
        <v>7</v>
      </c>
    </row>
    <row r="4140" spans="1:7" x14ac:dyDescent="0.25">
      <c r="A4140">
        <f>IF(Tableau1[[#This Row],[ Résultat]]="incorrect",Tableau1[[#This Row],[occurrence]]&amp;"Cadre général"&amp;Tableau1[[#This Row],[ Résultat]]&amp;COUNTIF($B$2:$B4140,Tableau1[[#This Row],[ Code APE]]&amp;Tableau1[[#This Row],[ Résultat]]&amp;"_*"),0)</f>
        <v>0</v>
      </c>
      <c r="B4140" t="str">
        <f>Tableau1[[#This Row],[ Code APE]]&amp;Tableau1[[#This Row],[ Résultat]]&amp;"_"&amp;COUNTIF($F$2:F4140,F4140)</f>
        <v>74.20ZCorrect_25</v>
      </c>
      <c r="C4140" t="s">
        <v>252</v>
      </c>
      <c r="D4140" t="s">
        <v>256</v>
      </c>
      <c r="E4140" t="s">
        <v>44</v>
      </c>
      <c r="F4140" t="s">
        <v>157</v>
      </c>
      <c r="G4140">
        <v>4</v>
      </c>
    </row>
    <row r="4141" spans="1:7" x14ac:dyDescent="0.25">
      <c r="A4141">
        <f>IF(Tableau1[[#This Row],[ Résultat]]="incorrect",Tableau1[[#This Row],[occurrence]]&amp;"Cadre général"&amp;Tableau1[[#This Row],[ Résultat]]&amp;COUNTIF($B$2:$B4141,Tableau1[[#This Row],[ Code APE]]&amp;Tableau1[[#This Row],[ Résultat]]&amp;"_*"),0)</f>
        <v>0</v>
      </c>
      <c r="B4141" t="str">
        <f>Tableau1[[#This Row],[ Code APE]]&amp;Tableau1[[#This Row],[ Résultat]]&amp;"_"&amp;COUNTIF($F$2:F4141,F4141)</f>
        <v>74.30BCorrect_28</v>
      </c>
      <c r="C4141" t="s">
        <v>252</v>
      </c>
      <c r="D4141" t="s">
        <v>256</v>
      </c>
      <c r="E4141" t="s">
        <v>44</v>
      </c>
      <c r="F4141" t="s">
        <v>158</v>
      </c>
      <c r="G4141">
        <v>3</v>
      </c>
    </row>
    <row r="4142" spans="1:7" x14ac:dyDescent="0.25">
      <c r="A4142">
        <f>IF(Tableau1[[#This Row],[ Résultat]]="incorrect",Tableau1[[#This Row],[occurrence]]&amp;"Cadre général"&amp;Tableau1[[#This Row],[ Résultat]]&amp;COUNTIF($B$2:$B4142,Tableau1[[#This Row],[ Code APE]]&amp;Tableau1[[#This Row],[ Résultat]]&amp;"_*"),0)</f>
        <v>0</v>
      </c>
      <c r="B4142" t="str">
        <f>Tableau1[[#This Row],[ Code APE]]&amp;Tableau1[[#This Row],[ Résultat]]&amp;"_"&amp;COUNTIF($F$2:F4142,F4142)</f>
        <v>74.70ZCorrect_29</v>
      </c>
      <c r="C4142" t="s">
        <v>252</v>
      </c>
      <c r="D4142" t="s">
        <v>256</v>
      </c>
      <c r="E4142" t="s">
        <v>44</v>
      </c>
      <c r="F4142" t="s">
        <v>159</v>
      </c>
      <c r="G4142">
        <v>6</v>
      </c>
    </row>
    <row r="4143" spans="1:7" x14ac:dyDescent="0.25">
      <c r="A4143">
        <f>IF(Tableau1[[#This Row],[ Résultat]]="incorrect",Tableau1[[#This Row],[occurrence]]&amp;"Cadre général"&amp;Tableau1[[#This Row],[ Résultat]]&amp;COUNTIF($B$2:$B4143,Tableau1[[#This Row],[ Code APE]]&amp;Tableau1[[#This Row],[ Résultat]]&amp;"_*"),0)</f>
        <v>0</v>
      </c>
      <c r="B4143" t="str">
        <f>Tableau1[[#This Row],[ Code APE]]&amp;Tableau1[[#This Row],[ Résultat]]&amp;"_"&amp;COUNTIF($F$2:F4143,F4143)</f>
        <v>74.90ACorrect_35</v>
      </c>
      <c r="C4143" t="s">
        <v>252</v>
      </c>
      <c r="D4143" t="s">
        <v>256</v>
      </c>
      <c r="E4143" t="s">
        <v>44</v>
      </c>
      <c r="F4143" t="s">
        <v>160</v>
      </c>
      <c r="G4143">
        <v>21</v>
      </c>
    </row>
    <row r="4144" spans="1:7" x14ac:dyDescent="0.25">
      <c r="A4144">
        <f>IF(Tableau1[[#This Row],[ Résultat]]="incorrect",Tableau1[[#This Row],[occurrence]]&amp;"Cadre général"&amp;Tableau1[[#This Row],[ Résultat]]&amp;COUNTIF($B$2:$B4144,Tableau1[[#This Row],[ Code APE]]&amp;Tableau1[[#This Row],[ Résultat]]&amp;"_*"),0)</f>
        <v>0</v>
      </c>
      <c r="B4144" t="str">
        <f>Tableau1[[#This Row],[ Code APE]]&amp;Tableau1[[#This Row],[ Résultat]]&amp;"_"&amp;COUNTIF($F$2:F4144,F4144)</f>
        <v>74.90BCorrect_34</v>
      </c>
      <c r="C4144" t="s">
        <v>252</v>
      </c>
      <c r="D4144" t="s">
        <v>256</v>
      </c>
      <c r="E4144" t="s">
        <v>44</v>
      </c>
      <c r="F4144" t="s">
        <v>161</v>
      </c>
      <c r="G4144">
        <v>19</v>
      </c>
    </row>
    <row r="4145" spans="1:7" x14ac:dyDescent="0.25">
      <c r="A4145">
        <f>IF(Tableau1[[#This Row],[ Résultat]]="incorrect",Tableau1[[#This Row],[occurrence]]&amp;"Cadre général"&amp;Tableau1[[#This Row],[ Résultat]]&amp;COUNTIF($B$2:$B4145,Tableau1[[#This Row],[ Code APE]]&amp;Tableau1[[#This Row],[ Résultat]]&amp;"_*"),0)</f>
        <v>0</v>
      </c>
      <c r="B4145" t="str">
        <f>Tableau1[[#This Row],[ Code APE]]&amp;Tableau1[[#This Row],[ Résultat]]&amp;"_"&amp;COUNTIF($F$2:F4145,F4145)</f>
        <v>74.90ECorrect_14</v>
      </c>
      <c r="C4145" t="s">
        <v>252</v>
      </c>
      <c r="D4145" t="s">
        <v>256</v>
      </c>
      <c r="E4145" t="s">
        <v>44</v>
      </c>
      <c r="F4145" t="s">
        <v>162</v>
      </c>
      <c r="G4145">
        <v>1</v>
      </c>
    </row>
    <row r="4146" spans="1:7" x14ac:dyDescent="0.25">
      <c r="A4146">
        <f>IF(Tableau1[[#This Row],[ Résultat]]="incorrect",Tableau1[[#This Row],[occurrence]]&amp;"Cadre général"&amp;Tableau1[[#This Row],[ Résultat]]&amp;COUNTIF($B$2:$B4146,Tableau1[[#This Row],[ Code APE]]&amp;Tableau1[[#This Row],[ Résultat]]&amp;"_*"),0)</f>
        <v>0</v>
      </c>
      <c r="B4146" t="str">
        <f>Tableau1[[#This Row],[ Code APE]]&amp;Tableau1[[#This Row],[ Résultat]]&amp;"_"&amp;COUNTIF($F$2:F4146,F4146)</f>
        <v>75.00ZCorrect_12</v>
      </c>
      <c r="C4146" t="s">
        <v>252</v>
      </c>
      <c r="D4146" t="s">
        <v>256</v>
      </c>
      <c r="E4146" t="s">
        <v>44</v>
      </c>
      <c r="F4146" t="s">
        <v>202</v>
      </c>
      <c r="G4146">
        <v>1</v>
      </c>
    </row>
    <row r="4147" spans="1:7" x14ac:dyDescent="0.25">
      <c r="A4147">
        <f>IF(Tableau1[[#This Row],[ Résultat]]="incorrect",Tableau1[[#This Row],[occurrence]]&amp;"Cadre général"&amp;Tableau1[[#This Row],[ Résultat]]&amp;COUNTIF($B$2:$B4147,Tableau1[[#This Row],[ Code APE]]&amp;Tableau1[[#This Row],[ Résultat]]&amp;"_*"),0)</f>
        <v>0</v>
      </c>
      <c r="B4147" t="str">
        <f>Tableau1[[#This Row],[ Code APE]]&amp;Tableau1[[#This Row],[ Résultat]]&amp;"_"&amp;COUNTIF($F$2:F4147,F4147)</f>
        <v>77.11ACorrect_12</v>
      </c>
      <c r="C4147" t="s">
        <v>252</v>
      </c>
      <c r="D4147" t="s">
        <v>256</v>
      </c>
      <c r="E4147" t="s">
        <v>44</v>
      </c>
      <c r="F4147" t="s">
        <v>163</v>
      </c>
      <c r="G4147">
        <v>1</v>
      </c>
    </row>
    <row r="4148" spans="1:7" x14ac:dyDescent="0.25">
      <c r="A4148">
        <f>IF(Tableau1[[#This Row],[ Résultat]]="incorrect",Tableau1[[#This Row],[occurrence]]&amp;"Cadre général"&amp;Tableau1[[#This Row],[ Résultat]]&amp;COUNTIF($B$2:$B4148,Tableau1[[#This Row],[ Code APE]]&amp;Tableau1[[#This Row],[ Résultat]]&amp;"_*"),0)</f>
        <v>0</v>
      </c>
      <c r="B4148" t="str">
        <f>Tableau1[[#This Row],[ Code APE]]&amp;Tableau1[[#This Row],[ Résultat]]&amp;"_"&amp;COUNTIF($F$2:F4148,F4148)</f>
        <v>77.32ZCorrect_30</v>
      </c>
      <c r="C4148" t="s">
        <v>252</v>
      </c>
      <c r="D4148" t="s">
        <v>256</v>
      </c>
      <c r="E4148" t="s">
        <v>44</v>
      </c>
      <c r="F4148" t="s">
        <v>164</v>
      </c>
      <c r="G4148">
        <v>4</v>
      </c>
    </row>
    <row r="4149" spans="1:7" x14ac:dyDescent="0.25">
      <c r="A4149">
        <f>IF(Tableau1[[#This Row],[ Résultat]]="incorrect",Tableau1[[#This Row],[occurrence]]&amp;"Cadre général"&amp;Tableau1[[#This Row],[ Résultat]]&amp;COUNTIF($B$2:$B4149,Tableau1[[#This Row],[ Code APE]]&amp;Tableau1[[#This Row],[ Résultat]]&amp;"_*"),0)</f>
        <v>0</v>
      </c>
      <c r="B4149" t="str">
        <f>Tableau1[[#This Row],[ Code APE]]&amp;Tableau1[[#This Row],[ Résultat]]&amp;"_"&amp;COUNTIF($F$2:F4149,F4149)</f>
        <v>77.39ZCorrect_31</v>
      </c>
      <c r="C4149" t="s">
        <v>252</v>
      </c>
      <c r="D4149" t="s">
        <v>256</v>
      </c>
      <c r="E4149" t="s">
        <v>44</v>
      </c>
      <c r="F4149" t="s">
        <v>165</v>
      </c>
      <c r="G4149">
        <v>14</v>
      </c>
    </row>
    <row r="4150" spans="1:7" x14ac:dyDescent="0.25">
      <c r="A4150">
        <f>IF(Tableau1[[#This Row],[ Résultat]]="incorrect",Tableau1[[#This Row],[occurrence]]&amp;"Cadre général"&amp;Tableau1[[#This Row],[ Résultat]]&amp;COUNTIF($B$2:$B4150,Tableau1[[#This Row],[ Code APE]]&amp;Tableau1[[#This Row],[ Résultat]]&amp;"_*"),0)</f>
        <v>0</v>
      </c>
      <c r="B4150" t="str">
        <f>Tableau1[[#This Row],[ Code APE]]&amp;Tableau1[[#This Row],[ Résultat]]&amp;"_"&amp;COUNTIF($F$2:F4150,F4150)</f>
        <v>78.20ZCorrect_38</v>
      </c>
      <c r="C4150" t="s">
        <v>252</v>
      </c>
      <c r="D4150" t="s">
        <v>256</v>
      </c>
      <c r="E4150" t="s">
        <v>44</v>
      </c>
      <c r="F4150" t="s">
        <v>166</v>
      </c>
      <c r="G4150">
        <v>241</v>
      </c>
    </row>
    <row r="4151" spans="1:7" x14ac:dyDescent="0.25">
      <c r="A4151">
        <f>IF(Tableau1[[#This Row],[ Résultat]]="incorrect",Tableau1[[#This Row],[occurrence]]&amp;"Cadre général"&amp;Tableau1[[#This Row],[ Résultat]]&amp;COUNTIF($B$2:$B4151,Tableau1[[#This Row],[ Code APE]]&amp;Tableau1[[#This Row],[ Résultat]]&amp;"_*"),0)</f>
        <v>0</v>
      </c>
      <c r="B4151" t="str">
        <f>Tableau1[[#This Row],[ Code APE]]&amp;Tableau1[[#This Row],[ Résultat]]&amp;"_"&amp;COUNTIF($F$2:F4151,F4151)</f>
        <v>80.10ZCorrect_35</v>
      </c>
      <c r="C4151" t="s">
        <v>252</v>
      </c>
      <c r="D4151" t="s">
        <v>256</v>
      </c>
      <c r="E4151" t="s">
        <v>44</v>
      </c>
      <c r="F4151" t="s">
        <v>167</v>
      </c>
      <c r="G4151">
        <v>22</v>
      </c>
    </row>
    <row r="4152" spans="1:7" x14ac:dyDescent="0.25">
      <c r="A4152">
        <f>IF(Tableau1[[#This Row],[ Résultat]]="incorrect",Tableau1[[#This Row],[occurrence]]&amp;"Cadre général"&amp;Tableau1[[#This Row],[ Résultat]]&amp;COUNTIF($B$2:$B4152,Tableau1[[#This Row],[ Code APE]]&amp;Tableau1[[#This Row],[ Résultat]]&amp;"_*"),0)</f>
        <v>0</v>
      </c>
      <c r="B4152" t="str">
        <f>Tableau1[[#This Row],[ Code APE]]&amp;Tableau1[[#This Row],[ Résultat]]&amp;"_"&amp;COUNTIF($F$2:F4152,F4152)</f>
        <v>80.20ZCorrect_30</v>
      </c>
      <c r="C4152" t="s">
        <v>252</v>
      </c>
      <c r="D4152" t="s">
        <v>256</v>
      </c>
      <c r="E4152" t="s">
        <v>44</v>
      </c>
      <c r="F4152" t="s">
        <v>168</v>
      </c>
      <c r="G4152">
        <v>2</v>
      </c>
    </row>
    <row r="4153" spans="1:7" x14ac:dyDescent="0.25">
      <c r="A4153">
        <f>IF(Tableau1[[#This Row],[ Résultat]]="incorrect",Tableau1[[#This Row],[occurrence]]&amp;"Cadre général"&amp;Tableau1[[#This Row],[ Résultat]]&amp;COUNTIF($B$2:$B4153,Tableau1[[#This Row],[ Code APE]]&amp;Tableau1[[#This Row],[ Résultat]]&amp;"_*"),0)</f>
        <v>0</v>
      </c>
      <c r="B4153" t="str">
        <f>Tableau1[[#This Row],[ Code APE]]&amp;Tableau1[[#This Row],[ Résultat]]&amp;"_"&amp;COUNTIF($F$2:F4153,F4153)</f>
        <v>81.21ZCorrect_31</v>
      </c>
      <c r="C4153" t="s">
        <v>252</v>
      </c>
      <c r="D4153" t="s">
        <v>256</v>
      </c>
      <c r="E4153" t="s">
        <v>44</v>
      </c>
      <c r="F4153" t="s">
        <v>169</v>
      </c>
      <c r="G4153">
        <v>22</v>
      </c>
    </row>
    <row r="4154" spans="1:7" x14ac:dyDescent="0.25">
      <c r="A4154">
        <f>IF(Tableau1[[#This Row],[ Résultat]]="incorrect",Tableau1[[#This Row],[occurrence]]&amp;"Cadre général"&amp;Tableau1[[#This Row],[ Résultat]]&amp;COUNTIF($B$2:$B4154,Tableau1[[#This Row],[ Code APE]]&amp;Tableau1[[#This Row],[ Résultat]]&amp;"_*"),0)</f>
        <v>0</v>
      </c>
      <c r="B4154" t="str">
        <f>Tableau1[[#This Row],[ Code APE]]&amp;Tableau1[[#This Row],[ Résultat]]&amp;"_"&amp;COUNTIF($F$2:F4154,F4154)</f>
        <v>81.22ZCorrect_31</v>
      </c>
      <c r="C4154" t="s">
        <v>252</v>
      </c>
      <c r="D4154" t="s">
        <v>256</v>
      </c>
      <c r="E4154" t="s">
        <v>44</v>
      </c>
      <c r="F4154" t="s">
        <v>170</v>
      </c>
      <c r="G4154">
        <v>17</v>
      </c>
    </row>
    <row r="4155" spans="1:7" x14ac:dyDescent="0.25">
      <c r="A4155">
        <f>IF(Tableau1[[#This Row],[ Résultat]]="incorrect",Tableau1[[#This Row],[occurrence]]&amp;"Cadre général"&amp;Tableau1[[#This Row],[ Résultat]]&amp;COUNTIF($B$2:$B4155,Tableau1[[#This Row],[ Code APE]]&amp;Tableau1[[#This Row],[ Résultat]]&amp;"_*"),0)</f>
        <v>0</v>
      </c>
      <c r="B4155" t="str">
        <f>Tableau1[[#This Row],[ Code APE]]&amp;Tableau1[[#This Row],[ Résultat]]&amp;"_"&amp;COUNTIF($F$2:F4155,F4155)</f>
        <v>81.29ACorrect_28</v>
      </c>
      <c r="C4155" t="s">
        <v>252</v>
      </c>
      <c r="D4155" t="s">
        <v>256</v>
      </c>
      <c r="E4155" t="s">
        <v>44</v>
      </c>
      <c r="F4155" t="s">
        <v>171</v>
      </c>
      <c r="G4155">
        <v>3</v>
      </c>
    </row>
    <row r="4156" spans="1:7" x14ac:dyDescent="0.25">
      <c r="A4156">
        <f>IF(Tableau1[[#This Row],[ Résultat]]="incorrect",Tableau1[[#This Row],[occurrence]]&amp;"Cadre général"&amp;Tableau1[[#This Row],[ Résultat]]&amp;COUNTIF($B$2:$B4156,Tableau1[[#This Row],[ Code APE]]&amp;Tableau1[[#This Row],[ Résultat]]&amp;"_*"),0)</f>
        <v>0</v>
      </c>
      <c r="B4156" t="str">
        <f>Tableau1[[#This Row],[ Code APE]]&amp;Tableau1[[#This Row],[ Résultat]]&amp;"_"&amp;COUNTIF($F$2:F4156,F4156)</f>
        <v>81.30ZCorrect_29</v>
      </c>
      <c r="C4156" t="s">
        <v>252</v>
      </c>
      <c r="D4156" t="s">
        <v>256</v>
      </c>
      <c r="E4156" t="s">
        <v>44</v>
      </c>
      <c r="F4156" t="s">
        <v>173</v>
      </c>
      <c r="G4156">
        <v>6</v>
      </c>
    </row>
    <row r="4157" spans="1:7" x14ac:dyDescent="0.25">
      <c r="A4157">
        <f>IF(Tableau1[[#This Row],[ Résultat]]="incorrect",Tableau1[[#This Row],[occurrence]]&amp;"Cadre général"&amp;Tableau1[[#This Row],[ Résultat]]&amp;COUNTIF($B$2:$B4157,Tableau1[[#This Row],[ Code APE]]&amp;Tableau1[[#This Row],[ Résultat]]&amp;"_*"),0)</f>
        <v>0</v>
      </c>
      <c r="B4157" t="str">
        <f>Tableau1[[#This Row],[ Code APE]]&amp;Tableau1[[#This Row],[ Résultat]]&amp;"_"&amp;COUNTIF($F$2:F4157,F4157)</f>
        <v>82.11ZCorrect_10</v>
      </c>
      <c r="C4157" t="s">
        <v>252</v>
      </c>
      <c r="D4157" t="s">
        <v>256</v>
      </c>
      <c r="E4157" t="s">
        <v>44</v>
      </c>
      <c r="F4157" t="s">
        <v>220</v>
      </c>
      <c r="G4157">
        <v>1</v>
      </c>
    </row>
    <row r="4158" spans="1:7" x14ac:dyDescent="0.25">
      <c r="A4158">
        <f>IF(Tableau1[[#This Row],[ Résultat]]="incorrect",Tableau1[[#This Row],[occurrence]]&amp;"Cadre général"&amp;Tableau1[[#This Row],[ Résultat]]&amp;COUNTIF($B$2:$B4158,Tableau1[[#This Row],[ Code APE]]&amp;Tableau1[[#This Row],[ Résultat]]&amp;"_*"),0)</f>
        <v>0</v>
      </c>
      <c r="B4158" t="str">
        <f>Tableau1[[#This Row],[ Code APE]]&amp;Tableau1[[#This Row],[ Résultat]]&amp;"_"&amp;COUNTIF($F$2:F4158,F4158)</f>
        <v>82.99ZCorrect_30</v>
      </c>
      <c r="C4158" t="s">
        <v>252</v>
      </c>
      <c r="D4158" t="s">
        <v>256</v>
      </c>
      <c r="E4158" t="s">
        <v>44</v>
      </c>
      <c r="F4158" t="s">
        <v>174</v>
      </c>
      <c r="G4158">
        <v>8</v>
      </c>
    </row>
    <row r="4159" spans="1:7" x14ac:dyDescent="0.25">
      <c r="A4159">
        <f>IF(Tableau1[[#This Row],[ Résultat]]="incorrect",Tableau1[[#This Row],[occurrence]]&amp;"Cadre général"&amp;Tableau1[[#This Row],[ Résultat]]&amp;COUNTIF($B$2:$B4159,Tableau1[[#This Row],[ Code APE]]&amp;Tableau1[[#This Row],[ Résultat]]&amp;"_*"),0)</f>
        <v>0</v>
      </c>
      <c r="B4159" t="str">
        <f>Tableau1[[#This Row],[ Code APE]]&amp;Tableau1[[#This Row],[ Résultat]]&amp;"_"&amp;COUNTIF($F$2:F4159,F4159)</f>
        <v>84.30ACorrect_27</v>
      </c>
      <c r="C4159" t="s">
        <v>252</v>
      </c>
      <c r="D4159" t="s">
        <v>256</v>
      </c>
      <c r="E4159" t="s">
        <v>44</v>
      </c>
      <c r="F4159" t="s">
        <v>175</v>
      </c>
      <c r="G4159">
        <v>4</v>
      </c>
    </row>
    <row r="4160" spans="1:7" x14ac:dyDescent="0.25">
      <c r="A4160">
        <f>IF(Tableau1[[#This Row],[ Résultat]]="incorrect",Tableau1[[#This Row],[occurrence]]&amp;"Cadre général"&amp;Tableau1[[#This Row],[ Résultat]]&amp;COUNTIF($B$2:$B4160,Tableau1[[#This Row],[ Code APE]]&amp;Tableau1[[#This Row],[ Résultat]]&amp;"_*"),0)</f>
        <v>0</v>
      </c>
      <c r="B4160" t="str">
        <f>Tableau1[[#This Row],[ Code APE]]&amp;Tableau1[[#This Row],[ Résultat]]&amp;"_"&amp;COUNTIF($F$2:F4160,F4160)</f>
        <v>85.59ACorrect_29</v>
      </c>
      <c r="C4160" t="s">
        <v>252</v>
      </c>
      <c r="D4160" t="s">
        <v>256</v>
      </c>
      <c r="E4160" t="s">
        <v>44</v>
      </c>
      <c r="F4160" t="s">
        <v>176</v>
      </c>
      <c r="G4160">
        <v>10</v>
      </c>
    </row>
    <row r="4161" spans="1:7" x14ac:dyDescent="0.25">
      <c r="A4161">
        <f>IF(Tableau1[[#This Row],[ Résultat]]="incorrect",Tableau1[[#This Row],[occurrence]]&amp;"Cadre général"&amp;Tableau1[[#This Row],[ Résultat]]&amp;COUNTIF($B$2:$B4161,Tableau1[[#This Row],[ Code APE]]&amp;Tableau1[[#This Row],[ Résultat]]&amp;"_*"),0)</f>
        <v>0</v>
      </c>
      <c r="B4161" t="str">
        <f>Tableau1[[#This Row],[ Code APE]]&amp;Tableau1[[#This Row],[ Résultat]]&amp;"_"&amp;COUNTIF($F$2:F4161,F4161)</f>
        <v>85.59BCorrect_19</v>
      </c>
      <c r="C4161" t="s">
        <v>252</v>
      </c>
      <c r="D4161" t="s">
        <v>256</v>
      </c>
      <c r="E4161" t="s">
        <v>44</v>
      </c>
      <c r="F4161" t="s">
        <v>177</v>
      </c>
      <c r="G4161">
        <v>1</v>
      </c>
    </row>
    <row r="4162" spans="1:7" x14ac:dyDescent="0.25">
      <c r="A4162">
        <f>IF(Tableau1[[#This Row],[ Résultat]]="incorrect",Tableau1[[#This Row],[occurrence]]&amp;"Cadre général"&amp;Tableau1[[#This Row],[ Résultat]]&amp;COUNTIF($B$2:$B4162,Tableau1[[#This Row],[ Code APE]]&amp;Tableau1[[#This Row],[ Résultat]]&amp;"_*"),0)</f>
        <v>0</v>
      </c>
      <c r="B4162" t="str">
        <f>Tableau1[[#This Row],[ Code APE]]&amp;Tableau1[[#This Row],[ Résultat]]&amp;"_"&amp;COUNTIF($F$2:F4162,F4162)</f>
        <v>85.89BCorrect_17</v>
      </c>
      <c r="C4162" t="s">
        <v>252</v>
      </c>
      <c r="D4162" t="s">
        <v>256</v>
      </c>
      <c r="E4162" t="s">
        <v>44</v>
      </c>
      <c r="F4162" t="s">
        <v>203</v>
      </c>
      <c r="G4162">
        <v>1</v>
      </c>
    </row>
    <row r="4163" spans="1:7" x14ac:dyDescent="0.25">
      <c r="A4163">
        <f>IF(Tableau1[[#This Row],[ Résultat]]="incorrect",Tableau1[[#This Row],[occurrence]]&amp;"Cadre général"&amp;Tableau1[[#This Row],[ Résultat]]&amp;COUNTIF($B$2:$B4163,Tableau1[[#This Row],[ Code APE]]&amp;Tableau1[[#This Row],[ Résultat]]&amp;"_*"),0)</f>
        <v>0</v>
      </c>
      <c r="B4163" t="str">
        <f>Tableau1[[#This Row],[ Code APE]]&amp;Tableau1[[#This Row],[ Résultat]]&amp;"_"&amp;COUNTIF($F$2:F4163,F4163)</f>
        <v>94.99ZCorrect_37</v>
      </c>
      <c r="C4163" t="s">
        <v>252</v>
      </c>
      <c r="D4163" t="s">
        <v>256</v>
      </c>
      <c r="E4163" t="s">
        <v>44</v>
      </c>
      <c r="F4163" t="s">
        <v>178</v>
      </c>
      <c r="G4163">
        <v>5</v>
      </c>
    </row>
    <row r="4164" spans="1:7" x14ac:dyDescent="0.25">
      <c r="A4164">
        <f>IF(Tableau1[[#This Row],[ Résultat]]="incorrect",Tableau1[[#This Row],[occurrence]]&amp;"Cadre général"&amp;Tableau1[[#This Row],[ Résultat]]&amp;COUNTIF($B$2:$B4164,Tableau1[[#This Row],[ Code APE]]&amp;Tableau1[[#This Row],[ Résultat]]&amp;"_*"),0)</f>
        <v>0</v>
      </c>
      <c r="B4164" t="str">
        <f>Tableau1[[#This Row],[ Code APE]]&amp;Tableau1[[#This Row],[ Résultat]]&amp;"_"&amp;COUNTIF($F$2:F4164,F4164)</f>
        <v>95.11ZCorrect_11</v>
      </c>
      <c r="C4164" t="s">
        <v>252</v>
      </c>
      <c r="D4164" t="s">
        <v>256</v>
      </c>
      <c r="E4164" t="s">
        <v>44</v>
      </c>
      <c r="F4164" t="s">
        <v>204</v>
      </c>
      <c r="G4164">
        <v>1</v>
      </c>
    </row>
    <row r="4165" spans="1:7" x14ac:dyDescent="0.25">
      <c r="A4165">
        <f>IF(Tableau1[[#This Row],[ Résultat]]="incorrect",Tableau1[[#This Row],[occurrence]]&amp;"Cadre général"&amp;Tableau1[[#This Row],[ Résultat]]&amp;COUNTIF($B$2:$B4165,Tableau1[[#This Row],[ Code APE]]&amp;Tableau1[[#This Row],[ Résultat]]&amp;"_*"),0)</f>
        <v>0</v>
      </c>
      <c r="B4165" t="str">
        <f>Tableau1[[#This Row],[ Code APE]]&amp;Tableau1[[#This Row],[ Résultat]]&amp;"_"&amp;COUNTIF($F$2:F4165,F4165)</f>
        <v>95.21ZCorrect_22</v>
      </c>
      <c r="C4165" t="s">
        <v>252</v>
      </c>
      <c r="D4165" t="s">
        <v>256</v>
      </c>
      <c r="E4165" t="s">
        <v>44</v>
      </c>
      <c r="F4165" t="s">
        <v>179</v>
      </c>
      <c r="G4165">
        <v>1</v>
      </c>
    </row>
    <row r="4166" spans="1:7" x14ac:dyDescent="0.25">
      <c r="A4166">
        <f>IF(Tableau1[[#This Row],[ Résultat]]="incorrect",Tableau1[[#This Row],[occurrence]]&amp;"Cadre général"&amp;Tableau1[[#This Row],[ Résultat]]&amp;COUNTIF($B$2:$B4166,Tableau1[[#This Row],[ Code APE]]&amp;Tableau1[[#This Row],[ Résultat]]&amp;"_*"),0)</f>
        <v>0</v>
      </c>
      <c r="B4166" t="str">
        <f>Tableau1[[#This Row],[ Code APE]]&amp;Tableau1[[#This Row],[ Résultat]]&amp;"_"&amp;COUNTIF($F$2:F4166,F4166)</f>
        <v>Correct_0</v>
      </c>
      <c r="C4166" t="s">
        <v>257</v>
      </c>
      <c r="D4166" t="b">
        <v>1</v>
      </c>
      <c r="E4166" t="s">
        <v>44</v>
      </c>
      <c r="G4166">
        <v>14</v>
      </c>
    </row>
    <row r="4167" spans="1:7" x14ac:dyDescent="0.25">
      <c r="A4167">
        <f>IF(Tableau1[[#This Row],[ Résultat]]="incorrect",Tableau1[[#This Row],[occurrence]]&amp;"Cadre général"&amp;Tableau1[[#This Row],[ Résultat]]&amp;COUNTIF($B$2:$B4167,Tableau1[[#This Row],[ Code APE]]&amp;Tableau1[[#This Row],[ Résultat]]&amp;"_*"),0)</f>
        <v>0</v>
      </c>
      <c r="B4167" t="str">
        <f>Tableau1[[#This Row],[ Code APE]]&amp;Tableau1[[#This Row],[ Résultat]]&amp;"_"&amp;COUNTIF($F$2:F4167,F4167)</f>
        <v>00.00ACorrect_30</v>
      </c>
      <c r="C4167" t="s">
        <v>257</v>
      </c>
      <c r="D4167" t="b">
        <v>1</v>
      </c>
      <c r="E4167" t="s">
        <v>44</v>
      </c>
      <c r="F4167" t="s">
        <v>45</v>
      </c>
      <c r="G4167">
        <v>2</v>
      </c>
    </row>
    <row r="4168" spans="1:7" x14ac:dyDescent="0.25">
      <c r="A4168">
        <f>IF(Tableau1[[#This Row],[ Résultat]]="incorrect",Tableau1[[#This Row],[occurrence]]&amp;"Cadre général"&amp;Tableau1[[#This Row],[ Résultat]]&amp;COUNTIF($B$2:$B4168,Tableau1[[#This Row],[ Code APE]]&amp;Tableau1[[#This Row],[ Résultat]]&amp;"_*"),0)</f>
        <v>0</v>
      </c>
      <c r="B4168" t="str">
        <f>Tableau1[[#This Row],[ Code APE]]&amp;Tableau1[[#This Row],[ Résultat]]&amp;"_"&amp;COUNTIF($F$2:F4168,F4168)</f>
        <v>01.30ZCorrect_30</v>
      </c>
      <c r="C4168" t="s">
        <v>257</v>
      </c>
      <c r="D4168" t="b">
        <v>1</v>
      </c>
      <c r="E4168" t="s">
        <v>44</v>
      </c>
      <c r="F4168" t="s">
        <v>47</v>
      </c>
      <c r="G4168">
        <v>5</v>
      </c>
    </row>
    <row r="4169" spans="1:7" x14ac:dyDescent="0.25">
      <c r="A4169">
        <f>IF(Tableau1[[#This Row],[ Résultat]]="incorrect",Tableau1[[#This Row],[occurrence]]&amp;"Cadre général"&amp;Tableau1[[#This Row],[ Résultat]]&amp;COUNTIF($B$2:$B4169,Tableau1[[#This Row],[ Code APE]]&amp;Tableau1[[#This Row],[ Résultat]]&amp;"_*"),0)</f>
        <v>0</v>
      </c>
      <c r="B4169" t="str">
        <f>Tableau1[[#This Row],[ Code APE]]&amp;Tableau1[[#This Row],[ Résultat]]&amp;"_"&amp;COUNTIF($F$2:F4169,F4169)</f>
        <v>01.42ZCorrect_19</v>
      </c>
      <c r="C4169" t="s">
        <v>257</v>
      </c>
      <c r="D4169" t="b">
        <v>1</v>
      </c>
      <c r="E4169" t="s">
        <v>44</v>
      </c>
      <c r="F4169" t="s">
        <v>48</v>
      </c>
      <c r="G4169">
        <v>2</v>
      </c>
    </row>
    <row r="4170" spans="1:7" x14ac:dyDescent="0.25">
      <c r="A4170">
        <f>IF(Tableau1[[#This Row],[ Résultat]]="incorrect",Tableau1[[#This Row],[occurrence]]&amp;"Cadre général"&amp;Tableau1[[#This Row],[ Résultat]]&amp;COUNTIF($B$2:$B4170,Tableau1[[#This Row],[ Code APE]]&amp;Tableau1[[#This Row],[ Résultat]]&amp;"_*"),0)</f>
        <v>0</v>
      </c>
      <c r="B4170" t="str">
        <f>Tableau1[[#This Row],[ Code APE]]&amp;Tableau1[[#This Row],[ Résultat]]&amp;"_"&amp;COUNTIF($F$2:F4170,F4170)</f>
        <v>01.50ZCorrect_19</v>
      </c>
      <c r="C4170" t="s">
        <v>257</v>
      </c>
      <c r="D4170" t="b">
        <v>1</v>
      </c>
      <c r="E4170" t="s">
        <v>44</v>
      </c>
      <c r="F4170" t="s">
        <v>49</v>
      </c>
      <c r="G4170">
        <v>1</v>
      </c>
    </row>
    <row r="4171" spans="1:7" x14ac:dyDescent="0.25">
      <c r="A4171">
        <f>IF(Tableau1[[#This Row],[ Résultat]]="incorrect",Tableau1[[#This Row],[occurrence]]&amp;"Cadre général"&amp;Tableau1[[#This Row],[ Résultat]]&amp;COUNTIF($B$2:$B4171,Tableau1[[#This Row],[ Code APE]]&amp;Tableau1[[#This Row],[ Résultat]]&amp;"_*"),0)</f>
        <v>0</v>
      </c>
      <c r="B4171" t="str">
        <f>Tableau1[[#This Row],[ Code APE]]&amp;Tableau1[[#This Row],[ Résultat]]&amp;"_"&amp;COUNTIF($F$2:F4171,F4171)</f>
        <v>02.10ZCorrect_33</v>
      </c>
      <c r="C4171" t="s">
        <v>257</v>
      </c>
      <c r="D4171" t="b">
        <v>1</v>
      </c>
      <c r="E4171" t="s">
        <v>44</v>
      </c>
      <c r="F4171" t="s">
        <v>50</v>
      </c>
      <c r="G4171">
        <v>8</v>
      </c>
    </row>
    <row r="4172" spans="1:7" x14ac:dyDescent="0.25">
      <c r="A4172">
        <f>IF(Tableau1[[#This Row],[ Résultat]]="incorrect",Tableau1[[#This Row],[occurrence]]&amp;"Cadre général"&amp;Tableau1[[#This Row],[ Résultat]]&amp;COUNTIF($B$2:$B4172,Tableau1[[#This Row],[ Code APE]]&amp;Tableau1[[#This Row],[ Résultat]]&amp;"_*"),0)</f>
        <v>0</v>
      </c>
      <c r="B4172" t="str">
        <f>Tableau1[[#This Row],[ Code APE]]&amp;Tableau1[[#This Row],[ Résultat]]&amp;"_"&amp;COUNTIF($F$2:F4172,F4172)</f>
        <v>03.11ZCorrect_28</v>
      </c>
      <c r="C4172" t="s">
        <v>257</v>
      </c>
      <c r="D4172" t="b">
        <v>1</v>
      </c>
      <c r="E4172" t="s">
        <v>44</v>
      </c>
      <c r="F4172" t="s">
        <v>182</v>
      </c>
      <c r="G4172">
        <v>1</v>
      </c>
    </row>
    <row r="4173" spans="1:7" x14ac:dyDescent="0.25">
      <c r="A4173">
        <f>IF(Tableau1[[#This Row],[ Résultat]]="incorrect",Tableau1[[#This Row],[occurrence]]&amp;"Cadre général"&amp;Tableau1[[#This Row],[ Résultat]]&amp;COUNTIF($B$2:$B4173,Tableau1[[#This Row],[ Code APE]]&amp;Tableau1[[#This Row],[ Résultat]]&amp;"_*"),0)</f>
        <v>0</v>
      </c>
      <c r="B4173" t="str">
        <f>Tableau1[[#This Row],[ Code APE]]&amp;Tableau1[[#This Row],[ Résultat]]&amp;"_"&amp;COUNTIF($F$2:F4173,F4173)</f>
        <v>06.34CCorrect_18</v>
      </c>
      <c r="C4173" t="s">
        <v>257</v>
      </c>
      <c r="D4173" t="b">
        <v>1</v>
      </c>
      <c r="E4173" t="s">
        <v>44</v>
      </c>
      <c r="F4173" t="s">
        <v>183</v>
      </c>
      <c r="G4173">
        <v>2</v>
      </c>
    </row>
    <row r="4174" spans="1:7" x14ac:dyDescent="0.25">
      <c r="A4174">
        <f>IF(Tableau1[[#This Row],[ Résultat]]="incorrect",Tableau1[[#This Row],[occurrence]]&amp;"Cadre général"&amp;Tableau1[[#This Row],[ Résultat]]&amp;COUNTIF($B$2:$B4174,Tableau1[[#This Row],[ Code APE]]&amp;Tableau1[[#This Row],[ Résultat]]&amp;"_*"),0)</f>
        <v>0</v>
      </c>
      <c r="B4174" t="str">
        <f>Tableau1[[#This Row],[ Code APE]]&amp;Tableau1[[#This Row],[ Résultat]]&amp;"_"&amp;COUNTIF($F$2:F4174,F4174)</f>
        <v>07.29ZCorrect_32</v>
      </c>
      <c r="C4174" t="s">
        <v>257</v>
      </c>
      <c r="D4174" t="b">
        <v>1</v>
      </c>
      <c r="E4174" t="s">
        <v>44</v>
      </c>
      <c r="F4174" t="s">
        <v>52</v>
      </c>
      <c r="G4174">
        <v>7</v>
      </c>
    </row>
    <row r="4175" spans="1:7" x14ac:dyDescent="0.25">
      <c r="A4175">
        <f>IF(Tableau1[[#This Row],[ Résultat]]="incorrect",Tableau1[[#This Row],[occurrence]]&amp;"Cadre général"&amp;Tableau1[[#This Row],[ Résultat]]&amp;COUNTIF($B$2:$B4175,Tableau1[[#This Row],[ Code APE]]&amp;Tableau1[[#This Row],[ Résultat]]&amp;"_*"),0)</f>
        <v>0</v>
      </c>
      <c r="B4175" t="str">
        <f>Tableau1[[#This Row],[ Code APE]]&amp;Tableau1[[#This Row],[ Résultat]]&amp;"_"&amp;COUNTIF($F$2:F4175,F4175)</f>
        <v>07.47ZCorrect_31</v>
      </c>
      <c r="C4175" t="s">
        <v>257</v>
      </c>
      <c r="D4175" t="b">
        <v>1</v>
      </c>
      <c r="E4175" t="s">
        <v>44</v>
      </c>
      <c r="F4175" t="s">
        <v>53</v>
      </c>
      <c r="G4175">
        <v>2</v>
      </c>
    </row>
    <row r="4176" spans="1:7" x14ac:dyDescent="0.25">
      <c r="A4176">
        <f>IF(Tableau1[[#This Row],[ Résultat]]="incorrect",Tableau1[[#This Row],[occurrence]]&amp;"Cadre général"&amp;Tableau1[[#This Row],[ Résultat]]&amp;COUNTIF($B$2:$B4176,Tableau1[[#This Row],[ Code APE]]&amp;Tableau1[[#This Row],[ Résultat]]&amp;"_*"),0)</f>
        <v>0</v>
      </c>
      <c r="B4176" t="str">
        <f>Tableau1[[#This Row],[ Code APE]]&amp;Tableau1[[#This Row],[ Résultat]]&amp;"_"&amp;COUNTIF($F$2:F4176,F4176)</f>
        <v>08.04CCorrect_7</v>
      </c>
      <c r="C4176" t="s">
        <v>257</v>
      </c>
      <c r="D4176" t="b">
        <v>1</v>
      </c>
      <c r="E4176" t="s">
        <v>44</v>
      </c>
      <c r="F4176" t="s">
        <v>54</v>
      </c>
      <c r="G4176">
        <v>1</v>
      </c>
    </row>
    <row r="4177" spans="1:7" x14ac:dyDescent="0.25">
      <c r="A4177">
        <f>IF(Tableau1[[#This Row],[ Résultat]]="incorrect",Tableau1[[#This Row],[occurrence]]&amp;"Cadre général"&amp;Tableau1[[#This Row],[ Résultat]]&amp;COUNTIF($B$2:$B4177,Tableau1[[#This Row],[ Code APE]]&amp;Tableau1[[#This Row],[ Résultat]]&amp;"_*"),0)</f>
        <v>0</v>
      </c>
      <c r="B4177" t="str">
        <f>Tableau1[[#This Row],[ Code APE]]&amp;Tableau1[[#This Row],[ Résultat]]&amp;"_"&amp;COUNTIF($F$2:F4177,F4177)</f>
        <v>08.12ZCorrect_33</v>
      </c>
      <c r="C4177" t="s">
        <v>257</v>
      </c>
      <c r="D4177" t="b">
        <v>1</v>
      </c>
      <c r="E4177" t="s">
        <v>44</v>
      </c>
      <c r="F4177" t="s">
        <v>55</v>
      </c>
      <c r="G4177">
        <v>10</v>
      </c>
    </row>
    <row r="4178" spans="1:7" x14ac:dyDescent="0.25">
      <c r="A4178">
        <f>IF(Tableau1[[#This Row],[ Résultat]]="incorrect",Tableau1[[#This Row],[occurrence]]&amp;"Cadre général"&amp;Tableau1[[#This Row],[ Résultat]]&amp;COUNTIF($B$2:$B4178,Tableau1[[#This Row],[ Code APE]]&amp;Tableau1[[#This Row],[ Résultat]]&amp;"_*"),0)</f>
        <v>0</v>
      </c>
      <c r="B4178" t="str">
        <f>Tableau1[[#This Row],[ Code APE]]&amp;Tableau1[[#This Row],[ Résultat]]&amp;"_"&amp;COUNTIF($F$2:F4178,F4178)</f>
        <v>09.90ZCorrect_35</v>
      </c>
      <c r="C4178" t="s">
        <v>257</v>
      </c>
      <c r="D4178" t="b">
        <v>1</v>
      </c>
      <c r="E4178" t="s">
        <v>44</v>
      </c>
      <c r="F4178" t="s">
        <v>56</v>
      </c>
      <c r="G4178">
        <v>16</v>
      </c>
    </row>
    <row r="4179" spans="1:7" x14ac:dyDescent="0.25">
      <c r="A4179">
        <f>IF(Tableau1[[#This Row],[ Résultat]]="incorrect",Tableau1[[#This Row],[occurrence]]&amp;"Cadre général"&amp;Tableau1[[#This Row],[ Résultat]]&amp;COUNTIF($B$2:$B4179,Tableau1[[#This Row],[ Code APE]]&amp;Tableau1[[#This Row],[ Résultat]]&amp;"_*"),0)</f>
        <v>0</v>
      </c>
      <c r="B4179" t="str">
        <f>Tableau1[[#This Row],[ Code APE]]&amp;Tableau1[[#This Row],[ Résultat]]&amp;"_"&amp;COUNTIF($F$2:F4179,F4179)</f>
        <v>10.41ZCorrect_30</v>
      </c>
      <c r="C4179" t="s">
        <v>257</v>
      </c>
      <c r="D4179" t="b">
        <v>1</v>
      </c>
      <c r="E4179" t="s">
        <v>44</v>
      </c>
      <c r="F4179" t="s">
        <v>57</v>
      </c>
      <c r="G4179">
        <v>2</v>
      </c>
    </row>
    <row r="4180" spans="1:7" x14ac:dyDescent="0.25">
      <c r="A4180">
        <f>IF(Tableau1[[#This Row],[ Résultat]]="incorrect",Tableau1[[#This Row],[occurrence]]&amp;"Cadre général"&amp;Tableau1[[#This Row],[ Résultat]]&amp;COUNTIF($B$2:$B4180,Tableau1[[#This Row],[ Code APE]]&amp;Tableau1[[#This Row],[ Résultat]]&amp;"_*"),0)</f>
        <v>0</v>
      </c>
      <c r="B4180" t="str">
        <f>Tableau1[[#This Row],[ Code APE]]&amp;Tableau1[[#This Row],[ Résultat]]&amp;"_"&amp;COUNTIF($F$2:F4180,F4180)</f>
        <v>20.11ZCorrect_20</v>
      </c>
      <c r="C4180" t="s">
        <v>257</v>
      </c>
      <c r="D4180" t="b">
        <v>1</v>
      </c>
      <c r="E4180" t="s">
        <v>44</v>
      </c>
      <c r="F4180" t="s">
        <v>185</v>
      </c>
      <c r="G4180">
        <v>1</v>
      </c>
    </row>
    <row r="4181" spans="1:7" x14ac:dyDescent="0.25">
      <c r="A4181">
        <f>IF(Tableau1[[#This Row],[ Résultat]]="incorrect",Tableau1[[#This Row],[occurrence]]&amp;"Cadre général"&amp;Tableau1[[#This Row],[ Résultat]]&amp;COUNTIF($B$2:$B4181,Tableau1[[#This Row],[ Code APE]]&amp;Tableau1[[#This Row],[ Résultat]]&amp;"_*"),0)</f>
        <v>0</v>
      </c>
      <c r="B4181" t="str">
        <f>Tableau1[[#This Row],[ Code APE]]&amp;Tableau1[[#This Row],[ Résultat]]&amp;"_"&amp;COUNTIF($F$2:F4181,F4181)</f>
        <v>20.13BCorrect_31</v>
      </c>
      <c r="C4181" t="s">
        <v>257</v>
      </c>
      <c r="D4181" t="b">
        <v>1</v>
      </c>
      <c r="E4181" t="s">
        <v>44</v>
      </c>
      <c r="F4181" t="s">
        <v>60</v>
      </c>
      <c r="G4181">
        <v>2</v>
      </c>
    </row>
    <row r="4182" spans="1:7" x14ac:dyDescent="0.25">
      <c r="A4182">
        <f>IF(Tableau1[[#This Row],[ Résultat]]="incorrect",Tableau1[[#This Row],[occurrence]]&amp;"Cadre général"&amp;Tableau1[[#This Row],[ Résultat]]&amp;COUNTIF($B$2:$B4182,Tableau1[[#This Row],[ Code APE]]&amp;Tableau1[[#This Row],[ Résultat]]&amp;"_*"),0)</f>
        <v>0</v>
      </c>
      <c r="B4182" t="str">
        <f>Tableau1[[#This Row],[ Code APE]]&amp;Tableau1[[#This Row],[ Résultat]]&amp;"_"&amp;COUNTIF($F$2:F4182,F4182)</f>
        <v>21.20ZCorrect_10</v>
      </c>
      <c r="C4182" t="s">
        <v>257</v>
      </c>
      <c r="D4182" t="b">
        <v>1</v>
      </c>
      <c r="E4182" t="s">
        <v>44</v>
      </c>
      <c r="F4182" t="s">
        <v>213</v>
      </c>
      <c r="G4182">
        <v>1</v>
      </c>
    </row>
    <row r="4183" spans="1:7" x14ac:dyDescent="0.25">
      <c r="A4183">
        <f>IF(Tableau1[[#This Row],[ Résultat]]="incorrect",Tableau1[[#This Row],[occurrence]]&amp;"Cadre général"&amp;Tableau1[[#This Row],[ Résultat]]&amp;COUNTIF($B$2:$B4183,Tableau1[[#This Row],[ Code APE]]&amp;Tableau1[[#This Row],[ Résultat]]&amp;"_*"),0)</f>
        <v>0</v>
      </c>
      <c r="B4183" t="str">
        <f>Tableau1[[#This Row],[ Code APE]]&amp;Tableau1[[#This Row],[ Résultat]]&amp;"_"&amp;COUNTIF($F$2:F4183,F4183)</f>
        <v>22.11ZCorrect_32</v>
      </c>
      <c r="C4183" t="s">
        <v>257</v>
      </c>
      <c r="D4183" t="b">
        <v>1</v>
      </c>
      <c r="E4183" t="s">
        <v>44</v>
      </c>
      <c r="F4183" t="s">
        <v>61</v>
      </c>
      <c r="G4183">
        <v>7</v>
      </c>
    </row>
    <row r="4184" spans="1:7" x14ac:dyDescent="0.25">
      <c r="A4184">
        <f>IF(Tableau1[[#This Row],[ Résultat]]="incorrect",Tableau1[[#This Row],[occurrence]]&amp;"Cadre général"&amp;Tableau1[[#This Row],[ Résultat]]&amp;COUNTIF($B$2:$B4184,Tableau1[[#This Row],[ Code APE]]&amp;Tableau1[[#This Row],[ Résultat]]&amp;"_*"),0)</f>
        <v>0</v>
      </c>
      <c r="B4184" t="str">
        <f>Tableau1[[#This Row],[ Code APE]]&amp;Tableau1[[#This Row],[ Résultat]]&amp;"_"&amp;COUNTIF($F$2:F4184,F4184)</f>
        <v>22.21ZCorrect_19</v>
      </c>
      <c r="C4184" t="s">
        <v>257</v>
      </c>
      <c r="D4184" t="b">
        <v>1</v>
      </c>
      <c r="E4184" t="s">
        <v>44</v>
      </c>
      <c r="F4184" t="s">
        <v>186</v>
      </c>
      <c r="G4184">
        <v>1</v>
      </c>
    </row>
    <row r="4185" spans="1:7" x14ac:dyDescent="0.25">
      <c r="A4185">
        <f>IF(Tableau1[[#This Row],[ Résultat]]="incorrect",Tableau1[[#This Row],[occurrence]]&amp;"Cadre général"&amp;Tableau1[[#This Row],[ Résultat]]&amp;COUNTIF($B$2:$B4185,Tableau1[[#This Row],[ Code APE]]&amp;Tableau1[[#This Row],[ Résultat]]&amp;"_*"),0)</f>
        <v>0</v>
      </c>
      <c r="B4185" t="str">
        <f>Tableau1[[#This Row],[ Code APE]]&amp;Tableau1[[#This Row],[ Résultat]]&amp;"_"&amp;COUNTIF($F$2:F4185,F4185)</f>
        <v>22.23ZCorrect_28</v>
      </c>
      <c r="C4185" t="s">
        <v>257</v>
      </c>
      <c r="D4185" t="b">
        <v>1</v>
      </c>
      <c r="E4185" t="s">
        <v>44</v>
      </c>
      <c r="F4185" t="s">
        <v>62</v>
      </c>
      <c r="G4185">
        <v>3</v>
      </c>
    </row>
    <row r="4186" spans="1:7" x14ac:dyDescent="0.25">
      <c r="A4186">
        <f>IF(Tableau1[[#This Row],[ Résultat]]="incorrect",Tableau1[[#This Row],[occurrence]]&amp;"Cadre général"&amp;Tableau1[[#This Row],[ Résultat]]&amp;COUNTIF($B$2:$B4186,Tableau1[[#This Row],[ Code APE]]&amp;Tableau1[[#This Row],[ Résultat]]&amp;"_*"),0)</f>
        <v>0</v>
      </c>
      <c r="B4186" t="str">
        <f>Tableau1[[#This Row],[ Code APE]]&amp;Tableau1[[#This Row],[ Résultat]]&amp;"_"&amp;COUNTIF($F$2:F4186,F4186)</f>
        <v>23.63ZCorrect_33</v>
      </c>
      <c r="C4186" t="s">
        <v>257</v>
      </c>
      <c r="D4186" t="b">
        <v>1</v>
      </c>
      <c r="E4186" t="s">
        <v>44</v>
      </c>
      <c r="F4186" t="s">
        <v>63</v>
      </c>
      <c r="G4186">
        <v>6</v>
      </c>
    </row>
    <row r="4187" spans="1:7" x14ac:dyDescent="0.25">
      <c r="A4187">
        <f>IF(Tableau1[[#This Row],[ Résultat]]="incorrect",Tableau1[[#This Row],[occurrence]]&amp;"Cadre général"&amp;Tableau1[[#This Row],[ Résultat]]&amp;COUNTIF($B$2:$B4187,Tableau1[[#This Row],[ Code APE]]&amp;Tableau1[[#This Row],[ Résultat]]&amp;"_*"),0)</f>
        <v>0</v>
      </c>
      <c r="B4187" t="str">
        <f>Tableau1[[#This Row],[ Code APE]]&amp;Tableau1[[#This Row],[ Résultat]]&amp;"_"&amp;COUNTIF($F$2:F4187,F4187)</f>
        <v>24.33ZCorrect_22</v>
      </c>
      <c r="C4187" t="s">
        <v>257</v>
      </c>
      <c r="D4187" t="b">
        <v>1</v>
      </c>
      <c r="E4187" t="s">
        <v>44</v>
      </c>
      <c r="F4187" t="s">
        <v>64</v>
      </c>
      <c r="G4187">
        <v>3</v>
      </c>
    </row>
    <row r="4188" spans="1:7" x14ac:dyDescent="0.25">
      <c r="A4188">
        <f>IF(Tableau1[[#This Row],[ Résultat]]="incorrect",Tableau1[[#This Row],[occurrence]]&amp;"Cadre général"&amp;Tableau1[[#This Row],[ Résultat]]&amp;COUNTIF($B$2:$B4188,Tableau1[[#This Row],[ Code APE]]&amp;Tableau1[[#This Row],[ Résultat]]&amp;"_*"),0)</f>
        <v>0</v>
      </c>
      <c r="B4188" t="str">
        <f>Tableau1[[#This Row],[ Code APE]]&amp;Tableau1[[#This Row],[ Résultat]]&amp;"_"&amp;COUNTIF($F$2:F4188,F4188)</f>
        <v>25.11ZCorrect_33</v>
      </c>
      <c r="C4188" t="s">
        <v>257</v>
      </c>
      <c r="D4188" t="b">
        <v>1</v>
      </c>
      <c r="E4188" t="s">
        <v>44</v>
      </c>
      <c r="F4188" t="s">
        <v>65</v>
      </c>
      <c r="G4188">
        <v>13</v>
      </c>
    </row>
    <row r="4189" spans="1:7" x14ac:dyDescent="0.25">
      <c r="A4189">
        <f>IF(Tableau1[[#This Row],[ Résultat]]="incorrect",Tableau1[[#This Row],[occurrence]]&amp;"Cadre général"&amp;Tableau1[[#This Row],[ Résultat]]&amp;COUNTIF($B$2:$B4189,Tableau1[[#This Row],[ Code APE]]&amp;Tableau1[[#This Row],[ Résultat]]&amp;"_*"),0)</f>
        <v>0</v>
      </c>
      <c r="B4189" t="str">
        <f>Tableau1[[#This Row],[ Code APE]]&amp;Tableau1[[#This Row],[ Résultat]]&amp;"_"&amp;COUNTIF($F$2:F4189,F4189)</f>
        <v>25.12ZCorrect_26</v>
      </c>
      <c r="C4189" t="s">
        <v>257</v>
      </c>
      <c r="D4189" t="b">
        <v>1</v>
      </c>
      <c r="E4189" t="s">
        <v>44</v>
      </c>
      <c r="F4189" t="s">
        <v>66</v>
      </c>
      <c r="G4189">
        <v>1</v>
      </c>
    </row>
    <row r="4190" spans="1:7" x14ac:dyDescent="0.25">
      <c r="A4190">
        <f>IF(Tableau1[[#This Row],[ Résultat]]="incorrect",Tableau1[[#This Row],[occurrence]]&amp;"Cadre général"&amp;Tableau1[[#This Row],[ Résultat]]&amp;COUNTIF($B$2:$B4190,Tableau1[[#This Row],[ Code APE]]&amp;Tableau1[[#This Row],[ Résultat]]&amp;"_*"),0)</f>
        <v>0</v>
      </c>
      <c r="B4190" t="str">
        <f>Tableau1[[#This Row],[ Code APE]]&amp;Tableau1[[#This Row],[ Résultat]]&amp;"_"&amp;COUNTIF($F$2:F4190,F4190)</f>
        <v>25.30ZCorrect_29</v>
      </c>
      <c r="C4190" t="s">
        <v>257</v>
      </c>
      <c r="D4190" t="b">
        <v>1</v>
      </c>
      <c r="E4190" t="s">
        <v>44</v>
      </c>
      <c r="F4190" t="s">
        <v>67</v>
      </c>
      <c r="G4190">
        <v>6</v>
      </c>
    </row>
    <row r="4191" spans="1:7" x14ac:dyDescent="0.25">
      <c r="A4191">
        <f>IF(Tableau1[[#This Row],[ Résultat]]="incorrect",Tableau1[[#This Row],[occurrence]]&amp;"Cadre général"&amp;Tableau1[[#This Row],[ Résultat]]&amp;COUNTIF($B$2:$B4191,Tableau1[[#This Row],[ Code APE]]&amp;Tableau1[[#This Row],[ Résultat]]&amp;"_*"),0)</f>
        <v>0</v>
      </c>
      <c r="B4191" t="str">
        <f>Tableau1[[#This Row],[ Code APE]]&amp;Tableau1[[#This Row],[ Résultat]]&amp;"_"&amp;COUNTIF($F$2:F4191,F4191)</f>
        <v>25.61ZCorrect_33</v>
      </c>
      <c r="C4191" t="s">
        <v>257</v>
      </c>
      <c r="D4191" t="b">
        <v>1</v>
      </c>
      <c r="E4191" t="s">
        <v>44</v>
      </c>
      <c r="F4191" t="s">
        <v>68</v>
      </c>
      <c r="G4191">
        <v>12</v>
      </c>
    </row>
    <row r="4192" spans="1:7" x14ac:dyDescent="0.25">
      <c r="A4192">
        <f>IF(Tableau1[[#This Row],[ Résultat]]="incorrect",Tableau1[[#This Row],[occurrence]]&amp;"Cadre général"&amp;Tableau1[[#This Row],[ Résultat]]&amp;COUNTIF($B$2:$B4192,Tableau1[[#This Row],[ Code APE]]&amp;Tableau1[[#This Row],[ Résultat]]&amp;"_*"),0)</f>
        <v>0</v>
      </c>
      <c r="B4192" t="str">
        <f>Tableau1[[#This Row],[ Code APE]]&amp;Tableau1[[#This Row],[ Résultat]]&amp;"_"&amp;COUNTIF($F$2:F4192,F4192)</f>
        <v>25.62BCorrect_32</v>
      </c>
      <c r="C4192" t="s">
        <v>257</v>
      </c>
      <c r="D4192" t="b">
        <v>1</v>
      </c>
      <c r="E4192" t="s">
        <v>44</v>
      </c>
      <c r="F4192" t="s">
        <v>69</v>
      </c>
      <c r="G4192">
        <v>5</v>
      </c>
    </row>
    <row r="4193" spans="1:7" x14ac:dyDescent="0.25">
      <c r="A4193">
        <f>IF(Tableau1[[#This Row],[ Résultat]]="incorrect",Tableau1[[#This Row],[occurrence]]&amp;"Cadre général"&amp;Tableau1[[#This Row],[ Résultat]]&amp;COUNTIF($B$2:$B4193,Tableau1[[#This Row],[ Code APE]]&amp;Tableau1[[#This Row],[ Résultat]]&amp;"_*"),0)</f>
        <v>0</v>
      </c>
      <c r="B4193" t="str">
        <f>Tableau1[[#This Row],[ Code APE]]&amp;Tableau1[[#This Row],[ Résultat]]&amp;"_"&amp;COUNTIF($F$2:F4193,F4193)</f>
        <v>25.93ZCorrect_31</v>
      </c>
      <c r="C4193" t="s">
        <v>257</v>
      </c>
      <c r="D4193" t="b">
        <v>1</v>
      </c>
      <c r="E4193" t="s">
        <v>44</v>
      </c>
      <c r="F4193" t="s">
        <v>70</v>
      </c>
      <c r="G4193">
        <v>5</v>
      </c>
    </row>
    <row r="4194" spans="1:7" x14ac:dyDescent="0.25">
      <c r="A4194">
        <f>IF(Tableau1[[#This Row],[ Résultat]]="incorrect",Tableau1[[#This Row],[occurrence]]&amp;"Cadre général"&amp;Tableau1[[#This Row],[ Résultat]]&amp;COUNTIF($B$2:$B4194,Tableau1[[#This Row],[ Code APE]]&amp;Tableau1[[#This Row],[ Résultat]]&amp;"_*"),0)</f>
        <v>0</v>
      </c>
      <c r="B4194" t="str">
        <f>Tableau1[[#This Row],[ Code APE]]&amp;Tableau1[[#This Row],[ Résultat]]&amp;"_"&amp;COUNTIF($F$2:F4194,F4194)</f>
        <v>25.99BCorrect_33</v>
      </c>
      <c r="C4194" t="s">
        <v>257</v>
      </c>
      <c r="D4194" t="b">
        <v>1</v>
      </c>
      <c r="E4194" t="s">
        <v>44</v>
      </c>
      <c r="F4194" t="s">
        <v>71</v>
      </c>
      <c r="G4194">
        <v>16</v>
      </c>
    </row>
    <row r="4195" spans="1:7" x14ac:dyDescent="0.25">
      <c r="A4195">
        <f>IF(Tableau1[[#This Row],[ Résultat]]="incorrect",Tableau1[[#This Row],[occurrence]]&amp;"Cadre général"&amp;Tableau1[[#This Row],[ Résultat]]&amp;COUNTIF($B$2:$B4195,Tableau1[[#This Row],[ Code APE]]&amp;Tableau1[[#This Row],[ Résultat]]&amp;"_*"),0)</f>
        <v>0</v>
      </c>
      <c r="B4195" t="str">
        <f>Tableau1[[#This Row],[ Code APE]]&amp;Tableau1[[#This Row],[ Résultat]]&amp;"_"&amp;COUNTIF($F$2:F4195,F4195)</f>
        <v>27.90ZCorrect_13</v>
      </c>
      <c r="C4195" t="s">
        <v>257</v>
      </c>
      <c r="D4195" t="b">
        <v>1</v>
      </c>
      <c r="E4195" t="s">
        <v>44</v>
      </c>
      <c r="F4195" t="s">
        <v>188</v>
      </c>
      <c r="G4195">
        <v>1</v>
      </c>
    </row>
    <row r="4196" spans="1:7" x14ac:dyDescent="0.25">
      <c r="A4196">
        <f>IF(Tableau1[[#This Row],[ Résultat]]="incorrect",Tableau1[[#This Row],[occurrence]]&amp;"Cadre général"&amp;Tableau1[[#This Row],[ Résultat]]&amp;COUNTIF($B$2:$B4196,Tableau1[[#This Row],[ Code APE]]&amp;Tableau1[[#This Row],[ Résultat]]&amp;"_*"),0)</f>
        <v>0</v>
      </c>
      <c r="B4196" t="str">
        <f>Tableau1[[#This Row],[ Code APE]]&amp;Tableau1[[#This Row],[ Résultat]]&amp;"_"&amp;COUNTIF($F$2:F4196,F4196)</f>
        <v>28.14ZCorrect_32</v>
      </c>
      <c r="C4196" t="s">
        <v>257</v>
      </c>
      <c r="D4196" t="b">
        <v>1</v>
      </c>
      <c r="E4196" t="s">
        <v>44</v>
      </c>
      <c r="F4196" t="s">
        <v>72</v>
      </c>
      <c r="G4196">
        <v>9</v>
      </c>
    </row>
    <row r="4197" spans="1:7" x14ac:dyDescent="0.25">
      <c r="A4197">
        <f>IF(Tableau1[[#This Row],[ Résultat]]="incorrect",Tableau1[[#This Row],[occurrence]]&amp;"Cadre général"&amp;Tableau1[[#This Row],[ Résultat]]&amp;COUNTIF($B$2:$B4197,Tableau1[[#This Row],[ Code APE]]&amp;Tableau1[[#This Row],[ Résultat]]&amp;"_*"),0)</f>
        <v>0</v>
      </c>
      <c r="B4197" t="str">
        <f>Tableau1[[#This Row],[ Code APE]]&amp;Tableau1[[#This Row],[ Résultat]]&amp;"_"&amp;COUNTIF($F$2:F4197,F4197)</f>
        <v>28.15ZCorrect_17</v>
      </c>
      <c r="C4197" t="s">
        <v>257</v>
      </c>
      <c r="D4197" t="b">
        <v>1</v>
      </c>
      <c r="E4197" t="s">
        <v>44</v>
      </c>
      <c r="F4197" t="s">
        <v>73</v>
      </c>
      <c r="G4197">
        <v>1</v>
      </c>
    </row>
    <row r="4198" spans="1:7" x14ac:dyDescent="0.25">
      <c r="A4198">
        <f>IF(Tableau1[[#This Row],[ Résultat]]="incorrect",Tableau1[[#This Row],[occurrence]]&amp;"Cadre général"&amp;Tableau1[[#This Row],[ Résultat]]&amp;COUNTIF($B$2:$B4198,Tableau1[[#This Row],[ Code APE]]&amp;Tableau1[[#This Row],[ Résultat]]&amp;"_*"),0)</f>
        <v>0</v>
      </c>
      <c r="B4198" t="str">
        <f>Tableau1[[#This Row],[ Code APE]]&amp;Tableau1[[#This Row],[ Résultat]]&amp;"_"&amp;COUNTIF($F$2:F4198,F4198)</f>
        <v>28.21ZCorrect_7</v>
      </c>
      <c r="C4198" t="s">
        <v>257</v>
      </c>
      <c r="D4198" t="b">
        <v>1</v>
      </c>
      <c r="E4198" t="s">
        <v>44</v>
      </c>
      <c r="F4198" t="s">
        <v>74</v>
      </c>
      <c r="G4198">
        <v>1</v>
      </c>
    </row>
    <row r="4199" spans="1:7" x14ac:dyDescent="0.25">
      <c r="A4199">
        <f>IF(Tableau1[[#This Row],[ Résultat]]="incorrect",Tableau1[[#This Row],[occurrence]]&amp;"Cadre général"&amp;Tableau1[[#This Row],[ Résultat]]&amp;COUNTIF($B$2:$B4199,Tableau1[[#This Row],[ Code APE]]&amp;Tableau1[[#This Row],[ Résultat]]&amp;"_*"),0)</f>
        <v>0</v>
      </c>
      <c r="B4199" t="str">
        <f>Tableau1[[#This Row],[ Code APE]]&amp;Tableau1[[#This Row],[ Résultat]]&amp;"_"&amp;COUNTIF($F$2:F4199,F4199)</f>
        <v>28.91ZCorrect_5</v>
      </c>
      <c r="C4199" t="s">
        <v>257</v>
      </c>
      <c r="D4199" t="b">
        <v>1</v>
      </c>
      <c r="E4199" t="s">
        <v>44</v>
      </c>
      <c r="F4199" t="s">
        <v>75</v>
      </c>
      <c r="G4199">
        <v>1</v>
      </c>
    </row>
    <row r="4200" spans="1:7" x14ac:dyDescent="0.25">
      <c r="A4200">
        <f>IF(Tableau1[[#This Row],[ Résultat]]="incorrect",Tableau1[[#This Row],[occurrence]]&amp;"Cadre général"&amp;Tableau1[[#This Row],[ Résultat]]&amp;COUNTIF($B$2:$B4200,Tableau1[[#This Row],[ Code APE]]&amp;Tableau1[[#This Row],[ Résultat]]&amp;"_*"),0)</f>
        <v>0</v>
      </c>
      <c r="B4200" t="str">
        <f>Tableau1[[#This Row],[ Code APE]]&amp;Tableau1[[#This Row],[ Résultat]]&amp;"_"&amp;COUNTIF($F$2:F4200,F4200)</f>
        <v>28.92ZCorrect_32</v>
      </c>
      <c r="C4200" t="s">
        <v>257</v>
      </c>
      <c r="D4200" t="b">
        <v>1</v>
      </c>
      <c r="E4200" t="s">
        <v>44</v>
      </c>
      <c r="F4200" t="s">
        <v>76</v>
      </c>
      <c r="G4200">
        <v>7</v>
      </c>
    </row>
    <row r="4201" spans="1:7" x14ac:dyDescent="0.25">
      <c r="A4201">
        <f>IF(Tableau1[[#This Row],[ Résultat]]="incorrect",Tableau1[[#This Row],[occurrence]]&amp;"Cadre général"&amp;Tableau1[[#This Row],[ Résultat]]&amp;COUNTIF($B$2:$B4201,Tableau1[[#This Row],[ Code APE]]&amp;Tableau1[[#This Row],[ Résultat]]&amp;"_*"),0)</f>
        <v>0</v>
      </c>
      <c r="B4201" t="str">
        <f>Tableau1[[#This Row],[ Code APE]]&amp;Tableau1[[#This Row],[ Résultat]]&amp;"_"&amp;COUNTIF($F$2:F4201,F4201)</f>
        <v>28.99ACorrect_23</v>
      </c>
      <c r="C4201" t="s">
        <v>257</v>
      </c>
      <c r="D4201" t="b">
        <v>1</v>
      </c>
      <c r="E4201" t="s">
        <v>44</v>
      </c>
      <c r="F4201" t="s">
        <v>77</v>
      </c>
      <c r="G4201">
        <v>1</v>
      </c>
    </row>
    <row r="4202" spans="1:7" x14ac:dyDescent="0.25">
      <c r="A4202">
        <f>IF(Tableau1[[#This Row],[ Résultat]]="incorrect",Tableau1[[#This Row],[occurrence]]&amp;"Cadre général"&amp;Tableau1[[#This Row],[ Résultat]]&amp;COUNTIF($B$2:$B4202,Tableau1[[#This Row],[ Code APE]]&amp;Tableau1[[#This Row],[ Résultat]]&amp;"_*"),0)</f>
        <v>0</v>
      </c>
      <c r="B4202" t="str">
        <f>Tableau1[[#This Row],[ Code APE]]&amp;Tableau1[[#This Row],[ Résultat]]&amp;"_"&amp;COUNTIF($F$2:F4202,F4202)</f>
        <v>32.12ZCorrect_33</v>
      </c>
      <c r="C4202" t="s">
        <v>257</v>
      </c>
      <c r="D4202" t="b">
        <v>1</v>
      </c>
      <c r="E4202" t="s">
        <v>44</v>
      </c>
      <c r="F4202" t="s">
        <v>78</v>
      </c>
      <c r="G4202">
        <v>8</v>
      </c>
    </row>
    <row r="4203" spans="1:7" x14ac:dyDescent="0.25">
      <c r="A4203">
        <f>IF(Tableau1[[#This Row],[ Résultat]]="incorrect",Tableau1[[#This Row],[occurrence]]&amp;"Cadre général"&amp;Tableau1[[#This Row],[ Résultat]]&amp;COUNTIF($B$2:$B4203,Tableau1[[#This Row],[ Code APE]]&amp;Tableau1[[#This Row],[ Résultat]]&amp;"_*"),0)</f>
        <v>0</v>
      </c>
      <c r="B4203" t="str">
        <f>Tableau1[[#This Row],[ Code APE]]&amp;Tableau1[[#This Row],[ Résultat]]&amp;"_"&amp;COUNTIF($F$2:F4203,F4203)</f>
        <v>32.20ACorrect_32</v>
      </c>
      <c r="C4203" t="s">
        <v>257</v>
      </c>
      <c r="D4203" t="b">
        <v>1</v>
      </c>
      <c r="E4203" t="s">
        <v>44</v>
      </c>
      <c r="F4203" t="s">
        <v>79</v>
      </c>
      <c r="G4203">
        <v>7</v>
      </c>
    </row>
    <row r="4204" spans="1:7" x14ac:dyDescent="0.25">
      <c r="A4204">
        <f>IF(Tableau1[[#This Row],[ Résultat]]="incorrect",Tableau1[[#This Row],[occurrence]]&amp;"Cadre général"&amp;Tableau1[[#This Row],[ Résultat]]&amp;COUNTIF($B$2:$B4204,Tableau1[[#This Row],[ Code APE]]&amp;Tableau1[[#This Row],[ Résultat]]&amp;"_*"),0)</f>
        <v>0</v>
      </c>
      <c r="B4204" t="str">
        <f>Tableau1[[#This Row],[ Code APE]]&amp;Tableau1[[#This Row],[ Résultat]]&amp;"_"&amp;COUNTIF($F$2:F4204,F4204)</f>
        <v>32.21BCorrect_16</v>
      </c>
      <c r="C4204" t="s">
        <v>257</v>
      </c>
      <c r="D4204" t="b">
        <v>1</v>
      </c>
      <c r="E4204" t="s">
        <v>44</v>
      </c>
      <c r="F4204" t="s">
        <v>189</v>
      </c>
      <c r="G4204">
        <v>1</v>
      </c>
    </row>
    <row r="4205" spans="1:7" x14ac:dyDescent="0.25">
      <c r="A4205">
        <f>IF(Tableau1[[#This Row],[ Résultat]]="incorrect",Tableau1[[#This Row],[occurrence]]&amp;"Cadre général"&amp;Tableau1[[#This Row],[ Résultat]]&amp;COUNTIF($B$2:$B4205,Tableau1[[#This Row],[ Code APE]]&amp;Tableau1[[#This Row],[ Résultat]]&amp;"_*"),0)</f>
        <v>0</v>
      </c>
      <c r="B4205" t="str">
        <f>Tableau1[[#This Row],[ Code APE]]&amp;Tableau1[[#This Row],[ Résultat]]&amp;"_"&amp;COUNTIF($F$2:F4205,F4205)</f>
        <v>33.12ZCorrect_36</v>
      </c>
      <c r="C4205" t="s">
        <v>257</v>
      </c>
      <c r="D4205" t="b">
        <v>1</v>
      </c>
      <c r="E4205" t="s">
        <v>44</v>
      </c>
      <c r="F4205" t="s">
        <v>1</v>
      </c>
      <c r="G4205">
        <v>108</v>
      </c>
    </row>
    <row r="4206" spans="1:7" x14ac:dyDescent="0.25">
      <c r="A4206">
        <f>IF(Tableau1[[#This Row],[ Résultat]]="incorrect",Tableau1[[#This Row],[occurrence]]&amp;"Cadre général"&amp;Tableau1[[#This Row],[ Résultat]]&amp;COUNTIF($B$2:$B4206,Tableau1[[#This Row],[ Code APE]]&amp;Tableau1[[#This Row],[ Résultat]]&amp;"_*"),0)</f>
        <v>0</v>
      </c>
      <c r="B4206" t="str">
        <f>Tableau1[[#This Row],[ Code APE]]&amp;Tableau1[[#This Row],[ Résultat]]&amp;"_"&amp;COUNTIF($F$2:F4206,F4206)</f>
        <v>33.13ZCorrect_32</v>
      </c>
      <c r="C4206" t="s">
        <v>257</v>
      </c>
      <c r="D4206" t="b">
        <v>1</v>
      </c>
      <c r="E4206" t="s">
        <v>44</v>
      </c>
      <c r="F4206" t="s">
        <v>80</v>
      </c>
      <c r="G4206">
        <v>5</v>
      </c>
    </row>
    <row r="4207" spans="1:7" x14ac:dyDescent="0.25">
      <c r="A4207">
        <f>IF(Tableau1[[#This Row],[ Résultat]]="incorrect",Tableau1[[#This Row],[occurrence]]&amp;"Cadre général"&amp;Tableau1[[#This Row],[ Résultat]]&amp;COUNTIF($B$2:$B4207,Tableau1[[#This Row],[ Code APE]]&amp;Tableau1[[#This Row],[ Résultat]]&amp;"_*"),0)</f>
        <v>0</v>
      </c>
      <c r="B4207" t="str">
        <f>Tableau1[[#This Row],[ Code APE]]&amp;Tableau1[[#This Row],[ Résultat]]&amp;"_"&amp;COUNTIF($F$2:F4207,F4207)</f>
        <v>33.14ZCorrect_34</v>
      </c>
      <c r="C4207" t="s">
        <v>257</v>
      </c>
      <c r="D4207" t="b">
        <v>1</v>
      </c>
      <c r="E4207" t="s">
        <v>44</v>
      </c>
      <c r="F4207" t="s">
        <v>81</v>
      </c>
      <c r="G4207">
        <v>28</v>
      </c>
    </row>
    <row r="4208" spans="1:7" x14ac:dyDescent="0.25">
      <c r="A4208">
        <f>IF(Tableau1[[#This Row],[ Résultat]]="incorrect",Tableau1[[#This Row],[occurrence]]&amp;"Cadre général"&amp;Tableau1[[#This Row],[ Résultat]]&amp;COUNTIF($B$2:$B4208,Tableau1[[#This Row],[ Code APE]]&amp;Tableau1[[#This Row],[ Résultat]]&amp;"_*"),0)</f>
        <v>0</v>
      </c>
      <c r="B4208" t="str">
        <f>Tableau1[[#This Row],[ Code APE]]&amp;Tableau1[[#This Row],[ Résultat]]&amp;"_"&amp;COUNTIF($F$2:F4208,F4208)</f>
        <v>33.20ACorrect_38</v>
      </c>
      <c r="C4208" t="s">
        <v>257</v>
      </c>
      <c r="D4208" t="b">
        <v>1</v>
      </c>
      <c r="E4208" t="s">
        <v>44</v>
      </c>
      <c r="F4208" t="s">
        <v>82</v>
      </c>
      <c r="G4208">
        <v>128</v>
      </c>
    </row>
    <row r="4209" spans="1:7" x14ac:dyDescent="0.25">
      <c r="A4209">
        <f>IF(Tableau1[[#This Row],[ Résultat]]="incorrect",Tableau1[[#This Row],[occurrence]]&amp;"Cadre général"&amp;Tableau1[[#This Row],[ Résultat]]&amp;COUNTIF($B$2:$B4209,Tableau1[[#This Row],[ Code APE]]&amp;Tableau1[[#This Row],[ Résultat]]&amp;"_*"),0)</f>
        <v>0</v>
      </c>
      <c r="B4209" t="str">
        <f>Tableau1[[#This Row],[ Code APE]]&amp;Tableau1[[#This Row],[ Résultat]]&amp;"_"&amp;COUNTIF($F$2:F4209,F4209)</f>
        <v>33.20BCorrect_40</v>
      </c>
      <c r="C4209" t="s">
        <v>257</v>
      </c>
      <c r="D4209" t="b">
        <v>1</v>
      </c>
      <c r="E4209" t="s">
        <v>44</v>
      </c>
      <c r="F4209" t="s">
        <v>83</v>
      </c>
      <c r="G4209">
        <v>94</v>
      </c>
    </row>
    <row r="4210" spans="1:7" x14ac:dyDescent="0.25">
      <c r="A4210">
        <f>IF(Tableau1[[#This Row],[ Résultat]]="incorrect",Tableau1[[#This Row],[occurrence]]&amp;"Cadre général"&amp;Tableau1[[#This Row],[ Résultat]]&amp;COUNTIF($B$2:$B4210,Tableau1[[#This Row],[ Code APE]]&amp;Tableau1[[#This Row],[ Résultat]]&amp;"_*"),0)</f>
        <v>0</v>
      </c>
      <c r="B4210" t="str">
        <f>Tableau1[[#This Row],[ Code APE]]&amp;Tableau1[[#This Row],[ Résultat]]&amp;"_"&amp;COUNTIF($F$2:F4210,F4210)</f>
        <v>33.20CCorrect_31</v>
      </c>
      <c r="C4210" t="s">
        <v>257</v>
      </c>
      <c r="D4210" t="b">
        <v>1</v>
      </c>
      <c r="E4210" t="s">
        <v>44</v>
      </c>
      <c r="F4210" t="s">
        <v>84</v>
      </c>
      <c r="G4210">
        <v>8</v>
      </c>
    </row>
    <row r="4211" spans="1:7" x14ac:dyDescent="0.25">
      <c r="A4211">
        <f>IF(Tableau1[[#This Row],[ Résultat]]="incorrect",Tableau1[[#This Row],[occurrence]]&amp;"Cadre général"&amp;Tableau1[[#This Row],[ Résultat]]&amp;COUNTIF($B$2:$B4211,Tableau1[[#This Row],[ Code APE]]&amp;Tableau1[[#This Row],[ Résultat]]&amp;"_*"),0)</f>
        <v>0</v>
      </c>
      <c r="B4211" t="str">
        <f>Tableau1[[#This Row],[ Code APE]]&amp;Tableau1[[#This Row],[ Résultat]]&amp;"_"&amp;COUNTIF($F$2:F4211,F4211)</f>
        <v>36.00ZCorrect_32</v>
      </c>
      <c r="C4211" t="s">
        <v>257</v>
      </c>
      <c r="D4211" t="b">
        <v>1</v>
      </c>
      <c r="E4211" t="s">
        <v>44</v>
      </c>
      <c r="F4211" t="s">
        <v>86</v>
      </c>
      <c r="G4211">
        <v>9</v>
      </c>
    </row>
    <row r="4212" spans="1:7" x14ac:dyDescent="0.25">
      <c r="A4212">
        <f>IF(Tableau1[[#This Row],[ Résultat]]="incorrect",Tableau1[[#This Row],[occurrence]]&amp;"Cadre général"&amp;Tableau1[[#This Row],[ Résultat]]&amp;COUNTIF($B$2:$B4212,Tableau1[[#This Row],[ Code APE]]&amp;Tableau1[[#This Row],[ Résultat]]&amp;"_*"),0)</f>
        <v>0</v>
      </c>
      <c r="B4212" t="str">
        <f>Tableau1[[#This Row],[ Code APE]]&amp;Tableau1[[#This Row],[ Résultat]]&amp;"_"&amp;COUNTIF($F$2:F4212,F4212)</f>
        <v>37.00ZCorrect_31</v>
      </c>
      <c r="C4212" t="s">
        <v>257</v>
      </c>
      <c r="D4212" t="b">
        <v>1</v>
      </c>
      <c r="E4212" t="s">
        <v>44</v>
      </c>
      <c r="F4212" t="s">
        <v>87</v>
      </c>
      <c r="G4212">
        <v>3</v>
      </c>
    </row>
    <row r="4213" spans="1:7" x14ac:dyDescent="0.25">
      <c r="A4213">
        <f>IF(Tableau1[[#This Row],[ Résultat]]="incorrect",Tableau1[[#This Row],[occurrence]]&amp;"Cadre général"&amp;Tableau1[[#This Row],[ Résultat]]&amp;COUNTIF($B$2:$B4213,Tableau1[[#This Row],[ Code APE]]&amp;Tableau1[[#This Row],[ Résultat]]&amp;"_*"),0)</f>
        <v>0</v>
      </c>
      <c r="B4213" t="str">
        <f>Tableau1[[#This Row],[ Code APE]]&amp;Tableau1[[#This Row],[ Résultat]]&amp;"_"&amp;COUNTIF($F$2:F4213,F4213)</f>
        <v>37.20ACorrect_33</v>
      </c>
      <c r="C4213" t="s">
        <v>257</v>
      </c>
      <c r="D4213" t="b">
        <v>1</v>
      </c>
      <c r="E4213" t="s">
        <v>44</v>
      </c>
      <c r="F4213" t="s">
        <v>88</v>
      </c>
      <c r="G4213">
        <v>16</v>
      </c>
    </row>
    <row r="4214" spans="1:7" x14ac:dyDescent="0.25">
      <c r="A4214">
        <f>IF(Tableau1[[#This Row],[ Résultat]]="incorrect",Tableau1[[#This Row],[occurrence]]&amp;"Cadre général"&amp;Tableau1[[#This Row],[ Résultat]]&amp;COUNTIF($B$2:$B4214,Tableau1[[#This Row],[ Code APE]]&amp;Tableau1[[#This Row],[ Résultat]]&amp;"_*"),0)</f>
        <v>0</v>
      </c>
      <c r="B4214" t="str">
        <f>Tableau1[[#This Row],[ Code APE]]&amp;Tableau1[[#This Row],[ Résultat]]&amp;"_"&amp;COUNTIF($F$2:F4214,F4214)</f>
        <v>38.11ZCorrect_30</v>
      </c>
      <c r="C4214" t="s">
        <v>257</v>
      </c>
      <c r="D4214" t="b">
        <v>1</v>
      </c>
      <c r="E4214" t="s">
        <v>44</v>
      </c>
      <c r="F4214" t="s">
        <v>89</v>
      </c>
      <c r="G4214">
        <v>11</v>
      </c>
    </row>
    <row r="4215" spans="1:7" x14ac:dyDescent="0.25">
      <c r="A4215">
        <f>IF(Tableau1[[#This Row],[ Résultat]]="incorrect",Tableau1[[#This Row],[occurrence]]&amp;"Cadre général"&amp;Tableau1[[#This Row],[ Résultat]]&amp;COUNTIF($B$2:$B4215,Tableau1[[#This Row],[ Code APE]]&amp;Tableau1[[#This Row],[ Résultat]]&amp;"_*"),0)</f>
        <v>0</v>
      </c>
      <c r="B4215" t="str">
        <f>Tableau1[[#This Row],[ Code APE]]&amp;Tableau1[[#This Row],[ Résultat]]&amp;"_"&amp;COUNTIF($F$2:F4215,F4215)</f>
        <v>38.12ZCorrect_29</v>
      </c>
      <c r="C4215" t="s">
        <v>257</v>
      </c>
      <c r="D4215" t="b">
        <v>1</v>
      </c>
      <c r="E4215" t="s">
        <v>44</v>
      </c>
      <c r="F4215" t="s">
        <v>90</v>
      </c>
      <c r="G4215">
        <v>1</v>
      </c>
    </row>
    <row r="4216" spans="1:7" x14ac:dyDescent="0.25">
      <c r="A4216">
        <f>IF(Tableau1[[#This Row],[ Résultat]]="incorrect",Tableau1[[#This Row],[occurrence]]&amp;"Cadre général"&amp;Tableau1[[#This Row],[ Résultat]]&amp;COUNTIF($B$2:$B4216,Tableau1[[#This Row],[ Code APE]]&amp;Tableau1[[#This Row],[ Résultat]]&amp;"_*"),0)</f>
        <v>0</v>
      </c>
      <c r="B4216" t="str">
        <f>Tableau1[[#This Row],[ Code APE]]&amp;Tableau1[[#This Row],[ Résultat]]&amp;"_"&amp;COUNTIF($F$2:F4216,F4216)</f>
        <v>38.21ZCorrect_31</v>
      </c>
      <c r="C4216" t="s">
        <v>257</v>
      </c>
      <c r="D4216" t="b">
        <v>1</v>
      </c>
      <c r="E4216" t="s">
        <v>44</v>
      </c>
      <c r="F4216" t="s">
        <v>91</v>
      </c>
      <c r="G4216">
        <v>5</v>
      </c>
    </row>
    <row r="4217" spans="1:7" x14ac:dyDescent="0.25">
      <c r="A4217">
        <f>IF(Tableau1[[#This Row],[ Résultat]]="incorrect",Tableau1[[#This Row],[occurrence]]&amp;"Cadre général"&amp;Tableau1[[#This Row],[ Résultat]]&amp;COUNTIF($B$2:$B4217,Tableau1[[#This Row],[ Code APE]]&amp;Tableau1[[#This Row],[ Résultat]]&amp;"_*"),0)</f>
        <v>0</v>
      </c>
      <c r="B4217" t="str">
        <f>Tableau1[[#This Row],[ Code APE]]&amp;Tableau1[[#This Row],[ Résultat]]&amp;"_"&amp;COUNTIF($F$2:F4217,F4217)</f>
        <v>38.32ZCorrect_30</v>
      </c>
      <c r="C4217" t="s">
        <v>257</v>
      </c>
      <c r="D4217" t="b">
        <v>1</v>
      </c>
      <c r="E4217" t="s">
        <v>44</v>
      </c>
      <c r="F4217" t="s">
        <v>92</v>
      </c>
      <c r="G4217">
        <v>10</v>
      </c>
    </row>
    <row r="4218" spans="1:7" x14ac:dyDescent="0.25">
      <c r="A4218">
        <f>IF(Tableau1[[#This Row],[ Résultat]]="incorrect",Tableau1[[#This Row],[occurrence]]&amp;"Cadre général"&amp;Tableau1[[#This Row],[ Résultat]]&amp;COUNTIF($B$2:$B4218,Tableau1[[#This Row],[ Code APE]]&amp;Tableau1[[#This Row],[ Résultat]]&amp;"_*"),0)</f>
        <v>0</v>
      </c>
      <c r="B4218" t="str">
        <f>Tableau1[[#This Row],[ Code APE]]&amp;Tableau1[[#This Row],[ Résultat]]&amp;"_"&amp;COUNTIF($F$2:F4218,F4218)</f>
        <v>39.00ZCorrect_29</v>
      </c>
      <c r="C4218" t="s">
        <v>257</v>
      </c>
      <c r="D4218" t="b">
        <v>1</v>
      </c>
      <c r="E4218" t="s">
        <v>44</v>
      </c>
      <c r="F4218" t="s">
        <v>93</v>
      </c>
      <c r="G4218">
        <v>1</v>
      </c>
    </row>
    <row r="4219" spans="1:7" x14ac:dyDescent="0.25">
      <c r="A4219">
        <f>IF(Tableau1[[#This Row],[ Résultat]]="incorrect",Tableau1[[#This Row],[occurrence]]&amp;"Cadre général"&amp;Tableau1[[#This Row],[ Résultat]]&amp;COUNTIF($B$2:$B4219,Tableau1[[#This Row],[ Code APE]]&amp;Tableau1[[#This Row],[ Résultat]]&amp;"_*"),0)</f>
        <v>0</v>
      </c>
      <c r="B4219" t="str">
        <f>Tableau1[[#This Row],[ Code APE]]&amp;Tableau1[[#This Row],[ Résultat]]&amp;"_"&amp;COUNTIF($F$2:F4219,F4219)</f>
        <v>41.10ACorrect_8</v>
      </c>
      <c r="C4219" t="s">
        <v>257</v>
      </c>
      <c r="D4219" t="b">
        <v>1</v>
      </c>
      <c r="E4219" t="s">
        <v>44</v>
      </c>
      <c r="F4219" t="s">
        <v>208</v>
      </c>
      <c r="G4219">
        <v>1</v>
      </c>
    </row>
    <row r="4220" spans="1:7" x14ac:dyDescent="0.25">
      <c r="A4220">
        <f>IF(Tableau1[[#This Row],[ Résultat]]="incorrect",Tableau1[[#This Row],[occurrence]]&amp;"Cadre général"&amp;Tableau1[[#This Row],[ Résultat]]&amp;COUNTIF($B$2:$B4220,Tableau1[[#This Row],[ Code APE]]&amp;Tableau1[[#This Row],[ Résultat]]&amp;"_*"),0)</f>
        <v>0</v>
      </c>
      <c r="B4220" t="str">
        <f>Tableau1[[#This Row],[ Code APE]]&amp;Tableau1[[#This Row],[ Résultat]]&amp;"_"&amp;COUNTIF($F$2:F4220,F4220)</f>
        <v>41.20BCorrect_35</v>
      </c>
      <c r="C4220" t="s">
        <v>257</v>
      </c>
      <c r="D4220" t="b">
        <v>1</v>
      </c>
      <c r="E4220" t="s">
        <v>44</v>
      </c>
      <c r="F4220" t="s">
        <v>94</v>
      </c>
      <c r="G4220">
        <v>24</v>
      </c>
    </row>
    <row r="4221" spans="1:7" x14ac:dyDescent="0.25">
      <c r="A4221">
        <f>IF(Tableau1[[#This Row],[ Résultat]]="incorrect",Tableau1[[#This Row],[occurrence]]&amp;"Cadre général"&amp;Tableau1[[#This Row],[ Résultat]]&amp;COUNTIF($B$2:$B4221,Tableau1[[#This Row],[ Code APE]]&amp;Tableau1[[#This Row],[ Résultat]]&amp;"_*"),0)</f>
        <v>0</v>
      </c>
      <c r="B4221" t="str">
        <f>Tableau1[[#This Row],[ Code APE]]&amp;Tableau1[[#This Row],[ Résultat]]&amp;"_"&amp;COUNTIF($F$2:F4221,F4221)</f>
        <v>42.11ZCorrect_35</v>
      </c>
      <c r="C4221" t="s">
        <v>257</v>
      </c>
      <c r="D4221" t="b">
        <v>1</v>
      </c>
      <c r="E4221" t="s">
        <v>44</v>
      </c>
      <c r="F4221" t="s">
        <v>95</v>
      </c>
      <c r="G4221">
        <v>18</v>
      </c>
    </row>
    <row r="4222" spans="1:7" x14ac:dyDescent="0.25">
      <c r="A4222">
        <f>IF(Tableau1[[#This Row],[ Résultat]]="incorrect",Tableau1[[#This Row],[occurrence]]&amp;"Cadre général"&amp;Tableau1[[#This Row],[ Résultat]]&amp;COUNTIF($B$2:$B4222,Tableau1[[#This Row],[ Code APE]]&amp;Tableau1[[#This Row],[ Résultat]]&amp;"_*"),0)</f>
        <v>0</v>
      </c>
      <c r="B4222" t="str">
        <f>Tableau1[[#This Row],[ Code APE]]&amp;Tableau1[[#This Row],[ Résultat]]&amp;"_"&amp;COUNTIF($F$2:F4222,F4222)</f>
        <v>42.21ZCorrect_31</v>
      </c>
      <c r="C4222" t="s">
        <v>257</v>
      </c>
      <c r="D4222" t="b">
        <v>1</v>
      </c>
      <c r="E4222" t="s">
        <v>44</v>
      </c>
      <c r="F4222" t="s">
        <v>96</v>
      </c>
      <c r="G4222">
        <v>7</v>
      </c>
    </row>
    <row r="4223" spans="1:7" x14ac:dyDescent="0.25">
      <c r="A4223">
        <f>IF(Tableau1[[#This Row],[ Résultat]]="incorrect",Tableau1[[#This Row],[occurrence]]&amp;"Cadre général"&amp;Tableau1[[#This Row],[ Résultat]]&amp;COUNTIF($B$2:$B4223,Tableau1[[#This Row],[ Code APE]]&amp;Tableau1[[#This Row],[ Résultat]]&amp;"_*"),0)</f>
        <v>0</v>
      </c>
      <c r="B4223" t="str">
        <f>Tableau1[[#This Row],[ Code APE]]&amp;Tableau1[[#This Row],[ Résultat]]&amp;"_"&amp;COUNTIF($F$2:F4223,F4223)</f>
        <v>42.22ZCorrect_19</v>
      </c>
      <c r="C4223" t="s">
        <v>257</v>
      </c>
      <c r="D4223" t="b">
        <v>1</v>
      </c>
      <c r="E4223" t="s">
        <v>44</v>
      </c>
      <c r="F4223" t="s">
        <v>97</v>
      </c>
      <c r="G4223">
        <v>4</v>
      </c>
    </row>
    <row r="4224" spans="1:7" x14ac:dyDescent="0.25">
      <c r="A4224">
        <f>IF(Tableau1[[#This Row],[ Résultat]]="incorrect",Tableau1[[#This Row],[occurrence]]&amp;"Cadre général"&amp;Tableau1[[#This Row],[ Résultat]]&amp;COUNTIF($B$2:$B4224,Tableau1[[#This Row],[ Code APE]]&amp;Tableau1[[#This Row],[ Résultat]]&amp;"_*"),0)</f>
        <v>0</v>
      </c>
      <c r="B4224" t="str">
        <f>Tableau1[[#This Row],[ Code APE]]&amp;Tableau1[[#This Row],[ Résultat]]&amp;"_"&amp;COUNTIF($F$2:F4224,F4224)</f>
        <v>42.31ACorrect_29</v>
      </c>
      <c r="C4224" t="s">
        <v>257</v>
      </c>
      <c r="D4224" t="b">
        <v>1</v>
      </c>
      <c r="E4224" t="s">
        <v>44</v>
      </c>
      <c r="F4224" t="s">
        <v>98</v>
      </c>
      <c r="G4224">
        <v>3</v>
      </c>
    </row>
    <row r="4225" spans="1:7" x14ac:dyDescent="0.25">
      <c r="A4225">
        <f>IF(Tableau1[[#This Row],[ Résultat]]="incorrect",Tableau1[[#This Row],[occurrence]]&amp;"Cadre général"&amp;Tableau1[[#This Row],[ Résultat]]&amp;COUNTIF($B$2:$B4225,Tableau1[[#This Row],[ Code APE]]&amp;Tableau1[[#This Row],[ Résultat]]&amp;"_*"),0)</f>
        <v>0</v>
      </c>
      <c r="B4225" t="str">
        <f>Tableau1[[#This Row],[ Code APE]]&amp;Tableau1[[#This Row],[ Résultat]]&amp;"_"&amp;COUNTIF($F$2:F4225,F4225)</f>
        <v>42.91ZCorrect_31</v>
      </c>
      <c r="C4225" t="s">
        <v>257</v>
      </c>
      <c r="D4225" t="b">
        <v>1</v>
      </c>
      <c r="E4225" t="s">
        <v>44</v>
      </c>
      <c r="F4225" t="s">
        <v>99</v>
      </c>
      <c r="G4225">
        <v>5</v>
      </c>
    </row>
    <row r="4226" spans="1:7" x14ac:dyDescent="0.25">
      <c r="A4226">
        <f>IF(Tableau1[[#This Row],[ Résultat]]="incorrect",Tableau1[[#This Row],[occurrence]]&amp;"Cadre général"&amp;Tableau1[[#This Row],[ Résultat]]&amp;COUNTIF($B$2:$B4226,Tableau1[[#This Row],[ Code APE]]&amp;Tableau1[[#This Row],[ Résultat]]&amp;"_*"),0)</f>
        <v>0</v>
      </c>
      <c r="B4226" t="str">
        <f>Tableau1[[#This Row],[ Code APE]]&amp;Tableau1[[#This Row],[ Résultat]]&amp;"_"&amp;COUNTIF($F$2:F4226,F4226)</f>
        <v>43.11ZCorrect_21</v>
      </c>
      <c r="C4226" t="s">
        <v>257</v>
      </c>
      <c r="D4226" t="b">
        <v>1</v>
      </c>
      <c r="E4226" t="s">
        <v>44</v>
      </c>
      <c r="F4226" t="s">
        <v>100</v>
      </c>
      <c r="G4226">
        <v>2</v>
      </c>
    </row>
    <row r="4227" spans="1:7" x14ac:dyDescent="0.25">
      <c r="A4227">
        <f>IF(Tableau1[[#This Row],[ Résultat]]="incorrect",Tableau1[[#This Row],[occurrence]]&amp;"Cadre général"&amp;Tableau1[[#This Row],[ Résultat]]&amp;COUNTIF($B$2:$B4227,Tableau1[[#This Row],[ Code APE]]&amp;Tableau1[[#This Row],[ Résultat]]&amp;"_*"),0)</f>
        <v>0</v>
      </c>
      <c r="B4227" t="str">
        <f>Tableau1[[#This Row],[ Code APE]]&amp;Tableau1[[#This Row],[ Résultat]]&amp;"_"&amp;COUNTIF($F$2:F4227,F4227)</f>
        <v>43.12ACorrect_36</v>
      </c>
      <c r="C4227" t="s">
        <v>257</v>
      </c>
      <c r="D4227" t="b">
        <v>1</v>
      </c>
      <c r="E4227" t="s">
        <v>44</v>
      </c>
      <c r="F4227" t="s">
        <v>101</v>
      </c>
      <c r="G4227">
        <v>85</v>
      </c>
    </row>
    <row r="4228" spans="1:7" x14ac:dyDescent="0.25">
      <c r="A4228">
        <f>IF(Tableau1[[#This Row],[ Résultat]]="incorrect",Tableau1[[#This Row],[occurrence]]&amp;"Cadre général"&amp;Tableau1[[#This Row],[ Résultat]]&amp;COUNTIF($B$2:$B4228,Tableau1[[#This Row],[ Code APE]]&amp;Tableau1[[#This Row],[ Résultat]]&amp;"_*"),0)</f>
        <v>0</v>
      </c>
      <c r="B4228" t="str">
        <f>Tableau1[[#This Row],[ Code APE]]&amp;Tableau1[[#This Row],[ Résultat]]&amp;"_"&amp;COUNTIF($F$2:F4228,F4228)</f>
        <v>43.12BCorrect_37</v>
      </c>
      <c r="C4228" t="s">
        <v>257</v>
      </c>
      <c r="D4228" t="b">
        <v>1</v>
      </c>
      <c r="E4228" t="s">
        <v>44</v>
      </c>
      <c r="F4228" t="s">
        <v>102</v>
      </c>
      <c r="G4228">
        <v>91</v>
      </c>
    </row>
    <row r="4229" spans="1:7" x14ac:dyDescent="0.25">
      <c r="A4229">
        <f>IF(Tableau1[[#This Row],[ Résultat]]="incorrect",Tableau1[[#This Row],[occurrence]]&amp;"Cadre général"&amp;Tableau1[[#This Row],[ Résultat]]&amp;COUNTIF($B$2:$B4229,Tableau1[[#This Row],[ Code APE]]&amp;Tableau1[[#This Row],[ Résultat]]&amp;"_*"),0)</f>
        <v>0</v>
      </c>
      <c r="B4229" t="str">
        <f>Tableau1[[#This Row],[ Code APE]]&amp;Tableau1[[#This Row],[ Résultat]]&amp;"_"&amp;COUNTIF($F$2:F4229,F4229)</f>
        <v>43.13ZCorrect_36</v>
      </c>
      <c r="C4229" t="s">
        <v>257</v>
      </c>
      <c r="D4229" t="b">
        <v>1</v>
      </c>
      <c r="E4229" t="s">
        <v>44</v>
      </c>
      <c r="F4229" t="s">
        <v>103</v>
      </c>
      <c r="G4229">
        <v>48</v>
      </c>
    </row>
    <row r="4230" spans="1:7" x14ac:dyDescent="0.25">
      <c r="A4230">
        <f>IF(Tableau1[[#This Row],[ Résultat]]="incorrect",Tableau1[[#This Row],[occurrence]]&amp;"Cadre général"&amp;Tableau1[[#This Row],[ Résultat]]&amp;COUNTIF($B$2:$B4230,Tableau1[[#This Row],[ Code APE]]&amp;Tableau1[[#This Row],[ Résultat]]&amp;"_*"),0)</f>
        <v>0</v>
      </c>
      <c r="B4230" t="str">
        <f>Tableau1[[#This Row],[ Code APE]]&amp;Tableau1[[#This Row],[ Résultat]]&amp;"_"&amp;COUNTIF($F$2:F4230,F4230)</f>
        <v>43.21ACorrect_37</v>
      </c>
      <c r="C4230" t="s">
        <v>257</v>
      </c>
      <c r="D4230" t="b">
        <v>1</v>
      </c>
      <c r="E4230" t="s">
        <v>44</v>
      </c>
      <c r="F4230" t="s">
        <v>104</v>
      </c>
      <c r="G4230">
        <v>66</v>
      </c>
    </row>
    <row r="4231" spans="1:7" x14ac:dyDescent="0.25">
      <c r="A4231">
        <f>IF(Tableau1[[#This Row],[ Résultat]]="incorrect",Tableau1[[#This Row],[occurrence]]&amp;"Cadre général"&amp;Tableau1[[#This Row],[ Résultat]]&amp;COUNTIF($B$2:$B4231,Tableau1[[#This Row],[ Code APE]]&amp;Tableau1[[#This Row],[ Résultat]]&amp;"_*"),0)</f>
        <v>0</v>
      </c>
      <c r="B4231" t="str">
        <f>Tableau1[[#This Row],[ Code APE]]&amp;Tableau1[[#This Row],[ Résultat]]&amp;"_"&amp;COUNTIF($F$2:F4231,F4231)</f>
        <v>43.22BCorrect_15</v>
      </c>
      <c r="C4231" t="s">
        <v>257</v>
      </c>
      <c r="D4231" t="b">
        <v>1</v>
      </c>
      <c r="E4231" t="s">
        <v>44</v>
      </c>
      <c r="F4231" t="s">
        <v>105</v>
      </c>
      <c r="G4231">
        <v>1</v>
      </c>
    </row>
    <row r="4232" spans="1:7" x14ac:dyDescent="0.25">
      <c r="A4232">
        <f>IF(Tableau1[[#This Row],[ Résultat]]="incorrect",Tableau1[[#This Row],[occurrence]]&amp;"Cadre général"&amp;Tableau1[[#This Row],[ Résultat]]&amp;COUNTIF($B$2:$B4232,Tableau1[[#This Row],[ Code APE]]&amp;Tableau1[[#This Row],[ Résultat]]&amp;"_*"),0)</f>
        <v>0</v>
      </c>
      <c r="B4232" t="str">
        <f>Tableau1[[#This Row],[ Code APE]]&amp;Tableau1[[#This Row],[ Résultat]]&amp;"_"&amp;COUNTIF($F$2:F4232,F4232)</f>
        <v>43.29ACorrect_32</v>
      </c>
      <c r="C4232" t="s">
        <v>257</v>
      </c>
      <c r="D4232" t="b">
        <v>1</v>
      </c>
      <c r="E4232" t="s">
        <v>44</v>
      </c>
      <c r="F4232" t="s">
        <v>106</v>
      </c>
      <c r="G4232">
        <v>14</v>
      </c>
    </row>
    <row r="4233" spans="1:7" x14ac:dyDescent="0.25">
      <c r="A4233">
        <f>IF(Tableau1[[#This Row],[ Résultat]]="incorrect",Tableau1[[#This Row],[occurrence]]&amp;"Cadre général"&amp;Tableau1[[#This Row],[ Résultat]]&amp;COUNTIF($B$2:$B4233,Tableau1[[#This Row],[ Code APE]]&amp;Tableau1[[#This Row],[ Résultat]]&amp;"_*"),0)</f>
        <v>0</v>
      </c>
      <c r="B4233" t="str">
        <f>Tableau1[[#This Row],[ Code APE]]&amp;Tableau1[[#This Row],[ Résultat]]&amp;"_"&amp;COUNTIF($F$2:F4233,F4233)</f>
        <v>43.29BCorrect_26</v>
      </c>
      <c r="C4233" t="s">
        <v>257</v>
      </c>
      <c r="D4233" t="b">
        <v>1</v>
      </c>
      <c r="E4233" t="s">
        <v>44</v>
      </c>
      <c r="F4233" t="s">
        <v>107</v>
      </c>
      <c r="G4233">
        <v>3</v>
      </c>
    </row>
    <row r="4234" spans="1:7" x14ac:dyDescent="0.25">
      <c r="A4234">
        <f>IF(Tableau1[[#This Row],[ Résultat]]="incorrect",Tableau1[[#This Row],[occurrence]]&amp;"Cadre général"&amp;Tableau1[[#This Row],[ Résultat]]&amp;COUNTIF($B$2:$B4234,Tableau1[[#This Row],[ Code APE]]&amp;Tableau1[[#This Row],[ Résultat]]&amp;"_*"),0)</f>
        <v>0</v>
      </c>
      <c r="B4234" t="str">
        <f>Tableau1[[#This Row],[ Code APE]]&amp;Tableau1[[#This Row],[ Résultat]]&amp;"_"&amp;COUNTIF($F$2:F4234,F4234)</f>
        <v>43.32ACorrect_22</v>
      </c>
      <c r="C4234" t="s">
        <v>257</v>
      </c>
      <c r="D4234" t="b">
        <v>1</v>
      </c>
      <c r="E4234" t="s">
        <v>44</v>
      </c>
      <c r="F4234" t="s">
        <v>108</v>
      </c>
      <c r="G4234">
        <v>1</v>
      </c>
    </row>
    <row r="4235" spans="1:7" x14ac:dyDescent="0.25">
      <c r="A4235">
        <f>IF(Tableau1[[#This Row],[ Résultat]]="incorrect",Tableau1[[#This Row],[occurrence]]&amp;"Cadre général"&amp;Tableau1[[#This Row],[ Résultat]]&amp;COUNTIF($B$2:$B4235,Tableau1[[#This Row],[ Code APE]]&amp;Tableau1[[#This Row],[ Résultat]]&amp;"_*"),0)</f>
        <v>0</v>
      </c>
      <c r="B4235" t="str">
        <f>Tableau1[[#This Row],[ Code APE]]&amp;Tableau1[[#This Row],[ Résultat]]&amp;"_"&amp;COUNTIF($F$2:F4235,F4235)</f>
        <v>43.32CCorrect_28</v>
      </c>
      <c r="C4235" t="s">
        <v>257</v>
      </c>
      <c r="D4235" t="b">
        <v>1</v>
      </c>
      <c r="E4235" t="s">
        <v>44</v>
      </c>
      <c r="F4235" t="s">
        <v>109</v>
      </c>
      <c r="G4235">
        <v>4</v>
      </c>
    </row>
    <row r="4236" spans="1:7" x14ac:dyDescent="0.25">
      <c r="A4236">
        <f>IF(Tableau1[[#This Row],[ Résultat]]="incorrect",Tableau1[[#This Row],[occurrence]]&amp;"Cadre général"&amp;Tableau1[[#This Row],[ Résultat]]&amp;COUNTIF($B$2:$B4236,Tableau1[[#This Row],[ Code APE]]&amp;Tableau1[[#This Row],[ Résultat]]&amp;"_*"),0)</f>
        <v>0</v>
      </c>
      <c r="B4236" t="str">
        <f>Tableau1[[#This Row],[ Code APE]]&amp;Tableau1[[#This Row],[ Résultat]]&amp;"_"&amp;COUNTIF($F$2:F4236,F4236)</f>
        <v>43.33ZCorrect_30</v>
      </c>
      <c r="C4236" t="s">
        <v>257</v>
      </c>
      <c r="D4236" t="b">
        <v>1</v>
      </c>
      <c r="E4236" t="s">
        <v>44</v>
      </c>
      <c r="F4236" t="s">
        <v>110</v>
      </c>
      <c r="G4236">
        <v>2</v>
      </c>
    </row>
    <row r="4237" spans="1:7" x14ac:dyDescent="0.25">
      <c r="A4237">
        <f>IF(Tableau1[[#This Row],[ Résultat]]="incorrect",Tableau1[[#This Row],[occurrence]]&amp;"Cadre général"&amp;Tableau1[[#This Row],[ Résultat]]&amp;COUNTIF($B$2:$B4237,Tableau1[[#This Row],[ Code APE]]&amp;Tableau1[[#This Row],[ Résultat]]&amp;"_*"),0)</f>
        <v>0</v>
      </c>
      <c r="B4237" t="str">
        <f>Tableau1[[#This Row],[ Code APE]]&amp;Tableau1[[#This Row],[ Résultat]]&amp;"_"&amp;COUNTIF($F$2:F4237,F4237)</f>
        <v>43.34ZCorrect_38</v>
      </c>
      <c r="C4237" t="s">
        <v>257</v>
      </c>
      <c r="D4237" t="b">
        <v>1</v>
      </c>
      <c r="E4237" t="s">
        <v>44</v>
      </c>
      <c r="F4237" t="s">
        <v>111</v>
      </c>
      <c r="G4237">
        <v>46</v>
      </c>
    </row>
    <row r="4238" spans="1:7" x14ac:dyDescent="0.25">
      <c r="A4238">
        <f>IF(Tableau1[[#This Row],[ Résultat]]="incorrect",Tableau1[[#This Row],[occurrence]]&amp;"Cadre général"&amp;Tableau1[[#This Row],[ Résultat]]&amp;COUNTIF($B$2:$B4238,Tableau1[[#This Row],[ Code APE]]&amp;Tableau1[[#This Row],[ Résultat]]&amp;"_*"),0)</f>
        <v>0</v>
      </c>
      <c r="B4238" t="str">
        <f>Tableau1[[#This Row],[ Code APE]]&amp;Tableau1[[#This Row],[ Résultat]]&amp;"_"&amp;COUNTIF($F$2:F4238,F4238)</f>
        <v>43.91ACorrect_32</v>
      </c>
      <c r="C4238" t="s">
        <v>257</v>
      </c>
      <c r="D4238" t="b">
        <v>1</v>
      </c>
      <c r="E4238" t="s">
        <v>44</v>
      </c>
      <c r="F4238" t="s">
        <v>112</v>
      </c>
      <c r="G4238">
        <v>6</v>
      </c>
    </row>
    <row r="4239" spans="1:7" x14ac:dyDescent="0.25">
      <c r="A4239">
        <f>IF(Tableau1[[#This Row],[ Résultat]]="incorrect",Tableau1[[#This Row],[occurrence]]&amp;"Cadre général"&amp;Tableau1[[#This Row],[ Résultat]]&amp;COUNTIF($B$2:$B4239,Tableau1[[#This Row],[ Code APE]]&amp;Tableau1[[#This Row],[ Résultat]]&amp;"_*"),0)</f>
        <v>0</v>
      </c>
      <c r="B4239" t="str">
        <f>Tableau1[[#This Row],[ Code APE]]&amp;Tableau1[[#This Row],[ Résultat]]&amp;"_"&amp;COUNTIF($F$2:F4239,F4239)</f>
        <v>43.99ACorrect_22</v>
      </c>
      <c r="C4239" t="s">
        <v>257</v>
      </c>
      <c r="D4239" t="b">
        <v>1</v>
      </c>
      <c r="E4239" t="s">
        <v>44</v>
      </c>
      <c r="F4239" t="s">
        <v>113</v>
      </c>
      <c r="G4239">
        <v>1</v>
      </c>
    </row>
    <row r="4240" spans="1:7" x14ac:dyDescent="0.25">
      <c r="A4240">
        <f>IF(Tableau1[[#This Row],[ Résultat]]="incorrect",Tableau1[[#This Row],[occurrence]]&amp;"Cadre général"&amp;Tableau1[[#This Row],[ Résultat]]&amp;COUNTIF($B$2:$B4240,Tableau1[[#This Row],[ Code APE]]&amp;Tableau1[[#This Row],[ Résultat]]&amp;"_*"),0)</f>
        <v>0</v>
      </c>
      <c r="B4240" t="str">
        <f>Tableau1[[#This Row],[ Code APE]]&amp;Tableau1[[#This Row],[ Résultat]]&amp;"_"&amp;COUNTIF($F$2:F4240,F4240)</f>
        <v>43.99BCorrect_35</v>
      </c>
      <c r="C4240" t="s">
        <v>257</v>
      </c>
      <c r="D4240" t="b">
        <v>1</v>
      </c>
      <c r="E4240" t="s">
        <v>44</v>
      </c>
      <c r="F4240" t="s">
        <v>114</v>
      </c>
      <c r="G4240">
        <v>34</v>
      </c>
    </row>
    <row r="4241" spans="1:7" x14ac:dyDescent="0.25">
      <c r="A4241">
        <f>IF(Tableau1[[#This Row],[ Résultat]]="incorrect",Tableau1[[#This Row],[occurrence]]&amp;"Cadre général"&amp;Tableau1[[#This Row],[ Résultat]]&amp;COUNTIF($B$2:$B4241,Tableau1[[#This Row],[ Code APE]]&amp;Tableau1[[#This Row],[ Résultat]]&amp;"_*"),0)</f>
        <v>0</v>
      </c>
      <c r="B4241" t="str">
        <f>Tableau1[[#This Row],[ Code APE]]&amp;Tableau1[[#This Row],[ Résultat]]&amp;"_"&amp;COUNTIF($F$2:F4241,F4241)</f>
        <v>43.99CCorrect_37</v>
      </c>
      <c r="C4241" t="s">
        <v>257</v>
      </c>
      <c r="D4241" t="b">
        <v>1</v>
      </c>
      <c r="E4241" t="s">
        <v>44</v>
      </c>
      <c r="F4241" t="s">
        <v>115</v>
      </c>
      <c r="G4241">
        <v>24</v>
      </c>
    </row>
    <row r="4242" spans="1:7" x14ac:dyDescent="0.25">
      <c r="A4242">
        <f>IF(Tableau1[[#This Row],[ Résultat]]="incorrect",Tableau1[[#This Row],[occurrence]]&amp;"Cadre général"&amp;Tableau1[[#This Row],[ Résultat]]&amp;COUNTIF($B$2:$B4242,Tableau1[[#This Row],[ Code APE]]&amp;Tableau1[[#This Row],[ Résultat]]&amp;"_*"),0)</f>
        <v>0</v>
      </c>
      <c r="B4242" t="str">
        <f>Tableau1[[#This Row],[ Code APE]]&amp;Tableau1[[#This Row],[ Résultat]]&amp;"_"&amp;COUNTIF($F$2:F4242,F4242)</f>
        <v>43.99DCorrect_32</v>
      </c>
      <c r="C4242" t="s">
        <v>257</v>
      </c>
      <c r="D4242" t="b">
        <v>1</v>
      </c>
      <c r="E4242" t="s">
        <v>44</v>
      </c>
      <c r="F4242" t="s">
        <v>116</v>
      </c>
      <c r="G4242">
        <v>22</v>
      </c>
    </row>
    <row r="4243" spans="1:7" x14ac:dyDescent="0.25">
      <c r="A4243">
        <f>IF(Tableau1[[#This Row],[ Résultat]]="incorrect",Tableau1[[#This Row],[occurrence]]&amp;"Cadre général"&amp;Tableau1[[#This Row],[ Résultat]]&amp;COUNTIF($B$2:$B4243,Tableau1[[#This Row],[ Code APE]]&amp;Tableau1[[#This Row],[ Résultat]]&amp;"_*"),0)</f>
        <v>0</v>
      </c>
      <c r="B4243" t="str">
        <f>Tableau1[[#This Row],[ Code APE]]&amp;Tableau1[[#This Row],[ Résultat]]&amp;"_"&amp;COUNTIF($F$2:F4243,F4243)</f>
        <v>43.99ECorrect_23</v>
      </c>
      <c r="C4243" t="s">
        <v>257</v>
      </c>
      <c r="D4243" t="b">
        <v>1</v>
      </c>
      <c r="E4243" t="s">
        <v>44</v>
      </c>
      <c r="F4243" t="s">
        <v>117</v>
      </c>
      <c r="G4243">
        <v>1</v>
      </c>
    </row>
    <row r="4244" spans="1:7" x14ac:dyDescent="0.25">
      <c r="A4244">
        <f>IF(Tableau1[[#This Row],[ Résultat]]="incorrect",Tableau1[[#This Row],[occurrence]]&amp;"Cadre général"&amp;Tableau1[[#This Row],[ Résultat]]&amp;COUNTIF($B$2:$B4244,Tableau1[[#This Row],[ Code APE]]&amp;Tableau1[[#This Row],[ Résultat]]&amp;"_*"),0)</f>
        <v>0</v>
      </c>
      <c r="B4244" t="str">
        <f>Tableau1[[#This Row],[ Code APE]]&amp;Tableau1[[#This Row],[ Résultat]]&amp;"_"&amp;COUNTIF($F$2:F4244,F4244)</f>
        <v>44.44ECorrect_5</v>
      </c>
      <c r="C4244" t="s">
        <v>257</v>
      </c>
      <c r="D4244" t="b">
        <v>1</v>
      </c>
      <c r="E4244" t="s">
        <v>44</v>
      </c>
      <c r="F4244" t="s">
        <v>118</v>
      </c>
      <c r="G4244">
        <v>1</v>
      </c>
    </row>
    <row r="4245" spans="1:7" x14ac:dyDescent="0.25">
      <c r="A4245">
        <f>IF(Tableau1[[#This Row],[ Résultat]]="incorrect",Tableau1[[#This Row],[occurrence]]&amp;"Cadre général"&amp;Tableau1[[#This Row],[ Résultat]]&amp;COUNTIF($B$2:$B4245,Tableau1[[#This Row],[ Code APE]]&amp;Tableau1[[#This Row],[ Résultat]]&amp;"_*"),0)</f>
        <v>0</v>
      </c>
      <c r="B4245" t="str">
        <f>Tableau1[[#This Row],[ Code APE]]&amp;Tableau1[[#This Row],[ Résultat]]&amp;"_"&amp;COUNTIF($F$2:F4245,F4245)</f>
        <v>45.10ACorrect_22</v>
      </c>
      <c r="C4245" t="s">
        <v>257</v>
      </c>
      <c r="D4245" t="b">
        <v>1</v>
      </c>
      <c r="E4245" t="s">
        <v>44</v>
      </c>
      <c r="F4245" t="s">
        <v>119</v>
      </c>
      <c r="G4245">
        <v>3</v>
      </c>
    </row>
    <row r="4246" spans="1:7" x14ac:dyDescent="0.25">
      <c r="A4246">
        <f>IF(Tableau1[[#This Row],[ Résultat]]="incorrect",Tableau1[[#This Row],[occurrence]]&amp;"Cadre général"&amp;Tableau1[[#This Row],[ Résultat]]&amp;COUNTIF($B$2:$B4246,Tableau1[[#This Row],[ Code APE]]&amp;Tableau1[[#This Row],[ Résultat]]&amp;"_*"),0)</f>
        <v>0</v>
      </c>
      <c r="B4246" t="str">
        <f>Tableau1[[#This Row],[ Code APE]]&amp;Tableau1[[#This Row],[ Résultat]]&amp;"_"&amp;COUNTIF($F$2:F4246,F4246)</f>
        <v>45.11ZCorrect_36</v>
      </c>
      <c r="C4246" t="s">
        <v>257</v>
      </c>
      <c r="D4246" t="b">
        <v>1</v>
      </c>
      <c r="E4246" t="s">
        <v>44</v>
      </c>
      <c r="F4246" t="s">
        <v>120</v>
      </c>
      <c r="G4246">
        <v>8</v>
      </c>
    </row>
    <row r="4247" spans="1:7" x14ac:dyDescent="0.25">
      <c r="A4247">
        <f>IF(Tableau1[[#This Row],[ Résultat]]="incorrect",Tableau1[[#This Row],[occurrence]]&amp;"Cadre général"&amp;Tableau1[[#This Row],[ Résultat]]&amp;COUNTIF($B$2:$B4247,Tableau1[[#This Row],[ Code APE]]&amp;Tableau1[[#This Row],[ Résultat]]&amp;"_*"),0)</f>
        <v>0</v>
      </c>
      <c r="B4247" t="str">
        <f>Tableau1[[#This Row],[ Code APE]]&amp;Tableau1[[#This Row],[ Résultat]]&amp;"_"&amp;COUNTIF($F$2:F4247,F4247)</f>
        <v>45.20ACorrect_34</v>
      </c>
      <c r="C4247" t="s">
        <v>257</v>
      </c>
      <c r="D4247" t="b">
        <v>1</v>
      </c>
      <c r="E4247" t="s">
        <v>44</v>
      </c>
      <c r="F4247" t="s">
        <v>121</v>
      </c>
      <c r="G4247">
        <v>6</v>
      </c>
    </row>
    <row r="4248" spans="1:7" x14ac:dyDescent="0.25">
      <c r="A4248">
        <f>IF(Tableau1[[#This Row],[ Résultat]]="incorrect",Tableau1[[#This Row],[occurrence]]&amp;"Cadre général"&amp;Tableau1[[#This Row],[ Résultat]]&amp;COUNTIF($B$2:$B4248,Tableau1[[#This Row],[ Code APE]]&amp;Tableau1[[#This Row],[ Résultat]]&amp;"_*"),0)</f>
        <v>0</v>
      </c>
      <c r="B4248" t="str">
        <f>Tableau1[[#This Row],[ Code APE]]&amp;Tableau1[[#This Row],[ Résultat]]&amp;"_"&amp;COUNTIF($F$2:F4248,F4248)</f>
        <v>45.20BCorrect_30</v>
      </c>
      <c r="C4248" t="s">
        <v>257</v>
      </c>
      <c r="D4248" t="b">
        <v>1</v>
      </c>
      <c r="E4248" t="s">
        <v>44</v>
      </c>
      <c r="F4248" t="s">
        <v>122</v>
      </c>
      <c r="G4248">
        <v>10</v>
      </c>
    </row>
    <row r="4249" spans="1:7" x14ac:dyDescent="0.25">
      <c r="A4249">
        <f>IF(Tableau1[[#This Row],[ Résultat]]="incorrect",Tableau1[[#This Row],[occurrence]]&amp;"Cadre général"&amp;Tableau1[[#This Row],[ Résultat]]&amp;COUNTIF($B$2:$B4249,Tableau1[[#This Row],[ Code APE]]&amp;Tableau1[[#This Row],[ Résultat]]&amp;"_*"),0)</f>
        <v>0</v>
      </c>
      <c r="B4249" t="str">
        <f>Tableau1[[#This Row],[ Code APE]]&amp;Tableau1[[#This Row],[ Résultat]]&amp;"_"&amp;COUNTIF($F$2:F4249,F4249)</f>
        <v>45.20ZCorrect_32</v>
      </c>
      <c r="C4249" t="s">
        <v>257</v>
      </c>
      <c r="D4249" t="b">
        <v>1</v>
      </c>
      <c r="E4249" t="s">
        <v>44</v>
      </c>
      <c r="F4249" t="s">
        <v>123</v>
      </c>
      <c r="G4249">
        <v>8</v>
      </c>
    </row>
    <row r="4250" spans="1:7" x14ac:dyDescent="0.25">
      <c r="A4250">
        <f>IF(Tableau1[[#This Row],[ Résultat]]="incorrect",Tableau1[[#This Row],[occurrence]]&amp;"Cadre général"&amp;Tableau1[[#This Row],[ Résultat]]&amp;COUNTIF($B$2:$B4250,Tableau1[[#This Row],[ Code APE]]&amp;Tableau1[[#This Row],[ Résultat]]&amp;"_*"),0)</f>
        <v>0</v>
      </c>
      <c r="B4250" t="str">
        <f>Tableau1[[#This Row],[ Code APE]]&amp;Tableau1[[#This Row],[ Résultat]]&amp;"_"&amp;COUNTIF($F$2:F4250,F4250)</f>
        <v>45.32ZCorrect_30</v>
      </c>
      <c r="C4250" t="s">
        <v>257</v>
      </c>
      <c r="D4250" t="b">
        <v>1</v>
      </c>
      <c r="E4250" t="s">
        <v>44</v>
      </c>
      <c r="F4250" t="s">
        <v>124</v>
      </c>
      <c r="G4250">
        <v>4</v>
      </c>
    </row>
    <row r="4251" spans="1:7" x14ac:dyDescent="0.25">
      <c r="A4251">
        <f>IF(Tableau1[[#This Row],[ Résultat]]="incorrect",Tableau1[[#This Row],[occurrence]]&amp;"Cadre général"&amp;Tableau1[[#This Row],[ Résultat]]&amp;COUNTIF($B$2:$B4251,Tableau1[[#This Row],[ Code APE]]&amp;Tableau1[[#This Row],[ Résultat]]&amp;"_*"),0)</f>
        <v>0</v>
      </c>
      <c r="B4251" t="str">
        <f>Tableau1[[#This Row],[ Code APE]]&amp;Tableau1[[#This Row],[ Résultat]]&amp;"_"&amp;COUNTIF($F$2:F4251,F4251)</f>
        <v>46.19BCorrect_17</v>
      </c>
      <c r="C4251" t="s">
        <v>257</v>
      </c>
      <c r="D4251" t="b">
        <v>1</v>
      </c>
      <c r="E4251" t="s">
        <v>44</v>
      </c>
      <c r="F4251" t="s">
        <v>192</v>
      </c>
      <c r="G4251">
        <v>2</v>
      </c>
    </row>
    <row r="4252" spans="1:7" x14ac:dyDescent="0.25">
      <c r="A4252">
        <f>IF(Tableau1[[#This Row],[ Résultat]]="incorrect",Tableau1[[#This Row],[occurrence]]&amp;"Cadre général"&amp;Tableau1[[#This Row],[ Résultat]]&amp;COUNTIF($B$2:$B4252,Tableau1[[#This Row],[ Code APE]]&amp;Tableau1[[#This Row],[ Résultat]]&amp;"_*"),0)</f>
        <v>0</v>
      </c>
      <c r="B4252" t="str">
        <f>Tableau1[[#This Row],[ Code APE]]&amp;Tableau1[[#This Row],[ Résultat]]&amp;"_"&amp;COUNTIF($F$2:F4252,F4252)</f>
        <v>46.51ZCorrect_27</v>
      </c>
      <c r="C4252" t="s">
        <v>257</v>
      </c>
      <c r="D4252" t="b">
        <v>1</v>
      </c>
      <c r="E4252" t="s">
        <v>44</v>
      </c>
      <c r="F4252" t="s">
        <v>125</v>
      </c>
      <c r="G4252">
        <v>3</v>
      </c>
    </row>
    <row r="4253" spans="1:7" x14ac:dyDescent="0.25">
      <c r="A4253">
        <f>IF(Tableau1[[#This Row],[ Résultat]]="incorrect",Tableau1[[#This Row],[occurrence]]&amp;"Cadre général"&amp;Tableau1[[#This Row],[ Résultat]]&amp;COUNTIF($B$2:$B4253,Tableau1[[#This Row],[ Code APE]]&amp;Tableau1[[#This Row],[ Résultat]]&amp;"_*"),0)</f>
        <v>0</v>
      </c>
      <c r="B4253" t="str">
        <f>Tableau1[[#This Row],[ Code APE]]&amp;Tableau1[[#This Row],[ Résultat]]&amp;"_"&amp;COUNTIF($F$2:F4253,F4253)</f>
        <v>46.52ZCorrect_7</v>
      </c>
      <c r="C4253" t="s">
        <v>257</v>
      </c>
      <c r="D4253" t="b">
        <v>1</v>
      </c>
      <c r="E4253" t="s">
        <v>44</v>
      </c>
      <c r="F4253" t="s">
        <v>126</v>
      </c>
      <c r="G4253">
        <v>1</v>
      </c>
    </row>
    <row r="4254" spans="1:7" x14ac:dyDescent="0.25">
      <c r="A4254">
        <f>IF(Tableau1[[#This Row],[ Résultat]]="incorrect",Tableau1[[#This Row],[occurrence]]&amp;"Cadre général"&amp;Tableau1[[#This Row],[ Résultat]]&amp;COUNTIF($B$2:$B4254,Tableau1[[#This Row],[ Code APE]]&amp;Tableau1[[#This Row],[ Résultat]]&amp;"_*"),0)</f>
        <v>0</v>
      </c>
      <c r="B4254" t="str">
        <f>Tableau1[[#This Row],[ Code APE]]&amp;Tableau1[[#This Row],[ Résultat]]&amp;"_"&amp;COUNTIF($F$2:F4254,F4254)</f>
        <v>46.63ZCorrect_38</v>
      </c>
      <c r="C4254" t="s">
        <v>257</v>
      </c>
      <c r="D4254" t="b">
        <v>1</v>
      </c>
      <c r="E4254" t="s">
        <v>44</v>
      </c>
      <c r="F4254" t="s">
        <v>127</v>
      </c>
      <c r="G4254">
        <v>124</v>
      </c>
    </row>
    <row r="4255" spans="1:7" x14ac:dyDescent="0.25">
      <c r="A4255">
        <f>IF(Tableau1[[#This Row],[ Résultat]]="incorrect",Tableau1[[#This Row],[occurrence]]&amp;"Cadre général"&amp;Tableau1[[#This Row],[ Résultat]]&amp;COUNTIF($B$2:$B4255,Tableau1[[#This Row],[ Code APE]]&amp;Tableau1[[#This Row],[ Résultat]]&amp;"_*"),0)</f>
        <v>0</v>
      </c>
      <c r="B4255" t="str">
        <f>Tableau1[[#This Row],[ Code APE]]&amp;Tableau1[[#This Row],[ Résultat]]&amp;"_"&amp;COUNTIF($F$2:F4255,F4255)</f>
        <v>46.69ACorrect_31</v>
      </c>
      <c r="C4255" t="s">
        <v>257</v>
      </c>
      <c r="D4255" t="b">
        <v>1</v>
      </c>
      <c r="E4255" t="s">
        <v>44</v>
      </c>
      <c r="F4255" t="s">
        <v>128</v>
      </c>
      <c r="G4255">
        <v>3</v>
      </c>
    </row>
    <row r="4256" spans="1:7" x14ac:dyDescent="0.25">
      <c r="A4256">
        <f>IF(Tableau1[[#This Row],[ Résultat]]="incorrect",Tableau1[[#This Row],[occurrence]]&amp;"Cadre général"&amp;Tableau1[[#This Row],[ Résultat]]&amp;COUNTIF($B$2:$B4256,Tableau1[[#This Row],[ Code APE]]&amp;Tableau1[[#This Row],[ Résultat]]&amp;"_*"),0)</f>
        <v>0</v>
      </c>
      <c r="B4256" t="str">
        <f>Tableau1[[#This Row],[ Code APE]]&amp;Tableau1[[#This Row],[ Résultat]]&amp;"_"&amp;COUNTIF($F$2:F4256,F4256)</f>
        <v>46.69BCorrect_31</v>
      </c>
      <c r="C4256" t="s">
        <v>257</v>
      </c>
      <c r="D4256" t="b">
        <v>1</v>
      </c>
      <c r="E4256" t="s">
        <v>44</v>
      </c>
      <c r="F4256" t="s">
        <v>129</v>
      </c>
      <c r="G4256">
        <v>5</v>
      </c>
    </row>
    <row r="4257" spans="1:7" x14ac:dyDescent="0.25">
      <c r="A4257">
        <f>IF(Tableau1[[#This Row],[ Résultat]]="incorrect",Tableau1[[#This Row],[occurrence]]&amp;"Cadre général"&amp;Tableau1[[#This Row],[ Résultat]]&amp;COUNTIF($B$2:$B4257,Tableau1[[#This Row],[ Code APE]]&amp;Tableau1[[#This Row],[ Résultat]]&amp;"_*"),0)</f>
        <v>0</v>
      </c>
      <c r="B4257" t="str">
        <f>Tableau1[[#This Row],[ Code APE]]&amp;Tableau1[[#This Row],[ Résultat]]&amp;"_"&amp;COUNTIF($F$2:F4257,F4257)</f>
        <v>46.71BCorrect_12</v>
      </c>
      <c r="C4257" t="s">
        <v>257</v>
      </c>
      <c r="D4257" t="b">
        <v>1</v>
      </c>
      <c r="E4257" t="s">
        <v>44</v>
      </c>
      <c r="F4257" t="s">
        <v>206</v>
      </c>
      <c r="G4257">
        <v>1</v>
      </c>
    </row>
    <row r="4258" spans="1:7" x14ac:dyDescent="0.25">
      <c r="A4258">
        <f>IF(Tableau1[[#This Row],[ Résultat]]="incorrect",Tableau1[[#This Row],[occurrence]]&amp;"Cadre général"&amp;Tableau1[[#This Row],[ Résultat]]&amp;COUNTIF($B$2:$B4258,Tableau1[[#This Row],[ Code APE]]&amp;Tableau1[[#This Row],[ Résultat]]&amp;"_*"),0)</f>
        <v>0</v>
      </c>
      <c r="B4258" t="str">
        <f>Tableau1[[#This Row],[ Code APE]]&amp;Tableau1[[#This Row],[ Résultat]]&amp;"_"&amp;COUNTIF($F$2:F4258,F4258)</f>
        <v>46.71ZCorrect_37</v>
      </c>
      <c r="C4258" t="s">
        <v>257</v>
      </c>
      <c r="D4258" t="b">
        <v>1</v>
      </c>
      <c r="E4258" t="s">
        <v>44</v>
      </c>
      <c r="F4258" t="s">
        <v>130</v>
      </c>
      <c r="G4258">
        <v>10</v>
      </c>
    </row>
    <row r="4259" spans="1:7" x14ac:dyDescent="0.25">
      <c r="A4259">
        <f>IF(Tableau1[[#This Row],[ Résultat]]="incorrect",Tableau1[[#This Row],[occurrence]]&amp;"Cadre général"&amp;Tableau1[[#This Row],[ Résultat]]&amp;COUNTIF($B$2:$B4259,Tableau1[[#This Row],[ Code APE]]&amp;Tableau1[[#This Row],[ Résultat]]&amp;"_*"),0)</f>
        <v>0</v>
      </c>
      <c r="B4259" t="str">
        <f>Tableau1[[#This Row],[ Code APE]]&amp;Tableau1[[#This Row],[ Résultat]]&amp;"_"&amp;COUNTIF($F$2:F4259,F4259)</f>
        <v>46.75ZCorrect_31</v>
      </c>
      <c r="C4259" t="s">
        <v>257</v>
      </c>
      <c r="D4259" t="b">
        <v>1</v>
      </c>
      <c r="E4259" t="s">
        <v>44</v>
      </c>
      <c r="F4259" t="s">
        <v>131</v>
      </c>
      <c r="G4259">
        <v>2</v>
      </c>
    </row>
    <row r="4260" spans="1:7" x14ac:dyDescent="0.25">
      <c r="A4260">
        <f>IF(Tableau1[[#This Row],[ Résultat]]="incorrect",Tableau1[[#This Row],[occurrence]]&amp;"Cadre général"&amp;Tableau1[[#This Row],[ Résultat]]&amp;COUNTIF($B$2:$B4260,Tableau1[[#This Row],[ Code APE]]&amp;Tableau1[[#This Row],[ Résultat]]&amp;"_*"),0)</f>
        <v>0</v>
      </c>
      <c r="B4260" t="str">
        <f>Tableau1[[#This Row],[ Code APE]]&amp;Tableau1[[#This Row],[ Résultat]]&amp;"_"&amp;COUNTIF($F$2:F4260,F4260)</f>
        <v>47.11CCorrect_17</v>
      </c>
      <c r="C4260" t="s">
        <v>257</v>
      </c>
      <c r="D4260" t="b">
        <v>1</v>
      </c>
      <c r="E4260" t="s">
        <v>44</v>
      </c>
      <c r="F4260" t="s">
        <v>132</v>
      </c>
      <c r="G4260">
        <v>1</v>
      </c>
    </row>
    <row r="4261" spans="1:7" x14ac:dyDescent="0.25">
      <c r="A4261">
        <f>IF(Tableau1[[#This Row],[ Résultat]]="incorrect",Tableau1[[#This Row],[occurrence]]&amp;"Cadre général"&amp;Tableau1[[#This Row],[ Résultat]]&amp;COUNTIF($B$2:$B4261,Tableau1[[#This Row],[ Code APE]]&amp;Tableau1[[#This Row],[ Résultat]]&amp;"_*"),0)</f>
        <v>0</v>
      </c>
      <c r="B4261" t="str">
        <f>Tableau1[[#This Row],[ Code APE]]&amp;Tableau1[[#This Row],[ Résultat]]&amp;"_"&amp;COUNTIF($F$2:F4261,F4261)</f>
        <v>47.41ZCorrect_29</v>
      </c>
      <c r="C4261" t="s">
        <v>257</v>
      </c>
      <c r="D4261" t="b">
        <v>1</v>
      </c>
      <c r="E4261" t="s">
        <v>44</v>
      </c>
      <c r="F4261" t="s">
        <v>133</v>
      </c>
      <c r="G4261">
        <v>5</v>
      </c>
    </row>
    <row r="4262" spans="1:7" x14ac:dyDescent="0.25">
      <c r="A4262">
        <f>IF(Tableau1[[#This Row],[ Résultat]]="incorrect",Tableau1[[#This Row],[occurrence]]&amp;"Cadre général"&amp;Tableau1[[#This Row],[ Résultat]]&amp;COUNTIF($B$2:$B4262,Tableau1[[#This Row],[ Code APE]]&amp;Tableau1[[#This Row],[ Résultat]]&amp;"_*"),0)</f>
        <v>0</v>
      </c>
      <c r="B4262" t="str">
        <f>Tableau1[[#This Row],[ Code APE]]&amp;Tableau1[[#This Row],[ Résultat]]&amp;"_"&amp;COUNTIF($F$2:F4262,F4262)</f>
        <v>47.99BCorrect_23</v>
      </c>
      <c r="C4262" t="s">
        <v>257</v>
      </c>
      <c r="D4262" t="b">
        <v>1</v>
      </c>
      <c r="E4262" t="s">
        <v>44</v>
      </c>
      <c r="F4262" t="s">
        <v>196</v>
      </c>
      <c r="G4262">
        <v>3</v>
      </c>
    </row>
    <row r="4263" spans="1:7" x14ac:dyDescent="0.25">
      <c r="A4263">
        <f>IF(Tableau1[[#This Row],[ Résultat]]="incorrect",Tableau1[[#This Row],[occurrence]]&amp;"Cadre général"&amp;Tableau1[[#This Row],[ Résultat]]&amp;COUNTIF($B$2:$B4263,Tableau1[[#This Row],[ Code APE]]&amp;Tableau1[[#This Row],[ Résultat]]&amp;"_*"),0)</f>
        <v>0</v>
      </c>
      <c r="B4263" t="str">
        <f>Tableau1[[#This Row],[ Code APE]]&amp;Tableau1[[#This Row],[ Résultat]]&amp;"_"&amp;COUNTIF($F$2:F4263,F4263)</f>
        <v>49.31ZCorrect_33</v>
      </c>
      <c r="C4263" t="s">
        <v>257</v>
      </c>
      <c r="D4263" t="b">
        <v>1</v>
      </c>
      <c r="E4263" t="s">
        <v>44</v>
      </c>
      <c r="F4263" t="s">
        <v>137</v>
      </c>
      <c r="G4263">
        <v>13</v>
      </c>
    </row>
    <row r="4264" spans="1:7" x14ac:dyDescent="0.25">
      <c r="A4264">
        <f>IF(Tableau1[[#This Row],[ Résultat]]="incorrect",Tableau1[[#This Row],[occurrence]]&amp;"Cadre général"&amp;Tableau1[[#This Row],[ Résultat]]&amp;COUNTIF($B$2:$B4264,Tableau1[[#This Row],[ Code APE]]&amp;Tableau1[[#This Row],[ Résultat]]&amp;"_*"),0)</f>
        <v>0</v>
      </c>
      <c r="B4264" t="str">
        <f>Tableau1[[#This Row],[ Code APE]]&amp;Tableau1[[#This Row],[ Résultat]]&amp;"_"&amp;COUNTIF($F$2:F4264,F4264)</f>
        <v>49.39ACorrect_36</v>
      </c>
      <c r="C4264" t="s">
        <v>257</v>
      </c>
      <c r="D4264" t="b">
        <v>1</v>
      </c>
      <c r="E4264" t="s">
        <v>44</v>
      </c>
      <c r="F4264" t="s">
        <v>138</v>
      </c>
      <c r="G4264">
        <v>18</v>
      </c>
    </row>
    <row r="4265" spans="1:7" x14ac:dyDescent="0.25">
      <c r="A4265">
        <f>IF(Tableau1[[#This Row],[ Résultat]]="incorrect",Tableau1[[#This Row],[occurrence]]&amp;"Cadre général"&amp;Tableau1[[#This Row],[ Résultat]]&amp;COUNTIF($B$2:$B4265,Tableau1[[#This Row],[ Code APE]]&amp;Tableau1[[#This Row],[ Résultat]]&amp;"_*"),0)</f>
        <v>0</v>
      </c>
      <c r="B4265" t="str">
        <f>Tableau1[[#This Row],[ Code APE]]&amp;Tableau1[[#This Row],[ Résultat]]&amp;"_"&amp;COUNTIF($F$2:F4265,F4265)</f>
        <v>49.39BCorrect_36</v>
      </c>
      <c r="C4265" t="s">
        <v>257</v>
      </c>
      <c r="D4265" t="b">
        <v>1</v>
      </c>
      <c r="E4265" t="s">
        <v>44</v>
      </c>
      <c r="F4265" t="s">
        <v>139</v>
      </c>
      <c r="G4265">
        <v>10</v>
      </c>
    </row>
    <row r="4266" spans="1:7" x14ac:dyDescent="0.25">
      <c r="A4266">
        <f>IF(Tableau1[[#This Row],[ Résultat]]="incorrect",Tableau1[[#This Row],[occurrence]]&amp;"Cadre général"&amp;Tableau1[[#This Row],[ Résultat]]&amp;COUNTIF($B$2:$B4266,Tableau1[[#This Row],[ Code APE]]&amp;Tableau1[[#This Row],[ Résultat]]&amp;"_*"),0)</f>
        <v>0</v>
      </c>
      <c r="B4266" t="str">
        <f>Tableau1[[#This Row],[ Code APE]]&amp;Tableau1[[#This Row],[ Résultat]]&amp;"_"&amp;COUNTIF($F$2:F4266,F4266)</f>
        <v>49.41ACorrect_35</v>
      </c>
      <c r="C4266" t="s">
        <v>257</v>
      </c>
      <c r="D4266" t="b">
        <v>1</v>
      </c>
      <c r="E4266" t="s">
        <v>44</v>
      </c>
      <c r="F4266" t="s">
        <v>140</v>
      </c>
      <c r="G4266">
        <v>64</v>
      </c>
    </row>
    <row r="4267" spans="1:7" x14ac:dyDescent="0.25">
      <c r="A4267">
        <f>IF(Tableau1[[#This Row],[ Résultat]]="incorrect",Tableau1[[#This Row],[occurrence]]&amp;"Cadre général"&amp;Tableau1[[#This Row],[ Résultat]]&amp;COUNTIF($B$2:$B4267,Tableau1[[#This Row],[ Code APE]]&amp;Tableau1[[#This Row],[ Résultat]]&amp;"_*"),0)</f>
        <v>0</v>
      </c>
      <c r="B4267" t="str">
        <f>Tableau1[[#This Row],[ Code APE]]&amp;Tableau1[[#This Row],[ Résultat]]&amp;"_"&amp;COUNTIF($F$2:F4267,F4267)</f>
        <v>49.41BCorrect_30</v>
      </c>
      <c r="C4267" t="s">
        <v>257</v>
      </c>
      <c r="D4267" t="b">
        <v>1</v>
      </c>
      <c r="E4267" t="s">
        <v>44</v>
      </c>
      <c r="F4267" t="s">
        <v>141</v>
      </c>
      <c r="G4267">
        <v>20</v>
      </c>
    </row>
    <row r="4268" spans="1:7" x14ac:dyDescent="0.25">
      <c r="A4268">
        <f>IF(Tableau1[[#This Row],[ Résultat]]="incorrect",Tableau1[[#This Row],[occurrence]]&amp;"Cadre général"&amp;Tableau1[[#This Row],[ Résultat]]&amp;COUNTIF($B$2:$B4268,Tableau1[[#This Row],[ Code APE]]&amp;Tableau1[[#This Row],[ Résultat]]&amp;"_*"),0)</f>
        <v>0</v>
      </c>
      <c r="B4268" t="str">
        <f>Tableau1[[#This Row],[ Code APE]]&amp;Tableau1[[#This Row],[ Résultat]]&amp;"_"&amp;COUNTIF($F$2:F4268,F4268)</f>
        <v>49.91ACorrect_30</v>
      </c>
      <c r="C4268" t="s">
        <v>257</v>
      </c>
      <c r="D4268" t="b">
        <v>1</v>
      </c>
      <c r="E4268" t="s">
        <v>44</v>
      </c>
      <c r="F4268" t="s">
        <v>142</v>
      </c>
      <c r="G4268">
        <v>3</v>
      </c>
    </row>
    <row r="4269" spans="1:7" x14ac:dyDescent="0.25">
      <c r="A4269">
        <f>IF(Tableau1[[#This Row],[ Résultat]]="incorrect",Tableau1[[#This Row],[occurrence]]&amp;"Cadre général"&amp;Tableau1[[#This Row],[ Résultat]]&amp;COUNTIF($B$2:$B4269,Tableau1[[#This Row],[ Code APE]]&amp;Tableau1[[#This Row],[ Résultat]]&amp;"_*"),0)</f>
        <v>0</v>
      </c>
      <c r="B4269" t="str">
        <f>Tableau1[[#This Row],[ Code APE]]&amp;Tableau1[[#This Row],[ Résultat]]&amp;"_"&amp;COUNTIF($F$2:F4269,F4269)</f>
        <v>50.10ZCorrect_33</v>
      </c>
      <c r="C4269" t="s">
        <v>257</v>
      </c>
      <c r="D4269" t="b">
        <v>1</v>
      </c>
      <c r="E4269" t="s">
        <v>44</v>
      </c>
      <c r="F4269" t="s">
        <v>143</v>
      </c>
      <c r="G4269">
        <v>7</v>
      </c>
    </row>
    <row r="4270" spans="1:7" x14ac:dyDescent="0.25">
      <c r="A4270">
        <f>IF(Tableau1[[#This Row],[ Résultat]]="incorrect",Tableau1[[#This Row],[occurrence]]&amp;"Cadre général"&amp;Tableau1[[#This Row],[ Résultat]]&amp;COUNTIF($B$2:$B4270,Tableau1[[#This Row],[ Code APE]]&amp;Tableau1[[#This Row],[ Résultat]]&amp;"_*"),0)</f>
        <v>0</v>
      </c>
      <c r="B4270" t="str">
        <f>Tableau1[[#This Row],[ Code APE]]&amp;Tableau1[[#This Row],[ Résultat]]&amp;"_"&amp;COUNTIF($F$2:F4270,F4270)</f>
        <v>50.20ZCorrect_19</v>
      </c>
      <c r="C4270" t="s">
        <v>257</v>
      </c>
      <c r="D4270" t="b">
        <v>1</v>
      </c>
      <c r="E4270" t="s">
        <v>44</v>
      </c>
      <c r="F4270" t="s">
        <v>144</v>
      </c>
      <c r="G4270">
        <v>2</v>
      </c>
    </row>
    <row r="4271" spans="1:7" x14ac:dyDescent="0.25">
      <c r="A4271">
        <f>IF(Tableau1[[#This Row],[ Résultat]]="incorrect",Tableau1[[#This Row],[occurrence]]&amp;"Cadre général"&amp;Tableau1[[#This Row],[ Résultat]]&amp;COUNTIF($B$2:$B4271,Tableau1[[#This Row],[ Code APE]]&amp;Tableau1[[#This Row],[ Résultat]]&amp;"_*"),0)</f>
        <v>0</v>
      </c>
      <c r="B4271" t="str">
        <f>Tableau1[[#This Row],[ Code APE]]&amp;Tableau1[[#This Row],[ Résultat]]&amp;"_"&amp;COUNTIF($F$2:F4271,F4271)</f>
        <v>52.22ZCorrect_31</v>
      </c>
      <c r="C4271" t="s">
        <v>257</v>
      </c>
      <c r="D4271" t="b">
        <v>1</v>
      </c>
      <c r="E4271" t="s">
        <v>44</v>
      </c>
      <c r="F4271" t="s">
        <v>145</v>
      </c>
      <c r="G4271">
        <v>7</v>
      </c>
    </row>
    <row r="4272" spans="1:7" x14ac:dyDescent="0.25">
      <c r="A4272">
        <f>IF(Tableau1[[#This Row],[ Résultat]]="incorrect",Tableau1[[#This Row],[occurrence]]&amp;"Cadre général"&amp;Tableau1[[#This Row],[ Résultat]]&amp;COUNTIF($B$2:$B4272,Tableau1[[#This Row],[ Code APE]]&amp;Tableau1[[#This Row],[ Résultat]]&amp;"_*"),0)</f>
        <v>0</v>
      </c>
      <c r="B4272" t="str">
        <f>Tableau1[[#This Row],[ Code APE]]&amp;Tableau1[[#This Row],[ Résultat]]&amp;"_"&amp;COUNTIF($F$2:F4272,F4272)</f>
        <v>56.29BCorrect_33</v>
      </c>
      <c r="C4272" t="s">
        <v>257</v>
      </c>
      <c r="D4272" t="b">
        <v>1</v>
      </c>
      <c r="E4272" t="s">
        <v>44</v>
      </c>
      <c r="F4272" t="s">
        <v>146</v>
      </c>
      <c r="G4272">
        <v>8</v>
      </c>
    </row>
    <row r="4273" spans="1:7" x14ac:dyDescent="0.25">
      <c r="A4273">
        <f>IF(Tableau1[[#This Row],[ Résultat]]="incorrect",Tableau1[[#This Row],[occurrence]]&amp;"Cadre général"&amp;Tableau1[[#This Row],[ Résultat]]&amp;COUNTIF($B$2:$B4273,Tableau1[[#This Row],[ Code APE]]&amp;Tableau1[[#This Row],[ Résultat]]&amp;"_*"),0)</f>
        <v>0</v>
      </c>
      <c r="B4273" t="str">
        <f>Tableau1[[#This Row],[ Code APE]]&amp;Tableau1[[#This Row],[ Résultat]]&amp;"_"&amp;COUNTIF($F$2:F4273,F4273)</f>
        <v>62.01ZCorrect_28</v>
      </c>
      <c r="C4273" t="s">
        <v>257</v>
      </c>
      <c r="D4273" t="b">
        <v>1</v>
      </c>
      <c r="E4273" t="s">
        <v>44</v>
      </c>
      <c r="F4273" t="s">
        <v>198</v>
      </c>
      <c r="G4273">
        <v>5</v>
      </c>
    </row>
    <row r="4274" spans="1:7" x14ac:dyDescent="0.25">
      <c r="A4274">
        <f>IF(Tableau1[[#This Row],[ Résultat]]="incorrect",Tableau1[[#This Row],[occurrence]]&amp;"Cadre général"&amp;Tableau1[[#This Row],[ Résultat]]&amp;COUNTIF($B$2:$B4274,Tableau1[[#This Row],[ Code APE]]&amp;Tableau1[[#This Row],[ Résultat]]&amp;"_*"),0)</f>
        <v>0</v>
      </c>
      <c r="B4274" t="str">
        <f>Tableau1[[#This Row],[ Code APE]]&amp;Tableau1[[#This Row],[ Résultat]]&amp;"_"&amp;COUNTIF($F$2:F4274,F4274)</f>
        <v>62.02ACorrect_29</v>
      </c>
      <c r="C4274" t="s">
        <v>257</v>
      </c>
      <c r="D4274" t="b">
        <v>1</v>
      </c>
      <c r="E4274" t="s">
        <v>44</v>
      </c>
      <c r="F4274" t="s">
        <v>147</v>
      </c>
      <c r="G4274">
        <v>1</v>
      </c>
    </row>
    <row r="4275" spans="1:7" x14ac:dyDescent="0.25">
      <c r="A4275">
        <f>IF(Tableau1[[#This Row],[ Résultat]]="incorrect",Tableau1[[#This Row],[occurrence]]&amp;"Cadre général"&amp;Tableau1[[#This Row],[ Résultat]]&amp;COUNTIF($B$2:$B4275,Tableau1[[#This Row],[ Code APE]]&amp;Tableau1[[#This Row],[ Résultat]]&amp;"_*"),0)</f>
        <v>0</v>
      </c>
      <c r="B4275" t="str">
        <f>Tableau1[[#This Row],[ Code APE]]&amp;Tableau1[[#This Row],[ Résultat]]&amp;"_"&amp;COUNTIF($F$2:F4275,F4275)</f>
        <v>64.20ZCorrect_29</v>
      </c>
      <c r="C4275" t="s">
        <v>257</v>
      </c>
      <c r="D4275" t="b">
        <v>1</v>
      </c>
      <c r="E4275" t="s">
        <v>44</v>
      </c>
      <c r="F4275" t="s">
        <v>149</v>
      </c>
      <c r="G4275">
        <v>4</v>
      </c>
    </row>
    <row r="4276" spans="1:7" x14ac:dyDescent="0.25">
      <c r="A4276">
        <f>IF(Tableau1[[#This Row],[ Résultat]]="incorrect",Tableau1[[#This Row],[occurrence]]&amp;"Cadre général"&amp;Tableau1[[#This Row],[ Résultat]]&amp;COUNTIF($B$2:$B4276,Tableau1[[#This Row],[ Code APE]]&amp;Tableau1[[#This Row],[ Résultat]]&amp;"_*"),0)</f>
        <v>0</v>
      </c>
      <c r="B4276" t="str">
        <f>Tableau1[[#This Row],[ Code APE]]&amp;Tableau1[[#This Row],[ Résultat]]&amp;"_"&amp;COUNTIF($F$2:F4276,F4276)</f>
        <v>69.20ZCorrect_22</v>
      </c>
      <c r="C4276" t="s">
        <v>257</v>
      </c>
      <c r="D4276" t="b">
        <v>1</v>
      </c>
      <c r="E4276" t="s">
        <v>44</v>
      </c>
      <c r="F4276" t="s">
        <v>150</v>
      </c>
      <c r="G4276">
        <v>2</v>
      </c>
    </row>
    <row r="4277" spans="1:7" x14ac:dyDescent="0.25">
      <c r="A4277">
        <f>IF(Tableau1[[#This Row],[ Résultat]]="incorrect",Tableau1[[#This Row],[occurrence]]&amp;"Cadre général"&amp;Tableau1[[#This Row],[ Résultat]]&amp;COUNTIF($B$2:$B4277,Tableau1[[#This Row],[ Code APE]]&amp;Tableau1[[#This Row],[ Résultat]]&amp;"_*"),0)</f>
        <v>0</v>
      </c>
      <c r="B4277" t="str">
        <f>Tableau1[[#This Row],[ Code APE]]&amp;Tableau1[[#This Row],[ Résultat]]&amp;"_"&amp;COUNTIF($F$2:F4277,F4277)</f>
        <v>70.22ZCorrect_30</v>
      </c>
      <c r="C4277" t="s">
        <v>257</v>
      </c>
      <c r="D4277" t="b">
        <v>1</v>
      </c>
      <c r="E4277" t="s">
        <v>44</v>
      </c>
      <c r="F4277" t="s">
        <v>200</v>
      </c>
      <c r="G4277">
        <v>2</v>
      </c>
    </row>
    <row r="4278" spans="1:7" x14ac:dyDescent="0.25">
      <c r="A4278">
        <f>IF(Tableau1[[#This Row],[ Résultat]]="incorrect",Tableau1[[#This Row],[occurrence]]&amp;"Cadre général"&amp;Tableau1[[#This Row],[ Résultat]]&amp;COUNTIF($B$2:$B4278,Tableau1[[#This Row],[ Code APE]]&amp;Tableau1[[#This Row],[ Résultat]]&amp;"_*"),0)</f>
        <v>0</v>
      </c>
      <c r="B4278" t="str">
        <f>Tableau1[[#This Row],[ Code APE]]&amp;Tableau1[[#This Row],[ Résultat]]&amp;"_"&amp;COUNTIF($F$2:F4278,F4278)</f>
        <v>71.12ACorrect_27</v>
      </c>
      <c r="C4278" t="s">
        <v>257</v>
      </c>
      <c r="D4278" t="b">
        <v>1</v>
      </c>
      <c r="E4278" t="s">
        <v>44</v>
      </c>
      <c r="F4278" t="s">
        <v>152</v>
      </c>
      <c r="G4278">
        <v>1</v>
      </c>
    </row>
    <row r="4279" spans="1:7" x14ac:dyDescent="0.25">
      <c r="A4279">
        <f>IF(Tableau1[[#This Row],[ Résultat]]="incorrect",Tableau1[[#This Row],[occurrence]]&amp;"Cadre général"&amp;Tableau1[[#This Row],[ Résultat]]&amp;COUNTIF($B$2:$B4279,Tableau1[[#This Row],[ Code APE]]&amp;Tableau1[[#This Row],[ Résultat]]&amp;"_*"),0)</f>
        <v>0</v>
      </c>
      <c r="B4279" t="str">
        <f>Tableau1[[#This Row],[ Code APE]]&amp;Tableau1[[#This Row],[ Résultat]]&amp;"_"&amp;COUNTIF($F$2:F4279,F4279)</f>
        <v>71.12BCorrect_34</v>
      </c>
      <c r="C4279" t="s">
        <v>257</v>
      </c>
      <c r="D4279" t="b">
        <v>1</v>
      </c>
      <c r="E4279" t="s">
        <v>44</v>
      </c>
      <c r="F4279" t="s">
        <v>153</v>
      </c>
      <c r="G4279">
        <v>70</v>
      </c>
    </row>
    <row r="4280" spans="1:7" x14ac:dyDescent="0.25">
      <c r="A4280">
        <f>IF(Tableau1[[#This Row],[ Résultat]]="incorrect",Tableau1[[#This Row],[occurrence]]&amp;"Cadre général"&amp;Tableau1[[#This Row],[ Résultat]]&amp;COUNTIF($B$2:$B4280,Tableau1[[#This Row],[ Code APE]]&amp;Tableau1[[#This Row],[ Résultat]]&amp;"_*"),0)</f>
        <v>0</v>
      </c>
      <c r="B4280" t="str">
        <f>Tableau1[[#This Row],[ Code APE]]&amp;Tableau1[[#This Row],[ Résultat]]&amp;"_"&amp;COUNTIF($F$2:F4280,F4280)</f>
        <v>71.20ACorrect_17</v>
      </c>
      <c r="C4280" t="s">
        <v>257</v>
      </c>
      <c r="D4280" t="b">
        <v>1</v>
      </c>
      <c r="E4280" t="s">
        <v>44</v>
      </c>
      <c r="F4280" t="s">
        <v>154</v>
      </c>
      <c r="G4280">
        <v>1</v>
      </c>
    </row>
    <row r="4281" spans="1:7" x14ac:dyDescent="0.25">
      <c r="A4281">
        <f>IF(Tableau1[[#This Row],[ Résultat]]="incorrect",Tableau1[[#This Row],[occurrence]]&amp;"Cadre général"&amp;Tableau1[[#This Row],[ Résultat]]&amp;COUNTIF($B$2:$B4281,Tableau1[[#This Row],[ Code APE]]&amp;Tableau1[[#This Row],[ Résultat]]&amp;"_*"),0)</f>
        <v>0</v>
      </c>
      <c r="B4281" t="str">
        <f>Tableau1[[#This Row],[ Code APE]]&amp;Tableau1[[#This Row],[ Résultat]]&amp;"_"&amp;COUNTIF($F$2:F4281,F4281)</f>
        <v>71.20BCorrect_31</v>
      </c>
      <c r="C4281" t="s">
        <v>257</v>
      </c>
      <c r="D4281" t="b">
        <v>1</v>
      </c>
      <c r="E4281" t="s">
        <v>44</v>
      </c>
      <c r="F4281" t="s">
        <v>155</v>
      </c>
      <c r="G4281">
        <v>14</v>
      </c>
    </row>
    <row r="4282" spans="1:7" x14ac:dyDescent="0.25">
      <c r="A4282">
        <f>IF(Tableau1[[#This Row],[ Résultat]]="incorrect",Tableau1[[#This Row],[occurrence]]&amp;"Cadre général"&amp;Tableau1[[#This Row],[ Résultat]]&amp;COUNTIF($B$2:$B4282,Tableau1[[#This Row],[ Code APE]]&amp;Tableau1[[#This Row],[ Résultat]]&amp;"_*"),0)</f>
        <v>0</v>
      </c>
      <c r="B4282" t="str">
        <f>Tableau1[[#This Row],[ Code APE]]&amp;Tableau1[[#This Row],[ Résultat]]&amp;"_"&amp;COUNTIF($F$2:F4282,F4282)</f>
        <v>72.19ZCorrect_32</v>
      </c>
      <c r="C4282" t="s">
        <v>257</v>
      </c>
      <c r="D4282" t="b">
        <v>1</v>
      </c>
      <c r="E4282" t="s">
        <v>44</v>
      </c>
      <c r="F4282" t="s">
        <v>156</v>
      </c>
      <c r="G4282">
        <v>9</v>
      </c>
    </row>
    <row r="4283" spans="1:7" x14ac:dyDescent="0.25">
      <c r="A4283">
        <f>IF(Tableau1[[#This Row],[ Résultat]]="incorrect",Tableau1[[#This Row],[occurrence]]&amp;"Cadre général"&amp;Tableau1[[#This Row],[ Résultat]]&amp;COUNTIF($B$2:$B4283,Tableau1[[#This Row],[ Code APE]]&amp;Tableau1[[#This Row],[ Résultat]]&amp;"_*"),0)</f>
        <v>0</v>
      </c>
      <c r="B4283" t="str">
        <f>Tableau1[[#This Row],[ Code APE]]&amp;Tableau1[[#This Row],[ Résultat]]&amp;"_"&amp;COUNTIF($F$2:F4283,F4283)</f>
        <v>74.20ZCorrect_26</v>
      </c>
      <c r="C4283" t="s">
        <v>257</v>
      </c>
      <c r="D4283" t="b">
        <v>1</v>
      </c>
      <c r="E4283" t="s">
        <v>44</v>
      </c>
      <c r="F4283" t="s">
        <v>157</v>
      </c>
      <c r="G4283">
        <v>1</v>
      </c>
    </row>
    <row r="4284" spans="1:7" x14ac:dyDescent="0.25">
      <c r="A4284">
        <f>IF(Tableau1[[#This Row],[ Résultat]]="incorrect",Tableau1[[#This Row],[occurrence]]&amp;"Cadre général"&amp;Tableau1[[#This Row],[ Résultat]]&amp;COUNTIF($B$2:$B4284,Tableau1[[#This Row],[ Code APE]]&amp;Tableau1[[#This Row],[ Résultat]]&amp;"_*"),0)</f>
        <v>0</v>
      </c>
      <c r="B4284" t="str">
        <f>Tableau1[[#This Row],[ Code APE]]&amp;Tableau1[[#This Row],[ Résultat]]&amp;"_"&amp;COUNTIF($F$2:F4284,F4284)</f>
        <v>74.30BCorrect_29</v>
      </c>
      <c r="C4284" t="s">
        <v>257</v>
      </c>
      <c r="D4284" t="b">
        <v>1</v>
      </c>
      <c r="E4284" t="s">
        <v>44</v>
      </c>
      <c r="F4284" t="s">
        <v>158</v>
      </c>
      <c r="G4284">
        <v>1</v>
      </c>
    </row>
    <row r="4285" spans="1:7" x14ac:dyDescent="0.25">
      <c r="A4285">
        <f>IF(Tableau1[[#This Row],[ Résultat]]="incorrect",Tableau1[[#This Row],[occurrence]]&amp;"Cadre général"&amp;Tableau1[[#This Row],[ Résultat]]&amp;COUNTIF($B$2:$B4285,Tableau1[[#This Row],[ Code APE]]&amp;Tableau1[[#This Row],[ Résultat]]&amp;"_*"),0)</f>
        <v>0</v>
      </c>
      <c r="B4285" t="str">
        <f>Tableau1[[#This Row],[ Code APE]]&amp;Tableau1[[#This Row],[ Résultat]]&amp;"_"&amp;COUNTIF($F$2:F4285,F4285)</f>
        <v>74.70ZCorrect_30</v>
      </c>
      <c r="C4285" t="s">
        <v>257</v>
      </c>
      <c r="D4285" t="b">
        <v>1</v>
      </c>
      <c r="E4285" t="s">
        <v>44</v>
      </c>
      <c r="F4285" t="s">
        <v>159</v>
      </c>
      <c r="G4285">
        <v>5</v>
      </c>
    </row>
    <row r="4286" spans="1:7" x14ac:dyDescent="0.25">
      <c r="A4286">
        <f>IF(Tableau1[[#This Row],[ Résultat]]="incorrect",Tableau1[[#This Row],[occurrence]]&amp;"Cadre général"&amp;Tableau1[[#This Row],[ Résultat]]&amp;COUNTIF($B$2:$B4286,Tableau1[[#This Row],[ Code APE]]&amp;Tableau1[[#This Row],[ Résultat]]&amp;"_*"),0)</f>
        <v>0</v>
      </c>
      <c r="B4286" t="str">
        <f>Tableau1[[#This Row],[ Code APE]]&amp;Tableau1[[#This Row],[ Résultat]]&amp;"_"&amp;COUNTIF($F$2:F4286,F4286)</f>
        <v>74.90ACorrect_36</v>
      </c>
      <c r="C4286" t="s">
        <v>257</v>
      </c>
      <c r="D4286" t="b">
        <v>1</v>
      </c>
      <c r="E4286" t="s">
        <v>44</v>
      </c>
      <c r="F4286" t="s">
        <v>160</v>
      </c>
      <c r="G4286">
        <v>18</v>
      </c>
    </row>
    <row r="4287" spans="1:7" x14ac:dyDescent="0.25">
      <c r="A4287">
        <f>IF(Tableau1[[#This Row],[ Résultat]]="incorrect",Tableau1[[#This Row],[occurrence]]&amp;"Cadre général"&amp;Tableau1[[#This Row],[ Résultat]]&amp;COUNTIF($B$2:$B4287,Tableau1[[#This Row],[ Code APE]]&amp;Tableau1[[#This Row],[ Résultat]]&amp;"_*"),0)</f>
        <v>0</v>
      </c>
      <c r="B4287" t="str">
        <f>Tableau1[[#This Row],[ Code APE]]&amp;Tableau1[[#This Row],[ Résultat]]&amp;"_"&amp;COUNTIF($F$2:F4287,F4287)</f>
        <v>74.90BCorrect_35</v>
      </c>
      <c r="C4287" t="s">
        <v>257</v>
      </c>
      <c r="D4287" t="b">
        <v>1</v>
      </c>
      <c r="E4287" t="s">
        <v>44</v>
      </c>
      <c r="F4287" t="s">
        <v>161</v>
      </c>
      <c r="G4287">
        <v>12</v>
      </c>
    </row>
    <row r="4288" spans="1:7" x14ac:dyDescent="0.25">
      <c r="A4288">
        <f>IF(Tableau1[[#This Row],[ Résultat]]="incorrect",Tableau1[[#This Row],[occurrence]]&amp;"Cadre général"&amp;Tableau1[[#This Row],[ Résultat]]&amp;COUNTIF($B$2:$B4288,Tableau1[[#This Row],[ Code APE]]&amp;Tableau1[[#This Row],[ Résultat]]&amp;"_*"),0)</f>
        <v>0</v>
      </c>
      <c r="B4288" t="str">
        <f>Tableau1[[#This Row],[ Code APE]]&amp;Tableau1[[#This Row],[ Résultat]]&amp;"_"&amp;COUNTIF($F$2:F4288,F4288)</f>
        <v>74.90ECorrect_15</v>
      </c>
      <c r="C4288" t="s">
        <v>257</v>
      </c>
      <c r="D4288" t="b">
        <v>1</v>
      </c>
      <c r="E4288" t="s">
        <v>44</v>
      </c>
      <c r="F4288" t="s">
        <v>162</v>
      </c>
      <c r="G4288">
        <v>1</v>
      </c>
    </row>
    <row r="4289" spans="1:7" x14ac:dyDescent="0.25">
      <c r="A4289">
        <f>IF(Tableau1[[#This Row],[ Résultat]]="incorrect",Tableau1[[#This Row],[occurrence]]&amp;"Cadre général"&amp;Tableau1[[#This Row],[ Résultat]]&amp;COUNTIF($B$2:$B4289,Tableau1[[#This Row],[ Code APE]]&amp;Tableau1[[#This Row],[ Résultat]]&amp;"_*"),0)</f>
        <v>0</v>
      </c>
      <c r="B4289" t="str">
        <f>Tableau1[[#This Row],[ Code APE]]&amp;Tableau1[[#This Row],[ Résultat]]&amp;"_"&amp;COUNTIF($F$2:F4289,F4289)</f>
        <v>77.32ZCorrect_31</v>
      </c>
      <c r="C4289" t="s">
        <v>257</v>
      </c>
      <c r="D4289" t="b">
        <v>1</v>
      </c>
      <c r="E4289" t="s">
        <v>44</v>
      </c>
      <c r="F4289" t="s">
        <v>164</v>
      </c>
      <c r="G4289">
        <v>6</v>
      </c>
    </row>
    <row r="4290" spans="1:7" x14ac:dyDescent="0.25">
      <c r="A4290">
        <f>IF(Tableau1[[#This Row],[ Résultat]]="incorrect",Tableau1[[#This Row],[occurrence]]&amp;"Cadre général"&amp;Tableau1[[#This Row],[ Résultat]]&amp;COUNTIF($B$2:$B4290,Tableau1[[#This Row],[ Code APE]]&amp;Tableau1[[#This Row],[ Résultat]]&amp;"_*"),0)</f>
        <v>0</v>
      </c>
      <c r="B4290" t="str">
        <f>Tableau1[[#This Row],[ Code APE]]&amp;Tableau1[[#This Row],[ Résultat]]&amp;"_"&amp;COUNTIF($F$2:F4290,F4290)</f>
        <v>77.39ZCorrect_32</v>
      </c>
      <c r="C4290" t="s">
        <v>257</v>
      </c>
      <c r="D4290" t="b">
        <v>1</v>
      </c>
      <c r="E4290" t="s">
        <v>44</v>
      </c>
      <c r="F4290" t="s">
        <v>165</v>
      </c>
      <c r="G4290">
        <v>7</v>
      </c>
    </row>
    <row r="4291" spans="1:7" x14ac:dyDescent="0.25">
      <c r="A4291">
        <f>IF(Tableau1[[#This Row],[ Résultat]]="incorrect",Tableau1[[#This Row],[occurrence]]&amp;"Cadre général"&amp;Tableau1[[#This Row],[ Résultat]]&amp;COUNTIF($B$2:$B4291,Tableau1[[#This Row],[ Code APE]]&amp;Tableau1[[#This Row],[ Résultat]]&amp;"_*"),0)</f>
        <v>0</v>
      </c>
      <c r="B4291" t="str">
        <f>Tableau1[[#This Row],[ Code APE]]&amp;Tableau1[[#This Row],[ Résultat]]&amp;"_"&amp;COUNTIF($F$2:F4291,F4291)</f>
        <v>78.20ZCorrect_39</v>
      </c>
      <c r="C4291" t="s">
        <v>257</v>
      </c>
      <c r="D4291" t="b">
        <v>1</v>
      </c>
      <c r="E4291" t="s">
        <v>44</v>
      </c>
      <c r="F4291" t="s">
        <v>166</v>
      </c>
      <c r="G4291">
        <v>216</v>
      </c>
    </row>
    <row r="4292" spans="1:7" x14ac:dyDescent="0.25">
      <c r="A4292">
        <f>IF(Tableau1[[#This Row],[ Résultat]]="incorrect",Tableau1[[#This Row],[occurrence]]&amp;"Cadre général"&amp;Tableau1[[#This Row],[ Résultat]]&amp;COUNTIF($B$2:$B4292,Tableau1[[#This Row],[ Code APE]]&amp;Tableau1[[#This Row],[ Résultat]]&amp;"_*"),0)</f>
        <v>0</v>
      </c>
      <c r="B4292" t="str">
        <f>Tableau1[[#This Row],[ Code APE]]&amp;Tableau1[[#This Row],[ Résultat]]&amp;"_"&amp;COUNTIF($F$2:F4292,F4292)</f>
        <v>80.10ZCorrect_36</v>
      </c>
      <c r="C4292" t="s">
        <v>257</v>
      </c>
      <c r="D4292" t="b">
        <v>1</v>
      </c>
      <c r="E4292" t="s">
        <v>44</v>
      </c>
      <c r="F4292" t="s">
        <v>167</v>
      </c>
      <c r="G4292">
        <v>29</v>
      </c>
    </row>
    <row r="4293" spans="1:7" x14ac:dyDescent="0.25">
      <c r="A4293">
        <f>IF(Tableau1[[#This Row],[ Résultat]]="incorrect",Tableau1[[#This Row],[occurrence]]&amp;"Cadre général"&amp;Tableau1[[#This Row],[ Résultat]]&amp;COUNTIF($B$2:$B4293,Tableau1[[#This Row],[ Code APE]]&amp;Tableau1[[#This Row],[ Résultat]]&amp;"_*"),0)</f>
        <v>0</v>
      </c>
      <c r="B4293" t="str">
        <f>Tableau1[[#This Row],[ Code APE]]&amp;Tableau1[[#This Row],[ Résultat]]&amp;"_"&amp;COUNTIF($F$2:F4293,F4293)</f>
        <v>80.20ZCorrect_31</v>
      </c>
      <c r="C4293" t="s">
        <v>257</v>
      </c>
      <c r="D4293" t="b">
        <v>1</v>
      </c>
      <c r="E4293" t="s">
        <v>44</v>
      </c>
      <c r="F4293" t="s">
        <v>168</v>
      </c>
      <c r="G4293">
        <v>4</v>
      </c>
    </row>
    <row r="4294" spans="1:7" x14ac:dyDescent="0.25">
      <c r="A4294">
        <f>IF(Tableau1[[#This Row],[ Résultat]]="incorrect",Tableau1[[#This Row],[occurrence]]&amp;"Cadre général"&amp;Tableau1[[#This Row],[ Résultat]]&amp;COUNTIF($B$2:$B4294,Tableau1[[#This Row],[ Code APE]]&amp;Tableau1[[#This Row],[ Résultat]]&amp;"_*"),0)</f>
        <v>0</v>
      </c>
      <c r="B4294" t="str">
        <f>Tableau1[[#This Row],[ Code APE]]&amp;Tableau1[[#This Row],[ Résultat]]&amp;"_"&amp;COUNTIF($F$2:F4294,F4294)</f>
        <v>81.21ZCorrect_32</v>
      </c>
      <c r="C4294" t="s">
        <v>257</v>
      </c>
      <c r="D4294" t="b">
        <v>1</v>
      </c>
      <c r="E4294" t="s">
        <v>44</v>
      </c>
      <c r="F4294" t="s">
        <v>169</v>
      </c>
      <c r="G4294">
        <v>32</v>
      </c>
    </row>
    <row r="4295" spans="1:7" x14ac:dyDescent="0.25">
      <c r="A4295">
        <f>IF(Tableau1[[#This Row],[ Résultat]]="incorrect",Tableau1[[#This Row],[occurrence]]&amp;"Cadre général"&amp;Tableau1[[#This Row],[ Résultat]]&amp;COUNTIF($B$2:$B4295,Tableau1[[#This Row],[ Code APE]]&amp;Tableau1[[#This Row],[ Résultat]]&amp;"_*"),0)</f>
        <v>0</v>
      </c>
      <c r="B4295" t="str">
        <f>Tableau1[[#This Row],[ Code APE]]&amp;Tableau1[[#This Row],[ Résultat]]&amp;"_"&amp;COUNTIF($F$2:F4295,F4295)</f>
        <v>81.22ZCorrect_32</v>
      </c>
      <c r="C4295" t="s">
        <v>257</v>
      </c>
      <c r="D4295" t="b">
        <v>1</v>
      </c>
      <c r="E4295" t="s">
        <v>44</v>
      </c>
      <c r="F4295" t="s">
        <v>170</v>
      </c>
      <c r="G4295">
        <v>11</v>
      </c>
    </row>
    <row r="4296" spans="1:7" x14ac:dyDescent="0.25">
      <c r="A4296">
        <f>IF(Tableau1[[#This Row],[ Résultat]]="incorrect",Tableau1[[#This Row],[occurrence]]&amp;"Cadre général"&amp;Tableau1[[#This Row],[ Résultat]]&amp;COUNTIF($B$2:$B4296,Tableau1[[#This Row],[ Code APE]]&amp;Tableau1[[#This Row],[ Résultat]]&amp;"_*"),0)</f>
        <v>0</v>
      </c>
      <c r="B4296" t="str">
        <f>Tableau1[[#This Row],[ Code APE]]&amp;Tableau1[[#This Row],[ Résultat]]&amp;"_"&amp;COUNTIF($F$2:F4296,F4296)</f>
        <v>81.29ACorrect_29</v>
      </c>
      <c r="C4296" t="s">
        <v>257</v>
      </c>
      <c r="D4296" t="b">
        <v>1</v>
      </c>
      <c r="E4296" t="s">
        <v>44</v>
      </c>
      <c r="F4296" t="s">
        <v>171</v>
      </c>
      <c r="G4296">
        <v>2</v>
      </c>
    </row>
    <row r="4297" spans="1:7" x14ac:dyDescent="0.25">
      <c r="A4297">
        <f>IF(Tableau1[[#This Row],[ Résultat]]="incorrect",Tableau1[[#This Row],[occurrence]]&amp;"Cadre général"&amp;Tableau1[[#This Row],[ Résultat]]&amp;COUNTIF($B$2:$B4297,Tableau1[[#This Row],[ Code APE]]&amp;Tableau1[[#This Row],[ Résultat]]&amp;"_*"),0)</f>
        <v>0</v>
      </c>
      <c r="B4297" t="str">
        <f>Tableau1[[#This Row],[ Code APE]]&amp;Tableau1[[#This Row],[ Résultat]]&amp;"_"&amp;COUNTIF($F$2:F4297,F4297)</f>
        <v>81.29BCorrect_14</v>
      </c>
      <c r="C4297" t="s">
        <v>257</v>
      </c>
      <c r="D4297" t="b">
        <v>1</v>
      </c>
      <c r="E4297" t="s">
        <v>44</v>
      </c>
      <c r="F4297" t="s">
        <v>172</v>
      </c>
      <c r="G4297">
        <v>1</v>
      </c>
    </row>
    <row r="4298" spans="1:7" x14ac:dyDescent="0.25">
      <c r="A4298">
        <f>IF(Tableau1[[#This Row],[ Résultat]]="incorrect",Tableau1[[#This Row],[occurrence]]&amp;"Cadre général"&amp;Tableau1[[#This Row],[ Résultat]]&amp;COUNTIF($B$2:$B4298,Tableau1[[#This Row],[ Code APE]]&amp;Tableau1[[#This Row],[ Résultat]]&amp;"_*"),0)</f>
        <v>0</v>
      </c>
      <c r="B4298" t="str">
        <f>Tableau1[[#This Row],[ Code APE]]&amp;Tableau1[[#This Row],[ Résultat]]&amp;"_"&amp;COUNTIF($F$2:F4298,F4298)</f>
        <v>81.30ZCorrect_30</v>
      </c>
      <c r="C4298" t="s">
        <v>257</v>
      </c>
      <c r="D4298" t="b">
        <v>1</v>
      </c>
      <c r="E4298" t="s">
        <v>44</v>
      </c>
      <c r="F4298" t="s">
        <v>173</v>
      </c>
      <c r="G4298">
        <v>4</v>
      </c>
    </row>
    <row r="4299" spans="1:7" x14ac:dyDescent="0.25">
      <c r="A4299">
        <f>IF(Tableau1[[#This Row],[ Résultat]]="incorrect",Tableau1[[#This Row],[occurrence]]&amp;"Cadre général"&amp;Tableau1[[#This Row],[ Résultat]]&amp;COUNTIF($B$2:$B4299,Tableau1[[#This Row],[ Code APE]]&amp;Tableau1[[#This Row],[ Résultat]]&amp;"_*"),0)</f>
        <v>0</v>
      </c>
      <c r="B4299" t="str">
        <f>Tableau1[[#This Row],[ Code APE]]&amp;Tableau1[[#This Row],[ Résultat]]&amp;"_"&amp;COUNTIF($F$2:F4299,F4299)</f>
        <v>82.19ZCorrect_16</v>
      </c>
      <c r="C4299" t="s">
        <v>257</v>
      </c>
      <c r="D4299" t="b">
        <v>1</v>
      </c>
      <c r="E4299" t="s">
        <v>44</v>
      </c>
      <c r="F4299" t="s">
        <v>221</v>
      </c>
      <c r="G4299">
        <v>2</v>
      </c>
    </row>
    <row r="4300" spans="1:7" x14ac:dyDescent="0.25">
      <c r="A4300">
        <f>IF(Tableau1[[#This Row],[ Résultat]]="incorrect",Tableau1[[#This Row],[occurrence]]&amp;"Cadre général"&amp;Tableau1[[#This Row],[ Résultat]]&amp;COUNTIF($B$2:$B4300,Tableau1[[#This Row],[ Code APE]]&amp;Tableau1[[#This Row],[ Résultat]]&amp;"_*"),0)</f>
        <v>0</v>
      </c>
      <c r="B4300" t="str">
        <f>Tableau1[[#This Row],[ Code APE]]&amp;Tableau1[[#This Row],[ Résultat]]&amp;"_"&amp;COUNTIF($F$2:F4300,F4300)</f>
        <v>82.99ZCorrect_31</v>
      </c>
      <c r="C4300" t="s">
        <v>257</v>
      </c>
      <c r="D4300" t="b">
        <v>1</v>
      </c>
      <c r="E4300" t="s">
        <v>44</v>
      </c>
      <c r="F4300" t="s">
        <v>174</v>
      </c>
      <c r="G4300">
        <v>5</v>
      </c>
    </row>
    <row r="4301" spans="1:7" x14ac:dyDescent="0.25">
      <c r="A4301">
        <f>IF(Tableau1[[#This Row],[ Résultat]]="incorrect",Tableau1[[#This Row],[occurrence]]&amp;"Cadre général"&amp;Tableau1[[#This Row],[ Résultat]]&amp;COUNTIF($B$2:$B4301,Tableau1[[#This Row],[ Code APE]]&amp;Tableau1[[#This Row],[ Résultat]]&amp;"_*"),0)</f>
        <v>0</v>
      </c>
      <c r="B4301" t="str">
        <f>Tableau1[[#This Row],[ Code APE]]&amp;Tableau1[[#This Row],[ Résultat]]&amp;"_"&amp;COUNTIF($F$2:F4301,F4301)</f>
        <v>85.59ACorrect_30</v>
      </c>
      <c r="C4301" t="s">
        <v>257</v>
      </c>
      <c r="D4301" t="b">
        <v>1</v>
      </c>
      <c r="E4301" t="s">
        <v>44</v>
      </c>
      <c r="F4301" t="s">
        <v>176</v>
      </c>
      <c r="G4301">
        <v>10</v>
      </c>
    </row>
    <row r="4302" spans="1:7" x14ac:dyDescent="0.25">
      <c r="A4302">
        <f>IF(Tableau1[[#This Row],[ Résultat]]="incorrect",Tableau1[[#This Row],[occurrence]]&amp;"Cadre général"&amp;Tableau1[[#This Row],[ Résultat]]&amp;COUNTIF($B$2:$B4302,Tableau1[[#This Row],[ Code APE]]&amp;Tableau1[[#This Row],[ Résultat]]&amp;"_*"),0)</f>
        <v>0</v>
      </c>
      <c r="B4302" t="str">
        <f>Tableau1[[#This Row],[ Code APE]]&amp;Tableau1[[#This Row],[ Résultat]]&amp;"_"&amp;COUNTIF($F$2:F4302,F4302)</f>
        <v>85.59BCorrect_20</v>
      </c>
      <c r="C4302" t="s">
        <v>257</v>
      </c>
      <c r="D4302" t="b">
        <v>1</v>
      </c>
      <c r="E4302" t="s">
        <v>44</v>
      </c>
      <c r="F4302" t="s">
        <v>177</v>
      </c>
      <c r="G4302">
        <v>1</v>
      </c>
    </row>
    <row r="4303" spans="1:7" x14ac:dyDescent="0.25">
      <c r="A4303">
        <f>IF(Tableau1[[#This Row],[ Résultat]]="incorrect",Tableau1[[#This Row],[occurrence]]&amp;"Cadre général"&amp;Tableau1[[#This Row],[ Résultat]]&amp;COUNTIF($B$2:$B4303,Tableau1[[#This Row],[ Code APE]]&amp;Tableau1[[#This Row],[ Résultat]]&amp;"_*"),0)</f>
        <v>0</v>
      </c>
      <c r="B4303" t="str">
        <f>Tableau1[[#This Row],[ Code APE]]&amp;Tableau1[[#This Row],[ Résultat]]&amp;"_"&amp;COUNTIF($F$2:F4303,F4303)</f>
        <v>94.99ZCorrect_38</v>
      </c>
      <c r="C4303" t="s">
        <v>257</v>
      </c>
      <c r="D4303" t="b">
        <v>1</v>
      </c>
      <c r="E4303" t="s">
        <v>44</v>
      </c>
      <c r="F4303" t="s">
        <v>178</v>
      </c>
      <c r="G4303">
        <v>3</v>
      </c>
    </row>
    <row r="4304" spans="1:7" x14ac:dyDescent="0.25">
      <c r="A4304">
        <f>IF(Tableau1[[#This Row],[ Résultat]]="incorrect",Tableau1[[#This Row],[occurrence]]&amp;"Cadre général"&amp;Tableau1[[#This Row],[ Résultat]]&amp;COUNTIF($B$2:$B4304,Tableau1[[#This Row],[ Code APE]]&amp;Tableau1[[#This Row],[ Résultat]]&amp;"_*"),0)</f>
        <v>0</v>
      </c>
      <c r="B4304" t="str">
        <f>Tableau1[[#This Row],[ Code APE]]&amp;Tableau1[[#This Row],[ Résultat]]&amp;"_"&amp;COUNTIF($F$2:F4304,F4304)</f>
        <v>95.21ZCorrect_23</v>
      </c>
      <c r="C4304" t="s">
        <v>257</v>
      </c>
      <c r="D4304" t="b">
        <v>1</v>
      </c>
      <c r="E4304" t="s">
        <v>44</v>
      </c>
      <c r="F4304" t="s">
        <v>179</v>
      </c>
      <c r="G4304">
        <v>1</v>
      </c>
    </row>
    <row r="4305" spans="1:7" x14ac:dyDescent="0.25">
      <c r="A4305" t="str">
        <f>IF(Tableau1[[#This Row],[ Résultat]]="incorrect",Tableau1[[#This Row],[occurrence]]&amp;"Cadre général"&amp;Tableau1[[#This Row],[ Résultat]]&amp;COUNTIF($B$2:$B4305,Tableau1[[#This Row],[ Code APE]]&amp;Tableau1[[#This Row],[ Résultat]]&amp;"_*"),0)</f>
        <v>Incorrect_0Cadre généralIncorrect4</v>
      </c>
      <c r="B4305" t="str">
        <f>Tableau1[[#This Row],[ Code APE]]&amp;Tableau1[[#This Row],[ Résultat]]&amp;"_"&amp;COUNTIF($F$2:F4305,F4305)</f>
        <v>Incorrect_0</v>
      </c>
      <c r="C4305" t="s">
        <v>257</v>
      </c>
      <c r="D4305" t="b">
        <v>0</v>
      </c>
      <c r="E4305" t="s">
        <v>31</v>
      </c>
      <c r="G4305">
        <v>1</v>
      </c>
    </row>
    <row r="4306" spans="1:7" x14ac:dyDescent="0.25">
      <c r="A4306" t="str">
        <f>IF(Tableau1[[#This Row],[ Résultat]]="incorrect",Tableau1[[#This Row],[occurrence]]&amp;"Cadre général"&amp;Tableau1[[#This Row],[ Résultat]]&amp;COUNTIF($B$2:$B4306,Tableau1[[#This Row],[ Code APE]]&amp;Tableau1[[#This Row],[ Résultat]]&amp;"_*"),0)</f>
        <v>00.00AIncorrect_31Cadre généralIncorrect2</v>
      </c>
      <c r="B4306" t="str">
        <f>Tableau1[[#This Row],[ Code APE]]&amp;Tableau1[[#This Row],[ Résultat]]&amp;"_"&amp;COUNTIF($F$2:F4306,F4306)</f>
        <v>00.00AIncorrect_31</v>
      </c>
      <c r="C4306" t="s">
        <v>257</v>
      </c>
      <c r="D4306" t="b">
        <v>0</v>
      </c>
      <c r="E4306" t="s">
        <v>31</v>
      </c>
      <c r="F4306" t="s">
        <v>45</v>
      </c>
      <c r="G4306">
        <v>1</v>
      </c>
    </row>
    <row r="4307" spans="1:7" x14ac:dyDescent="0.25">
      <c r="A4307" t="str">
        <f>IF(Tableau1[[#This Row],[ Résultat]]="incorrect",Tableau1[[#This Row],[occurrence]]&amp;"Cadre général"&amp;Tableau1[[#This Row],[ Résultat]]&amp;COUNTIF($B$2:$B4307,Tableau1[[#This Row],[ Code APE]]&amp;Tableau1[[#This Row],[ Résultat]]&amp;"_*"),0)</f>
        <v>02.10ZIncorrect_34Cadre généralIncorrect5</v>
      </c>
      <c r="B4307" t="str">
        <f>Tableau1[[#This Row],[ Code APE]]&amp;Tableau1[[#This Row],[ Résultat]]&amp;"_"&amp;COUNTIF($F$2:F4307,F4307)</f>
        <v>02.10ZIncorrect_34</v>
      </c>
      <c r="C4307" t="s">
        <v>257</v>
      </c>
      <c r="D4307" t="b">
        <v>0</v>
      </c>
      <c r="E4307" t="s">
        <v>31</v>
      </c>
      <c r="F4307" t="s">
        <v>50</v>
      </c>
      <c r="G4307">
        <v>3</v>
      </c>
    </row>
    <row r="4308" spans="1:7" x14ac:dyDescent="0.25">
      <c r="A4308" t="str">
        <f>IF(Tableau1[[#This Row],[ Résultat]]="incorrect",Tableau1[[#This Row],[occurrence]]&amp;"Cadre général"&amp;Tableau1[[#This Row],[ Résultat]]&amp;COUNTIF($B$2:$B4308,Tableau1[[#This Row],[ Code APE]]&amp;Tableau1[[#This Row],[ Résultat]]&amp;"_*"),0)</f>
        <v>22.11ZIncorrect_33Cadre généralIncorrect4</v>
      </c>
      <c r="B4308" t="str">
        <f>Tableau1[[#This Row],[ Code APE]]&amp;Tableau1[[#This Row],[ Résultat]]&amp;"_"&amp;COUNTIF($F$2:F4308,F4308)</f>
        <v>22.11ZIncorrect_33</v>
      </c>
      <c r="C4308" t="s">
        <v>257</v>
      </c>
      <c r="D4308" t="b">
        <v>0</v>
      </c>
      <c r="E4308" t="s">
        <v>31</v>
      </c>
      <c r="F4308" t="s">
        <v>61</v>
      </c>
      <c r="G4308">
        <v>1</v>
      </c>
    </row>
    <row r="4309" spans="1:7" x14ac:dyDescent="0.25">
      <c r="A4309" t="str">
        <f>IF(Tableau1[[#This Row],[ Résultat]]="incorrect",Tableau1[[#This Row],[occurrence]]&amp;"Cadre général"&amp;Tableau1[[#This Row],[ Résultat]]&amp;COUNTIF($B$2:$B4309,Tableau1[[#This Row],[ Code APE]]&amp;Tableau1[[#This Row],[ Résultat]]&amp;"_*"),0)</f>
        <v>25.30ZIncorrect_30Cadre généralIncorrect1</v>
      </c>
      <c r="B4309" t="str">
        <f>Tableau1[[#This Row],[ Code APE]]&amp;Tableau1[[#This Row],[ Résultat]]&amp;"_"&amp;COUNTIF($F$2:F4309,F4309)</f>
        <v>25.30ZIncorrect_30</v>
      </c>
      <c r="C4309" t="s">
        <v>257</v>
      </c>
      <c r="D4309" t="b">
        <v>0</v>
      </c>
      <c r="E4309" t="s">
        <v>31</v>
      </c>
      <c r="F4309" t="s">
        <v>67</v>
      </c>
      <c r="G4309">
        <v>2</v>
      </c>
    </row>
    <row r="4310" spans="1:7" x14ac:dyDescent="0.25">
      <c r="A4310" t="str">
        <f>IF(Tableau1[[#This Row],[ Résultat]]="incorrect",Tableau1[[#This Row],[occurrence]]&amp;"Cadre général"&amp;Tableau1[[#This Row],[ Résultat]]&amp;COUNTIF($B$2:$B4310,Tableau1[[#This Row],[ Code APE]]&amp;Tableau1[[#This Row],[ Résultat]]&amp;"_*"),0)</f>
        <v>25.62BIncorrect_33Cadre généralIncorrect4</v>
      </c>
      <c r="B4310" t="str">
        <f>Tableau1[[#This Row],[ Code APE]]&amp;Tableau1[[#This Row],[ Résultat]]&amp;"_"&amp;COUNTIF($F$2:F4310,F4310)</f>
        <v>25.62BIncorrect_33</v>
      </c>
      <c r="C4310" t="s">
        <v>257</v>
      </c>
      <c r="D4310" t="b">
        <v>0</v>
      </c>
      <c r="E4310" t="s">
        <v>31</v>
      </c>
      <c r="F4310" t="s">
        <v>69</v>
      </c>
      <c r="G4310">
        <v>1</v>
      </c>
    </row>
    <row r="4311" spans="1:7" x14ac:dyDescent="0.25">
      <c r="A4311" t="str">
        <f>IF(Tableau1[[#This Row],[ Résultat]]="incorrect",Tableau1[[#This Row],[occurrence]]&amp;"Cadre général"&amp;Tableau1[[#This Row],[ Résultat]]&amp;COUNTIF($B$2:$B4311,Tableau1[[#This Row],[ Code APE]]&amp;Tableau1[[#This Row],[ Résultat]]&amp;"_*"),0)</f>
        <v>28.92ZIncorrect_33Cadre généralIncorrect4</v>
      </c>
      <c r="B4311" t="str">
        <f>Tableau1[[#This Row],[ Code APE]]&amp;Tableau1[[#This Row],[ Résultat]]&amp;"_"&amp;COUNTIF($F$2:F4311,F4311)</f>
        <v>28.92ZIncorrect_33</v>
      </c>
      <c r="C4311" t="s">
        <v>257</v>
      </c>
      <c r="D4311" t="b">
        <v>0</v>
      </c>
      <c r="E4311" t="s">
        <v>31</v>
      </c>
      <c r="F4311" t="s">
        <v>76</v>
      </c>
      <c r="G4311">
        <v>1</v>
      </c>
    </row>
    <row r="4312" spans="1:7" x14ac:dyDescent="0.25">
      <c r="A4312" t="str">
        <f>IF(Tableau1[[#This Row],[ Résultat]]="incorrect",Tableau1[[#This Row],[occurrence]]&amp;"Cadre général"&amp;Tableau1[[#This Row],[ Résultat]]&amp;COUNTIF($B$2:$B4312,Tableau1[[#This Row],[ Code APE]]&amp;Tableau1[[#This Row],[ Résultat]]&amp;"_*"),0)</f>
        <v>28.99AIncorrect_24Cadre généralIncorrect2</v>
      </c>
      <c r="B4312" t="str">
        <f>Tableau1[[#This Row],[ Code APE]]&amp;Tableau1[[#This Row],[ Résultat]]&amp;"_"&amp;COUNTIF($F$2:F4312,F4312)</f>
        <v>28.99AIncorrect_24</v>
      </c>
      <c r="C4312" t="s">
        <v>257</v>
      </c>
      <c r="D4312" t="b">
        <v>0</v>
      </c>
      <c r="E4312" t="s">
        <v>31</v>
      </c>
      <c r="F4312" t="s">
        <v>77</v>
      </c>
      <c r="G4312">
        <v>1</v>
      </c>
    </row>
    <row r="4313" spans="1:7" x14ac:dyDescent="0.25">
      <c r="A4313" t="str">
        <f>IF(Tableau1[[#This Row],[ Résultat]]="incorrect",Tableau1[[#This Row],[occurrence]]&amp;"Cadre général"&amp;Tableau1[[#This Row],[ Résultat]]&amp;COUNTIF($B$2:$B4313,Tableau1[[#This Row],[ Code APE]]&amp;Tableau1[[#This Row],[ Résultat]]&amp;"_*"),0)</f>
        <v>33.12ZIncorrect_37Cadre généralIncorrect8</v>
      </c>
      <c r="B4313" t="str">
        <f>Tableau1[[#This Row],[ Code APE]]&amp;Tableau1[[#This Row],[ Résultat]]&amp;"_"&amp;COUNTIF($F$2:F4313,F4313)</f>
        <v>33.12ZIncorrect_37</v>
      </c>
      <c r="C4313" t="s">
        <v>257</v>
      </c>
      <c r="D4313" t="b">
        <v>0</v>
      </c>
      <c r="E4313" t="s">
        <v>31</v>
      </c>
      <c r="F4313" t="s">
        <v>1</v>
      </c>
      <c r="G4313">
        <v>13</v>
      </c>
    </row>
    <row r="4314" spans="1:7" x14ac:dyDescent="0.25">
      <c r="A4314" t="str">
        <f>IF(Tableau1[[#This Row],[ Résultat]]="incorrect",Tableau1[[#This Row],[occurrence]]&amp;"Cadre général"&amp;Tableau1[[#This Row],[ Résultat]]&amp;COUNTIF($B$2:$B4314,Tableau1[[#This Row],[ Code APE]]&amp;Tableau1[[#This Row],[ Résultat]]&amp;"_*"),0)</f>
        <v>33.14ZIncorrect_35Cadre généralIncorrect6</v>
      </c>
      <c r="B4314" t="str">
        <f>Tableau1[[#This Row],[ Code APE]]&amp;Tableau1[[#This Row],[ Résultat]]&amp;"_"&amp;COUNTIF($F$2:F4314,F4314)</f>
        <v>33.14ZIncorrect_35</v>
      </c>
      <c r="C4314" t="s">
        <v>257</v>
      </c>
      <c r="D4314" t="b">
        <v>0</v>
      </c>
      <c r="E4314" t="s">
        <v>31</v>
      </c>
      <c r="F4314" t="s">
        <v>81</v>
      </c>
      <c r="G4314">
        <v>3</v>
      </c>
    </row>
    <row r="4315" spans="1:7" x14ac:dyDescent="0.25">
      <c r="A4315" t="str">
        <f>IF(Tableau1[[#This Row],[ Résultat]]="incorrect",Tableau1[[#This Row],[occurrence]]&amp;"Cadre général"&amp;Tableau1[[#This Row],[ Résultat]]&amp;COUNTIF($B$2:$B4315,Tableau1[[#This Row],[ Code APE]]&amp;Tableau1[[#This Row],[ Résultat]]&amp;"_*"),0)</f>
        <v>33.20AIncorrect_39Cadre généralIncorrect10</v>
      </c>
      <c r="B4315" t="str">
        <f>Tableau1[[#This Row],[ Code APE]]&amp;Tableau1[[#This Row],[ Résultat]]&amp;"_"&amp;COUNTIF($F$2:F4315,F4315)</f>
        <v>33.20AIncorrect_39</v>
      </c>
      <c r="C4315" t="s">
        <v>257</v>
      </c>
      <c r="D4315" t="b">
        <v>0</v>
      </c>
      <c r="E4315" t="s">
        <v>31</v>
      </c>
      <c r="F4315" t="s">
        <v>82</v>
      </c>
      <c r="G4315">
        <v>1</v>
      </c>
    </row>
    <row r="4316" spans="1:7" x14ac:dyDescent="0.25">
      <c r="A4316" t="str">
        <f>IF(Tableau1[[#This Row],[ Résultat]]="incorrect",Tableau1[[#This Row],[occurrence]]&amp;"Cadre général"&amp;Tableau1[[#This Row],[ Résultat]]&amp;COUNTIF($B$2:$B4316,Tableau1[[#This Row],[ Code APE]]&amp;Tableau1[[#This Row],[ Résultat]]&amp;"_*"),0)</f>
        <v>33.20BIncorrect_41Cadre généralIncorrect12</v>
      </c>
      <c r="B4316" t="str">
        <f>Tableau1[[#This Row],[ Code APE]]&amp;Tableau1[[#This Row],[ Résultat]]&amp;"_"&amp;COUNTIF($F$2:F4316,F4316)</f>
        <v>33.20BIncorrect_41</v>
      </c>
      <c r="C4316" t="s">
        <v>257</v>
      </c>
      <c r="D4316" t="b">
        <v>0</v>
      </c>
      <c r="E4316" t="s">
        <v>31</v>
      </c>
      <c r="F4316" t="s">
        <v>83</v>
      </c>
      <c r="G4316">
        <v>6</v>
      </c>
    </row>
    <row r="4317" spans="1:7" x14ac:dyDescent="0.25">
      <c r="A4317" t="str">
        <f>IF(Tableau1[[#This Row],[ Résultat]]="incorrect",Tableau1[[#This Row],[occurrence]]&amp;"Cadre général"&amp;Tableau1[[#This Row],[ Résultat]]&amp;COUNTIF($B$2:$B4317,Tableau1[[#This Row],[ Code APE]]&amp;Tableau1[[#This Row],[ Résultat]]&amp;"_*"),0)</f>
        <v>36.00ZIncorrect_33Cadre généralIncorrect4</v>
      </c>
      <c r="B4317" t="str">
        <f>Tableau1[[#This Row],[ Code APE]]&amp;Tableau1[[#This Row],[ Résultat]]&amp;"_"&amp;COUNTIF($F$2:F4317,F4317)</f>
        <v>36.00ZIncorrect_33</v>
      </c>
      <c r="C4317" t="s">
        <v>257</v>
      </c>
      <c r="D4317" t="b">
        <v>0</v>
      </c>
      <c r="E4317" t="s">
        <v>31</v>
      </c>
      <c r="F4317" t="s">
        <v>86</v>
      </c>
      <c r="G4317">
        <v>1</v>
      </c>
    </row>
    <row r="4318" spans="1:7" x14ac:dyDescent="0.25">
      <c r="A4318" t="str">
        <f>IF(Tableau1[[#This Row],[ Résultat]]="incorrect",Tableau1[[#This Row],[occurrence]]&amp;"Cadre général"&amp;Tableau1[[#This Row],[ Résultat]]&amp;COUNTIF($B$2:$B4318,Tableau1[[#This Row],[ Code APE]]&amp;Tableau1[[#This Row],[ Résultat]]&amp;"_*"),0)</f>
        <v>41.20BIncorrect_36Cadre généralIncorrect7</v>
      </c>
      <c r="B4318" t="str">
        <f>Tableau1[[#This Row],[ Code APE]]&amp;Tableau1[[#This Row],[ Résultat]]&amp;"_"&amp;COUNTIF($F$2:F4318,F4318)</f>
        <v>41.20BIncorrect_36</v>
      </c>
      <c r="C4318" t="s">
        <v>257</v>
      </c>
      <c r="D4318" t="b">
        <v>0</v>
      </c>
      <c r="E4318" t="s">
        <v>31</v>
      </c>
      <c r="F4318" t="s">
        <v>94</v>
      </c>
      <c r="G4318">
        <v>1</v>
      </c>
    </row>
    <row r="4319" spans="1:7" x14ac:dyDescent="0.25">
      <c r="A4319" t="str">
        <f>IF(Tableau1[[#This Row],[ Résultat]]="incorrect",Tableau1[[#This Row],[occurrence]]&amp;"Cadre général"&amp;Tableau1[[#This Row],[ Résultat]]&amp;COUNTIF($B$2:$B4319,Tableau1[[#This Row],[ Code APE]]&amp;Tableau1[[#This Row],[ Résultat]]&amp;"_*"),0)</f>
        <v>42.22ZIncorrect_20Cadre généralIncorrect1</v>
      </c>
      <c r="B4319" t="str">
        <f>Tableau1[[#This Row],[ Code APE]]&amp;Tableau1[[#This Row],[ Résultat]]&amp;"_"&amp;COUNTIF($F$2:F4319,F4319)</f>
        <v>42.22ZIncorrect_20</v>
      </c>
      <c r="C4319" t="s">
        <v>257</v>
      </c>
      <c r="D4319" t="b">
        <v>0</v>
      </c>
      <c r="E4319" t="s">
        <v>31</v>
      </c>
      <c r="F4319" t="s">
        <v>97</v>
      </c>
      <c r="G4319">
        <v>1</v>
      </c>
    </row>
    <row r="4320" spans="1:7" x14ac:dyDescent="0.25">
      <c r="A4320" t="str">
        <f>IF(Tableau1[[#This Row],[ Résultat]]="incorrect",Tableau1[[#This Row],[occurrence]]&amp;"Cadre général"&amp;Tableau1[[#This Row],[ Résultat]]&amp;COUNTIF($B$2:$B4320,Tableau1[[#This Row],[ Code APE]]&amp;Tableau1[[#This Row],[ Résultat]]&amp;"_*"),0)</f>
        <v>42.91ZIncorrect_32Cadre généralIncorrect3</v>
      </c>
      <c r="B4320" t="str">
        <f>Tableau1[[#This Row],[ Code APE]]&amp;Tableau1[[#This Row],[ Résultat]]&amp;"_"&amp;COUNTIF($F$2:F4320,F4320)</f>
        <v>42.91ZIncorrect_32</v>
      </c>
      <c r="C4320" t="s">
        <v>257</v>
      </c>
      <c r="D4320" t="b">
        <v>0</v>
      </c>
      <c r="E4320" t="s">
        <v>31</v>
      </c>
      <c r="F4320" t="s">
        <v>99</v>
      </c>
      <c r="G4320">
        <v>1</v>
      </c>
    </row>
    <row r="4321" spans="1:7" x14ac:dyDescent="0.25">
      <c r="A4321" t="str">
        <f>IF(Tableau1[[#This Row],[ Résultat]]="incorrect",Tableau1[[#This Row],[occurrence]]&amp;"Cadre général"&amp;Tableau1[[#This Row],[ Résultat]]&amp;COUNTIF($B$2:$B4321,Tableau1[[#This Row],[ Code APE]]&amp;Tableau1[[#This Row],[ Résultat]]&amp;"_*"),0)</f>
        <v>43.12AIncorrect_37Cadre généralIncorrect8</v>
      </c>
      <c r="B4321" t="str">
        <f>Tableau1[[#This Row],[ Code APE]]&amp;Tableau1[[#This Row],[ Résultat]]&amp;"_"&amp;COUNTIF($F$2:F4321,F4321)</f>
        <v>43.12AIncorrect_37</v>
      </c>
      <c r="C4321" t="s">
        <v>257</v>
      </c>
      <c r="D4321" t="b">
        <v>0</v>
      </c>
      <c r="E4321" t="s">
        <v>31</v>
      </c>
      <c r="F4321" t="s">
        <v>101</v>
      </c>
      <c r="G4321">
        <v>3</v>
      </c>
    </row>
    <row r="4322" spans="1:7" x14ac:dyDescent="0.25">
      <c r="A4322" t="str">
        <f>IF(Tableau1[[#This Row],[ Résultat]]="incorrect",Tableau1[[#This Row],[occurrence]]&amp;"Cadre général"&amp;Tableau1[[#This Row],[ Résultat]]&amp;COUNTIF($B$2:$B4322,Tableau1[[#This Row],[ Code APE]]&amp;Tableau1[[#This Row],[ Résultat]]&amp;"_*"),0)</f>
        <v>43.12BIncorrect_38Cadre généralIncorrect9</v>
      </c>
      <c r="B4322" t="str">
        <f>Tableau1[[#This Row],[ Code APE]]&amp;Tableau1[[#This Row],[ Résultat]]&amp;"_"&amp;COUNTIF($F$2:F4322,F4322)</f>
        <v>43.12BIncorrect_38</v>
      </c>
      <c r="C4322" t="s">
        <v>257</v>
      </c>
      <c r="D4322" t="b">
        <v>0</v>
      </c>
      <c r="E4322" t="s">
        <v>31</v>
      </c>
      <c r="F4322" t="s">
        <v>102</v>
      </c>
      <c r="G4322">
        <v>6</v>
      </c>
    </row>
    <row r="4323" spans="1:7" x14ac:dyDescent="0.25">
      <c r="A4323" t="str">
        <f>IF(Tableau1[[#This Row],[ Résultat]]="incorrect",Tableau1[[#This Row],[occurrence]]&amp;"Cadre général"&amp;Tableau1[[#This Row],[ Résultat]]&amp;COUNTIF($B$2:$B4323,Tableau1[[#This Row],[ Code APE]]&amp;Tableau1[[#This Row],[ Résultat]]&amp;"_*"),0)</f>
        <v>43.13ZIncorrect_37Cadre généralIncorrect8</v>
      </c>
      <c r="B4323" t="str">
        <f>Tableau1[[#This Row],[ Code APE]]&amp;Tableau1[[#This Row],[ Résultat]]&amp;"_"&amp;COUNTIF($F$2:F4323,F4323)</f>
        <v>43.13ZIncorrect_37</v>
      </c>
      <c r="C4323" t="s">
        <v>257</v>
      </c>
      <c r="D4323" t="b">
        <v>0</v>
      </c>
      <c r="E4323" t="s">
        <v>31</v>
      </c>
      <c r="F4323" t="s">
        <v>103</v>
      </c>
      <c r="G4323">
        <v>2</v>
      </c>
    </row>
    <row r="4324" spans="1:7" x14ac:dyDescent="0.25">
      <c r="A4324" t="str">
        <f>IF(Tableau1[[#This Row],[ Résultat]]="incorrect",Tableau1[[#This Row],[occurrence]]&amp;"Cadre général"&amp;Tableau1[[#This Row],[ Résultat]]&amp;COUNTIF($B$2:$B4324,Tableau1[[#This Row],[ Code APE]]&amp;Tableau1[[#This Row],[ Résultat]]&amp;"_*"),0)</f>
        <v>43.21AIncorrect_38Cadre généralIncorrect9</v>
      </c>
      <c r="B4324" t="str">
        <f>Tableau1[[#This Row],[ Code APE]]&amp;Tableau1[[#This Row],[ Résultat]]&amp;"_"&amp;COUNTIF($F$2:F4324,F4324)</f>
        <v>43.21AIncorrect_38</v>
      </c>
      <c r="C4324" t="s">
        <v>257</v>
      </c>
      <c r="D4324" t="b">
        <v>0</v>
      </c>
      <c r="E4324" t="s">
        <v>31</v>
      </c>
      <c r="F4324" t="s">
        <v>104</v>
      </c>
      <c r="G4324">
        <v>4</v>
      </c>
    </row>
    <row r="4325" spans="1:7" x14ac:dyDescent="0.25">
      <c r="A4325" t="str">
        <f>IF(Tableau1[[#This Row],[ Résultat]]="incorrect",Tableau1[[#This Row],[occurrence]]&amp;"Cadre général"&amp;Tableau1[[#This Row],[ Résultat]]&amp;COUNTIF($B$2:$B4325,Tableau1[[#This Row],[ Code APE]]&amp;Tableau1[[#This Row],[ Résultat]]&amp;"_*"),0)</f>
        <v>43.32AIncorrect_23Cadre généralIncorrect3</v>
      </c>
      <c r="B4325" t="str">
        <f>Tableau1[[#This Row],[ Code APE]]&amp;Tableau1[[#This Row],[ Résultat]]&amp;"_"&amp;COUNTIF($F$2:F4325,F4325)</f>
        <v>43.32AIncorrect_23</v>
      </c>
      <c r="C4325" t="s">
        <v>257</v>
      </c>
      <c r="D4325" t="b">
        <v>0</v>
      </c>
      <c r="E4325" t="s">
        <v>31</v>
      </c>
      <c r="F4325" t="s">
        <v>108</v>
      </c>
      <c r="G4325">
        <v>1</v>
      </c>
    </row>
    <row r="4326" spans="1:7" x14ac:dyDescent="0.25">
      <c r="A4326" t="str">
        <f>IF(Tableau1[[#This Row],[ Résultat]]="incorrect",Tableau1[[#This Row],[occurrence]]&amp;"Cadre général"&amp;Tableau1[[#This Row],[ Résultat]]&amp;COUNTIF($B$2:$B4326,Tableau1[[#This Row],[ Code APE]]&amp;Tableau1[[#This Row],[ Résultat]]&amp;"_*"),0)</f>
        <v>43.34ZIncorrect_39Cadre généralIncorrect10</v>
      </c>
      <c r="B4326" t="str">
        <f>Tableau1[[#This Row],[ Code APE]]&amp;Tableau1[[#This Row],[ Résultat]]&amp;"_"&amp;COUNTIF($F$2:F4326,F4326)</f>
        <v>43.34ZIncorrect_39</v>
      </c>
      <c r="C4326" t="s">
        <v>257</v>
      </c>
      <c r="D4326" t="b">
        <v>0</v>
      </c>
      <c r="E4326" t="s">
        <v>31</v>
      </c>
      <c r="F4326" t="s">
        <v>111</v>
      </c>
      <c r="G4326">
        <v>4</v>
      </c>
    </row>
    <row r="4327" spans="1:7" x14ac:dyDescent="0.25">
      <c r="A4327" t="str">
        <f>IF(Tableau1[[#This Row],[ Résultat]]="incorrect",Tableau1[[#This Row],[occurrence]]&amp;"Cadre général"&amp;Tableau1[[#This Row],[ Résultat]]&amp;COUNTIF($B$2:$B4327,Tableau1[[#This Row],[ Code APE]]&amp;Tableau1[[#This Row],[ Résultat]]&amp;"_*"),0)</f>
        <v>43.91AIncorrect_33Cadre généralIncorrect4</v>
      </c>
      <c r="B4327" t="str">
        <f>Tableau1[[#This Row],[ Code APE]]&amp;Tableau1[[#This Row],[ Résultat]]&amp;"_"&amp;COUNTIF($F$2:F4327,F4327)</f>
        <v>43.91AIncorrect_33</v>
      </c>
      <c r="C4327" t="s">
        <v>257</v>
      </c>
      <c r="D4327" t="b">
        <v>0</v>
      </c>
      <c r="E4327" t="s">
        <v>31</v>
      </c>
      <c r="F4327" t="s">
        <v>112</v>
      </c>
      <c r="G4327">
        <v>1</v>
      </c>
    </row>
    <row r="4328" spans="1:7" x14ac:dyDescent="0.25">
      <c r="A4328" t="str">
        <f>IF(Tableau1[[#This Row],[ Résultat]]="incorrect",Tableau1[[#This Row],[occurrence]]&amp;"Cadre général"&amp;Tableau1[[#This Row],[ Résultat]]&amp;COUNTIF($B$2:$B4328,Tableau1[[#This Row],[ Code APE]]&amp;Tableau1[[#This Row],[ Résultat]]&amp;"_*"),0)</f>
        <v>45.11ZIncorrect_37Cadre généralIncorrect8</v>
      </c>
      <c r="B4328" t="str">
        <f>Tableau1[[#This Row],[ Code APE]]&amp;Tableau1[[#This Row],[ Résultat]]&amp;"_"&amp;COUNTIF($F$2:F4328,F4328)</f>
        <v>45.11ZIncorrect_37</v>
      </c>
      <c r="C4328" t="s">
        <v>257</v>
      </c>
      <c r="D4328" t="b">
        <v>0</v>
      </c>
      <c r="E4328" t="s">
        <v>31</v>
      </c>
      <c r="F4328" t="s">
        <v>120</v>
      </c>
      <c r="G4328">
        <v>2</v>
      </c>
    </row>
    <row r="4329" spans="1:7" x14ac:dyDescent="0.25">
      <c r="A4329" t="str">
        <f>IF(Tableau1[[#This Row],[ Résultat]]="incorrect",Tableau1[[#This Row],[occurrence]]&amp;"Cadre général"&amp;Tableau1[[#This Row],[ Résultat]]&amp;COUNTIF($B$2:$B4329,Tableau1[[#This Row],[ Code APE]]&amp;Tableau1[[#This Row],[ Résultat]]&amp;"_*"),0)</f>
        <v>45.20BIncorrect_31Cadre généralIncorrect2</v>
      </c>
      <c r="B4329" t="str">
        <f>Tableau1[[#This Row],[ Code APE]]&amp;Tableau1[[#This Row],[ Résultat]]&amp;"_"&amp;COUNTIF($F$2:F4329,F4329)</f>
        <v>45.20BIncorrect_31</v>
      </c>
      <c r="C4329" t="s">
        <v>257</v>
      </c>
      <c r="D4329" t="b">
        <v>0</v>
      </c>
      <c r="E4329" t="s">
        <v>31</v>
      </c>
      <c r="F4329" t="s">
        <v>122</v>
      </c>
      <c r="G4329">
        <v>4</v>
      </c>
    </row>
    <row r="4330" spans="1:7" x14ac:dyDescent="0.25">
      <c r="A4330" t="str">
        <f>IF(Tableau1[[#This Row],[ Résultat]]="incorrect",Tableau1[[#This Row],[occurrence]]&amp;"Cadre général"&amp;Tableau1[[#This Row],[ Résultat]]&amp;COUNTIF($B$2:$B4330,Tableau1[[#This Row],[ Code APE]]&amp;Tableau1[[#This Row],[ Résultat]]&amp;"_*"),0)</f>
        <v>46.63ZIncorrect_39Cadre généralIncorrect10</v>
      </c>
      <c r="B4330" t="str">
        <f>Tableau1[[#This Row],[ Code APE]]&amp;Tableau1[[#This Row],[ Résultat]]&amp;"_"&amp;COUNTIF($F$2:F4330,F4330)</f>
        <v>46.63ZIncorrect_39</v>
      </c>
      <c r="C4330" t="s">
        <v>257</v>
      </c>
      <c r="D4330" t="b">
        <v>0</v>
      </c>
      <c r="E4330" t="s">
        <v>31</v>
      </c>
      <c r="F4330" t="s">
        <v>127</v>
      </c>
      <c r="G4330">
        <v>12</v>
      </c>
    </row>
    <row r="4331" spans="1:7" x14ac:dyDescent="0.25">
      <c r="A4331" t="str">
        <f>IF(Tableau1[[#This Row],[ Résultat]]="incorrect",Tableau1[[#This Row],[occurrence]]&amp;"Cadre général"&amp;Tableau1[[#This Row],[ Résultat]]&amp;COUNTIF($B$2:$B4331,Tableau1[[#This Row],[ Code APE]]&amp;Tableau1[[#This Row],[ Résultat]]&amp;"_*"),0)</f>
        <v>46.75ZIncorrect_32Cadre généralIncorrect3</v>
      </c>
      <c r="B4331" t="str">
        <f>Tableau1[[#This Row],[ Code APE]]&amp;Tableau1[[#This Row],[ Résultat]]&amp;"_"&amp;COUNTIF($F$2:F4331,F4331)</f>
        <v>46.75ZIncorrect_32</v>
      </c>
      <c r="C4331" t="s">
        <v>257</v>
      </c>
      <c r="D4331" t="b">
        <v>0</v>
      </c>
      <c r="E4331" t="s">
        <v>31</v>
      </c>
      <c r="F4331" t="s">
        <v>131</v>
      </c>
      <c r="G4331">
        <v>1</v>
      </c>
    </row>
    <row r="4332" spans="1:7" x14ac:dyDescent="0.25">
      <c r="A4332" t="str">
        <f>IF(Tableau1[[#This Row],[ Résultat]]="incorrect",Tableau1[[#This Row],[occurrence]]&amp;"Cadre général"&amp;Tableau1[[#This Row],[ Résultat]]&amp;COUNTIF($B$2:$B4332,Tableau1[[#This Row],[ Code APE]]&amp;Tableau1[[#This Row],[ Résultat]]&amp;"_*"),0)</f>
        <v>47.41ZIncorrect_30Cadre généralIncorrect1</v>
      </c>
      <c r="B4332" t="str">
        <f>Tableau1[[#This Row],[ Code APE]]&amp;Tableau1[[#This Row],[ Résultat]]&amp;"_"&amp;COUNTIF($F$2:F4332,F4332)</f>
        <v>47.41ZIncorrect_30</v>
      </c>
      <c r="C4332" t="s">
        <v>257</v>
      </c>
      <c r="D4332" t="b">
        <v>0</v>
      </c>
      <c r="E4332" t="s">
        <v>31</v>
      </c>
      <c r="F4332" t="s">
        <v>133</v>
      </c>
      <c r="G4332">
        <v>1</v>
      </c>
    </row>
    <row r="4333" spans="1:7" x14ac:dyDescent="0.25">
      <c r="A4333" t="str">
        <f>IF(Tableau1[[#This Row],[ Résultat]]="incorrect",Tableau1[[#This Row],[occurrence]]&amp;"Cadre général"&amp;Tableau1[[#This Row],[ Résultat]]&amp;COUNTIF($B$2:$B4333,Tableau1[[#This Row],[ Code APE]]&amp;Tableau1[[#This Row],[ Résultat]]&amp;"_*"),0)</f>
        <v>47.42BIncorrect_10Cadre généralIncorrect1</v>
      </c>
      <c r="B4333" t="str">
        <f>Tableau1[[#This Row],[ Code APE]]&amp;Tableau1[[#This Row],[ Résultat]]&amp;"_"&amp;COUNTIF($F$2:F4333,F4333)</f>
        <v>47.42BIncorrect_10</v>
      </c>
      <c r="C4333" t="s">
        <v>257</v>
      </c>
      <c r="D4333" t="b">
        <v>0</v>
      </c>
      <c r="E4333" t="s">
        <v>31</v>
      </c>
      <c r="F4333" t="s">
        <v>134</v>
      </c>
      <c r="G4333">
        <v>1</v>
      </c>
    </row>
    <row r="4334" spans="1:7" x14ac:dyDescent="0.25">
      <c r="A4334" t="str">
        <f>IF(Tableau1[[#This Row],[ Résultat]]="incorrect",Tableau1[[#This Row],[occurrence]]&amp;"Cadre général"&amp;Tableau1[[#This Row],[ Résultat]]&amp;COUNTIF($B$2:$B4334,Tableau1[[#This Row],[ Code APE]]&amp;Tableau1[[#This Row],[ Résultat]]&amp;"_*"),0)</f>
        <v>47.61ZIncorrect_10Cadre généralIncorrect1</v>
      </c>
      <c r="B4334" t="str">
        <f>Tableau1[[#This Row],[ Code APE]]&amp;Tableau1[[#This Row],[ Résultat]]&amp;"_"&amp;COUNTIF($F$2:F4334,F4334)</f>
        <v>47.61ZIncorrect_10</v>
      </c>
      <c r="C4334" t="s">
        <v>257</v>
      </c>
      <c r="D4334" t="b">
        <v>0</v>
      </c>
      <c r="E4334" t="s">
        <v>31</v>
      </c>
      <c r="F4334" t="s">
        <v>135</v>
      </c>
      <c r="G4334">
        <v>1</v>
      </c>
    </row>
    <row r="4335" spans="1:7" x14ac:dyDescent="0.25">
      <c r="A4335" t="str">
        <f>IF(Tableau1[[#This Row],[ Résultat]]="incorrect",Tableau1[[#This Row],[occurrence]]&amp;"Cadre général"&amp;Tableau1[[#This Row],[ Résultat]]&amp;COUNTIF($B$2:$B4335,Tableau1[[#This Row],[ Code APE]]&amp;Tableau1[[#This Row],[ Résultat]]&amp;"_*"),0)</f>
        <v>49.31ZIncorrect_34Cadre généralIncorrect5</v>
      </c>
      <c r="B4335" t="str">
        <f>Tableau1[[#This Row],[ Code APE]]&amp;Tableau1[[#This Row],[ Résultat]]&amp;"_"&amp;COUNTIF($F$2:F4335,F4335)</f>
        <v>49.31ZIncorrect_34</v>
      </c>
      <c r="C4335" t="s">
        <v>257</v>
      </c>
      <c r="D4335" t="b">
        <v>0</v>
      </c>
      <c r="E4335" t="s">
        <v>31</v>
      </c>
      <c r="F4335" t="s">
        <v>137</v>
      </c>
      <c r="G4335">
        <v>1</v>
      </c>
    </row>
    <row r="4336" spans="1:7" x14ac:dyDescent="0.25">
      <c r="A4336" t="str">
        <f>IF(Tableau1[[#This Row],[ Résultat]]="incorrect",Tableau1[[#This Row],[occurrence]]&amp;"Cadre général"&amp;Tableau1[[#This Row],[ Résultat]]&amp;COUNTIF($B$2:$B4336,Tableau1[[#This Row],[ Code APE]]&amp;Tableau1[[#This Row],[ Résultat]]&amp;"_*"),0)</f>
        <v>49.41AIncorrect_36Cadre généralIncorrect7</v>
      </c>
      <c r="B4336" t="str">
        <f>Tableau1[[#This Row],[ Code APE]]&amp;Tableau1[[#This Row],[ Résultat]]&amp;"_"&amp;COUNTIF($F$2:F4336,F4336)</f>
        <v>49.41AIncorrect_36</v>
      </c>
      <c r="C4336" t="s">
        <v>257</v>
      </c>
      <c r="D4336" t="b">
        <v>0</v>
      </c>
      <c r="E4336" t="s">
        <v>31</v>
      </c>
      <c r="F4336" t="s">
        <v>140</v>
      </c>
      <c r="G4336">
        <v>5</v>
      </c>
    </row>
    <row r="4337" spans="1:7" x14ac:dyDescent="0.25">
      <c r="A4337" t="str">
        <f>IF(Tableau1[[#This Row],[ Résultat]]="incorrect",Tableau1[[#This Row],[occurrence]]&amp;"Cadre général"&amp;Tableau1[[#This Row],[ Résultat]]&amp;COUNTIF($B$2:$B4337,Tableau1[[#This Row],[ Code APE]]&amp;Tableau1[[#This Row],[ Résultat]]&amp;"_*"),0)</f>
        <v>56.29BIncorrect_34Cadre généralIncorrect5</v>
      </c>
      <c r="B4337" t="str">
        <f>Tableau1[[#This Row],[ Code APE]]&amp;Tableau1[[#This Row],[ Résultat]]&amp;"_"&amp;COUNTIF($F$2:F4337,F4337)</f>
        <v>56.29BIncorrect_34</v>
      </c>
      <c r="C4337" t="s">
        <v>257</v>
      </c>
      <c r="D4337" t="b">
        <v>0</v>
      </c>
      <c r="E4337" t="s">
        <v>31</v>
      </c>
      <c r="F4337" t="s">
        <v>146</v>
      </c>
      <c r="G4337">
        <v>2</v>
      </c>
    </row>
    <row r="4338" spans="1:7" x14ac:dyDescent="0.25">
      <c r="A4338" t="str">
        <f>IF(Tableau1[[#This Row],[ Résultat]]="incorrect",Tableau1[[#This Row],[occurrence]]&amp;"Cadre général"&amp;Tableau1[[#This Row],[ Résultat]]&amp;COUNTIF($B$2:$B4338,Tableau1[[#This Row],[ Code APE]]&amp;Tableau1[[#This Row],[ Résultat]]&amp;"_*"),0)</f>
        <v>62.01ZIncorrect_29Cadre généralIncorrect1</v>
      </c>
      <c r="B4338" t="str">
        <f>Tableau1[[#This Row],[ Code APE]]&amp;Tableau1[[#This Row],[ Résultat]]&amp;"_"&amp;COUNTIF($F$2:F4338,F4338)</f>
        <v>62.01ZIncorrect_29</v>
      </c>
      <c r="C4338" t="s">
        <v>257</v>
      </c>
      <c r="D4338" t="b">
        <v>0</v>
      </c>
      <c r="E4338" t="s">
        <v>31</v>
      </c>
      <c r="F4338" t="s">
        <v>198</v>
      </c>
      <c r="G4338">
        <v>1</v>
      </c>
    </row>
    <row r="4339" spans="1:7" x14ac:dyDescent="0.25">
      <c r="A4339" t="str">
        <f>IF(Tableau1[[#This Row],[ Résultat]]="incorrect",Tableau1[[#This Row],[occurrence]]&amp;"Cadre général"&amp;Tableau1[[#This Row],[ Résultat]]&amp;COUNTIF($B$2:$B4339,Tableau1[[#This Row],[ Code APE]]&amp;Tableau1[[#This Row],[ Résultat]]&amp;"_*"),0)</f>
        <v>71.12BIncorrect_35Cadre généralIncorrect6</v>
      </c>
      <c r="B4339" t="str">
        <f>Tableau1[[#This Row],[ Code APE]]&amp;Tableau1[[#This Row],[ Résultat]]&amp;"_"&amp;COUNTIF($F$2:F4339,F4339)</f>
        <v>71.12BIncorrect_35</v>
      </c>
      <c r="C4339" t="s">
        <v>257</v>
      </c>
      <c r="D4339" t="b">
        <v>0</v>
      </c>
      <c r="E4339" t="s">
        <v>31</v>
      </c>
      <c r="F4339" t="s">
        <v>153</v>
      </c>
      <c r="G4339">
        <v>2</v>
      </c>
    </row>
    <row r="4340" spans="1:7" x14ac:dyDescent="0.25">
      <c r="A4340" t="str">
        <f>IF(Tableau1[[#This Row],[ Résultat]]="incorrect",Tableau1[[#This Row],[occurrence]]&amp;"Cadre général"&amp;Tableau1[[#This Row],[ Résultat]]&amp;COUNTIF($B$2:$B4340,Tableau1[[#This Row],[ Code APE]]&amp;Tableau1[[#This Row],[ Résultat]]&amp;"_*"),0)</f>
        <v>72.19ZIncorrect_33Cadre généralIncorrect4</v>
      </c>
      <c r="B4340" t="str">
        <f>Tableau1[[#This Row],[ Code APE]]&amp;Tableau1[[#This Row],[ Résultat]]&amp;"_"&amp;COUNTIF($F$2:F4340,F4340)</f>
        <v>72.19ZIncorrect_33</v>
      </c>
      <c r="C4340" t="s">
        <v>257</v>
      </c>
      <c r="D4340" t="b">
        <v>0</v>
      </c>
      <c r="E4340" t="s">
        <v>31</v>
      </c>
      <c r="F4340" t="s">
        <v>156</v>
      </c>
      <c r="G4340">
        <v>6</v>
      </c>
    </row>
    <row r="4341" spans="1:7" x14ac:dyDescent="0.25">
      <c r="A4341" t="str">
        <f>IF(Tableau1[[#This Row],[ Résultat]]="incorrect",Tableau1[[#This Row],[occurrence]]&amp;"Cadre général"&amp;Tableau1[[#This Row],[ Résultat]]&amp;COUNTIF($B$2:$B4341,Tableau1[[#This Row],[ Code APE]]&amp;Tableau1[[#This Row],[ Résultat]]&amp;"_*"),0)</f>
        <v>74.70ZIncorrect_31Cadre généralIncorrect2</v>
      </c>
      <c r="B4341" t="str">
        <f>Tableau1[[#This Row],[ Code APE]]&amp;Tableau1[[#This Row],[ Résultat]]&amp;"_"&amp;COUNTIF($F$2:F4341,F4341)</f>
        <v>74.70ZIncorrect_31</v>
      </c>
      <c r="C4341" t="s">
        <v>257</v>
      </c>
      <c r="D4341" t="b">
        <v>0</v>
      </c>
      <c r="E4341" t="s">
        <v>31</v>
      </c>
      <c r="F4341" t="s">
        <v>159</v>
      </c>
      <c r="G4341">
        <v>1</v>
      </c>
    </row>
    <row r="4342" spans="1:7" x14ac:dyDescent="0.25">
      <c r="A4342" t="str">
        <f>IF(Tableau1[[#This Row],[ Résultat]]="incorrect",Tableau1[[#This Row],[occurrence]]&amp;"Cadre général"&amp;Tableau1[[#This Row],[ Résultat]]&amp;COUNTIF($B$2:$B4342,Tableau1[[#This Row],[ Code APE]]&amp;Tableau1[[#This Row],[ Résultat]]&amp;"_*"),0)</f>
        <v>74.90AIncorrect_37Cadre généralIncorrect8</v>
      </c>
      <c r="B4342" t="str">
        <f>Tableau1[[#This Row],[ Code APE]]&amp;Tableau1[[#This Row],[ Résultat]]&amp;"_"&amp;COUNTIF($F$2:F4342,F4342)</f>
        <v>74.90AIncorrect_37</v>
      </c>
      <c r="C4342" t="s">
        <v>257</v>
      </c>
      <c r="D4342" t="b">
        <v>0</v>
      </c>
      <c r="E4342" t="s">
        <v>31</v>
      </c>
      <c r="F4342" t="s">
        <v>160</v>
      </c>
      <c r="G4342">
        <v>2</v>
      </c>
    </row>
    <row r="4343" spans="1:7" x14ac:dyDescent="0.25">
      <c r="A4343" t="str">
        <f>IF(Tableau1[[#This Row],[ Résultat]]="incorrect",Tableau1[[#This Row],[occurrence]]&amp;"Cadre général"&amp;Tableau1[[#This Row],[ Résultat]]&amp;COUNTIF($B$2:$B4343,Tableau1[[#This Row],[ Code APE]]&amp;Tableau1[[#This Row],[ Résultat]]&amp;"_*"),0)</f>
        <v>78.20ZIncorrect_40Cadre généralIncorrect11</v>
      </c>
      <c r="B4343" t="str">
        <f>Tableau1[[#This Row],[ Code APE]]&amp;Tableau1[[#This Row],[ Résultat]]&amp;"_"&amp;COUNTIF($F$2:F4343,F4343)</f>
        <v>78.20ZIncorrect_40</v>
      </c>
      <c r="C4343" t="s">
        <v>257</v>
      </c>
      <c r="D4343" t="b">
        <v>0</v>
      </c>
      <c r="E4343" t="s">
        <v>31</v>
      </c>
      <c r="F4343" t="s">
        <v>166</v>
      </c>
      <c r="G4343">
        <v>16</v>
      </c>
    </row>
    <row r="4344" spans="1:7" x14ac:dyDescent="0.25">
      <c r="A4344" t="str">
        <f>IF(Tableau1[[#This Row],[ Résultat]]="incorrect",Tableau1[[#This Row],[occurrence]]&amp;"Cadre général"&amp;Tableau1[[#This Row],[ Résultat]]&amp;COUNTIF($B$2:$B4344,Tableau1[[#This Row],[ Code APE]]&amp;Tableau1[[#This Row],[ Résultat]]&amp;"_*"),0)</f>
        <v>80.10ZIncorrect_37Cadre généralIncorrect8</v>
      </c>
      <c r="B4344" t="str">
        <f>Tableau1[[#This Row],[ Code APE]]&amp;Tableau1[[#This Row],[ Résultat]]&amp;"_"&amp;COUNTIF($F$2:F4344,F4344)</f>
        <v>80.10ZIncorrect_37</v>
      </c>
      <c r="C4344" t="s">
        <v>257</v>
      </c>
      <c r="D4344" t="b">
        <v>0</v>
      </c>
      <c r="E4344" t="s">
        <v>31</v>
      </c>
      <c r="F4344" t="s">
        <v>167</v>
      </c>
      <c r="G4344">
        <v>1</v>
      </c>
    </row>
    <row r="4345" spans="1:7" x14ac:dyDescent="0.25">
      <c r="A4345" t="str">
        <f>IF(Tableau1[[#This Row],[ Résultat]]="incorrect",Tableau1[[#This Row],[occurrence]]&amp;"Cadre général"&amp;Tableau1[[#This Row],[ Résultat]]&amp;COUNTIF($B$2:$B4345,Tableau1[[#This Row],[ Code APE]]&amp;Tableau1[[#This Row],[ Résultat]]&amp;"_*"),0)</f>
        <v>80.20ZIncorrect_32Cadre généralIncorrect3</v>
      </c>
      <c r="B4345" t="str">
        <f>Tableau1[[#This Row],[ Code APE]]&amp;Tableau1[[#This Row],[ Résultat]]&amp;"_"&amp;COUNTIF($F$2:F4345,F4345)</f>
        <v>80.20ZIncorrect_32</v>
      </c>
      <c r="C4345" t="s">
        <v>257</v>
      </c>
      <c r="D4345" t="b">
        <v>0</v>
      </c>
      <c r="E4345" t="s">
        <v>31</v>
      </c>
      <c r="F4345" t="s">
        <v>168</v>
      </c>
      <c r="G4345">
        <v>1</v>
      </c>
    </row>
    <row r="4346" spans="1:7" x14ac:dyDescent="0.25">
      <c r="A4346" t="str">
        <f>IF(Tableau1[[#This Row],[ Résultat]]="incorrect",Tableau1[[#This Row],[occurrence]]&amp;"Cadre général"&amp;Tableau1[[#This Row],[ Résultat]]&amp;COUNTIF($B$2:$B4346,Tableau1[[#This Row],[ Code APE]]&amp;Tableau1[[#This Row],[ Résultat]]&amp;"_*"),0)</f>
        <v>81.21ZIncorrect_33Cadre généralIncorrect4</v>
      </c>
      <c r="B4346" t="str">
        <f>Tableau1[[#This Row],[ Code APE]]&amp;Tableau1[[#This Row],[ Résultat]]&amp;"_"&amp;COUNTIF($F$2:F4346,F4346)</f>
        <v>81.21ZIncorrect_33</v>
      </c>
      <c r="C4346" t="s">
        <v>257</v>
      </c>
      <c r="D4346" t="b">
        <v>0</v>
      </c>
      <c r="E4346" t="s">
        <v>31</v>
      </c>
      <c r="F4346" t="s">
        <v>169</v>
      </c>
      <c r="G4346">
        <v>1</v>
      </c>
    </row>
    <row r="4347" spans="1:7" x14ac:dyDescent="0.25">
      <c r="A4347">
        <f>IF(Tableau1[[#This Row],[ Résultat]]="incorrect",Tableau1[[#This Row],[occurrence]]&amp;"Cadre général"&amp;Tableau1[[#This Row],[ Résultat]]&amp;COUNTIF($B$2:$B4347,Tableau1[[#This Row],[ Code APE]]&amp;Tableau1[[#This Row],[ Résultat]]&amp;"_*"),0)</f>
        <v>0</v>
      </c>
      <c r="B4347" t="str">
        <f>Tableau1[[#This Row],[ Code APE]]&amp;Tableau1[[#This Row],[ Résultat]]&amp;"_"&amp;COUNTIF($F$2:F4347,F4347)</f>
        <v>Correct_0</v>
      </c>
      <c r="C4347" t="s">
        <v>258</v>
      </c>
      <c r="D4347" t="b">
        <v>1</v>
      </c>
      <c r="E4347" t="s">
        <v>44</v>
      </c>
      <c r="G4347">
        <v>15</v>
      </c>
    </row>
    <row r="4348" spans="1:7" x14ac:dyDescent="0.25">
      <c r="A4348">
        <f>IF(Tableau1[[#This Row],[ Résultat]]="incorrect",Tableau1[[#This Row],[occurrence]]&amp;"Cadre général"&amp;Tableau1[[#This Row],[ Résultat]]&amp;COUNTIF($B$2:$B4348,Tableau1[[#This Row],[ Code APE]]&amp;Tableau1[[#This Row],[ Résultat]]&amp;"_*"),0)</f>
        <v>0</v>
      </c>
      <c r="B4348" t="str">
        <f>Tableau1[[#This Row],[ Code APE]]&amp;Tableau1[[#This Row],[ Résultat]]&amp;"_"&amp;COUNTIF($F$2:F4348,F4348)</f>
        <v>00.00ACorrect_32</v>
      </c>
      <c r="C4348" t="s">
        <v>258</v>
      </c>
      <c r="D4348" t="b">
        <v>1</v>
      </c>
      <c r="E4348" t="s">
        <v>44</v>
      </c>
      <c r="F4348" t="s">
        <v>45</v>
      </c>
      <c r="G4348">
        <v>3</v>
      </c>
    </row>
    <row r="4349" spans="1:7" x14ac:dyDescent="0.25">
      <c r="A4349">
        <f>IF(Tableau1[[#This Row],[ Résultat]]="incorrect",Tableau1[[#This Row],[occurrence]]&amp;"Cadre général"&amp;Tableau1[[#This Row],[ Résultat]]&amp;COUNTIF($B$2:$B4349,Tableau1[[#This Row],[ Code APE]]&amp;Tableau1[[#This Row],[ Résultat]]&amp;"_*"),0)</f>
        <v>0</v>
      </c>
      <c r="B4349" t="str">
        <f>Tableau1[[#This Row],[ Code APE]]&amp;Tableau1[[#This Row],[ Résultat]]&amp;"_"&amp;COUNTIF($F$2:F4349,F4349)</f>
        <v>00.00ZCorrect_9</v>
      </c>
      <c r="C4349" t="s">
        <v>258</v>
      </c>
      <c r="D4349" t="b">
        <v>1</v>
      </c>
      <c r="E4349" t="s">
        <v>44</v>
      </c>
      <c r="F4349" t="s">
        <v>46</v>
      </c>
      <c r="G4349">
        <v>1</v>
      </c>
    </row>
    <row r="4350" spans="1:7" x14ac:dyDescent="0.25">
      <c r="A4350">
        <f>IF(Tableau1[[#This Row],[ Résultat]]="incorrect",Tableau1[[#This Row],[occurrence]]&amp;"Cadre général"&amp;Tableau1[[#This Row],[ Résultat]]&amp;COUNTIF($B$2:$B4350,Tableau1[[#This Row],[ Code APE]]&amp;Tableau1[[#This Row],[ Résultat]]&amp;"_*"),0)</f>
        <v>0</v>
      </c>
      <c r="B4350" t="str">
        <f>Tableau1[[#This Row],[ Code APE]]&amp;Tableau1[[#This Row],[ Résultat]]&amp;"_"&amp;COUNTIF($F$2:F4350,F4350)</f>
        <v>01.30ZCorrect_31</v>
      </c>
      <c r="C4350" t="s">
        <v>258</v>
      </c>
      <c r="D4350" t="b">
        <v>1</v>
      </c>
      <c r="E4350" t="s">
        <v>44</v>
      </c>
      <c r="F4350" t="s">
        <v>47</v>
      </c>
      <c r="G4350">
        <v>7</v>
      </c>
    </row>
    <row r="4351" spans="1:7" x14ac:dyDescent="0.25">
      <c r="A4351">
        <f>IF(Tableau1[[#This Row],[ Résultat]]="incorrect",Tableau1[[#This Row],[occurrence]]&amp;"Cadre général"&amp;Tableau1[[#This Row],[ Résultat]]&amp;COUNTIF($B$2:$B4351,Tableau1[[#This Row],[ Code APE]]&amp;Tableau1[[#This Row],[ Résultat]]&amp;"_*"),0)</f>
        <v>0</v>
      </c>
      <c r="B4351" t="str">
        <f>Tableau1[[#This Row],[ Code APE]]&amp;Tableau1[[#This Row],[ Résultat]]&amp;"_"&amp;COUNTIF($F$2:F4351,F4351)</f>
        <v>01.50ZCorrect_20</v>
      </c>
      <c r="C4351" t="s">
        <v>258</v>
      </c>
      <c r="D4351" t="b">
        <v>1</v>
      </c>
      <c r="E4351" t="s">
        <v>44</v>
      </c>
      <c r="F4351" t="s">
        <v>49</v>
      </c>
      <c r="G4351">
        <v>1</v>
      </c>
    </row>
    <row r="4352" spans="1:7" x14ac:dyDescent="0.25">
      <c r="A4352">
        <f>IF(Tableau1[[#This Row],[ Résultat]]="incorrect",Tableau1[[#This Row],[occurrence]]&amp;"Cadre général"&amp;Tableau1[[#This Row],[ Résultat]]&amp;COUNTIF($B$2:$B4352,Tableau1[[#This Row],[ Code APE]]&amp;Tableau1[[#This Row],[ Résultat]]&amp;"_*"),0)</f>
        <v>0</v>
      </c>
      <c r="B4352" t="str">
        <f>Tableau1[[#This Row],[ Code APE]]&amp;Tableau1[[#This Row],[ Résultat]]&amp;"_"&amp;COUNTIF($F$2:F4352,F4352)</f>
        <v>02.10ZCorrect_35</v>
      </c>
      <c r="C4352" t="s">
        <v>258</v>
      </c>
      <c r="D4352" t="b">
        <v>1</v>
      </c>
      <c r="E4352" t="s">
        <v>44</v>
      </c>
      <c r="F4352" t="s">
        <v>50</v>
      </c>
      <c r="G4352">
        <v>9</v>
      </c>
    </row>
    <row r="4353" spans="1:7" x14ac:dyDescent="0.25">
      <c r="A4353">
        <f>IF(Tableau1[[#This Row],[ Résultat]]="incorrect",Tableau1[[#This Row],[occurrence]]&amp;"Cadre général"&amp;Tableau1[[#This Row],[ Résultat]]&amp;COUNTIF($B$2:$B4353,Tableau1[[#This Row],[ Code APE]]&amp;Tableau1[[#This Row],[ Résultat]]&amp;"_*"),0)</f>
        <v>0</v>
      </c>
      <c r="B4353" t="str">
        <f>Tableau1[[#This Row],[ Code APE]]&amp;Tableau1[[#This Row],[ Résultat]]&amp;"_"&amp;COUNTIF($F$2:F4353,F4353)</f>
        <v>06.34CCorrect_19</v>
      </c>
      <c r="C4353" t="s">
        <v>258</v>
      </c>
      <c r="D4353" t="b">
        <v>1</v>
      </c>
      <c r="E4353" t="s">
        <v>44</v>
      </c>
      <c r="F4353" t="s">
        <v>183</v>
      </c>
      <c r="G4353">
        <v>2</v>
      </c>
    </row>
    <row r="4354" spans="1:7" x14ac:dyDescent="0.25">
      <c r="A4354">
        <f>IF(Tableau1[[#This Row],[ Résultat]]="incorrect",Tableau1[[#This Row],[occurrence]]&amp;"Cadre général"&amp;Tableau1[[#This Row],[ Résultat]]&amp;COUNTIF($B$2:$B4354,Tableau1[[#This Row],[ Code APE]]&amp;Tableau1[[#This Row],[ Résultat]]&amp;"_*"),0)</f>
        <v>0</v>
      </c>
      <c r="B4354" t="str">
        <f>Tableau1[[#This Row],[ Code APE]]&amp;Tableau1[[#This Row],[ Résultat]]&amp;"_"&amp;COUNTIF($F$2:F4354,F4354)</f>
        <v>07.29ZCorrect_33</v>
      </c>
      <c r="C4354" t="s">
        <v>258</v>
      </c>
      <c r="D4354" t="b">
        <v>1</v>
      </c>
      <c r="E4354" t="s">
        <v>44</v>
      </c>
      <c r="F4354" t="s">
        <v>52</v>
      </c>
      <c r="G4354">
        <v>10</v>
      </c>
    </row>
    <row r="4355" spans="1:7" x14ac:dyDescent="0.25">
      <c r="A4355">
        <f>IF(Tableau1[[#This Row],[ Résultat]]="incorrect",Tableau1[[#This Row],[occurrence]]&amp;"Cadre général"&amp;Tableau1[[#This Row],[ Résultat]]&amp;COUNTIF($B$2:$B4355,Tableau1[[#This Row],[ Code APE]]&amp;Tableau1[[#This Row],[ Résultat]]&amp;"_*"),0)</f>
        <v>0</v>
      </c>
      <c r="B4355" t="str">
        <f>Tableau1[[#This Row],[ Code APE]]&amp;Tableau1[[#This Row],[ Résultat]]&amp;"_"&amp;COUNTIF($F$2:F4355,F4355)</f>
        <v>07.42BCorrect_10</v>
      </c>
      <c r="C4355" t="s">
        <v>258</v>
      </c>
      <c r="D4355" t="b">
        <v>1</v>
      </c>
      <c r="E4355" t="s">
        <v>44</v>
      </c>
      <c r="F4355" t="s">
        <v>184</v>
      </c>
      <c r="G4355">
        <v>1</v>
      </c>
    </row>
    <row r="4356" spans="1:7" x14ac:dyDescent="0.25">
      <c r="A4356">
        <f>IF(Tableau1[[#This Row],[ Résultat]]="incorrect",Tableau1[[#This Row],[occurrence]]&amp;"Cadre général"&amp;Tableau1[[#This Row],[ Résultat]]&amp;COUNTIF($B$2:$B4356,Tableau1[[#This Row],[ Code APE]]&amp;Tableau1[[#This Row],[ Résultat]]&amp;"_*"),0)</f>
        <v>0</v>
      </c>
      <c r="B4356" t="str">
        <f>Tableau1[[#This Row],[ Code APE]]&amp;Tableau1[[#This Row],[ Résultat]]&amp;"_"&amp;COUNTIF($F$2:F4356,F4356)</f>
        <v>07.47ZCorrect_32</v>
      </c>
      <c r="C4356" t="s">
        <v>258</v>
      </c>
      <c r="D4356" t="b">
        <v>1</v>
      </c>
      <c r="E4356" t="s">
        <v>44</v>
      </c>
      <c r="F4356" t="s">
        <v>53</v>
      </c>
      <c r="G4356">
        <v>3</v>
      </c>
    </row>
    <row r="4357" spans="1:7" x14ac:dyDescent="0.25">
      <c r="A4357">
        <f>IF(Tableau1[[#This Row],[ Résultat]]="incorrect",Tableau1[[#This Row],[occurrence]]&amp;"Cadre général"&amp;Tableau1[[#This Row],[ Résultat]]&amp;COUNTIF($B$2:$B4357,Tableau1[[#This Row],[ Code APE]]&amp;Tableau1[[#This Row],[ Résultat]]&amp;"_*"),0)</f>
        <v>0</v>
      </c>
      <c r="B4357" t="str">
        <f>Tableau1[[#This Row],[ Code APE]]&amp;Tableau1[[#This Row],[ Résultat]]&amp;"_"&amp;COUNTIF($F$2:F4357,F4357)</f>
        <v>08.12ZCorrect_34</v>
      </c>
      <c r="C4357" t="s">
        <v>258</v>
      </c>
      <c r="D4357" t="b">
        <v>1</v>
      </c>
      <c r="E4357" t="s">
        <v>44</v>
      </c>
      <c r="F4357" t="s">
        <v>55</v>
      </c>
      <c r="G4357">
        <v>6</v>
      </c>
    </row>
    <row r="4358" spans="1:7" x14ac:dyDescent="0.25">
      <c r="A4358">
        <f>IF(Tableau1[[#This Row],[ Résultat]]="incorrect",Tableau1[[#This Row],[occurrence]]&amp;"Cadre général"&amp;Tableau1[[#This Row],[ Résultat]]&amp;COUNTIF($B$2:$B4358,Tableau1[[#This Row],[ Code APE]]&amp;Tableau1[[#This Row],[ Résultat]]&amp;"_*"),0)</f>
        <v>0</v>
      </c>
      <c r="B4358" t="str">
        <f>Tableau1[[#This Row],[ Code APE]]&amp;Tableau1[[#This Row],[ Résultat]]&amp;"_"&amp;COUNTIF($F$2:F4358,F4358)</f>
        <v>09.90ZCorrect_36</v>
      </c>
      <c r="C4358" t="s">
        <v>258</v>
      </c>
      <c r="D4358" t="b">
        <v>1</v>
      </c>
      <c r="E4358" t="s">
        <v>44</v>
      </c>
      <c r="F4358" t="s">
        <v>56</v>
      </c>
      <c r="G4358">
        <v>21</v>
      </c>
    </row>
    <row r="4359" spans="1:7" x14ac:dyDescent="0.25">
      <c r="A4359">
        <f>IF(Tableau1[[#This Row],[ Résultat]]="incorrect",Tableau1[[#This Row],[occurrence]]&amp;"Cadre général"&amp;Tableau1[[#This Row],[ Résultat]]&amp;COUNTIF($B$2:$B4359,Tableau1[[#This Row],[ Code APE]]&amp;Tableau1[[#This Row],[ Résultat]]&amp;"_*"),0)</f>
        <v>0</v>
      </c>
      <c r="B4359" t="str">
        <f>Tableau1[[#This Row],[ Code APE]]&amp;Tableau1[[#This Row],[ Résultat]]&amp;"_"&amp;COUNTIF($F$2:F4359,F4359)</f>
        <v>10.41ZCorrect_31</v>
      </c>
      <c r="C4359" t="s">
        <v>258</v>
      </c>
      <c r="D4359" t="b">
        <v>1</v>
      </c>
      <c r="E4359" t="s">
        <v>44</v>
      </c>
      <c r="F4359" t="s">
        <v>57</v>
      </c>
      <c r="G4359">
        <v>5</v>
      </c>
    </row>
    <row r="4360" spans="1:7" x14ac:dyDescent="0.25">
      <c r="A4360">
        <f>IF(Tableau1[[#This Row],[ Résultat]]="incorrect",Tableau1[[#This Row],[occurrence]]&amp;"Cadre général"&amp;Tableau1[[#This Row],[ Résultat]]&amp;COUNTIF($B$2:$B4360,Tableau1[[#This Row],[ Code APE]]&amp;Tableau1[[#This Row],[ Résultat]]&amp;"_*"),0)</f>
        <v>0</v>
      </c>
      <c r="B4360" t="str">
        <f>Tableau1[[#This Row],[ Code APE]]&amp;Tableau1[[#This Row],[ Résultat]]&amp;"_"&amp;COUNTIF($F$2:F4360,F4360)</f>
        <v>12.32CCorrect_7</v>
      </c>
      <c r="C4360" t="s">
        <v>258</v>
      </c>
      <c r="D4360" t="b">
        <v>1</v>
      </c>
      <c r="E4360" t="s">
        <v>44</v>
      </c>
      <c r="F4360" t="s">
        <v>59</v>
      </c>
      <c r="G4360">
        <v>1</v>
      </c>
    </row>
    <row r="4361" spans="1:7" x14ac:dyDescent="0.25">
      <c r="A4361">
        <f>IF(Tableau1[[#This Row],[ Résultat]]="incorrect",Tableau1[[#This Row],[occurrence]]&amp;"Cadre général"&amp;Tableau1[[#This Row],[ Résultat]]&amp;COUNTIF($B$2:$B4361,Tableau1[[#This Row],[ Code APE]]&amp;Tableau1[[#This Row],[ Résultat]]&amp;"_*"),0)</f>
        <v>0</v>
      </c>
      <c r="B4361" t="str">
        <f>Tableau1[[#This Row],[ Code APE]]&amp;Tableau1[[#This Row],[ Résultat]]&amp;"_"&amp;COUNTIF($F$2:F4361,F4361)</f>
        <v>20.11ZCorrect_21</v>
      </c>
      <c r="C4361" t="s">
        <v>258</v>
      </c>
      <c r="D4361" t="b">
        <v>1</v>
      </c>
      <c r="E4361" t="s">
        <v>44</v>
      </c>
      <c r="F4361" t="s">
        <v>185</v>
      </c>
      <c r="G4361">
        <v>1</v>
      </c>
    </row>
    <row r="4362" spans="1:7" x14ac:dyDescent="0.25">
      <c r="A4362">
        <f>IF(Tableau1[[#This Row],[ Résultat]]="incorrect",Tableau1[[#This Row],[occurrence]]&amp;"Cadre général"&amp;Tableau1[[#This Row],[ Résultat]]&amp;COUNTIF($B$2:$B4362,Tableau1[[#This Row],[ Code APE]]&amp;Tableau1[[#This Row],[ Résultat]]&amp;"_*"),0)</f>
        <v>0</v>
      </c>
      <c r="B4362" t="str">
        <f>Tableau1[[#This Row],[ Code APE]]&amp;Tableau1[[#This Row],[ Résultat]]&amp;"_"&amp;COUNTIF($F$2:F4362,F4362)</f>
        <v>20.13BCorrect_32</v>
      </c>
      <c r="C4362" t="s">
        <v>258</v>
      </c>
      <c r="D4362" t="b">
        <v>1</v>
      </c>
      <c r="E4362" t="s">
        <v>44</v>
      </c>
      <c r="F4362" t="s">
        <v>60</v>
      </c>
      <c r="G4362">
        <v>6</v>
      </c>
    </row>
    <row r="4363" spans="1:7" x14ac:dyDescent="0.25">
      <c r="A4363">
        <f>IF(Tableau1[[#This Row],[ Résultat]]="incorrect",Tableau1[[#This Row],[occurrence]]&amp;"Cadre général"&amp;Tableau1[[#This Row],[ Résultat]]&amp;COUNTIF($B$2:$B4363,Tableau1[[#This Row],[ Code APE]]&amp;Tableau1[[#This Row],[ Résultat]]&amp;"_*"),0)</f>
        <v>0</v>
      </c>
      <c r="B4363" t="str">
        <f>Tableau1[[#This Row],[ Code APE]]&amp;Tableau1[[#This Row],[ Résultat]]&amp;"_"&amp;COUNTIF($F$2:F4363,F4363)</f>
        <v>22.11ZCorrect_34</v>
      </c>
      <c r="C4363" t="s">
        <v>258</v>
      </c>
      <c r="D4363" t="b">
        <v>1</v>
      </c>
      <c r="E4363" t="s">
        <v>44</v>
      </c>
      <c r="F4363" t="s">
        <v>61</v>
      </c>
      <c r="G4363">
        <v>9</v>
      </c>
    </row>
    <row r="4364" spans="1:7" x14ac:dyDescent="0.25">
      <c r="A4364">
        <f>IF(Tableau1[[#This Row],[ Résultat]]="incorrect",Tableau1[[#This Row],[occurrence]]&amp;"Cadre général"&amp;Tableau1[[#This Row],[ Résultat]]&amp;COUNTIF($B$2:$B4364,Tableau1[[#This Row],[ Code APE]]&amp;Tableau1[[#This Row],[ Résultat]]&amp;"_*"),0)</f>
        <v>0</v>
      </c>
      <c r="B4364" t="str">
        <f>Tableau1[[#This Row],[ Code APE]]&amp;Tableau1[[#This Row],[ Résultat]]&amp;"_"&amp;COUNTIF($F$2:F4364,F4364)</f>
        <v>22.21ZCorrect_20</v>
      </c>
      <c r="C4364" t="s">
        <v>258</v>
      </c>
      <c r="D4364" t="b">
        <v>1</v>
      </c>
      <c r="E4364" t="s">
        <v>44</v>
      </c>
      <c r="F4364" t="s">
        <v>186</v>
      </c>
      <c r="G4364">
        <v>1</v>
      </c>
    </row>
    <row r="4365" spans="1:7" x14ac:dyDescent="0.25">
      <c r="A4365">
        <f>IF(Tableau1[[#This Row],[ Résultat]]="incorrect",Tableau1[[#This Row],[occurrence]]&amp;"Cadre général"&amp;Tableau1[[#This Row],[ Résultat]]&amp;COUNTIF($B$2:$B4365,Tableau1[[#This Row],[ Code APE]]&amp;Tableau1[[#This Row],[ Résultat]]&amp;"_*"),0)</f>
        <v>0</v>
      </c>
      <c r="B4365" t="str">
        <f>Tableau1[[#This Row],[ Code APE]]&amp;Tableau1[[#This Row],[ Résultat]]&amp;"_"&amp;COUNTIF($F$2:F4365,F4365)</f>
        <v>23.51ZCorrect_28</v>
      </c>
      <c r="C4365" t="s">
        <v>258</v>
      </c>
      <c r="D4365" t="b">
        <v>1</v>
      </c>
      <c r="E4365" t="s">
        <v>44</v>
      </c>
      <c r="F4365" t="s">
        <v>187</v>
      </c>
      <c r="G4365">
        <v>2</v>
      </c>
    </row>
    <row r="4366" spans="1:7" x14ac:dyDescent="0.25">
      <c r="A4366">
        <f>IF(Tableau1[[#This Row],[ Résultat]]="incorrect",Tableau1[[#This Row],[occurrence]]&amp;"Cadre général"&amp;Tableau1[[#This Row],[ Résultat]]&amp;COUNTIF($B$2:$B4366,Tableau1[[#This Row],[ Code APE]]&amp;Tableau1[[#This Row],[ Résultat]]&amp;"_*"),0)</f>
        <v>0</v>
      </c>
      <c r="B4366" t="str">
        <f>Tableau1[[#This Row],[ Code APE]]&amp;Tableau1[[#This Row],[ Résultat]]&amp;"_"&amp;COUNTIF($F$2:F4366,F4366)</f>
        <v>23.63ZCorrect_34</v>
      </c>
      <c r="C4366" t="s">
        <v>258</v>
      </c>
      <c r="D4366" t="b">
        <v>1</v>
      </c>
      <c r="E4366" t="s">
        <v>44</v>
      </c>
      <c r="F4366" t="s">
        <v>63</v>
      </c>
      <c r="G4366">
        <v>10</v>
      </c>
    </row>
    <row r="4367" spans="1:7" x14ac:dyDescent="0.25">
      <c r="A4367">
        <f>IF(Tableau1[[#This Row],[ Résultat]]="incorrect",Tableau1[[#This Row],[occurrence]]&amp;"Cadre général"&amp;Tableau1[[#This Row],[ Résultat]]&amp;COUNTIF($B$2:$B4367,Tableau1[[#This Row],[ Code APE]]&amp;Tableau1[[#This Row],[ Résultat]]&amp;"_*"),0)</f>
        <v>0</v>
      </c>
      <c r="B4367" t="str">
        <f>Tableau1[[#This Row],[ Code APE]]&amp;Tableau1[[#This Row],[ Résultat]]&amp;"_"&amp;COUNTIF($F$2:F4367,F4367)</f>
        <v>24.33ZCorrect_23</v>
      </c>
      <c r="C4367" t="s">
        <v>258</v>
      </c>
      <c r="D4367" t="b">
        <v>1</v>
      </c>
      <c r="E4367" t="s">
        <v>44</v>
      </c>
      <c r="F4367" t="s">
        <v>64</v>
      </c>
      <c r="G4367">
        <v>1</v>
      </c>
    </row>
    <row r="4368" spans="1:7" x14ac:dyDescent="0.25">
      <c r="A4368">
        <f>IF(Tableau1[[#This Row],[ Résultat]]="incorrect",Tableau1[[#This Row],[occurrence]]&amp;"Cadre général"&amp;Tableau1[[#This Row],[ Résultat]]&amp;COUNTIF($B$2:$B4368,Tableau1[[#This Row],[ Code APE]]&amp;Tableau1[[#This Row],[ Résultat]]&amp;"_*"),0)</f>
        <v>0</v>
      </c>
      <c r="B4368" t="str">
        <f>Tableau1[[#This Row],[ Code APE]]&amp;Tableau1[[#This Row],[ Résultat]]&amp;"_"&amp;COUNTIF($F$2:F4368,F4368)</f>
        <v>25.11ZCorrect_34</v>
      </c>
      <c r="C4368" t="s">
        <v>258</v>
      </c>
      <c r="D4368" t="b">
        <v>1</v>
      </c>
      <c r="E4368" t="s">
        <v>44</v>
      </c>
      <c r="F4368" t="s">
        <v>65</v>
      </c>
      <c r="G4368">
        <v>14</v>
      </c>
    </row>
    <row r="4369" spans="1:7" x14ac:dyDescent="0.25">
      <c r="A4369">
        <f>IF(Tableau1[[#This Row],[ Résultat]]="incorrect",Tableau1[[#This Row],[occurrence]]&amp;"Cadre général"&amp;Tableau1[[#This Row],[ Résultat]]&amp;COUNTIF($B$2:$B4369,Tableau1[[#This Row],[ Code APE]]&amp;Tableau1[[#This Row],[ Résultat]]&amp;"_*"),0)</f>
        <v>0</v>
      </c>
      <c r="B4369" t="str">
        <f>Tableau1[[#This Row],[ Code APE]]&amp;Tableau1[[#This Row],[ Résultat]]&amp;"_"&amp;COUNTIF($F$2:F4369,F4369)</f>
        <v>25.12ZCorrect_27</v>
      </c>
      <c r="C4369" t="s">
        <v>258</v>
      </c>
      <c r="D4369" t="b">
        <v>1</v>
      </c>
      <c r="E4369" t="s">
        <v>44</v>
      </c>
      <c r="F4369" t="s">
        <v>66</v>
      </c>
      <c r="G4369">
        <v>1</v>
      </c>
    </row>
    <row r="4370" spans="1:7" x14ac:dyDescent="0.25">
      <c r="A4370">
        <f>IF(Tableau1[[#This Row],[ Résultat]]="incorrect",Tableau1[[#This Row],[occurrence]]&amp;"Cadre général"&amp;Tableau1[[#This Row],[ Résultat]]&amp;COUNTIF($B$2:$B4370,Tableau1[[#This Row],[ Code APE]]&amp;Tableau1[[#This Row],[ Résultat]]&amp;"_*"),0)</f>
        <v>0</v>
      </c>
      <c r="B4370" t="str">
        <f>Tableau1[[#This Row],[ Code APE]]&amp;Tableau1[[#This Row],[ Résultat]]&amp;"_"&amp;COUNTIF($F$2:F4370,F4370)</f>
        <v>25.30ZCorrect_31</v>
      </c>
      <c r="C4370" t="s">
        <v>258</v>
      </c>
      <c r="D4370" t="b">
        <v>1</v>
      </c>
      <c r="E4370" t="s">
        <v>44</v>
      </c>
      <c r="F4370" t="s">
        <v>67</v>
      </c>
      <c r="G4370">
        <v>10</v>
      </c>
    </row>
    <row r="4371" spans="1:7" x14ac:dyDescent="0.25">
      <c r="A4371">
        <f>IF(Tableau1[[#This Row],[ Résultat]]="incorrect",Tableau1[[#This Row],[occurrence]]&amp;"Cadre général"&amp;Tableau1[[#This Row],[ Résultat]]&amp;COUNTIF($B$2:$B4371,Tableau1[[#This Row],[ Code APE]]&amp;Tableau1[[#This Row],[ Résultat]]&amp;"_*"),0)</f>
        <v>0</v>
      </c>
      <c r="B4371" t="str">
        <f>Tableau1[[#This Row],[ Code APE]]&amp;Tableau1[[#This Row],[ Résultat]]&amp;"_"&amp;COUNTIF($F$2:F4371,F4371)</f>
        <v>25.61ZCorrect_34</v>
      </c>
      <c r="C4371" t="s">
        <v>258</v>
      </c>
      <c r="D4371" t="b">
        <v>1</v>
      </c>
      <c r="E4371" t="s">
        <v>44</v>
      </c>
      <c r="F4371" t="s">
        <v>68</v>
      </c>
      <c r="G4371">
        <v>15</v>
      </c>
    </row>
    <row r="4372" spans="1:7" x14ac:dyDescent="0.25">
      <c r="A4372">
        <f>IF(Tableau1[[#This Row],[ Résultat]]="incorrect",Tableau1[[#This Row],[occurrence]]&amp;"Cadre général"&amp;Tableau1[[#This Row],[ Résultat]]&amp;COUNTIF($B$2:$B4372,Tableau1[[#This Row],[ Code APE]]&amp;Tableau1[[#This Row],[ Résultat]]&amp;"_*"),0)</f>
        <v>0</v>
      </c>
      <c r="B4372" t="str">
        <f>Tableau1[[#This Row],[ Code APE]]&amp;Tableau1[[#This Row],[ Résultat]]&amp;"_"&amp;COUNTIF($F$2:F4372,F4372)</f>
        <v>25.62BCorrect_34</v>
      </c>
      <c r="C4372" t="s">
        <v>258</v>
      </c>
      <c r="D4372" t="b">
        <v>1</v>
      </c>
      <c r="E4372" t="s">
        <v>44</v>
      </c>
      <c r="F4372" t="s">
        <v>69</v>
      </c>
      <c r="G4372">
        <v>4</v>
      </c>
    </row>
    <row r="4373" spans="1:7" x14ac:dyDescent="0.25">
      <c r="A4373">
        <f>IF(Tableau1[[#This Row],[ Résultat]]="incorrect",Tableau1[[#This Row],[occurrence]]&amp;"Cadre général"&amp;Tableau1[[#This Row],[ Résultat]]&amp;COUNTIF($B$2:$B4373,Tableau1[[#This Row],[ Code APE]]&amp;Tableau1[[#This Row],[ Résultat]]&amp;"_*"),0)</f>
        <v>0</v>
      </c>
      <c r="B4373" t="str">
        <f>Tableau1[[#This Row],[ Code APE]]&amp;Tableau1[[#This Row],[ Résultat]]&amp;"_"&amp;COUNTIF($F$2:F4373,F4373)</f>
        <v>25.93ZCorrect_32</v>
      </c>
      <c r="C4373" t="s">
        <v>258</v>
      </c>
      <c r="D4373" t="b">
        <v>1</v>
      </c>
      <c r="E4373" t="s">
        <v>44</v>
      </c>
      <c r="F4373" t="s">
        <v>70</v>
      </c>
      <c r="G4373">
        <v>6</v>
      </c>
    </row>
    <row r="4374" spans="1:7" x14ac:dyDescent="0.25">
      <c r="A4374">
        <f>IF(Tableau1[[#This Row],[ Résultat]]="incorrect",Tableau1[[#This Row],[occurrence]]&amp;"Cadre général"&amp;Tableau1[[#This Row],[ Résultat]]&amp;COUNTIF($B$2:$B4374,Tableau1[[#This Row],[ Code APE]]&amp;Tableau1[[#This Row],[ Résultat]]&amp;"_*"),0)</f>
        <v>0</v>
      </c>
      <c r="B4374" t="str">
        <f>Tableau1[[#This Row],[ Code APE]]&amp;Tableau1[[#This Row],[ Résultat]]&amp;"_"&amp;COUNTIF($F$2:F4374,F4374)</f>
        <v>25.99BCorrect_34</v>
      </c>
      <c r="C4374" t="s">
        <v>258</v>
      </c>
      <c r="D4374" t="b">
        <v>1</v>
      </c>
      <c r="E4374" t="s">
        <v>44</v>
      </c>
      <c r="F4374" t="s">
        <v>71</v>
      </c>
      <c r="G4374">
        <v>15</v>
      </c>
    </row>
    <row r="4375" spans="1:7" x14ac:dyDescent="0.25">
      <c r="A4375">
        <f>IF(Tableau1[[#This Row],[ Résultat]]="incorrect",Tableau1[[#This Row],[occurrence]]&amp;"Cadre général"&amp;Tableau1[[#This Row],[ Résultat]]&amp;COUNTIF($B$2:$B4375,Tableau1[[#This Row],[ Code APE]]&amp;Tableau1[[#This Row],[ Résultat]]&amp;"_*"),0)</f>
        <v>0</v>
      </c>
      <c r="B4375" t="str">
        <f>Tableau1[[#This Row],[ Code APE]]&amp;Tableau1[[#This Row],[ Résultat]]&amp;"_"&amp;COUNTIF($F$2:F4375,F4375)</f>
        <v>28.14ZCorrect_33</v>
      </c>
      <c r="C4375" t="s">
        <v>258</v>
      </c>
      <c r="D4375" t="b">
        <v>1</v>
      </c>
      <c r="E4375" t="s">
        <v>44</v>
      </c>
      <c r="F4375" t="s">
        <v>72</v>
      </c>
      <c r="G4375">
        <v>15</v>
      </c>
    </row>
    <row r="4376" spans="1:7" x14ac:dyDescent="0.25">
      <c r="A4376">
        <f>IF(Tableau1[[#This Row],[ Résultat]]="incorrect",Tableau1[[#This Row],[occurrence]]&amp;"Cadre général"&amp;Tableau1[[#This Row],[ Résultat]]&amp;COUNTIF($B$2:$B4376,Tableau1[[#This Row],[ Code APE]]&amp;Tableau1[[#This Row],[ Résultat]]&amp;"_*"),0)</f>
        <v>0</v>
      </c>
      <c r="B4376" t="str">
        <f>Tableau1[[#This Row],[ Code APE]]&amp;Tableau1[[#This Row],[ Résultat]]&amp;"_"&amp;COUNTIF($F$2:F4376,F4376)</f>
        <v>28.15ZCorrect_18</v>
      </c>
      <c r="C4376" t="s">
        <v>258</v>
      </c>
      <c r="D4376" t="b">
        <v>1</v>
      </c>
      <c r="E4376" t="s">
        <v>44</v>
      </c>
      <c r="F4376" t="s">
        <v>73</v>
      </c>
      <c r="G4376">
        <v>1</v>
      </c>
    </row>
    <row r="4377" spans="1:7" x14ac:dyDescent="0.25">
      <c r="A4377">
        <f>IF(Tableau1[[#This Row],[ Résultat]]="incorrect",Tableau1[[#This Row],[occurrence]]&amp;"Cadre général"&amp;Tableau1[[#This Row],[ Résultat]]&amp;COUNTIF($B$2:$B4377,Tableau1[[#This Row],[ Code APE]]&amp;Tableau1[[#This Row],[ Résultat]]&amp;"_*"),0)</f>
        <v>0</v>
      </c>
      <c r="B4377" t="str">
        <f>Tableau1[[#This Row],[ Code APE]]&amp;Tableau1[[#This Row],[ Résultat]]&amp;"_"&amp;COUNTIF($F$2:F4377,F4377)</f>
        <v>28.92ZCorrect_34</v>
      </c>
      <c r="C4377" t="s">
        <v>258</v>
      </c>
      <c r="D4377" t="b">
        <v>1</v>
      </c>
      <c r="E4377" t="s">
        <v>44</v>
      </c>
      <c r="F4377" t="s">
        <v>76</v>
      </c>
      <c r="G4377">
        <v>11</v>
      </c>
    </row>
    <row r="4378" spans="1:7" x14ac:dyDescent="0.25">
      <c r="A4378">
        <f>IF(Tableau1[[#This Row],[ Résultat]]="incorrect",Tableau1[[#This Row],[occurrence]]&amp;"Cadre général"&amp;Tableau1[[#This Row],[ Résultat]]&amp;COUNTIF($B$2:$B4378,Tableau1[[#This Row],[ Code APE]]&amp;Tableau1[[#This Row],[ Résultat]]&amp;"_*"),0)</f>
        <v>0</v>
      </c>
      <c r="B4378" t="str">
        <f>Tableau1[[#This Row],[ Code APE]]&amp;Tableau1[[#This Row],[ Résultat]]&amp;"_"&amp;COUNTIF($F$2:F4378,F4378)</f>
        <v>28.99ACorrect_25</v>
      </c>
      <c r="C4378" t="s">
        <v>258</v>
      </c>
      <c r="D4378" t="b">
        <v>1</v>
      </c>
      <c r="E4378" t="s">
        <v>44</v>
      </c>
      <c r="F4378" t="s">
        <v>77</v>
      </c>
      <c r="G4378">
        <v>4</v>
      </c>
    </row>
    <row r="4379" spans="1:7" x14ac:dyDescent="0.25">
      <c r="A4379">
        <f>IF(Tableau1[[#This Row],[ Résultat]]="incorrect",Tableau1[[#This Row],[occurrence]]&amp;"Cadre général"&amp;Tableau1[[#This Row],[ Résultat]]&amp;COUNTIF($B$2:$B4379,Tableau1[[#This Row],[ Code APE]]&amp;Tableau1[[#This Row],[ Résultat]]&amp;"_*"),0)</f>
        <v>0</v>
      </c>
      <c r="B4379" t="str">
        <f>Tableau1[[#This Row],[ Code APE]]&amp;Tableau1[[#This Row],[ Résultat]]&amp;"_"&amp;COUNTIF($F$2:F4379,F4379)</f>
        <v>32.12ZCorrect_34</v>
      </c>
      <c r="C4379" t="s">
        <v>258</v>
      </c>
      <c r="D4379" t="b">
        <v>1</v>
      </c>
      <c r="E4379" t="s">
        <v>44</v>
      </c>
      <c r="F4379" t="s">
        <v>78</v>
      </c>
      <c r="G4379">
        <v>5</v>
      </c>
    </row>
    <row r="4380" spans="1:7" x14ac:dyDescent="0.25">
      <c r="A4380">
        <f>IF(Tableau1[[#This Row],[ Résultat]]="incorrect",Tableau1[[#This Row],[occurrence]]&amp;"Cadre général"&amp;Tableau1[[#This Row],[ Résultat]]&amp;COUNTIF($B$2:$B4380,Tableau1[[#This Row],[ Code APE]]&amp;Tableau1[[#This Row],[ Résultat]]&amp;"_*"),0)</f>
        <v>0</v>
      </c>
      <c r="B4380" t="str">
        <f>Tableau1[[#This Row],[ Code APE]]&amp;Tableau1[[#This Row],[ Résultat]]&amp;"_"&amp;COUNTIF($F$2:F4380,F4380)</f>
        <v>32.20ACorrect_33</v>
      </c>
      <c r="C4380" t="s">
        <v>258</v>
      </c>
      <c r="D4380" t="b">
        <v>1</v>
      </c>
      <c r="E4380" t="s">
        <v>44</v>
      </c>
      <c r="F4380" t="s">
        <v>79</v>
      </c>
      <c r="G4380">
        <v>7</v>
      </c>
    </row>
    <row r="4381" spans="1:7" x14ac:dyDescent="0.25">
      <c r="A4381">
        <f>IF(Tableau1[[#This Row],[ Résultat]]="incorrect",Tableau1[[#This Row],[occurrence]]&amp;"Cadre général"&amp;Tableau1[[#This Row],[ Résultat]]&amp;COUNTIF($B$2:$B4381,Tableau1[[#This Row],[ Code APE]]&amp;Tableau1[[#This Row],[ Résultat]]&amp;"_*"),0)</f>
        <v>0</v>
      </c>
      <c r="B4381" t="str">
        <f>Tableau1[[#This Row],[ Code APE]]&amp;Tableau1[[#This Row],[ Résultat]]&amp;"_"&amp;COUNTIF($F$2:F4381,F4381)</f>
        <v>32.21BCorrect_17</v>
      </c>
      <c r="C4381" t="s">
        <v>258</v>
      </c>
      <c r="D4381" t="b">
        <v>1</v>
      </c>
      <c r="E4381" t="s">
        <v>44</v>
      </c>
      <c r="F4381" t="s">
        <v>189</v>
      </c>
      <c r="G4381">
        <v>1</v>
      </c>
    </row>
    <row r="4382" spans="1:7" x14ac:dyDescent="0.25">
      <c r="A4382">
        <f>IF(Tableau1[[#This Row],[ Résultat]]="incorrect",Tableau1[[#This Row],[occurrence]]&amp;"Cadre général"&amp;Tableau1[[#This Row],[ Résultat]]&amp;COUNTIF($B$2:$B4382,Tableau1[[#This Row],[ Code APE]]&amp;Tableau1[[#This Row],[ Résultat]]&amp;"_*"),0)</f>
        <v>0</v>
      </c>
      <c r="B4382" t="str">
        <f>Tableau1[[#This Row],[ Code APE]]&amp;Tableau1[[#This Row],[ Résultat]]&amp;"_"&amp;COUNTIF($F$2:F4382,F4382)</f>
        <v>33.11ZCorrect_8</v>
      </c>
      <c r="C4382" t="s">
        <v>258</v>
      </c>
      <c r="D4382" t="b">
        <v>1</v>
      </c>
      <c r="E4382" t="s">
        <v>44</v>
      </c>
      <c r="F4382" t="s">
        <v>190</v>
      </c>
      <c r="G4382">
        <v>1</v>
      </c>
    </row>
    <row r="4383" spans="1:7" x14ac:dyDescent="0.25">
      <c r="A4383">
        <f>IF(Tableau1[[#This Row],[ Résultat]]="incorrect",Tableau1[[#This Row],[occurrence]]&amp;"Cadre général"&amp;Tableau1[[#This Row],[ Résultat]]&amp;COUNTIF($B$2:$B4383,Tableau1[[#This Row],[ Code APE]]&amp;Tableau1[[#This Row],[ Résultat]]&amp;"_*"),0)</f>
        <v>0</v>
      </c>
      <c r="B4383" t="str">
        <f>Tableau1[[#This Row],[ Code APE]]&amp;Tableau1[[#This Row],[ Résultat]]&amp;"_"&amp;COUNTIF($F$2:F4383,F4383)</f>
        <v>33.12ZCorrect_38</v>
      </c>
      <c r="C4383" t="s">
        <v>258</v>
      </c>
      <c r="D4383" t="b">
        <v>1</v>
      </c>
      <c r="E4383" t="s">
        <v>44</v>
      </c>
      <c r="F4383" t="s">
        <v>1</v>
      </c>
      <c r="G4383">
        <v>116</v>
      </c>
    </row>
    <row r="4384" spans="1:7" x14ac:dyDescent="0.25">
      <c r="A4384">
        <f>IF(Tableau1[[#This Row],[ Résultat]]="incorrect",Tableau1[[#This Row],[occurrence]]&amp;"Cadre général"&amp;Tableau1[[#This Row],[ Résultat]]&amp;COUNTIF($B$2:$B4384,Tableau1[[#This Row],[ Code APE]]&amp;Tableau1[[#This Row],[ Résultat]]&amp;"_*"),0)</f>
        <v>0</v>
      </c>
      <c r="B4384" t="str">
        <f>Tableau1[[#This Row],[ Code APE]]&amp;Tableau1[[#This Row],[ Résultat]]&amp;"_"&amp;COUNTIF($F$2:F4384,F4384)</f>
        <v>33.13ZCorrect_33</v>
      </c>
      <c r="C4384" t="s">
        <v>258</v>
      </c>
      <c r="D4384" t="b">
        <v>1</v>
      </c>
      <c r="E4384" t="s">
        <v>44</v>
      </c>
      <c r="F4384" t="s">
        <v>80</v>
      </c>
      <c r="G4384">
        <v>5</v>
      </c>
    </row>
    <row r="4385" spans="1:7" x14ac:dyDescent="0.25">
      <c r="A4385">
        <f>IF(Tableau1[[#This Row],[ Résultat]]="incorrect",Tableau1[[#This Row],[occurrence]]&amp;"Cadre général"&amp;Tableau1[[#This Row],[ Résultat]]&amp;COUNTIF($B$2:$B4385,Tableau1[[#This Row],[ Code APE]]&amp;Tableau1[[#This Row],[ Résultat]]&amp;"_*"),0)</f>
        <v>0</v>
      </c>
      <c r="B4385" t="str">
        <f>Tableau1[[#This Row],[ Code APE]]&amp;Tableau1[[#This Row],[ Résultat]]&amp;"_"&amp;COUNTIF($F$2:F4385,F4385)</f>
        <v>33.14ZCorrect_36</v>
      </c>
      <c r="C4385" t="s">
        <v>258</v>
      </c>
      <c r="D4385" t="b">
        <v>1</v>
      </c>
      <c r="E4385" t="s">
        <v>44</v>
      </c>
      <c r="F4385" t="s">
        <v>81</v>
      </c>
      <c r="G4385">
        <v>18</v>
      </c>
    </row>
    <row r="4386" spans="1:7" x14ac:dyDescent="0.25">
      <c r="A4386">
        <f>IF(Tableau1[[#This Row],[ Résultat]]="incorrect",Tableau1[[#This Row],[occurrence]]&amp;"Cadre général"&amp;Tableau1[[#This Row],[ Résultat]]&amp;COUNTIF($B$2:$B4386,Tableau1[[#This Row],[ Code APE]]&amp;Tableau1[[#This Row],[ Résultat]]&amp;"_*"),0)</f>
        <v>0</v>
      </c>
      <c r="B4386" t="str">
        <f>Tableau1[[#This Row],[ Code APE]]&amp;Tableau1[[#This Row],[ Résultat]]&amp;"_"&amp;COUNTIF($F$2:F4386,F4386)</f>
        <v>33.20ACorrect_40</v>
      </c>
      <c r="C4386" t="s">
        <v>258</v>
      </c>
      <c r="D4386" t="b">
        <v>1</v>
      </c>
      <c r="E4386" t="s">
        <v>44</v>
      </c>
      <c r="F4386" t="s">
        <v>82</v>
      </c>
      <c r="G4386">
        <v>126</v>
      </c>
    </row>
    <row r="4387" spans="1:7" x14ac:dyDescent="0.25">
      <c r="A4387">
        <f>IF(Tableau1[[#This Row],[ Résultat]]="incorrect",Tableau1[[#This Row],[occurrence]]&amp;"Cadre général"&amp;Tableau1[[#This Row],[ Résultat]]&amp;COUNTIF($B$2:$B4387,Tableau1[[#This Row],[ Code APE]]&amp;Tableau1[[#This Row],[ Résultat]]&amp;"_*"),0)</f>
        <v>0</v>
      </c>
      <c r="B4387" t="str">
        <f>Tableau1[[#This Row],[ Code APE]]&amp;Tableau1[[#This Row],[ Résultat]]&amp;"_"&amp;COUNTIF($F$2:F4387,F4387)</f>
        <v>33.20BCorrect_42</v>
      </c>
      <c r="C4387" t="s">
        <v>258</v>
      </c>
      <c r="D4387" t="b">
        <v>1</v>
      </c>
      <c r="E4387" t="s">
        <v>44</v>
      </c>
      <c r="F4387" t="s">
        <v>83</v>
      </c>
      <c r="G4387">
        <v>82</v>
      </c>
    </row>
    <row r="4388" spans="1:7" x14ac:dyDescent="0.25">
      <c r="A4388">
        <f>IF(Tableau1[[#This Row],[ Résultat]]="incorrect",Tableau1[[#This Row],[occurrence]]&amp;"Cadre général"&amp;Tableau1[[#This Row],[ Résultat]]&amp;COUNTIF($B$2:$B4388,Tableau1[[#This Row],[ Code APE]]&amp;Tableau1[[#This Row],[ Résultat]]&amp;"_*"),0)</f>
        <v>0</v>
      </c>
      <c r="B4388" t="str">
        <f>Tableau1[[#This Row],[ Code APE]]&amp;Tableau1[[#This Row],[ Résultat]]&amp;"_"&amp;COUNTIF($F$2:F4388,F4388)</f>
        <v>33.20CCorrect_32</v>
      </c>
      <c r="C4388" t="s">
        <v>258</v>
      </c>
      <c r="D4388" t="b">
        <v>1</v>
      </c>
      <c r="E4388" t="s">
        <v>44</v>
      </c>
      <c r="F4388" t="s">
        <v>84</v>
      </c>
      <c r="G4388">
        <v>11</v>
      </c>
    </row>
    <row r="4389" spans="1:7" x14ac:dyDescent="0.25">
      <c r="A4389">
        <f>IF(Tableau1[[#This Row],[ Résultat]]="incorrect",Tableau1[[#This Row],[occurrence]]&amp;"Cadre général"&amp;Tableau1[[#This Row],[ Résultat]]&amp;COUNTIF($B$2:$B4389,Tableau1[[#This Row],[ Code APE]]&amp;Tableau1[[#This Row],[ Résultat]]&amp;"_*"),0)</f>
        <v>0</v>
      </c>
      <c r="B4389" t="str">
        <f>Tableau1[[#This Row],[ Code APE]]&amp;Tableau1[[#This Row],[ Résultat]]&amp;"_"&amp;COUNTIF($F$2:F4389,F4389)</f>
        <v>33.22ACorrect_10</v>
      </c>
      <c r="C4389" t="s">
        <v>258</v>
      </c>
      <c r="D4389" t="b">
        <v>1</v>
      </c>
      <c r="E4389" t="s">
        <v>44</v>
      </c>
      <c r="F4389" t="s">
        <v>85</v>
      </c>
      <c r="G4389">
        <v>1</v>
      </c>
    </row>
    <row r="4390" spans="1:7" x14ac:dyDescent="0.25">
      <c r="A4390">
        <f>IF(Tableau1[[#This Row],[ Résultat]]="incorrect",Tableau1[[#This Row],[occurrence]]&amp;"Cadre général"&amp;Tableau1[[#This Row],[ Résultat]]&amp;COUNTIF($B$2:$B4390,Tableau1[[#This Row],[ Code APE]]&amp;Tableau1[[#This Row],[ Résultat]]&amp;"_*"),0)</f>
        <v>0</v>
      </c>
      <c r="B4390" t="str">
        <f>Tableau1[[#This Row],[ Code APE]]&amp;Tableau1[[#This Row],[ Résultat]]&amp;"_"&amp;COUNTIF($F$2:F4390,F4390)</f>
        <v>35.11ZCorrect_11</v>
      </c>
      <c r="C4390" t="s">
        <v>258</v>
      </c>
      <c r="D4390" t="b">
        <v>1</v>
      </c>
      <c r="E4390" t="s">
        <v>44</v>
      </c>
      <c r="F4390" t="s">
        <v>216</v>
      </c>
      <c r="G4390">
        <v>1</v>
      </c>
    </row>
    <row r="4391" spans="1:7" x14ac:dyDescent="0.25">
      <c r="A4391">
        <f>IF(Tableau1[[#This Row],[ Résultat]]="incorrect",Tableau1[[#This Row],[occurrence]]&amp;"Cadre général"&amp;Tableau1[[#This Row],[ Résultat]]&amp;COUNTIF($B$2:$B4391,Tableau1[[#This Row],[ Code APE]]&amp;Tableau1[[#This Row],[ Résultat]]&amp;"_*"),0)</f>
        <v>0</v>
      </c>
      <c r="B4391" t="str">
        <f>Tableau1[[#This Row],[ Code APE]]&amp;Tableau1[[#This Row],[ Résultat]]&amp;"_"&amp;COUNTIF($F$2:F4391,F4391)</f>
        <v>36.00ZCorrect_34</v>
      </c>
      <c r="C4391" t="s">
        <v>258</v>
      </c>
      <c r="D4391" t="b">
        <v>1</v>
      </c>
      <c r="E4391" t="s">
        <v>44</v>
      </c>
      <c r="F4391" t="s">
        <v>86</v>
      </c>
      <c r="G4391">
        <v>6</v>
      </c>
    </row>
    <row r="4392" spans="1:7" x14ac:dyDescent="0.25">
      <c r="A4392">
        <f>IF(Tableau1[[#This Row],[ Résultat]]="incorrect",Tableau1[[#This Row],[occurrence]]&amp;"Cadre général"&amp;Tableau1[[#This Row],[ Résultat]]&amp;COUNTIF($B$2:$B4392,Tableau1[[#This Row],[ Code APE]]&amp;Tableau1[[#This Row],[ Résultat]]&amp;"_*"),0)</f>
        <v>0</v>
      </c>
      <c r="B4392" t="str">
        <f>Tableau1[[#This Row],[ Code APE]]&amp;Tableau1[[#This Row],[ Résultat]]&amp;"_"&amp;COUNTIF($F$2:F4392,F4392)</f>
        <v>37.00ZCorrect_32</v>
      </c>
      <c r="C4392" t="s">
        <v>258</v>
      </c>
      <c r="D4392" t="b">
        <v>1</v>
      </c>
      <c r="E4392" t="s">
        <v>44</v>
      </c>
      <c r="F4392" t="s">
        <v>87</v>
      </c>
      <c r="G4392">
        <v>4</v>
      </c>
    </row>
    <row r="4393" spans="1:7" x14ac:dyDescent="0.25">
      <c r="A4393">
        <f>IF(Tableau1[[#This Row],[ Résultat]]="incorrect",Tableau1[[#This Row],[occurrence]]&amp;"Cadre général"&amp;Tableau1[[#This Row],[ Résultat]]&amp;COUNTIF($B$2:$B4393,Tableau1[[#This Row],[ Code APE]]&amp;Tableau1[[#This Row],[ Résultat]]&amp;"_*"),0)</f>
        <v>0</v>
      </c>
      <c r="B4393" t="str">
        <f>Tableau1[[#This Row],[ Code APE]]&amp;Tableau1[[#This Row],[ Résultat]]&amp;"_"&amp;COUNTIF($F$2:F4393,F4393)</f>
        <v>37.20ACorrect_34</v>
      </c>
      <c r="C4393" t="s">
        <v>258</v>
      </c>
      <c r="D4393" t="b">
        <v>1</v>
      </c>
      <c r="E4393" t="s">
        <v>44</v>
      </c>
      <c r="F4393" t="s">
        <v>88</v>
      </c>
      <c r="G4393">
        <v>12</v>
      </c>
    </row>
    <row r="4394" spans="1:7" x14ac:dyDescent="0.25">
      <c r="A4394">
        <f>IF(Tableau1[[#This Row],[ Résultat]]="incorrect",Tableau1[[#This Row],[occurrence]]&amp;"Cadre général"&amp;Tableau1[[#This Row],[ Résultat]]&amp;COUNTIF($B$2:$B4394,Tableau1[[#This Row],[ Code APE]]&amp;Tableau1[[#This Row],[ Résultat]]&amp;"_*"),0)</f>
        <v>0</v>
      </c>
      <c r="B4394" t="str">
        <f>Tableau1[[#This Row],[ Code APE]]&amp;Tableau1[[#This Row],[ Résultat]]&amp;"_"&amp;COUNTIF($F$2:F4394,F4394)</f>
        <v>38.11ZCorrect_31</v>
      </c>
      <c r="C4394" t="s">
        <v>258</v>
      </c>
      <c r="D4394" t="b">
        <v>1</v>
      </c>
      <c r="E4394" t="s">
        <v>44</v>
      </c>
      <c r="F4394" t="s">
        <v>89</v>
      </c>
      <c r="G4394">
        <v>8</v>
      </c>
    </row>
    <row r="4395" spans="1:7" x14ac:dyDescent="0.25">
      <c r="A4395">
        <f>IF(Tableau1[[#This Row],[ Résultat]]="incorrect",Tableau1[[#This Row],[occurrence]]&amp;"Cadre général"&amp;Tableau1[[#This Row],[ Résultat]]&amp;COUNTIF($B$2:$B4395,Tableau1[[#This Row],[ Code APE]]&amp;Tableau1[[#This Row],[ Résultat]]&amp;"_*"),0)</f>
        <v>0</v>
      </c>
      <c r="B4395" t="str">
        <f>Tableau1[[#This Row],[ Code APE]]&amp;Tableau1[[#This Row],[ Résultat]]&amp;"_"&amp;COUNTIF($F$2:F4395,F4395)</f>
        <v>38.12ZCorrect_30</v>
      </c>
      <c r="C4395" t="s">
        <v>258</v>
      </c>
      <c r="D4395" t="b">
        <v>1</v>
      </c>
      <c r="E4395" t="s">
        <v>44</v>
      </c>
      <c r="F4395" t="s">
        <v>90</v>
      </c>
      <c r="G4395">
        <v>2</v>
      </c>
    </row>
    <row r="4396" spans="1:7" x14ac:dyDescent="0.25">
      <c r="A4396">
        <f>IF(Tableau1[[#This Row],[ Résultat]]="incorrect",Tableau1[[#This Row],[occurrence]]&amp;"Cadre général"&amp;Tableau1[[#This Row],[ Résultat]]&amp;COUNTIF($B$2:$B4396,Tableau1[[#This Row],[ Code APE]]&amp;Tableau1[[#This Row],[ Résultat]]&amp;"_*"),0)</f>
        <v>0</v>
      </c>
      <c r="B4396" t="str">
        <f>Tableau1[[#This Row],[ Code APE]]&amp;Tableau1[[#This Row],[ Résultat]]&amp;"_"&amp;COUNTIF($F$2:F4396,F4396)</f>
        <v>38.21ZCorrect_32</v>
      </c>
      <c r="C4396" t="s">
        <v>258</v>
      </c>
      <c r="D4396" t="b">
        <v>1</v>
      </c>
      <c r="E4396" t="s">
        <v>44</v>
      </c>
      <c r="F4396" t="s">
        <v>91</v>
      </c>
      <c r="G4396">
        <v>6</v>
      </c>
    </row>
    <row r="4397" spans="1:7" x14ac:dyDescent="0.25">
      <c r="A4397">
        <f>IF(Tableau1[[#This Row],[ Résultat]]="incorrect",Tableau1[[#This Row],[occurrence]]&amp;"Cadre général"&amp;Tableau1[[#This Row],[ Résultat]]&amp;COUNTIF($B$2:$B4397,Tableau1[[#This Row],[ Code APE]]&amp;Tableau1[[#This Row],[ Résultat]]&amp;"_*"),0)</f>
        <v>0</v>
      </c>
      <c r="B4397" t="str">
        <f>Tableau1[[#This Row],[ Code APE]]&amp;Tableau1[[#This Row],[ Résultat]]&amp;"_"&amp;COUNTIF($F$2:F4397,F4397)</f>
        <v>38.32ZCorrect_31</v>
      </c>
      <c r="C4397" t="s">
        <v>258</v>
      </c>
      <c r="D4397" t="b">
        <v>1</v>
      </c>
      <c r="E4397" t="s">
        <v>44</v>
      </c>
      <c r="F4397" t="s">
        <v>92</v>
      </c>
      <c r="G4397">
        <v>19</v>
      </c>
    </row>
    <row r="4398" spans="1:7" x14ac:dyDescent="0.25">
      <c r="A4398">
        <f>IF(Tableau1[[#This Row],[ Résultat]]="incorrect",Tableau1[[#This Row],[occurrence]]&amp;"Cadre général"&amp;Tableau1[[#This Row],[ Résultat]]&amp;COUNTIF($B$2:$B4398,Tableau1[[#This Row],[ Code APE]]&amp;Tableau1[[#This Row],[ Résultat]]&amp;"_*"),0)</f>
        <v>0</v>
      </c>
      <c r="B4398" t="str">
        <f>Tableau1[[#This Row],[ Code APE]]&amp;Tableau1[[#This Row],[ Résultat]]&amp;"_"&amp;COUNTIF($F$2:F4398,F4398)</f>
        <v>39.00ZCorrect_30</v>
      </c>
      <c r="C4398" t="s">
        <v>258</v>
      </c>
      <c r="D4398" t="b">
        <v>1</v>
      </c>
      <c r="E4398" t="s">
        <v>44</v>
      </c>
      <c r="F4398" t="s">
        <v>93</v>
      </c>
      <c r="G4398">
        <v>5</v>
      </c>
    </row>
    <row r="4399" spans="1:7" x14ac:dyDescent="0.25">
      <c r="A4399">
        <f>IF(Tableau1[[#This Row],[ Résultat]]="incorrect",Tableau1[[#This Row],[occurrence]]&amp;"Cadre général"&amp;Tableau1[[#This Row],[ Résultat]]&amp;COUNTIF($B$2:$B4399,Tableau1[[#This Row],[ Code APE]]&amp;Tableau1[[#This Row],[ Résultat]]&amp;"_*"),0)</f>
        <v>0</v>
      </c>
      <c r="B4399" t="str">
        <f>Tableau1[[#This Row],[ Code APE]]&amp;Tableau1[[#This Row],[ Résultat]]&amp;"_"&amp;COUNTIF($F$2:F4399,F4399)</f>
        <v>41.20BCorrect_37</v>
      </c>
      <c r="C4399" t="s">
        <v>258</v>
      </c>
      <c r="D4399" t="b">
        <v>1</v>
      </c>
      <c r="E4399" t="s">
        <v>44</v>
      </c>
      <c r="F4399" t="s">
        <v>94</v>
      </c>
      <c r="G4399">
        <v>40</v>
      </c>
    </row>
    <row r="4400" spans="1:7" x14ac:dyDescent="0.25">
      <c r="A4400">
        <f>IF(Tableau1[[#This Row],[ Résultat]]="incorrect",Tableau1[[#This Row],[occurrence]]&amp;"Cadre général"&amp;Tableau1[[#This Row],[ Résultat]]&amp;COUNTIF($B$2:$B4400,Tableau1[[#This Row],[ Code APE]]&amp;Tableau1[[#This Row],[ Résultat]]&amp;"_*"),0)</f>
        <v>0</v>
      </c>
      <c r="B4400" t="str">
        <f>Tableau1[[#This Row],[ Code APE]]&amp;Tableau1[[#This Row],[ Résultat]]&amp;"_"&amp;COUNTIF($F$2:F4400,F4400)</f>
        <v>42.11ZCorrect_36</v>
      </c>
      <c r="C4400" t="s">
        <v>258</v>
      </c>
      <c r="D4400" t="b">
        <v>1</v>
      </c>
      <c r="E4400" t="s">
        <v>44</v>
      </c>
      <c r="F4400" t="s">
        <v>95</v>
      </c>
      <c r="G4400">
        <v>23</v>
      </c>
    </row>
    <row r="4401" spans="1:7" x14ac:dyDescent="0.25">
      <c r="A4401">
        <f>IF(Tableau1[[#This Row],[ Résultat]]="incorrect",Tableau1[[#This Row],[occurrence]]&amp;"Cadre général"&amp;Tableau1[[#This Row],[ Résultat]]&amp;COUNTIF($B$2:$B4401,Tableau1[[#This Row],[ Code APE]]&amp;Tableau1[[#This Row],[ Résultat]]&amp;"_*"),0)</f>
        <v>0</v>
      </c>
      <c r="B4401" t="str">
        <f>Tableau1[[#This Row],[ Code APE]]&amp;Tableau1[[#This Row],[ Résultat]]&amp;"_"&amp;COUNTIF($F$2:F4401,F4401)</f>
        <v>42.21ZCorrect_32</v>
      </c>
      <c r="C4401" t="s">
        <v>258</v>
      </c>
      <c r="D4401" t="b">
        <v>1</v>
      </c>
      <c r="E4401" t="s">
        <v>44</v>
      </c>
      <c r="F4401" t="s">
        <v>96</v>
      </c>
      <c r="G4401">
        <v>6</v>
      </c>
    </row>
    <row r="4402" spans="1:7" x14ac:dyDescent="0.25">
      <c r="A4402">
        <f>IF(Tableau1[[#This Row],[ Résultat]]="incorrect",Tableau1[[#This Row],[occurrence]]&amp;"Cadre général"&amp;Tableau1[[#This Row],[ Résultat]]&amp;COUNTIF($B$2:$B4402,Tableau1[[#This Row],[ Code APE]]&amp;Tableau1[[#This Row],[ Résultat]]&amp;"_*"),0)</f>
        <v>0</v>
      </c>
      <c r="B4402" t="str">
        <f>Tableau1[[#This Row],[ Code APE]]&amp;Tableau1[[#This Row],[ Résultat]]&amp;"_"&amp;COUNTIF($F$2:F4402,F4402)</f>
        <v>42.22ZCorrect_21</v>
      </c>
      <c r="C4402" t="s">
        <v>258</v>
      </c>
      <c r="D4402" t="b">
        <v>1</v>
      </c>
      <c r="E4402" t="s">
        <v>44</v>
      </c>
      <c r="F4402" t="s">
        <v>97</v>
      </c>
      <c r="G4402">
        <v>2</v>
      </c>
    </row>
    <row r="4403" spans="1:7" x14ac:dyDescent="0.25">
      <c r="A4403">
        <f>IF(Tableau1[[#This Row],[ Résultat]]="incorrect",Tableau1[[#This Row],[occurrence]]&amp;"Cadre général"&amp;Tableau1[[#This Row],[ Résultat]]&amp;COUNTIF($B$2:$B4403,Tableau1[[#This Row],[ Code APE]]&amp;Tableau1[[#This Row],[ Résultat]]&amp;"_*"),0)</f>
        <v>0</v>
      </c>
      <c r="B4403" t="str">
        <f>Tableau1[[#This Row],[ Code APE]]&amp;Tableau1[[#This Row],[ Résultat]]&amp;"_"&amp;COUNTIF($F$2:F4403,F4403)</f>
        <v>42.91ZCorrect_33</v>
      </c>
      <c r="C4403" t="s">
        <v>258</v>
      </c>
      <c r="D4403" t="b">
        <v>1</v>
      </c>
      <c r="E4403" t="s">
        <v>44</v>
      </c>
      <c r="F4403" t="s">
        <v>99</v>
      </c>
      <c r="G4403">
        <v>4</v>
      </c>
    </row>
    <row r="4404" spans="1:7" x14ac:dyDescent="0.25">
      <c r="A4404">
        <f>IF(Tableau1[[#This Row],[ Résultat]]="incorrect",Tableau1[[#This Row],[occurrence]]&amp;"Cadre général"&amp;Tableau1[[#This Row],[ Résultat]]&amp;COUNTIF($B$2:$B4404,Tableau1[[#This Row],[ Code APE]]&amp;Tableau1[[#This Row],[ Résultat]]&amp;"_*"),0)</f>
        <v>0</v>
      </c>
      <c r="B4404" t="str">
        <f>Tableau1[[#This Row],[ Code APE]]&amp;Tableau1[[#This Row],[ Résultat]]&amp;"_"&amp;COUNTIF($F$2:F4404,F4404)</f>
        <v>43.11ZCorrect_22</v>
      </c>
      <c r="C4404" t="s">
        <v>258</v>
      </c>
      <c r="D4404" t="b">
        <v>1</v>
      </c>
      <c r="E4404" t="s">
        <v>44</v>
      </c>
      <c r="F4404" t="s">
        <v>100</v>
      </c>
      <c r="G4404">
        <v>1</v>
      </c>
    </row>
    <row r="4405" spans="1:7" x14ac:dyDescent="0.25">
      <c r="A4405">
        <f>IF(Tableau1[[#This Row],[ Résultat]]="incorrect",Tableau1[[#This Row],[occurrence]]&amp;"Cadre général"&amp;Tableau1[[#This Row],[ Résultat]]&amp;COUNTIF($B$2:$B4405,Tableau1[[#This Row],[ Code APE]]&amp;Tableau1[[#This Row],[ Résultat]]&amp;"_*"),0)</f>
        <v>0</v>
      </c>
      <c r="B4405" t="str">
        <f>Tableau1[[#This Row],[ Code APE]]&amp;Tableau1[[#This Row],[ Résultat]]&amp;"_"&amp;COUNTIF($F$2:F4405,F4405)</f>
        <v>43.12ACorrect_38</v>
      </c>
      <c r="C4405" t="s">
        <v>258</v>
      </c>
      <c r="D4405" t="b">
        <v>1</v>
      </c>
      <c r="E4405" t="s">
        <v>44</v>
      </c>
      <c r="F4405" t="s">
        <v>101</v>
      </c>
      <c r="G4405">
        <v>82</v>
      </c>
    </row>
    <row r="4406" spans="1:7" x14ac:dyDescent="0.25">
      <c r="A4406">
        <f>IF(Tableau1[[#This Row],[ Résultat]]="incorrect",Tableau1[[#This Row],[occurrence]]&amp;"Cadre général"&amp;Tableau1[[#This Row],[ Résultat]]&amp;COUNTIF($B$2:$B4406,Tableau1[[#This Row],[ Code APE]]&amp;Tableau1[[#This Row],[ Résultat]]&amp;"_*"),0)</f>
        <v>0</v>
      </c>
      <c r="B4406" t="str">
        <f>Tableau1[[#This Row],[ Code APE]]&amp;Tableau1[[#This Row],[ Résultat]]&amp;"_"&amp;COUNTIF($F$2:F4406,F4406)</f>
        <v>43.12BCorrect_39</v>
      </c>
      <c r="C4406" t="s">
        <v>258</v>
      </c>
      <c r="D4406" t="b">
        <v>1</v>
      </c>
      <c r="E4406" t="s">
        <v>44</v>
      </c>
      <c r="F4406" t="s">
        <v>102</v>
      </c>
      <c r="G4406">
        <v>90</v>
      </c>
    </row>
    <row r="4407" spans="1:7" x14ac:dyDescent="0.25">
      <c r="A4407">
        <f>IF(Tableau1[[#This Row],[ Résultat]]="incorrect",Tableau1[[#This Row],[occurrence]]&amp;"Cadre général"&amp;Tableau1[[#This Row],[ Résultat]]&amp;COUNTIF($B$2:$B4407,Tableau1[[#This Row],[ Code APE]]&amp;Tableau1[[#This Row],[ Résultat]]&amp;"_*"),0)</f>
        <v>0</v>
      </c>
      <c r="B4407" t="str">
        <f>Tableau1[[#This Row],[ Code APE]]&amp;Tableau1[[#This Row],[ Résultat]]&amp;"_"&amp;COUNTIF($F$2:F4407,F4407)</f>
        <v>43.13ZCorrect_38</v>
      </c>
      <c r="C4407" t="s">
        <v>258</v>
      </c>
      <c r="D4407" t="b">
        <v>1</v>
      </c>
      <c r="E4407" t="s">
        <v>44</v>
      </c>
      <c r="F4407" t="s">
        <v>103</v>
      </c>
      <c r="G4407">
        <v>48</v>
      </c>
    </row>
    <row r="4408" spans="1:7" x14ac:dyDescent="0.25">
      <c r="A4408">
        <f>IF(Tableau1[[#This Row],[ Résultat]]="incorrect",Tableau1[[#This Row],[occurrence]]&amp;"Cadre général"&amp;Tableau1[[#This Row],[ Résultat]]&amp;COUNTIF($B$2:$B4408,Tableau1[[#This Row],[ Code APE]]&amp;Tableau1[[#This Row],[ Résultat]]&amp;"_*"),0)</f>
        <v>0</v>
      </c>
      <c r="B4408" t="str">
        <f>Tableau1[[#This Row],[ Code APE]]&amp;Tableau1[[#This Row],[ Résultat]]&amp;"_"&amp;COUNTIF($F$2:F4408,F4408)</f>
        <v>43.21ACorrect_39</v>
      </c>
      <c r="C4408" t="s">
        <v>258</v>
      </c>
      <c r="D4408" t="b">
        <v>1</v>
      </c>
      <c r="E4408" t="s">
        <v>44</v>
      </c>
      <c r="F4408" t="s">
        <v>104</v>
      </c>
      <c r="G4408">
        <v>67</v>
      </c>
    </row>
    <row r="4409" spans="1:7" x14ac:dyDescent="0.25">
      <c r="A4409">
        <f>IF(Tableau1[[#This Row],[ Résultat]]="incorrect",Tableau1[[#This Row],[occurrence]]&amp;"Cadre général"&amp;Tableau1[[#This Row],[ Résultat]]&amp;COUNTIF($B$2:$B4409,Tableau1[[#This Row],[ Code APE]]&amp;Tableau1[[#This Row],[ Résultat]]&amp;"_*"),0)</f>
        <v>0</v>
      </c>
      <c r="B4409" t="str">
        <f>Tableau1[[#This Row],[ Code APE]]&amp;Tableau1[[#This Row],[ Résultat]]&amp;"_"&amp;COUNTIF($F$2:F4409,F4409)</f>
        <v>43.29ACorrect_33</v>
      </c>
      <c r="C4409" t="s">
        <v>258</v>
      </c>
      <c r="D4409" t="b">
        <v>1</v>
      </c>
      <c r="E4409" t="s">
        <v>44</v>
      </c>
      <c r="F4409" t="s">
        <v>106</v>
      </c>
      <c r="G4409">
        <v>13</v>
      </c>
    </row>
    <row r="4410" spans="1:7" x14ac:dyDescent="0.25">
      <c r="A4410">
        <f>IF(Tableau1[[#This Row],[ Résultat]]="incorrect",Tableau1[[#This Row],[occurrence]]&amp;"Cadre général"&amp;Tableau1[[#This Row],[ Résultat]]&amp;COUNTIF($B$2:$B4410,Tableau1[[#This Row],[ Code APE]]&amp;Tableau1[[#This Row],[ Résultat]]&amp;"_*"),0)</f>
        <v>0</v>
      </c>
      <c r="B4410" t="str">
        <f>Tableau1[[#This Row],[ Code APE]]&amp;Tableau1[[#This Row],[ Résultat]]&amp;"_"&amp;COUNTIF($F$2:F4410,F4410)</f>
        <v>43.29BCorrect_27</v>
      </c>
      <c r="C4410" t="s">
        <v>258</v>
      </c>
      <c r="D4410" t="b">
        <v>1</v>
      </c>
      <c r="E4410" t="s">
        <v>44</v>
      </c>
      <c r="F4410" t="s">
        <v>107</v>
      </c>
      <c r="G4410">
        <v>2</v>
      </c>
    </row>
    <row r="4411" spans="1:7" x14ac:dyDescent="0.25">
      <c r="A4411">
        <f>IF(Tableau1[[#This Row],[ Résultat]]="incorrect",Tableau1[[#This Row],[occurrence]]&amp;"Cadre général"&amp;Tableau1[[#This Row],[ Résultat]]&amp;COUNTIF($B$2:$B4411,Tableau1[[#This Row],[ Code APE]]&amp;Tableau1[[#This Row],[ Résultat]]&amp;"_*"),0)</f>
        <v>0</v>
      </c>
      <c r="B4411" t="str">
        <f>Tableau1[[#This Row],[ Code APE]]&amp;Tableau1[[#This Row],[ Résultat]]&amp;"_"&amp;COUNTIF($F$2:F4411,F4411)</f>
        <v>43.31ZCorrect_15</v>
      </c>
      <c r="C4411" t="s">
        <v>258</v>
      </c>
      <c r="D4411" t="b">
        <v>1</v>
      </c>
      <c r="E4411" t="s">
        <v>44</v>
      </c>
      <c r="F4411" t="s">
        <v>191</v>
      </c>
      <c r="G4411">
        <v>1</v>
      </c>
    </row>
    <row r="4412" spans="1:7" x14ac:dyDescent="0.25">
      <c r="A4412">
        <f>IF(Tableau1[[#This Row],[ Résultat]]="incorrect",Tableau1[[#This Row],[occurrence]]&amp;"Cadre général"&amp;Tableau1[[#This Row],[ Résultat]]&amp;COUNTIF($B$2:$B4412,Tableau1[[#This Row],[ Code APE]]&amp;Tableau1[[#This Row],[ Résultat]]&amp;"_*"),0)</f>
        <v>0</v>
      </c>
      <c r="B4412" t="str">
        <f>Tableau1[[#This Row],[ Code APE]]&amp;Tableau1[[#This Row],[ Résultat]]&amp;"_"&amp;COUNTIF($F$2:F4412,F4412)</f>
        <v>43.32ACorrect_24</v>
      </c>
      <c r="C4412" t="s">
        <v>258</v>
      </c>
      <c r="D4412" t="b">
        <v>1</v>
      </c>
      <c r="E4412" t="s">
        <v>44</v>
      </c>
      <c r="F4412" t="s">
        <v>108</v>
      </c>
      <c r="G4412">
        <v>1</v>
      </c>
    </row>
    <row r="4413" spans="1:7" x14ac:dyDescent="0.25">
      <c r="A4413">
        <f>IF(Tableau1[[#This Row],[ Résultat]]="incorrect",Tableau1[[#This Row],[occurrence]]&amp;"Cadre général"&amp;Tableau1[[#This Row],[ Résultat]]&amp;COUNTIF($B$2:$B4413,Tableau1[[#This Row],[ Code APE]]&amp;Tableau1[[#This Row],[ Résultat]]&amp;"_*"),0)</f>
        <v>0</v>
      </c>
      <c r="B4413" t="str">
        <f>Tableau1[[#This Row],[ Code APE]]&amp;Tableau1[[#This Row],[ Résultat]]&amp;"_"&amp;COUNTIF($F$2:F4413,F4413)</f>
        <v>43.32CCorrect_29</v>
      </c>
      <c r="C4413" t="s">
        <v>258</v>
      </c>
      <c r="D4413" t="b">
        <v>1</v>
      </c>
      <c r="E4413" t="s">
        <v>44</v>
      </c>
      <c r="F4413" t="s">
        <v>109</v>
      </c>
      <c r="G4413">
        <v>3</v>
      </c>
    </row>
    <row r="4414" spans="1:7" x14ac:dyDescent="0.25">
      <c r="A4414">
        <f>IF(Tableau1[[#This Row],[ Résultat]]="incorrect",Tableau1[[#This Row],[occurrence]]&amp;"Cadre général"&amp;Tableau1[[#This Row],[ Résultat]]&amp;COUNTIF($B$2:$B4414,Tableau1[[#This Row],[ Code APE]]&amp;Tableau1[[#This Row],[ Résultat]]&amp;"_*"),0)</f>
        <v>0</v>
      </c>
      <c r="B4414" t="str">
        <f>Tableau1[[#This Row],[ Code APE]]&amp;Tableau1[[#This Row],[ Résultat]]&amp;"_"&amp;COUNTIF($F$2:F4414,F4414)</f>
        <v>43.33ZCorrect_31</v>
      </c>
      <c r="C4414" t="s">
        <v>258</v>
      </c>
      <c r="D4414" t="b">
        <v>1</v>
      </c>
      <c r="E4414" t="s">
        <v>44</v>
      </c>
      <c r="F4414" t="s">
        <v>110</v>
      </c>
      <c r="G4414">
        <v>2</v>
      </c>
    </row>
    <row r="4415" spans="1:7" x14ac:dyDescent="0.25">
      <c r="A4415">
        <f>IF(Tableau1[[#This Row],[ Résultat]]="incorrect",Tableau1[[#This Row],[occurrence]]&amp;"Cadre général"&amp;Tableau1[[#This Row],[ Résultat]]&amp;COUNTIF($B$2:$B4415,Tableau1[[#This Row],[ Code APE]]&amp;Tableau1[[#This Row],[ Résultat]]&amp;"_*"),0)</f>
        <v>0</v>
      </c>
      <c r="B4415" t="str">
        <f>Tableau1[[#This Row],[ Code APE]]&amp;Tableau1[[#This Row],[ Résultat]]&amp;"_"&amp;COUNTIF($F$2:F4415,F4415)</f>
        <v>43.34ZCorrect_40</v>
      </c>
      <c r="C4415" t="s">
        <v>258</v>
      </c>
      <c r="D4415" t="b">
        <v>1</v>
      </c>
      <c r="E4415" t="s">
        <v>44</v>
      </c>
      <c r="F4415" t="s">
        <v>111</v>
      </c>
      <c r="G4415">
        <v>45</v>
      </c>
    </row>
    <row r="4416" spans="1:7" x14ac:dyDescent="0.25">
      <c r="A4416">
        <f>IF(Tableau1[[#This Row],[ Résultat]]="incorrect",Tableau1[[#This Row],[occurrence]]&amp;"Cadre général"&amp;Tableau1[[#This Row],[ Résultat]]&amp;COUNTIF($B$2:$B4416,Tableau1[[#This Row],[ Code APE]]&amp;Tableau1[[#This Row],[ Résultat]]&amp;"_*"),0)</f>
        <v>0</v>
      </c>
      <c r="B4416" t="str">
        <f>Tableau1[[#This Row],[ Code APE]]&amp;Tableau1[[#This Row],[ Résultat]]&amp;"_"&amp;COUNTIF($F$2:F4416,F4416)</f>
        <v>43.91ACorrect_34</v>
      </c>
      <c r="C4416" t="s">
        <v>258</v>
      </c>
      <c r="D4416" t="b">
        <v>1</v>
      </c>
      <c r="E4416" t="s">
        <v>44</v>
      </c>
      <c r="F4416" t="s">
        <v>112</v>
      </c>
      <c r="G4416">
        <v>9</v>
      </c>
    </row>
    <row r="4417" spans="1:7" x14ac:dyDescent="0.25">
      <c r="A4417">
        <f>IF(Tableau1[[#This Row],[ Résultat]]="incorrect",Tableau1[[#This Row],[occurrence]]&amp;"Cadre général"&amp;Tableau1[[#This Row],[ Résultat]]&amp;COUNTIF($B$2:$B4417,Tableau1[[#This Row],[ Code APE]]&amp;Tableau1[[#This Row],[ Résultat]]&amp;"_*"),0)</f>
        <v>0</v>
      </c>
      <c r="B4417" t="str">
        <f>Tableau1[[#This Row],[ Code APE]]&amp;Tableau1[[#This Row],[ Résultat]]&amp;"_"&amp;COUNTIF($F$2:F4417,F4417)</f>
        <v>43.91BCorrect_6</v>
      </c>
      <c r="C4417" t="s">
        <v>258</v>
      </c>
      <c r="D4417" t="b">
        <v>1</v>
      </c>
      <c r="E4417" t="s">
        <v>44</v>
      </c>
      <c r="F4417" t="s">
        <v>217</v>
      </c>
      <c r="G4417">
        <v>1</v>
      </c>
    </row>
    <row r="4418" spans="1:7" x14ac:dyDescent="0.25">
      <c r="A4418">
        <f>IF(Tableau1[[#This Row],[ Résultat]]="incorrect",Tableau1[[#This Row],[occurrence]]&amp;"Cadre général"&amp;Tableau1[[#This Row],[ Résultat]]&amp;COUNTIF($B$2:$B4418,Tableau1[[#This Row],[ Code APE]]&amp;Tableau1[[#This Row],[ Résultat]]&amp;"_*"),0)</f>
        <v>0</v>
      </c>
      <c r="B4418" t="str">
        <f>Tableau1[[#This Row],[ Code APE]]&amp;Tableau1[[#This Row],[ Résultat]]&amp;"_"&amp;COUNTIF($F$2:F4418,F4418)</f>
        <v>43.99ACorrect_23</v>
      </c>
      <c r="C4418" t="s">
        <v>258</v>
      </c>
      <c r="D4418" t="b">
        <v>1</v>
      </c>
      <c r="E4418" t="s">
        <v>44</v>
      </c>
      <c r="F4418" t="s">
        <v>113</v>
      </c>
      <c r="G4418">
        <v>1</v>
      </c>
    </row>
    <row r="4419" spans="1:7" x14ac:dyDescent="0.25">
      <c r="A4419">
        <f>IF(Tableau1[[#This Row],[ Résultat]]="incorrect",Tableau1[[#This Row],[occurrence]]&amp;"Cadre général"&amp;Tableau1[[#This Row],[ Résultat]]&amp;COUNTIF($B$2:$B4419,Tableau1[[#This Row],[ Code APE]]&amp;Tableau1[[#This Row],[ Résultat]]&amp;"_*"),0)</f>
        <v>0</v>
      </c>
      <c r="B4419" t="str">
        <f>Tableau1[[#This Row],[ Code APE]]&amp;Tableau1[[#This Row],[ Résultat]]&amp;"_"&amp;COUNTIF($F$2:F4419,F4419)</f>
        <v>43.99BCorrect_36</v>
      </c>
      <c r="C4419" t="s">
        <v>258</v>
      </c>
      <c r="D4419" t="b">
        <v>1</v>
      </c>
      <c r="E4419" t="s">
        <v>44</v>
      </c>
      <c r="F4419" t="s">
        <v>114</v>
      </c>
      <c r="G4419">
        <v>43</v>
      </c>
    </row>
    <row r="4420" spans="1:7" x14ac:dyDescent="0.25">
      <c r="A4420">
        <f>IF(Tableau1[[#This Row],[ Résultat]]="incorrect",Tableau1[[#This Row],[occurrence]]&amp;"Cadre général"&amp;Tableau1[[#This Row],[ Résultat]]&amp;COUNTIF($B$2:$B4420,Tableau1[[#This Row],[ Code APE]]&amp;Tableau1[[#This Row],[ Résultat]]&amp;"_*"),0)</f>
        <v>0</v>
      </c>
      <c r="B4420" t="str">
        <f>Tableau1[[#This Row],[ Code APE]]&amp;Tableau1[[#This Row],[ Résultat]]&amp;"_"&amp;COUNTIF($F$2:F4420,F4420)</f>
        <v>43.99CCorrect_38</v>
      </c>
      <c r="C4420" t="s">
        <v>258</v>
      </c>
      <c r="D4420" t="b">
        <v>1</v>
      </c>
      <c r="E4420" t="s">
        <v>44</v>
      </c>
      <c r="F4420" t="s">
        <v>115</v>
      </c>
      <c r="G4420">
        <v>23</v>
      </c>
    </row>
    <row r="4421" spans="1:7" x14ac:dyDescent="0.25">
      <c r="A4421">
        <f>IF(Tableau1[[#This Row],[ Résultat]]="incorrect",Tableau1[[#This Row],[occurrence]]&amp;"Cadre général"&amp;Tableau1[[#This Row],[ Résultat]]&amp;COUNTIF($B$2:$B4421,Tableau1[[#This Row],[ Code APE]]&amp;Tableau1[[#This Row],[ Résultat]]&amp;"_*"),0)</f>
        <v>0</v>
      </c>
      <c r="B4421" t="str">
        <f>Tableau1[[#This Row],[ Code APE]]&amp;Tableau1[[#This Row],[ Résultat]]&amp;"_"&amp;COUNTIF($F$2:F4421,F4421)</f>
        <v>43.99DCorrect_33</v>
      </c>
      <c r="C4421" t="s">
        <v>258</v>
      </c>
      <c r="D4421" t="b">
        <v>1</v>
      </c>
      <c r="E4421" t="s">
        <v>44</v>
      </c>
      <c r="F4421" t="s">
        <v>116</v>
      </c>
      <c r="G4421">
        <v>18</v>
      </c>
    </row>
    <row r="4422" spans="1:7" x14ac:dyDescent="0.25">
      <c r="A4422">
        <f>IF(Tableau1[[#This Row],[ Résultat]]="incorrect",Tableau1[[#This Row],[occurrence]]&amp;"Cadre général"&amp;Tableau1[[#This Row],[ Résultat]]&amp;COUNTIF($B$2:$B4422,Tableau1[[#This Row],[ Code APE]]&amp;Tableau1[[#This Row],[ Résultat]]&amp;"_*"),0)</f>
        <v>0</v>
      </c>
      <c r="B4422" t="str">
        <f>Tableau1[[#This Row],[ Code APE]]&amp;Tableau1[[#This Row],[ Résultat]]&amp;"_"&amp;COUNTIF($F$2:F4422,F4422)</f>
        <v>43.99ECorrect_24</v>
      </c>
      <c r="C4422" t="s">
        <v>258</v>
      </c>
      <c r="D4422" t="b">
        <v>1</v>
      </c>
      <c r="E4422" t="s">
        <v>44</v>
      </c>
      <c r="F4422" t="s">
        <v>117</v>
      </c>
      <c r="G4422">
        <v>1</v>
      </c>
    </row>
    <row r="4423" spans="1:7" x14ac:dyDescent="0.25">
      <c r="A4423">
        <f>IF(Tableau1[[#This Row],[ Résultat]]="incorrect",Tableau1[[#This Row],[occurrence]]&amp;"Cadre général"&amp;Tableau1[[#This Row],[ Résultat]]&amp;COUNTIF($B$2:$B4423,Tableau1[[#This Row],[ Code APE]]&amp;Tableau1[[#This Row],[ Résultat]]&amp;"_*"),0)</f>
        <v>0</v>
      </c>
      <c r="B4423" t="str">
        <f>Tableau1[[#This Row],[ Code APE]]&amp;Tableau1[[#This Row],[ Résultat]]&amp;"_"&amp;COUNTIF($F$2:F4423,F4423)</f>
        <v>45.10ACorrect_23</v>
      </c>
      <c r="C4423" t="s">
        <v>258</v>
      </c>
      <c r="D4423" t="b">
        <v>1</v>
      </c>
      <c r="E4423" t="s">
        <v>44</v>
      </c>
      <c r="F4423" t="s">
        <v>119</v>
      </c>
      <c r="G4423">
        <v>1</v>
      </c>
    </row>
    <row r="4424" spans="1:7" x14ac:dyDescent="0.25">
      <c r="A4424">
        <f>IF(Tableau1[[#This Row],[ Résultat]]="incorrect",Tableau1[[#This Row],[occurrence]]&amp;"Cadre général"&amp;Tableau1[[#This Row],[ Résultat]]&amp;COUNTIF($B$2:$B4424,Tableau1[[#This Row],[ Code APE]]&amp;Tableau1[[#This Row],[ Résultat]]&amp;"_*"),0)</f>
        <v>0</v>
      </c>
      <c r="B4424" t="str">
        <f>Tableau1[[#This Row],[ Code APE]]&amp;Tableau1[[#This Row],[ Résultat]]&amp;"_"&amp;COUNTIF($F$2:F4424,F4424)</f>
        <v>45.11ZCorrect_38</v>
      </c>
      <c r="C4424" t="s">
        <v>258</v>
      </c>
      <c r="D4424" t="b">
        <v>1</v>
      </c>
      <c r="E4424" t="s">
        <v>44</v>
      </c>
      <c r="F4424" t="s">
        <v>120</v>
      </c>
      <c r="G4424">
        <v>4</v>
      </c>
    </row>
    <row r="4425" spans="1:7" x14ac:dyDescent="0.25">
      <c r="A4425">
        <f>IF(Tableau1[[#This Row],[ Résultat]]="incorrect",Tableau1[[#This Row],[occurrence]]&amp;"Cadre général"&amp;Tableau1[[#This Row],[ Résultat]]&amp;COUNTIF($B$2:$B4425,Tableau1[[#This Row],[ Code APE]]&amp;Tableau1[[#This Row],[ Résultat]]&amp;"_*"),0)</f>
        <v>0</v>
      </c>
      <c r="B4425" t="str">
        <f>Tableau1[[#This Row],[ Code APE]]&amp;Tableau1[[#This Row],[ Résultat]]&amp;"_"&amp;COUNTIF($F$2:F4425,F4425)</f>
        <v>45.20ACorrect_35</v>
      </c>
      <c r="C4425" t="s">
        <v>258</v>
      </c>
      <c r="D4425" t="b">
        <v>1</v>
      </c>
      <c r="E4425" t="s">
        <v>44</v>
      </c>
      <c r="F4425" t="s">
        <v>121</v>
      </c>
      <c r="G4425">
        <v>8</v>
      </c>
    </row>
    <row r="4426" spans="1:7" x14ac:dyDescent="0.25">
      <c r="A4426">
        <f>IF(Tableau1[[#This Row],[ Résultat]]="incorrect",Tableau1[[#This Row],[occurrence]]&amp;"Cadre général"&amp;Tableau1[[#This Row],[ Résultat]]&amp;COUNTIF($B$2:$B4426,Tableau1[[#This Row],[ Code APE]]&amp;Tableau1[[#This Row],[ Résultat]]&amp;"_*"),0)</f>
        <v>0</v>
      </c>
      <c r="B4426" t="str">
        <f>Tableau1[[#This Row],[ Code APE]]&amp;Tableau1[[#This Row],[ Résultat]]&amp;"_"&amp;COUNTIF($F$2:F4426,F4426)</f>
        <v>45.20BCorrect_32</v>
      </c>
      <c r="C4426" t="s">
        <v>258</v>
      </c>
      <c r="D4426" t="b">
        <v>1</v>
      </c>
      <c r="E4426" t="s">
        <v>44</v>
      </c>
      <c r="F4426" t="s">
        <v>122</v>
      </c>
      <c r="G4426">
        <v>9</v>
      </c>
    </row>
    <row r="4427" spans="1:7" x14ac:dyDescent="0.25">
      <c r="A4427">
        <f>IF(Tableau1[[#This Row],[ Résultat]]="incorrect",Tableau1[[#This Row],[occurrence]]&amp;"Cadre général"&amp;Tableau1[[#This Row],[ Résultat]]&amp;COUNTIF($B$2:$B4427,Tableau1[[#This Row],[ Code APE]]&amp;Tableau1[[#This Row],[ Résultat]]&amp;"_*"),0)</f>
        <v>0</v>
      </c>
      <c r="B4427" t="str">
        <f>Tableau1[[#This Row],[ Code APE]]&amp;Tableau1[[#This Row],[ Résultat]]&amp;"_"&amp;COUNTIF($F$2:F4427,F4427)</f>
        <v>45.20ZCorrect_33</v>
      </c>
      <c r="C4427" t="s">
        <v>258</v>
      </c>
      <c r="D4427" t="b">
        <v>1</v>
      </c>
      <c r="E4427" t="s">
        <v>44</v>
      </c>
      <c r="F4427" t="s">
        <v>123</v>
      </c>
      <c r="G4427">
        <v>11</v>
      </c>
    </row>
    <row r="4428" spans="1:7" x14ac:dyDescent="0.25">
      <c r="A4428">
        <f>IF(Tableau1[[#This Row],[ Résultat]]="incorrect",Tableau1[[#This Row],[occurrence]]&amp;"Cadre général"&amp;Tableau1[[#This Row],[ Résultat]]&amp;COUNTIF($B$2:$B4428,Tableau1[[#This Row],[ Code APE]]&amp;Tableau1[[#This Row],[ Résultat]]&amp;"_*"),0)</f>
        <v>0</v>
      </c>
      <c r="B4428" t="str">
        <f>Tableau1[[#This Row],[ Code APE]]&amp;Tableau1[[#This Row],[ Résultat]]&amp;"_"&amp;COUNTIF($F$2:F4428,F4428)</f>
        <v>45.32ZCorrect_31</v>
      </c>
      <c r="C4428" t="s">
        <v>258</v>
      </c>
      <c r="D4428" t="b">
        <v>1</v>
      </c>
      <c r="E4428" t="s">
        <v>44</v>
      </c>
      <c r="F4428" t="s">
        <v>124</v>
      </c>
      <c r="G4428">
        <v>1</v>
      </c>
    </row>
    <row r="4429" spans="1:7" x14ac:dyDescent="0.25">
      <c r="A4429">
        <f>IF(Tableau1[[#This Row],[ Résultat]]="incorrect",Tableau1[[#This Row],[occurrence]]&amp;"Cadre général"&amp;Tableau1[[#This Row],[ Résultat]]&amp;COUNTIF($B$2:$B4429,Tableau1[[#This Row],[ Code APE]]&amp;Tableau1[[#This Row],[ Résultat]]&amp;"_*"),0)</f>
        <v>0</v>
      </c>
      <c r="B4429" t="str">
        <f>Tableau1[[#This Row],[ Code APE]]&amp;Tableau1[[#This Row],[ Résultat]]&amp;"_"&amp;COUNTIF($F$2:F4429,F4429)</f>
        <v>45.40ZCorrect_11</v>
      </c>
      <c r="C4429" t="s">
        <v>258</v>
      </c>
      <c r="D4429" t="b">
        <v>1</v>
      </c>
      <c r="E4429" t="s">
        <v>44</v>
      </c>
      <c r="F4429" t="s">
        <v>218</v>
      </c>
      <c r="G4429">
        <v>1</v>
      </c>
    </row>
    <row r="4430" spans="1:7" x14ac:dyDescent="0.25">
      <c r="A4430">
        <f>IF(Tableau1[[#This Row],[ Résultat]]="incorrect",Tableau1[[#This Row],[occurrence]]&amp;"Cadre général"&amp;Tableau1[[#This Row],[ Résultat]]&amp;COUNTIF($B$2:$B4430,Tableau1[[#This Row],[ Code APE]]&amp;Tableau1[[#This Row],[ Résultat]]&amp;"_*"),0)</f>
        <v>0</v>
      </c>
      <c r="B4430" t="str">
        <f>Tableau1[[#This Row],[ Code APE]]&amp;Tableau1[[#This Row],[ Résultat]]&amp;"_"&amp;COUNTIF($F$2:F4430,F4430)</f>
        <v>46.51ZCorrect_28</v>
      </c>
      <c r="C4430" t="s">
        <v>258</v>
      </c>
      <c r="D4430" t="b">
        <v>1</v>
      </c>
      <c r="E4430" t="s">
        <v>44</v>
      </c>
      <c r="F4430" t="s">
        <v>125</v>
      </c>
      <c r="G4430">
        <v>1</v>
      </c>
    </row>
    <row r="4431" spans="1:7" x14ac:dyDescent="0.25">
      <c r="A4431">
        <f>IF(Tableau1[[#This Row],[ Résultat]]="incorrect",Tableau1[[#This Row],[occurrence]]&amp;"Cadre général"&amp;Tableau1[[#This Row],[ Résultat]]&amp;COUNTIF($B$2:$B4431,Tableau1[[#This Row],[ Code APE]]&amp;Tableau1[[#This Row],[ Résultat]]&amp;"_*"),0)</f>
        <v>0</v>
      </c>
      <c r="B4431" t="str">
        <f>Tableau1[[#This Row],[ Code APE]]&amp;Tableau1[[#This Row],[ Résultat]]&amp;"_"&amp;COUNTIF($F$2:F4431,F4431)</f>
        <v>46.61ZCorrect_10</v>
      </c>
      <c r="C4431" t="s">
        <v>258</v>
      </c>
      <c r="D4431" t="b">
        <v>1</v>
      </c>
      <c r="E4431" t="s">
        <v>44</v>
      </c>
      <c r="F4431" t="s">
        <v>193</v>
      </c>
      <c r="G4431">
        <v>1</v>
      </c>
    </row>
    <row r="4432" spans="1:7" x14ac:dyDescent="0.25">
      <c r="A4432">
        <f>IF(Tableau1[[#This Row],[ Résultat]]="incorrect",Tableau1[[#This Row],[occurrence]]&amp;"Cadre général"&amp;Tableau1[[#This Row],[ Résultat]]&amp;COUNTIF($B$2:$B4432,Tableau1[[#This Row],[ Code APE]]&amp;Tableau1[[#This Row],[ Résultat]]&amp;"_*"),0)</f>
        <v>0</v>
      </c>
      <c r="B4432" t="str">
        <f>Tableau1[[#This Row],[ Code APE]]&amp;Tableau1[[#This Row],[ Résultat]]&amp;"_"&amp;COUNTIF($F$2:F4432,F4432)</f>
        <v>46.63ZCorrect_40</v>
      </c>
      <c r="C4432" t="s">
        <v>258</v>
      </c>
      <c r="D4432" t="b">
        <v>1</v>
      </c>
      <c r="E4432" t="s">
        <v>44</v>
      </c>
      <c r="F4432" t="s">
        <v>127</v>
      </c>
      <c r="G4432">
        <v>143</v>
      </c>
    </row>
    <row r="4433" spans="1:7" x14ac:dyDescent="0.25">
      <c r="A4433">
        <f>IF(Tableau1[[#This Row],[ Résultat]]="incorrect",Tableau1[[#This Row],[occurrence]]&amp;"Cadre général"&amp;Tableau1[[#This Row],[ Résultat]]&amp;COUNTIF($B$2:$B4433,Tableau1[[#This Row],[ Code APE]]&amp;Tableau1[[#This Row],[ Résultat]]&amp;"_*"),0)</f>
        <v>0</v>
      </c>
      <c r="B4433" t="str">
        <f>Tableau1[[#This Row],[ Code APE]]&amp;Tableau1[[#This Row],[ Résultat]]&amp;"_"&amp;COUNTIF($F$2:F4433,F4433)</f>
        <v>46.69ACorrect_32</v>
      </c>
      <c r="C4433" t="s">
        <v>258</v>
      </c>
      <c r="D4433" t="b">
        <v>1</v>
      </c>
      <c r="E4433" t="s">
        <v>44</v>
      </c>
      <c r="F4433" t="s">
        <v>128</v>
      </c>
      <c r="G4433">
        <v>7</v>
      </c>
    </row>
    <row r="4434" spans="1:7" x14ac:dyDescent="0.25">
      <c r="A4434">
        <f>IF(Tableau1[[#This Row],[ Résultat]]="incorrect",Tableau1[[#This Row],[occurrence]]&amp;"Cadre général"&amp;Tableau1[[#This Row],[ Résultat]]&amp;COUNTIF($B$2:$B4434,Tableau1[[#This Row],[ Code APE]]&amp;Tableau1[[#This Row],[ Résultat]]&amp;"_*"),0)</f>
        <v>0</v>
      </c>
      <c r="B4434" t="str">
        <f>Tableau1[[#This Row],[ Code APE]]&amp;Tableau1[[#This Row],[ Résultat]]&amp;"_"&amp;COUNTIF($F$2:F4434,F4434)</f>
        <v>46.69BCorrect_32</v>
      </c>
      <c r="C4434" t="s">
        <v>258</v>
      </c>
      <c r="D4434" t="b">
        <v>1</v>
      </c>
      <c r="E4434" t="s">
        <v>44</v>
      </c>
      <c r="F4434" t="s">
        <v>129</v>
      </c>
      <c r="G4434">
        <v>6</v>
      </c>
    </row>
    <row r="4435" spans="1:7" x14ac:dyDescent="0.25">
      <c r="A4435">
        <f>IF(Tableau1[[#This Row],[ Résultat]]="incorrect",Tableau1[[#This Row],[occurrence]]&amp;"Cadre général"&amp;Tableau1[[#This Row],[ Résultat]]&amp;COUNTIF($B$2:$B4435,Tableau1[[#This Row],[ Code APE]]&amp;Tableau1[[#This Row],[ Résultat]]&amp;"_*"),0)</f>
        <v>0</v>
      </c>
      <c r="B4435" t="str">
        <f>Tableau1[[#This Row],[ Code APE]]&amp;Tableau1[[#This Row],[ Résultat]]&amp;"_"&amp;COUNTIF($F$2:F4435,F4435)</f>
        <v>46.71ZCorrect_38</v>
      </c>
      <c r="C4435" t="s">
        <v>258</v>
      </c>
      <c r="D4435" t="b">
        <v>1</v>
      </c>
      <c r="E4435" t="s">
        <v>44</v>
      </c>
      <c r="F4435" t="s">
        <v>130</v>
      </c>
      <c r="G4435">
        <v>13</v>
      </c>
    </row>
    <row r="4436" spans="1:7" x14ac:dyDescent="0.25">
      <c r="A4436">
        <f>IF(Tableau1[[#This Row],[ Résultat]]="incorrect",Tableau1[[#This Row],[occurrence]]&amp;"Cadre général"&amp;Tableau1[[#This Row],[ Résultat]]&amp;COUNTIF($B$2:$B4436,Tableau1[[#This Row],[ Code APE]]&amp;Tableau1[[#This Row],[ Résultat]]&amp;"_*"),0)</f>
        <v>0</v>
      </c>
      <c r="B4436" t="str">
        <f>Tableau1[[#This Row],[ Code APE]]&amp;Tableau1[[#This Row],[ Résultat]]&amp;"_"&amp;COUNTIF($F$2:F4436,F4436)</f>
        <v>46.74ACorrect_11</v>
      </c>
      <c r="C4436" t="s">
        <v>258</v>
      </c>
      <c r="D4436" t="b">
        <v>1</v>
      </c>
      <c r="E4436" t="s">
        <v>44</v>
      </c>
      <c r="F4436" t="s">
        <v>219</v>
      </c>
      <c r="G4436">
        <v>1</v>
      </c>
    </row>
    <row r="4437" spans="1:7" x14ac:dyDescent="0.25">
      <c r="A4437">
        <f>IF(Tableau1[[#This Row],[ Résultat]]="incorrect",Tableau1[[#This Row],[occurrence]]&amp;"Cadre général"&amp;Tableau1[[#This Row],[ Résultat]]&amp;COUNTIF($B$2:$B4437,Tableau1[[#This Row],[ Code APE]]&amp;Tableau1[[#This Row],[ Résultat]]&amp;"_*"),0)</f>
        <v>0</v>
      </c>
      <c r="B4437" t="str">
        <f>Tableau1[[#This Row],[ Code APE]]&amp;Tableau1[[#This Row],[ Résultat]]&amp;"_"&amp;COUNTIF($F$2:F4437,F4437)</f>
        <v>46.75ZCorrect_33</v>
      </c>
      <c r="C4437" t="s">
        <v>258</v>
      </c>
      <c r="D4437" t="b">
        <v>1</v>
      </c>
      <c r="E4437" t="s">
        <v>44</v>
      </c>
      <c r="F4437" t="s">
        <v>131</v>
      </c>
      <c r="G4437">
        <v>1</v>
      </c>
    </row>
    <row r="4438" spans="1:7" x14ac:dyDescent="0.25">
      <c r="A4438">
        <f>IF(Tableau1[[#This Row],[ Résultat]]="incorrect",Tableau1[[#This Row],[occurrence]]&amp;"Cadre général"&amp;Tableau1[[#This Row],[ Résultat]]&amp;COUNTIF($B$2:$B4438,Tableau1[[#This Row],[ Code APE]]&amp;Tableau1[[#This Row],[ Résultat]]&amp;"_*"),0)</f>
        <v>0</v>
      </c>
      <c r="B4438" t="str">
        <f>Tableau1[[#This Row],[ Code APE]]&amp;Tableau1[[#This Row],[ Résultat]]&amp;"_"&amp;COUNTIF($F$2:F4438,F4438)</f>
        <v>47.11CCorrect_18</v>
      </c>
      <c r="C4438" t="s">
        <v>258</v>
      </c>
      <c r="D4438" t="b">
        <v>1</v>
      </c>
      <c r="E4438" t="s">
        <v>44</v>
      </c>
      <c r="F4438" t="s">
        <v>132</v>
      </c>
      <c r="G4438">
        <v>1</v>
      </c>
    </row>
    <row r="4439" spans="1:7" x14ac:dyDescent="0.25">
      <c r="A4439">
        <f>IF(Tableau1[[#This Row],[ Résultat]]="incorrect",Tableau1[[#This Row],[occurrence]]&amp;"Cadre général"&amp;Tableau1[[#This Row],[ Résultat]]&amp;COUNTIF($B$2:$B4439,Tableau1[[#This Row],[ Code APE]]&amp;Tableau1[[#This Row],[ Résultat]]&amp;"_*"),0)</f>
        <v>0</v>
      </c>
      <c r="B4439" t="str">
        <f>Tableau1[[#This Row],[ Code APE]]&amp;Tableau1[[#This Row],[ Résultat]]&amp;"_"&amp;COUNTIF($F$2:F4439,F4439)</f>
        <v>47.41ZCorrect_31</v>
      </c>
      <c r="C4439" t="s">
        <v>258</v>
      </c>
      <c r="D4439" t="b">
        <v>1</v>
      </c>
      <c r="E4439" t="s">
        <v>44</v>
      </c>
      <c r="F4439" t="s">
        <v>133</v>
      </c>
      <c r="G4439">
        <v>7</v>
      </c>
    </row>
    <row r="4440" spans="1:7" x14ac:dyDescent="0.25">
      <c r="A4440">
        <f>IF(Tableau1[[#This Row],[ Résultat]]="incorrect",Tableau1[[#This Row],[occurrence]]&amp;"Cadre général"&amp;Tableau1[[#This Row],[ Résultat]]&amp;COUNTIF($B$2:$B4440,Tableau1[[#This Row],[ Code APE]]&amp;Tableau1[[#This Row],[ Résultat]]&amp;"_*"),0)</f>
        <v>0</v>
      </c>
      <c r="B4440" t="str">
        <f>Tableau1[[#This Row],[ Code APE]]&amp;Tableau1[[#This Row],[ Résultat]]&amp;"_"&amp;COUNTIF($F$2:F4440,F4440)</f>
        <v>47.43ZCorrect_10</v>
      </c>
      <c r="C4440" t="s">
        <v>258</v>
      </c>
      <c r="D4440" t="b">
        <v>1</v>
      </c>
      <c r="E4440" t="s">
        <v>44</v>
      </c>
      <c r="F4440" t="s">
        <v>195</v>
      </c>
      <c r="G4440">
        <v>1</v>
      </c>
    </row>
    <row r="4441" spans="1:7" x14ac:dyDescent="0.25">
      <c r="A4441">
        <f>IF(Tableau1[[#This Row],[ Résultat]]="incorrect",Tableau1[[#This Row],[occurrence]]&amp;"Cadre général"&amp;Tableau1[[#This Row],[ Résultat]]&amp;COUNTIF($B$2:$B4441,Tableau1[[#This Row],[ Code APE]]&amp;Tableau1[[#This Row],[ Résultat]]&amp;"_*"),0)</f>
        <v>0</v>
      </c>
      <c r="B4441" t="str">
        <f>Tableau1[[#This Row],[ Code APE]]&amp;Tableau1[[#This Row],[ Résultat]]&amp;"_"&amp;COUNTIF($F$2:F4441,F4441)</f>
        <v>47.61ZCorrect_11</v>
      </c>
      <c r="C4441" t="s">
        <v>258</v>
      </c>
      <c r="D4441" t="b">
        <v>1</v>
      </c>
      <c r="E4441" t="s">
        <v>44</v>
      </c>
      <c r="F4441" t="s">
        <v>135</v>
      </c>
      <c r="G4441">
        <v>1</v>
      </c>
    </row>
    <row r="4442" spans="1:7" x14ac:dyDescent="0.25">
      <c r="A4442">
        <f>IF(Tableau1[[#This Row],[ Résultat]]="incorrect",Tableau1[[#This Row],[occurrence]]&amp;"Cadre général"&amp;Tableau1[[#This Row],[ Résultat]]&amp;COUNTIF($B$2:$B4442,Tableau1[[#This Row],[ Code APE]]&amp;Tableau1[[#This Row],[ Résultat]]&amp;"_*"),0)</f>
        <v>0</v>
      </c>
      <c r="B4442" t="str">
        <f>Tableau1[[#This Row],[ Code APE]]&amp;Tableau1[[#This Row],[ Résultat]]&amp;"_"&amp;COUNTIF($F$2:F4442,F4442)</f>
        <v>47.99ACorrect_22</v>
      </c>
      <c r="C4442" t="s">
        <v>258</v>
      </c>
      <c r="D4442" t="b">
        <v>1</v>
      </c>
      <c r="E4442" t="s">
        <v>44</v>
      </c>
      <c r="F4442" t="s">
        <v>136</v>
      </c>
      <c r="G4442">
        <v>1</v>
      </c>
    </row>
    <row r="4443" spans="1:7" x14ac:dyDescent="0.25">
      <c r="A4443">
        <f>IF(Tableau1[[#This Row],[ Résultat]]="incorrect",Tableau1[[#This Row],[occurrence]]&amp;"Cadre général"&amp;Tableau1[[#This Row],[ Résultat]]&amp;COUNTIF($B$2:$B4443,Tableau1[[#This Row],[ Code APE]]&amp;Tableau1[[#This Row],[ Résultat]]&amp;"_*"),0)</f>
        <v>0</v>
      </c>
      <c r="B4443" t="str">
        <f>Tableau1[[#This Row],[ Code APE]]&amp;Tableau1[[#This Row],[ Résultat]]&amp;"_"&amp;COUNTIF($F$2:F4443,F4443)</f>
        <v>47.99BCorrect_24</v>
      </c>
      <c r="C4443" t="s">
        <v>258</v>
      </c>
      <c r="D4443" t="b">
        <v>1</v>
      </c>
      <c r="E4443" t="s">
        <v>44</v>
      </c>
      <c r="F4443" t="s">
        <v>196</v>
      </c>
      <c r="G4443">
        <v>1</v>
      </c>
    </row>
    <row r="4444" spans="1:7" x14ac:dyDescent="0.25">
      <c r="A4444">
        <f>IF(Tableau1[[#This Row],[ Résultat]]="incorrect",Tableau1[[#This Row],[occurrence]]&amp;"Cadre général"&amp;Tableau1[[#This Row],[ Résultat]]&amp;COUNTIF($B$2:$B4444,Tableau1[[#This Row],[ Code APE]]&amp;Tableau1[[#This Row],[ Résultat]]&amp;"_*"),0)</f>
        <v>0</v>
      </c>
      <c r="B4444" t="str">
        <f>Tableau1[[#This Row],[ Code APE]]&amp;Tableau1[[#This Row],[ Résultat]]&amp;"_"&amp;COUNTIF($F$2:F4444,F4444)</f>
        <v>49.31ZCorrect_35</v>
      </c>
      <c r="C4444" t="s">
        <v>258</v>
      </c>
      <c r="D4444" t="b">
        <v>1</v>
      </c>
      <c r="E4444" t="s">
        <v>44</v>
      </c>
      <c r="F4444" t="s">
        <v>137</v>
      </c>
      <c r="G4444">
        <v>10</v>
      </c>
    </row>
    <row r="4445" spans="1:7" x14ac:dyDescent="0.25">
      <c r="A4445">
        <f>IF(Tableau1[[#This Row],[ Résultat]]="incorrect",Tableau1[[#This Row],[occurrence]]&amp;"Cadre général"&amp;Tableau1[[#This Row],[ Résultat]]&amp;COUNTIF($B$2:$B4445,Tableau1[[#This Row],[ Code APE]]&amp;Tableau1[[#This Row],[ Résultat]]&amp;"_*"),0)</f>
        <v>0</v>
      </c>
      <c r="B4445" t="str">
        <f>Tableau1[[#This Row],[ Code APE]]&amp;Tableau1[[#This Row],[ Résultat]]&amp;"_"&amp;COUNTIF($F$2:F4445,F4445)</f>
        <v>49.39ACorrect_37</v>
      </c>
      <c r="C4445" t="s">
        <v>258</v>
      </c>
      <c r="D4445" t="b">
        <v>1</v>
      </c>
      <c r="E4445" t="s">
        <v>44</v>
      </c>
      <c r="F4445" t="s">
        <v>138</v>
      </c>
      <c r="G4445">
        <v>20</v>
      </c>
    </row>
    <row r="4446" spans="1:7" x14ac:dyDescent="0.25">
      <c r="A4446">
        <f>IF(Tableau1[[#This Row],[ Résultat]]="incorrect",Tableau1[[#This Row],[occurrence]]&amp;"Cadre général"&amp;Tableau1[[#This Row],[ Résultat]]&amp;COUNTIF($B$2:$B4446,Tableau1[[#This Row],[ Code APE]]&amp;Tableau1[[#This Row],[ Résultat]]&amp;"_*"),0)</f>
        <v>0</v>
      </c>
      <c r="B4446" t="str">
        <f>Tableau1[[#This Row],[ Code APE]]&amp;Tableau1[[#This Row],[ Résultat]]&amp;"_"&amp;COUNTIF($F$2:F4446,F4446)</f>
        <v>49.39BCorrect_37</v>
      </c>
      <c r="C4446" t="s">
        <v>258</v>
      </c>
      <c r="D4446" t="b">
        <v>1</v>
      </c>
      <c r="E4446" t="s">
        <v>44</v>
      </c>
      <c r="F4446" t="s">
        <v>139</v>
      </c>
      <c r="G4446">
        <v>12</v>
      </c>
    </row>
    <row r="4447" spans="1:7" x14ac:dyDescent="0.25">
      <c r="A4447">
        <f>IF(Tableau1[[#This Row],[ Résultat]]="incorrect",Tableau1[[#This Row],[occurrence]]&amp;"Cadre général"&amp;Tableau1[[#This Row],[ Résultat]]&amp;COUNTIF($B$2:$B4447,Tableau1[[#This Row],[ Code APE]]&amp;Tableau1[[#This Row],[ Résultat]]&amp;"_*"),0)</f>
        <v>0</v>
      </c>
      <c r="B4447" t="str">
        <f>Tableau1[[#This Row],[ Code APE]]&amp;Tableau1[[#This Row],[ Résultat]]&amp;"_"&amp;COUNTIF($F$2:F4447,F4447)</f>
        <v>49.41ACorrect_37</v>
      </c>
      <c r="C4447" t="s">
        <v>258</v>
      </c>
      <c r="D4447" t="b">
        <v>1</v>
      </c>
      <c r="E4447" t="s">
        <v>44</v>
      </c>
      <c r="F4447" t="s">
        <v>140</v>
      </c>
      <c r="G4447">
        <v>64</v>
      </c>
    </row>
    <row r="4448" spans="1:7" x14ac:dyDescent="0.25">
      <c r="A4448">
        <f>IF(Tableau1[[#This Row],[ Résultat]]="incorrect",Tableau1[[#This Row],[occurrence]]&amp;"Cadre général"&amp;Tableau1[[#This Row],[ Résultat]]&amp;COUNTIF($B$2:$B4448,Tableau1[[#This Row],[ Code APE]]&amp;Tableau1[[#This Row],[ Résultat]]&amp;"_*"),0)</f>
        <v>0</v>
      </c>
      <c r="B4448" t="str">
        <f>Tableau1[[#This Row],[ Code APE]]&amp;Tableau1[[#This Row],[ Résultat]]&amp;"_"&amp;COUNTIF($F$2:F4448,F4448)</f>
        <v>49.41BCorrect_31</v>
      </c>
      <c r="C4448" t="s">
        <v>258</v>
      </c>
      <c r="D4448" t="b">
        <v>1</v>
      </c>
      <c r="E4448" t="s">
        <v>44</v>
      </c>
      <c r="F4448" t="s">
        <v>141</v>
      </c>
      <c r="G4448">
        <v>24</v>
      </c>
    </row>
    <row r="4449" spans="1:7" x14ac:dyDescent="0.25">
      <c r="A4449">
        <f>IF(Tableau1[[#This Row],[ Résultat]]="incorrect",Tableau1[[#This Row],[occurrence]]&amp;"Cadre général"&amp;Tableau1[[#This Row],[ Résultat]]&amp;COUNTIF($B$2:$B4449,Tableau1[[#This Row],[ Code APE]]&amp;Tableau1[[#This Row],[ Résultat]]&amp;"_*"),0)</f>
        <v>0</v>
      </c>
      <c r="B4449" t="str">
        <f>Tableau1[[#This Row],[ Code APE]]&amp;Tableau1[[#This Row],[ Résultat]]&amp;"_"&amp;COUNTIF($F$2:F4449,F4449)</f>
        <v>49.91ACorrect_31</v>
      </c>
      <c r="C4449" t="s">
        <v>258</v>
      </c>
      <c r="D4449" t="b">
        <v>1</v>
      </c>
      <c r="E4449" t="s">
        <v>44</v>
      </c>
      <c r="F4449" t="s">
        <v>142</v>
      </c>
      <c r="G4449">
        <v>5</v>
      </c>
    </row>
    <row r="4450" spans="1:7" x14ac:dyDescent="0.25">
      <c r="A4450">
        <f>IF(Tableau1[[#This Row],[ Résultat]]="incorrect",Tableau1[[#This Row],[occurrence]]&amp;"Cadre général"&amp;Tableau1[[#This Row],[ Résultat]]&amp;COUNTIF($B$2:$B4450,Tableau1[[#This Row],[ Code APE]]&amp;Tableau1[[#This Row],[ Résultat]]&amp;"_*"),0)</f>
        <v>0</v>
      </c>
      <c r="B4450" t="str">
        <f>Tableau1[[#This Row],[ Code APE]]&amp;Tableau1[[#This Row],[ Résultat]]&amp;"_"&amp;COUNTIF($F$2:F4450,F4450)</f>
        <v>50.10ZCorrect_34</v>
      </c>
      <c r="C4450" t="s">
        <v>258</v>
      </c>
      <c r="D4450" t="b">
        <v>1</v>
      </c>
      <c r="E4450" t="s">
        <v>44</v>
      </c>
      <c r="F4450" t="s">
        <v>143</v>
      </c>
      <c r="G4450">
        <v>7</v>
      </c>
    </row>
    <row r="4451" spans="1:7" x14ac:dyDescent="0.25">
      <c r="A4451">
        <f>IF(Tableau1[[#This Row],[ Résultat]]="incorrect",Tableau1[[#This Row],[occurrence]]&amp;"Cadre général"&amp;Tableau1[[#This Row],[ Résultat]]&amp;COUNTIF($B$2:$B4451,Tableau1[[#This Row],[ Code APE]]&amp;Tableau1[[#This Row],[ Résultat]]&amp;"_*"),0)</f>
        <v>0</v>
      </c>
      <c r="B4451" t="str">
        <f>Tableau1[[#This Row],[ Code APE]]&amp;Tableau1[[#This Row],[ Résultat]]&amp;"_"&amp;COUNTIF($F$2:F4451,F4451)</f>
        <v>50.20ZCorrect_20</v>
      </c>
      <c r="C4451" t="s">
        <v>258</v>
      </c>
      <c r="D4451" t="b">
        <v>1</v>
      </c>
      <c r="E4451" t="s">
        <v>44</v>
      </c>
      <c r="F4451" t="s">
        <v>144</v>
      </c>
      <c r="G4451">
        <v>2</v>
      </c>
    </row>
    <row r="4452" spans="1:7" x14ac:dyDescent="0.25">
      <c r="A4452">
        <f>IF(Tableau1[[#This Row],[ Résultat]]="incorrect",Tableau1[[#This Row],[occurrence]]&amp;"Cadre général"&amp;Tableau1[[#This Row],[ Résultat]]&amp;COUNTIF($B$2:$B4452,Tableau1[[#This Row],[ Code APE]]&amp;Tableau1[[#This Row],[ Résultat]]&amp;"_*"),0)</f>
        <v>0</v>
      </c>
      <c r="B4452" t="str">
        <f>Tableau1[[#This Row],[ Code APE]]&amp;Tableau1[[#This Row],[ Résultat]]&amp;"_"&amp;COUNTIF($F$2:F4452,F4452)</f>
        <v>52.22ZCorrect_32</v>
      </c>
      <c r="C4452" t="s">
        <v>258</v>
      </c>
      <c r="D4452" t="b">
        <v>1</v>
      </c>
      <c r="E4452" t="s">
        <v>44</v>
      </c>
      <c r="F4452" t="s">
        <v>145</v>
      </c>
      <c r="G4452">
        <v>5</v>
      </c>
    </row>
    <row r="4453" spans="1:7" x14ac:dyDescent="0.25">
      <c r="A4453">
        <f>IF(Tableau1[[#This Row],[ Résultat]]="incorrect",Tableau1[[#This Row],[occurrence]]&amp;"Cadre général"&amp;Tableau1[[#This Row],[ Résultat]]&amp;COUNTIF($B$2:$B4453,Tableau1[[#This Row],[ Code APE]]&amp;Tableau1[[#This Row],[ Résultat]]&amp;"_*"),0)</f>
        <v>0</v>
      </c>
      <c r="B4453" t="str">
        <f>Tableau1[[#This Row],[ Code APE]]&amp;Tableau1[[#This Row],[ Résultat]]&amp;"_"&amp;COUNTIF($F$2:F4453,F4453)</f>
        <v>56.29BCorrect_35</v>
      </c>
      <c r="C4453" t="s">
        <v>258</v>
      </c>
      <c r="D4453" t="b">
        <v>1</v>
      </c>
      <c r="E4453" t="s">
        <v>44</v>
      </c>
      <c r="F4453" t="s">
        <v>146</v>
      </c>
      <c r="G4453">
        <v>6</v>
      </c>
    </row>
    <row r="4454" spans="1:7" x14ac:dyDescent="0.25">
      <c r="A4454">
        <f>IF(Tableau1[[#This Row],[ Résultat]]="incorrect",Tableau1[[#This Row],[occurrence]]&amp;"Cadre général"&amp;Tableau1[[#This Row],[ Résultat]]&amp;COUNTIF($B$2:$B4454,Tableau1[[#This Row],[ Code APE]]&amp;Tableau1[[#This Row],[ Résultat]]&amp;"_*"),0)</f>
        <v>0</v>
      </c>
      <c r="B4454" t="str">
        <f>Tableau1[[#This Row],[ Code APE]]&amp;Tableau1[[#This Row],[ Résultat]]&amp;"_"&amp;COUNTIF($F$2:F4454,F4454)</f>
        <v>62.01ZCorrect_30</v>
      </c>
      <c r="C4454" t="s">
        <v>258</v>
      </c>
      <c r="D4454" t="b">
        <v>1</v>
      </c>
      <c r="E4454" t="s">
        <v>44</v>
      </c>
      <c r="F4454" t="s">
        <v>198</v>
      </c>
      <c r="G4454">
        <v>3</v>
      </c>
    </row>
    <row r="4455" spans="1:7" x14ac:dyDescent="0.25">
      <c r="A4455">
        <f>IF(Tableau1[[#This Row],[ Résultat]]="incorrect",Tableau1[[#This Row],[occurrence]]&amp;"Cadre général"&amp;Tableau1[[#This Row],[ Résultat]]&amp;COUNTIF($B$2:$B4455,Tableau1[[#This Row],[ Code APE]]&amp;Tableau1[[#This Row],[ Résultat]]&amp;"_*"),0)</f>
        <v>0</v>
      </c>
      <c r="B4455" t="str">
        <f>Tableau1[[#This Row],[ Code APE]]&amp;Tableau1[[#This Row],[ Résultat]]&amp;"_"&amp;COUNTIF($F$2:F4455,F4455)</f>
        <v>62.02ACorrect_30</v>
      </c>
      <c r="C4455" t="s">
        <v>258</v>
      </c>
      <c r="D4455" t="b">
        <v>1</v>
      </c>
      <c r="E4455" t="s">
        <v>44</v>
      </c>
      <c r="F4455" t="s">
        <v>147</v>
      </c>
      <c r="G4455">
        <v>3</v>
      </c>
    </row>
    <row r="4456" spans="1:7" x14ac:dyDescent="0.25">
      <c r="A4456">
        <f>IF(Tableau1[[#This Row],[ Résultat]]="incorrect",Tableau1[[#This Row],[occurrence]]&amp;"Cadre général"&amp;Tableau1[[#This Row],[ Résultat]]&amp;COUNTIF($B$2:$B4456,Tableau1[[#This Row],[ Code APE]]&amp;Tableau1[[#This Row],[ Résultat]]&amp;"_*"),0)</f>
        <v>0</v>
      </c>
      <c r="B4456" t="str">
        <f>Tableau1[[#This Row],[ Code APE]]&amp;Tableau1[[#This Row],[ Résultat]]&amp;"_"&amp;COUNTIF($F$2:F4456,F4456)</f>
        <v>62.09ZCorrect_7</v>
      </c>
      <c r="C4456" t="s">
        <v>258</v>
      </c>
      <c r="D4456" t="b">
        <v>1</v>
      </c>
      <c r="E4456" t="s">
        <v>44</v>
      </c>
      <c r="F4456" t="s">
        <v>148</v>
      </c>
      <c r="G4456">
        <v>1</v>
      </c>
    </row>
    <row r="4457" spans="1:7" x14ac:dyDescent="0.25">
      <c r="A4457">
        <f>IF(Tableau1[[#This Row],[ Résultat]]="incorrect",Tableau1[[#This Row],[occurrence]]&amp;"Cadre général"&amp;Tableau1[[#This Row],[ Résultat]]&amp;COUNTIF($B$2:$B4457,Tableau1[[#This Row],[ Code APE]]&amp;Tableau1[[#This Row],[ Résultat]]&amp;"_*"),0)</f>
        <v>0</v>
      </c>
      <c r="B4457" t="str">
        <f>Tableau1[[#This Row],[ Code APE]]&amp;Tableau1[[#This Row],[ Résultat]]&amp;"_"&amp;COUNTIF($F$2:F4457,F4457)</f>
        <v>64.20ZCorrect_30</v>
      </c>
      <c r="C4457" t="s">
        <v>258</v>
      </c>
      <c r="D4457" t="b">
        <v>1</v>
      </c>
      <c r="E4457" t="s">
        <v>44</v>
      </c>
      <c r="F4457" t="s">
        <v>149</v>
      </c>
      <c r="G4457">
        <v>1</v>
      </c>
    </row>
    <row r="4458" spans="1:7" x14ac:dyDescent="0.25">
      <c r="A4458">
        <f>IF(Tableau1[[#This Row],[ Résultat]]="incorrect",Tableau1[[#This Row],[occurrence]]&amp;"Cadre général"&amp;Tableau1[[#This Row],[ Résultat]]&amp;COUNTIF($B$2:$B4458,Tableau1[[#This Row],[ Code APE]]&amp;Tableau1[[#This Row],[ Résultat]]&amp;"_*"),0)</f>
        <v>0</v>
      </c>
      <c r="B4458" t="str">
        <f>Tableau1[[#This Row],[ Code APE]]&amp;Tableau1[[#This Row],[ Résultat]]&amp;"_"&amp;COUNTIF($F$2:F4458,F4458)</f>
        <v>65.11ZCorrect_10</v>
      </c>
      <c r="C4458" t="s">
        <v>258</v>
      </c>
      <c r="D4458" t="b">
        <v>1</v>
      </c>
      <c r="E4458" t="s">
        <v>44</v>
      </c>
      <c r="F4458" t="s">
        <v>199</v>
      </c>
      <c r="G4458">
        <v>1</v>
      </c>
    </row>
    <row r="4459" spans="1:7" x14ac:dyDescent="0.25">
      <c r="A4459">
        <f>IF(Tableau1[[#This Row],[ Résultat]]="incorrect",Tableau1[[#This Row],[occurrence]]&amp;"Cadre général"&amp;Tableau1[[#This Row],[ Résultat]]&amp;COUNTIF($B$2:$B4459,Tableau1[[#This Row],[ Code APE]]&amp;Tableau1[[#This Row],[ Résultat]]&amp;"_*"),0)</f>
        <v>0</v>
      </c>
      <c r="B4459" t="str">
        <f>Tableau1[[#This Row],[ Code APE]]&amp;Tableau1[[#This Row],[ Résultat]]&amp;"_"&amp;COUNTIF($F$2:F4459,F4459)</f>
        <v>69.20ZCorrect_23</v>
      </c>
      <c r="C4459" t="s">
        <v>258</v>
      </c>
      <c r="D4459" t="b">
        <v>1</v>
      </c>
      <c r="E4459" t="s">
        <v>44</v>
      </c>
      <c r="F4459" t="s">
        <v>150</v>
      </c>
      <c r="G4459">
        <v>1</v>
      </c>
    </row>
    <row r="4460" spans="1:7" x14ac:dyDescent="0.25">
      <c r="A4460">
        <f>IF(Tableau1[[#This Row],[ Résultat]]="incorrect",Tableau1[[#This Row],[occurrence]]&amp;"Cadre général"&amp;Tableau1[[#This Row],[ Résultat]]&amp;COUNTIF($B$2:$B4460,Tableau1[[#This Row],[ Code APE]]&amp;Tableau1[[#This Row],[ Résultat]]&amp;"_*"),0)</f>
        <v>0</v>
      </c>
      <c r="B4460" t="str">
        <f>Tableau1[[#This Row],[ Code APE]]&amp;Tableau1[[#This Row],[ Résultat]]&amp;"_"&amp;COUNTIF($F$2:F4460,F4460)</f>
        <v>70.10ZCorrect_18</v>
      </c>
      <c r="C4460" t="s">
        <v>258</v>
      </c>
      <c r="D4460" t="b">
        <v>1</v>
      </c>
      <c r="E4460" t="s">
        <v>44</v>
      </c>
      <c r="F4460" t="s">
        <v>151</v>
      </c>
      <c r="G4460">
        <v>1</v>
      </c>
    </row>
    <row r="4461" spans="1:7" x14ac:dyDescent="0.25">
      <c r="A4461">
        <f>IF(Tableau1[[#This Row],[ Résultat]]="incorrect",Tableau1[[#This Row],[occurrence]]&amp;"Cadre général"&amp;Tableau1[[#This Row],[ Résultat]]&amp;COUNTIF($B$2:$B4461,Tableau1[[#This Row],[ Code APE]]&amp;Tableau1[[#This Row],[ Résultat]]&amp;"_*"),0)</f>
        <v>0</v>
      </c>
      <c r="B4461" t="str">
        <f>Tableau1[[#This Row],[ Code APE]]&amp;Tableau1[[#This Row],[ Résultat]]&amp;"_"&amp;COUNTIF($F$2:F4461,F4461)</f>
        <v>70.90BCorrect_13</v>
      </c>
      <c r="C4461" t="s">
        <v>258</v>
      </c>
      <c r="D4461" t="b">
        <v>1</v>
      </c>
      <c r="E4461" t="s">
        <v>44</v>
      </c>
      <c r="F4461" t="s">
        <v>201</v>
      </c>
      <c r="G4461">
        <v>1</v>
      </c>
    </row>
    <row r="4462" spans="1:7" x14ac:dyDescent="0.25">
      <c r="A4462">
        <f>IF(Tableau1[[#This Row],[ Résultat]]="incorrect",Tableau1[[#This Row],[occurrence]]&amp;"Cadre général"&amp;Tableau1[[#This Row],[ Résultat]]&amp;COUNTIF($B$2:$B4462,Tableau1[[#This Row],[ Code APE]]&amp;Tableau1[[#This Row],[ Résultat]]&amp;"_*"),0)</f>
        <v>0</v>
      </c>
      <c r="B4462" t="str">
        <f>Tableau1[[#This Row],[ Code APE]]&amp;Tableau1[[#This Row],[ Résultat]]&amp;"_"&amp;COUNTIF($F$2:F4462,F4462)</f>
        <v>71.12ACorrect_28</v>
      </c>
      <c r="C4462" t="s">
        <v>258</v>
      </c>
      <c r="D4462" t="b">
        <v>1</v>
      </c>
      <c r="E4462" t="s">
        <v>44</v>
      </c>
      <c r="F4462" t="s">
        <v>152</v>
      </c>
      <c r="G4462">
        <v>1</v>
      </c>
    </row>
    <row r="4463" spans="1:7" x14ac:dyDescent="0.25">
      <c r="A4463">
        <f>IF(Tableau1[[#This Row],[ Résultat]]="incorrect",Tableau1[[#This Row],[occurrence]]&amp;"Cadre général"&amp;Tableau1[[#This Row],[ Résultat]]&amp;COUNTIF($B$2:$B4463,Tableau1[[#This Row],[ Code APE]]&amp;Tableau1[[#This Row],[ Résultat]]&amp;"_*"),0)</f>
        <v>0</v>
      </c>
      <c r="B4463" t="str">
        <f>Tableau1[[#This Row],[ Code APE]]&amp;Tableau1[[#This Row],[ Résultat]]&amp;"_"&amp;COUNTIF($F$2:F4463,F4463)</f>
        <v>71.12BCorrect_36</v>
      </c>
      <c r="C4463" t="s">
        <v>258</v>
      </c>
      <c r="D4463" t="b">
        <v>1</v>
      </c>
      <c r="E4463" t="s">
        <v>44</v>
      </c>
      <c r="F4463" t="s">
        <v>153</v>
      </c>
      <c r="G4463">
        <v>81</v>
      </c>
    </row>
    <row r="4464" spans="1:7" x14ac:dyDescent="0.25">
      <c r="A4464">
        <f>IF(Tableau1[[#This Row],[ Résultat]]="incorrect",Tableau1[[#This Row],[occurrence]]&amp;"Cadre général"&amp;Tableau1[[#This Row],[ Résultat]]&amp;COUNTIF($B$2:$B4464,Tableau1[[#This Row],[ Code APE]]&amp;Tableau1[[#This Row],[ Résultat]]&amp;"_*"),0)</f>
        <v>0</v>
      </c>
      <c r="B4464" t="str">
        <f>Tableau1[[#This Row],[ Code APE]]&amp;Tableau1[[#This Row],[ Résultat]]&amp;"_"&amp;COUNTIF($F$2:F4464,F4464)</f>
        <v>71.20BCorrect_32</v>
      </c>
      <c r="C4464" t="s">
        <v>258</v>
      </c>
      <c r="D4464" t="b">
        <v>1</v>
      </c>
      <c r="E4464" t="s">
        <v>44</v>
      </c>
      <c r="F4464" t="s">
        <v>155</v>
      </c>
      <c r="G4464">
        <v>17</v>
      </c>
    </row>
    <row r="4465" spans="1:7" x14ac:dyDescent="0.25">
      <c r="A4465">
        <f>IF(Tableau1[[#This Row],[ Résultat]]="incorrect",Tableau1[[#This Row],[occurrence]]&amp;"Cadre général"&amp;Tableau1[[#This Row],[ Résultat]]&amp;COUNTIF($B$2:$B4465,Tableau1[[#This Row],[ Code APE]]&amp;Tableau1[[#This Row],[ Résultat]]&amp;"_*"),0)</f>
        <v>0</v>
      </c>
      <c r="B4465" t="str">
        <f>Tableau1[[#This Row],[ Code APE]]&amp;Tableau1[[#This Row],[ Résultat]]&amp;"_"&amp;COUNTIF($F$2:F4465,F4465)</f>
        <v>72.19ZCorrect_34</v>
      </c>
      <c r="C4465" t="s">
        <v>258</v>
      </c>
      <c r="D4465" t="b">
        <v>1</v>
      </c>
      <c r="E4465" t="s">
        <v>44</v>
      </c>
      <c r="F4465" t="s">
        <v>156</v>
      </c>
      <c r="G4465">
        <v>12</v>
      </c>
    </row>
    <row r="4466" spans="1:7" x14ac:dyDescent="0.25">
      <c r="A4466">
        <f>IF(Tableau1[[#This Row],[ Résultat]]="incorrect",Tableau1[[#This Row],[occurrence]]&amp;"Cadre général"&amp;Tableau1[[#This Row],[ Résultat]]&amp;COUNTIF($B$2:$B4466,Tableau1[[#This Row],[ Code APE]]&amp;Tableau1[[#This Row],[ Résultat]]&amp;"_*"),0)</f>
        <v>0</v>
      </c>
      <c r="B4466" t="str">
        <f>Tableau1[[#This Row],[ Code APE]]&amp;Tableau1[[#This Row],[ Résultat]]&amp;"_"&amp;COUNTIF($F$2:F4466,F4466)</f>
        <v>74.30BCorrect_30</v>
      </c>
      <c r="C4466" t="s">
        <v>258</v>
      </c>
      <c r="D4466" t="b">
        <v>1</v>
      </c>
      <c r="E4466" t="s">
        <v>44</v>
      </c>
      <c r="F4466" t="s">
        <v>158</v>
      </c>
      <c r="G4466">
        <v>3</v>
      </c>
    </row>
    <row r="4467" spans="1:7" x14ac:dyDescent="0.25">
      <c r="A4467">
        <f>IF(Tableau1[[#This Row],[ Résultat]]="incorrect",Tableau1[[#This Row],[occurrence]]&amp;"Cadre général"&amp;Tableau1[[#This Row],[ Résultat]]&amp;COUNTIF($B$2:$B4467,Tableau1[[#This Row],[ Code APE]]&amp;Tableau1[[#This Row],[ Résultat]]&amp;"_*"),0)</f>
        <v>0</v>
      </c>
      <c r="B4467" t="str">
        <f>Tableau1[[#This Row],[ Code APE]]&amp;Tableau1[[#This Row],[ Résultat]]&amp;"_"&amp;COUNTIF($F$2:F4467,F4467)</f>
        <v>74.70ZCorrect_32</v>
      </c>
      <c r="C4467" t="s">
        <v>258</v>
      </c>
      <c r="D4467" t="b">
        <v>1</v>
      </c>
      <c r="E4467" t="s">
        <v>44</v>
      </c>
      <c r="F4467" t="s">
        <v>159</v>
      </c>
      <c r="G4467">
        <v>8</v>
      </c>
    </row>
    <row r="4468" spans="1:7" x14ac:dyDescent="0.25">
      <c r="A4468">
        <f>IF(Tableau1[[#This Row],[ Résultat]]="incorrect",Tableau1[[#This Row],[occurrence]]&amp;"Cadre général"&amp;Tableau1[[#This Row],[ Résultat]]&amp;COUNTIF($B$2:$B4468,Tableau1[[#This Row],[ Code APE]]&amp;Tableau1[[#This Row],[ Résultat]]&amp;"_*"),0)</f>
        <v>0</v>
      </c>
      <c r="B4468" t="str">
        <f>Tableau1[[#This Row],[ Code APE]]&amp;Tableau1[[#This Row],[ Résultat]]&amp;"_"&amp;COUNTIF($F$2:F4468,F4468)</f>
        <v>74.90ACorrect_38</v>
      </c>
      <c r="C4468" t="s">
        <v>258</v>
      </c>
      <c r="D4468" t="b">
        <v>1</v>
      </c>
      <c r="E4468" t="s">
        <v>44</v>
      </c>
      <c r="F4468" t="s">
        <v>160</v>
      </c>
      <c r="G4468">
        <v>39</v>
      </c>
    </row>
    <row r="4469" spans="1:7" x14ac:dyDescent="0.25">
      <c r="A4469">
        <f>IF(Tableau1[[#This Row],[ Résultat]]="incorrect",Tableau1[[#This Row],[occurrence]]&amp;"Cadre général"&amp;Tableau1[[#This Row],[ Résultat]]&amp;COUNTIF($B$2:$B4469,Tableau1[[#This Row],[ Code APE]]&amp;Tableau1[[#This Row],[ Résultat]]&amp;"_*"),0)</f>
        <v>0</v>
      </c>
      <c r="B4469" t="str">
        <f>Tableau1[[#This Row],[ Code APE]]&amp;Tableau1[[#This Row],[ Résultat]]&amp;"_"&amp;COUNTIF($F$2:F4469,F4469)</f>
        <v>74.90BCorrect_36</v>
      </c>
      <c r="C4469" t="s">
        <v>258</v>
      </c>
      <c r="D4469" t="b">
        <v>1</v>
      </c>
      <c r="E4469" t="s">
        <v>44</v>
      </c>
      <c r="F4469" t="s">
        <v>161</v>
      </c>
      <c r="G4469">
        <v>25</v>
      </c>
    </row>
    <row r="4470" spans="1:7" x14ac:dyDescent="0.25">
      <c r="A4470">
        <f>IF(Tableau1[[#This Row],[ Résultat]]="incorrect",Tableau1[[#This Row],[occurrence]]&amp;"Cadre général"&amp;Tableau1[[#This Row],[ Résultat]]&amp;COUNTIF($B$2:$B4470,Tableau1[[#This Row],[ Code APE]]&amp;Tableau1[[#This Row],[ Résultat]]&amp;"_*"),0)</f>
        <v>0</v>
      </c>
      <c r="B4470" t="str">
        <f>Tableau1[[#This Row],[ Code APE]]&amp;Tableau1[[#This Row],[ Résultat]]&amp;"_"&amp;COUNTIF($F$2:F4470,F4470)</f>
        <v>77.11ACorrect_13</v>
      </c>
      <c r="C4470" t="s">
        <v>258</v>
      </c>
      <c r="D4470" t="b">
        <v>1</v>
      </c>
      <c r="E4470" t="s">
        <v>44</v>
      </c>
      <c r="F4470" t="s">
        <v>163</v>
      </c>
      <c r="G4470">
        <v>1</v>
      </c>
    </row>
    <row r="4471" spans="1:7" x14ac:dyDescent="0.25">
      <c r="A4471">
        <f>IF(Tableau1[[#This Row],[ Résultat]]="incorrect",Tableau1[[#This Row],[occurrence]]&amp;"Cadre général"&amp;Tableau1[[#This Row],[ Résultat]]&amp;COUNTIF($B$2:$B4471,Tableau1[[#This Row],[ Code APE]]&amp;Tableau1[[#This Row],[ Résultat]]&amp;"_*"),0)</f>
        <v>0</v>
      </c>
      <c r="B4471" t="str">
        <f>Tableau1[[#This Row],[ Code APE]]&amp;Tableau1[[#This Row],[ Résultat]]&amp;"_"&amp;COUNTIF($F$2:F4471,F4471)</f>
        <v>77.32ZCorrect_32</v>
      </c>
      <c r="C4471" t="s">
        <v>258</v>
      </c>
      <c r="D4471" t="b">
        <v>1</v>
      </c>
      <c r="E4471" t="s">
        <v>44</v>
      </c>
      <c r="F4471" t="s">
        <v>164</v>
      </c>
      <c r="G4471">
        <v>5</v>
      </c>
    </row>
    <row r="4472" spans="1:7" x14ac:dyDescent="0.25">
      <c r="A4472">
        <f>IF(Tableau1[[#This Row],[ Résultat]]="incorrect",Tableau1[[#This Row],[occurrence]]&amp;"Cadre général"&amp;Tableau1[[#This Row],[ Résultat]]&amp;COUNTIF($B$2:$B4472,Tableau1[[#This Row],[ Code APE]]&amp;Tableau1[[#This Row],[ Résultat]]&amp;"_*"),0)</f>
        <v>0</v>
      </c>
      <c r="B4472" t="str">
        <f>Tableau1[[#This Row],[ Code APE]]&amp;Tableau1[[#This Row],[ Résultat]]&amp;"_"&amp;COUNTIF($F$2:F4472,F4472)</f>
        <v>77.39ZCorrect_33</v>
      </c>
      <c r="C4472" t="s">
        <v>258</v>
      </c>
      <c r="D4472" t="b">
        <v>1</v>
      </c>
      <c r="E4472" t="s">
        <v>44</v>
      </c>
      <c r="F4472" t="s">
        <v>165</v>
      </c>
      <c r="G4472">
        <v>11</v>
      </c>
    </row>
    <row r="4473" spans="1:7" x14ac:dyDescent="0.25">
      <c r="A4473">
        <f>IF(Tableau1[[#This Row],[ Résultat]]="incorrect",Tableau1[[#This Row],[occurrence]]&amp;"Cadre général"&amp;Tableau1[[#This Row],[ Résultat]]&amp;COUNTIF($B$2:$B4473,Tableau1[[#This Row],[ Code APE]]&amp;Tableau1[[#This Row],[ Résultat]]&amp;"_*"),0)</f>
        <v>0</v>
      </c>
      <c r="B4473" t="str">
        <f>Tableau1[[#This Row],[ Code APE]]&amp;Tableau1[[#This Row],[ Résultat]]&amp;"_"&amp;COUNTIF($F$2:F4473,F4473)</f>
        <v>78.20ZCorrect_41</v>
      </c>
      <c r="C4473" t="s">
        <v>258</v>
      </c>
      <c r="D4473" t="b">
        <v>1</v>
      </c>
      <c r="E4473" t="s">
        <v>44</v>
      </c>
      <c r="F4473" t="s">
        <v>166</v>
      </c>
      <c r="G4473">
        <v>234</v>
      </c>
    </row>
    <row r="4474" spans="1:7" x14ac:dyDescent="0.25">
      <c r="A4474">
        <f>IF(Tableau1[[#This Row],[ Résultat]]="incorrect",Tableau1[[#This Row],[occurrence]]&amp;"Cadre général"&amp;Tableau1[[#This Row],[ Résultat]]&amp;COUNTIF($B$2:$B4474,Tableau1[[#This Row],[ Code APE]]&amp;Tableau1[[#This Row],[ Résultat]]&amp;"_*"),0)</f>
        <v>0</v>
      </c>
      <c r="B4474" t="str">
        <f>Tableau1[[#This Row],[ Code APE]]&amp;Tableau1[[#This Row],[ Résultat]]&amp;"_"&amp;COUNTIF($F$2:F4474,F4474)</f>
        <v>80.10ZCorrect_38</v>
      </c>
      <c r="C4474" t="s">
        <v>258</v>
      </c>
      <c r="D4474" t="b">
        <v>1</v>
      </c>
      <c r="E4474" t="s">
        <v>44</v>
      </c>
      <c r="F4474" t="s">
        <v>167</v>
      </c>
      <c r="G4474">
        <v>38</v>
      </c>
    </row>
    <row r="4475" spans="1:7" x14ac:dyDescent="0.25">
      <c r="A4475">
        <f>IF(Tableau1[[#This Row],[ Résultat]]="incorrect",Tableau1[[#This Row],[occurrence]]&amp;"Cadre général"&amp;Tableau1[[#This Row],[ Résultat]]&amp;COUNTIF($B$2:$B4475,Tableau1[[#This Row],[ Code APE]]&amp;Tableau1[[#This Row],[ Résultat]]&amp;"_*"),0)</f>
        <v>0</v>
      </c>
      <c r="B4475" t="str">
        <f>Tableau1[[#This Row],[ Code APE]]&amp;Tableau1[[#This Row],[ Résultat]]&amp;"_"&amp;COUNTIF($F$2:F4475,F4475)</f>
        <v>80.20ZCorrect_33</v>
      </c>
      <c r="C4475" t="s">
        <v>258</v>
      </c>
      <c r="D4475" t="b">
        <v>1</v>
      </c>
      <c r="E4475" t="s">
        <v>44</v>
      </c>
      <c r="F4475" t="s">
        <v>168</v>
      </c>
      <c r="G4475">
        <v>2</v>
      </c>
    </row>
    <row r="4476" spans="1:7" x14ac:dyDescent="0.25">
      <c r="A4476">
        <f>IF(Tableau1[[#This Row],[ Résultat]]="incorrect",Tableau1[[#This Row],[occurrence]]&amp;"Cadre général"&amp;Tableau1[[#This Row],[ Résultat]]&amp;COUNTIF($B$2:$B4476,Tableau1[[#This Row],[ Code APE]]&amp;Tableau1[[#This Row],[ Résultat]]&amp;"_*"),0)</f>
        <v>0</v>
      </c>
      <c r="B4476" t="str">
        <f>Tableau1[[#This Row],[ Code APE]]&amp;Tableau1[[#This Row],[ Résultat]]&amp;"_"&amp;COUNTIF($F$2:F4476,F4476)</f>
        <v>81.21ZCorrect_34</v>
      </c>
      <c r="C4476" t="s">
        <v>258</v>
      </c>
      <c r="D4476" t="b">
        <v>1</v>
      </c>
      <c r="E4476" t="s">
        <v>44</v>
      </c>
      <c r="F4476" t="s">
        <v>169</v>
      </c>
      <c r="G4476">
        <v>38</v>
      </c>
    </row>
    <row r="4477" spans="1:7" x14ac:dyDescent="0.25">
      <c r="A4477">
        <f>IF(Tableau1[[#This Row],[ Résultat]]="incorrect",Tableau1[[#This Row],[occurrence]]&amp;"Cadre général"&amp;Tableau1[[#This Row],[ Résultat]]&amp;COUNTIF($B$2:$B4477,Tableau1[[#This Row],[ Code APE]]&amp;Tableau1[[#This Row],[ Résultat]]&amp;"_*"),0)</f>
        <v>0</v>
      </c>
      <c r="B4477" t="str">
        <f>Tableau1[[#This Row],[ Code APE]]&amp;Tableau1[[#This Row],[ Résultat]]&amp;"_"&amp;COUNTIF($F$2:F4477,F4477)</f>
        <v>81.22ZCorrect_33</v>
      </c>
      <c r="C4477" t="s">
        <v>258</v>
      </c>
      <c r="D4477" t="b">
        <v>1</v>
      </c>
      <c r="E4477" t="s">
        <v>44</v>
      </c>
      <c r="F4477" t="s">
        <v>170</v>
      </c>
      <c r="G4477">
        <v>17</v>
      </c>
    </row>
    <row r="4478" spans="1:7" x14ac:dyDescent="0.25">
      <c r="A4478">
        <f>IF(Tableau1[[#This Row],[ Résultat]]="incorrect",Tableau1[[#This Row],[occurrence]]&amp;"Cadre général"&amp;Tableau1[[#This Row],[ Résultat]]&amp;COUNTIF($B$2:$B4478,Tableau1[[#This Row],[ Code APE]]&amp;Tableau1[[#This Row],[ Résultat]]&amp;"_*"),0)</f>
        <v>0</v>
      </c>
      <c r="B4478" t="str">
        <f>Tableau1[[#This Row],[ Code APE]]&amp;Tableau1[[#This Row],[ Résultat]]&amp;"_"&amp;COUNTIF($F$2:F4478,F4478)</f>
        <v>81.29ACorrect_30</v>
      </c>
      <c r="C4478" t="s">
        <v>258</v>
      </c>
      <c r="D4478" t="b">
        <v>1</v>
      </c>
      <c r="E4478" t="s">
        <v>44</v>
      </c>
      <c r="F4478" t="s">
        <v>171</v>
      </c>
      <c r="G4478">
        <v>1</v>
      </c>
    </row>
    <row r="4479" spans="1:7" x14ac:dyDescent="0.25">
      <c r="A4479">
        <f>IF(Tableau1[[#This Row],[ Résultat]]="incorrect",Tableau1[[#This Row],[occurrence]]&amp;"Cadre général"&amp;Tableau1[[#This Row],[ Résultat]]&amp;COUNTIF($B$2:$B4479,Tableau1[[#This Row],[ Code APE]]&amp;Tableau1[[#This Row],[ Résultat]]&amp;"_*"),0)</f>
        <v>0</v>
      </c>
      <c r="B4479" t="str">
        <f>Tableau1[[#This Row],[ Code APE]]&amp;Tableau1[[#This Row],[ Résultat]]&amp;"_"&amp;COUNTIF($F$2:F4479,F4479)</f>
        <v>81.29BCorrect_15</v>
      </c>
      <c r="C4479" t="s">
        <v>258</v>
      </c>
      <c r="D4479" t="b">
        <v>1</v>
      </c>
      <c r="E4479" t="s">
        <v>44</v>
      </c>
      <c r="F4479" t="s">
        <v>172</v>
      </c>
      <c r="G4479">
        <v>1</v>
      </c>
    </row>
    <row r="4480" spans="1:7" x14ac:dyDescent="0.25">
      <c r="A4480">
        <f>IF(Tableau1[[#This Row],[ Résultat]]="incorrect",Tableau1[[#This Row],[occurrence]]&amp;"Cadre général"&amp;Tableau1[[#This Row],[ Résultat]]&amp;COUNTIF($B$2:$B4480,Tableau1[[#This Row],[ Code APE]]&amp;Tableau1[[#This Row],[ Résultat]]&amp;"_*"),0)</f>
        <v>0</v>
      </c>
      <c r="B4480" t="str">
        <f>Tableau1[[#This Row],[ Code APE]]&amp;Tableau1[[#This Row],[ Résultat]]&amp;"_"&amp;COUNTIF($F$2:F4480,F4480)</f>
        <v>81.30ZCorrect_31</v>
      </c>
      <c r="C4480" t="s">
        <v>258</v>
      </c>
      <c r="D4480" t="b">
        <v>1</v>
      </c>
      <c r="E4480" t="s">
        <v>44</v>
      </c>
      <c r="F4480" t="s">
        <v>173</v>
      </c>
      <c r="G4480">
        <v>7</v>
      </c>
    </row>
    <row r="4481" spans="1:7" x14ac:dyDescent="0.25">
      <c r="A4481">
        <f>IF(Tableau1[[#This Row],[ Résultat]]="incorrect",Tableau1[[#This Row],[occurrence]]&amp;"Cadre général"&amp;Tableau1[[#This Row],[ Résultat]]&amp;COUNTIF($B$2:$B4481,Tableau1[[#This Row],[ Code APE]]&amp;Tableau1[[#This Row],[ Résultat]]&amp;"_*"),0)</f>
        <v>0</v>
      </c>
      <c r="B4481" t="str">
        <f>Tableau1[[#This Row],[ Code APE]]&amp;Tableau1[[#This Row],[ Résultat]]&amp;"_"&amp;COUNTIF($F$2:F4481,F4481)</f>
        <v>82.99ZCorrect_32</v>
      </c>
      <c r="C4481" t="s">
        <v>258</v>
      </c>
      <c r="D4481" t="b">
        <v>1</v>
      </c>
      <c r="E4481" t="s">
        <v>44</v>
      </c>
      <c r="F4481" t="s">
        <v>174</v>
      </c>
      <c r="G4481">
        <v>3</v>
      </c>
    </row>
    <row r="4482" spans="1:7" x14ac:dyDescent="0.25">
      <c r="A4482">
        <f>IF(Tableau1[[#This Row],[ Résultat]]="incorrect",Tableau1[[#This Row],[occurrence]]&amp;"Cadre général"&amp;Tableau1[[#This Row],[ Résultat]]&amp;COUNTIF($B$2:$B4482,Tableau1[[#This Row],[ Code APE]]&amp;Tableau1[[#This Row],[ Résultat]]&amp;"_*"),0)</f>
        <v>0</v>
      </c>
      <c r="B4482" t="str">
        <f>Tableau1[[#This Row],[ Code APE]]&amp;Tableau1[[#This Row],[ Résultat]]&amp;"_"&amp;COUNTIF($F$2:F4482,F4482)</f>
        <v>84.30ACorrect_28</v>
      </c>
      <c r="C4482" t="s">
        <v>258</v>
      </c>
      <c r="D4482" t="b">
        <v>1</v>
      </c>
      <c r="E4482" t="s">
        <v>44</v>
      </c>
      <c r="F4482" t="s">
        <v>175</v>
      </c>
      <c r="G4482">
        <v>3</v>
      </c>
    </row>
    <row r="4483" spans="1:7" x14ac:dyDescent="0.25">
      <c r="A4483">
        <f>IF(Tableau1[[#This Row],[ Résultat]]="incorrect",Tableau1[[#This Row],[occurrence]]&amp;"Cadre général"&amp;Tableau1[[#This Row],[ Résultat]]&amp;COUNTIF($B$2:$B4483,Tableau1[[#This Row],[ Code APE]]&amp;Tableau1[[#This Row],[ Résultat]]&amp;"_*"),0)</f>
        <v>0</v>
      </c>
      <c r="B4483" t="str">
        <f>Tableau1[[#This Row],[ Code APE]]&amp;Tableau1[[#This Row],[ Résultat]]&amp;"_"&amp;COUNTIF($F$2:F4483,F4483)</f>
        <v>85.59ACorrect_31</v>
      </c>
      <c r="C4483" t="s">
        <v>258</v>
      </c>
      <c r="D4483" t="b">
        <v>1</v>
      </c>
      <c r="E4483" t="s">
        <v>44</v>
      </c>
      <c r="F4483" t="s">
        <v>176</v>
      </c>
      <c r="G4483">
        <v>3</v>
      </c>
    </row>
    <row r="4484" spans="1:7" x14ac:dyDescent="0.25">
      <c r="A4484">
        <f>IF(Tableau1[[#This Row],[ Résultat]]="incorrect",Tableau1[[#This Row],[occurrence]]&amp;"Cadre général"&amp;Tableau1[[#This Row],[ Résultat]]&amp;COUNTIF($B$2:$B4484,Tableau1[[#This Row],[ Code APE]]&amp;Tableau1[[#This Row],[ Résultat]]&amp;"_*"),0)</f>
        <v>0</v>
      </c>
      <c r="B4484" t="str">
        <f>Tableau1[[#This Row],[ Code APE]]&amp;Tableau1[[#This Row],[ Résultat]]&amp;"_"&amp;COUNTIF($F$2:F4484,F4484)</f>
        <v>85.59BCorrect_21</v>
      </c>
      <c r="C4484" t="s">
        <v>258</v>
      </c>
      <c r="D4484" t="b">
        <v>1</v>
      </c>
      <c r="E4484" t="s">
        <v>44</v>
      </c>
      <c r="F4484" t="s">
        <v>177</v>
      </c>
      <c r="G4484">
        <v>2</v>
      </c>
    </row>
    <row r="4485" spans="1:7" x14ac:dyDescent="0.25">
      <c r="A4485">
        <f>IF(Tableau1[[#This Row],[ Résultat]]="incorrect",Tableau1[[#This Row],[occurrence]]&amp;"Cadre général"&amp;Tableau1[[#This Row],[ Résultat]]&amp;COUNTIF($B$2:$B4485,Tableau1[[#This Row],[ Code APE]]&amp;Tableau1[[#This Row],[ Résultat]]&amp;"_*"),0)</f>
        <v>0</v>
      </c>
      <c r="B4485" t="str">
        <f>Tableau1[[#This Row],[ Code APE]]&amp;Tableau1[[#This Row],[ Résultat]]&amp;"_"&amp;COUNTIF($F$2:F4485,F4485)</f>
        <v>85.89BCorrect_18</v>
      </c>
      <c r="C4485" t="s">
        <v>258</v>
      </c>
      <c r="D4485" t="b">
        <v>1</v>
      </c>
      <c r="E4485" t="s">
        <v>44</v>
      </c>
      <c r="F4485" t="s">
        <v>203</v>
      </c>
      <c r="G4485">
        <v>1</v>
      </c>
    </row>
    <row r="4486" spans="1:7" x14ac:dyDescent="0.25">
      <c r="A4486">
        <f>IF(Tableau1[[#This Row],[ Résultat]]="incorrect",Tableau1[[#This Row],[occurrence]]&amp;"Cadre général"&amp;Tableau1[[#This Row],[ Résultat]]&amp;COUNTIF($B$2:$B4486,Tableau1[[#This Row],[ Code APE]]&amp;Tableau1[[#This Row],[ Résultat]]&amp;"_*"),0)</f>
        <v>0</v>
      </c>
      <c r="B4486" t="str">
        <f>Tableau1[[#This Row],[ Code APE]]&amp;Tableau1[[#This Row],[ Résultat]]&amp;"_"&amp;COUNTIF($F$2:F4486,F4486)</f>
        <v>94.99ZCorrect_39</v>
      </c>
      <c r="C4486" t="s">
        <v>258</v>
      </c>
      <c r="D4486" t="b">
        <v>1</v>
      </c>
      <c r="E4486" t="s">
        <v>44</v>
      </c>
      <c r="F4486" t="s">
        <v>178</v>
      </c>
      <c r="G4486">
        <v>2</v>
      </c>
    </row>
    <row r="4487" spans="1:7" x14ac:dyDescent="0.25">
      <c r="A4487">
        <f>IF(Tableau1[[#This Row],[ Résultat]]="incorrect",Tableau1[[#This Row],[occurrence]]&amp;"Cadre général"&amp;Tableau1[[#This Row],[ Résultat]]&amp;COUNTIF($B$2:$B4487,Tableau1[[#This Row],[ Code APE]]&amp;Tableau1[[#This Row],[ Résultat]]&amp;"_*"),0)</f>
        <v>0</v>
      </c>
      <c r="B4487" t="str">
        <f>Tableau1[[#This Row],[ Code APE]]&amp;Tableau1[[#This Row],[ Résultat]]&amp;"_"&amp;COUNTIF($F$2:F4487,F4487)</f>
        <v>95.21ZCorrect_24</v>
      </c>
      <c r="C4487" t="s">
        <v>258</v>
      </c>
      <c r="D4487" t="b">
        <v>1</v>
      </c>
      <c r="E4487" t="s">
        <v>44</v>
      </c>
      <c r="F4487" t="s">
        <v>179</v>
      </c>
      <c r="G4487">
        <v>1</v>
      </c>
    </row>
    <row r="4488" spans="1:7" x14ac:dyDescent="0.25">
      <c r="A4488" t="str">
        <f>IF(Tableau1[[#This Row],[ Résultat]]="incorrect",Tableau1[[#This Row],[occurrence]]&amp;"Cadre général"&amp;Tableau1[[#This Row],[ Résultat]]&amp;COUNTIF($B$2:$B4488,Tableau1[[#This Row],[ Code APE]]&amp;Tableau1[[#This Row],[ Résultat]]&amp;"_*"),0)</f>
        <v>07.29ZIncorrect_34Cadre généralIncorrect4</v>
      </c>
      <c r="B4488" t="str">
        <f>Tableau1[[#This Row],[ Code APE]]&amp;Tableau1[[#This Row],[ Résultat]]&amp;"_"&amp;COUNTIF($F$2:F4488,F4488)</f>
        <v>07.29ZIncorrect_34</v>
      </c>
      <c r="C4488" t="s">
        <v>258</v>
      </c>
      <c r="D4488" t="b">
        <v>0</v>
      </c>
      <c r="E4488" t="s">
        <v>31</v>
      </c>
      <c r="F4488" t="s">
        <v>52</v>
      </c>
      <c r="G4488">
        <v>1</v>
      </c>
    </row>
    <row r="4489" spans="1:7" x14ac:dyDescent="0.25">
      <c r="A4489" t="str">
        <f>IF(Tableau1[[#This Row],[ Résultat]]="incorrect",Tableau1[[#This Row],[occurrence]]&amp;"Cadre général"&amp;Tableau1[[#This Row],[ Résultat]]&amp;COUNTIF($B$2:$B4489,Tableau1[[#This Row],[ Code APE]]&amp;Tableau1[[#This Row],[ Résultat]]&amp;"_*"),0)</f>
        <v>22.11ZIncorrect_35Cadre généralIncorrect5</v>
      </c>
      <c r="B4489" t="str">
        <f>Tableau1[[#This Row],[ Code APE]]&amp;Tableau1[[#This Row],[ Résultat]]&amp;"_"&amp;COUNTIF($F$2:F4489,F4489)</f>
        <v>22.11ZIncorrect_35</v>
      </c>
      <c r="C4489" t="s">
        <v>258</v>
      </c>
      <c r="D4489" t="b">
        <v>0</v>
      </c>
      <c r="E4489" t="s">
        <v>31</v>
      </c>
      <c r="F4489" t="s">
        <v>61</v>
      </c>
      <c r="G4489">
        <v>1</v>
      </c>
    </row>
    <row r="4490" spans="1:7" x14ac:dyDescent="0.25">
      <c r="A4490" t="str">
        <f>IF(Tableau1[[#This Row],[ Résultat]]="incorrect",Tableau1[[#This Row],[occurrence]]&amp;"Cadre général"&amp;Tableau1[[#This Row],[ Résultat]]&amp;COUNTIF($B$2:$B4490,Tableau1[[#This Row],[ Code APE]]&amp;Tableau1[[#This Row],[ Résultat]]&amp;"_*"),0)</f>
        <v>25.11ZIncorrect_35Cadre généralIncorrect5</v>
      </c>
      <c r="B4490" t="str">
        <f>Tableau1[[#This Row],[ Code APE]]&amp;Tableau1[[#This Row],[ Résultat]]&amp;"_"&amp;COUNTIF($F$2:F4490,F4490)</f>
        <v>25.11ZIncorrect_35</v>
      </c>
      <c r="C4490" t="s">
        <v>258</v>
      </c>
      <c r="D4490" t="b">
        <v>0</v>
      </c>
      <c r="E4490" t="s">
        <v>31</v>
      </c>
      <c r="F4490" t="s">
        <v>65</v>
      </c>
      <c r="G4490">
        <v>1</v>
      </c>
    </row>
    <row r="4491" spans="1:7" x14ac:dyDescent="0.25">
      <c r="A4491" t="str">
        <f>IF(Tableau1[[#This Row],[ Résultat]]="incorrect",Tableau1[[#This Row],[occurrence]]&amp;"Cadre général"&amp;Tableau1[[#This Row],[ Résultat]]&amp;COUNTIF($B$2:$B4491,Tableau1[[#This Row],[ Code APE]]&amp;Tableau1[[#This Row],[ Résultat]]&amp;"_*"),0)</f>
        <v>42.11ZIncorrect_37Cadre généralIncorrect7</v>
      </c>
      <c r="B4491" t="str">
        <f>Tableau1[[#This Row],[ Code APE]]&amp;Tableau1[[#This Row],[ Résultat]]&amp;"_"&amp;COUNTIF($F$2:F4491,F4491)</f>
        <v>42.11ZIncorrect_37</v>
      </c>
      <c r="C4491" t="s">
        <v>258</v>
      </c>
      <c r="D4491" t="b">
        <v>0</v>
      </c>
      <c r="E4491" t="s">
        <v>31</v>
      </c>
      <c r="F4491" t="s">
        <v>95</v>
      </c>
      <c r="G4491">
        <v>1</v>
      </c>
    </row>
    <row r="4492" spans="1:7" x14ac:dyDescent="0.25">
      <c r="A4492" t="str">
        <f>IF(Tableau1[[#This Row],[ Résultat]]="incorrect",Tableau1[[#This Row],[occurrence]]&amp;"Cadre général"&amp;Tableau1[[#This Row],[ Résultat]]&amp;COUNTIF($B$2:$B4492,Tableau1[[#This Row],[ Code APE]]&amp;Tableau1[[#This Row],[ Résultat]]&amp;"_*"),0)</f>
        <v>43.12AIncorrect_39Cadre généralIncorrect9</v>
      </c>
      <c r="B4492" t="str">
        <f>Tableau1[[#This Row],[ Code APE]]&amp;Tableau1[[#This Row],[ Résultat]]&amp;"_"&amp;COUNTIF($F$2:F4492,F4492)</f>
        <v>43.12AIncorrect_39</v>
      </c>
      <c r="C4492" t="s">
        <v>258</v>
      </c>
      <c r="D4492" t="b">
        <v>0</v>
      </c>
      <c r="E4492" t="s">
        <v>31</v>
      </c>
      <c r="F4492" t="s">
        <v>101</v>
      </c>
      <c r="G4492">
        <v>1</v>
      </c>
    </row>
    <row r="4493" spans="1:7" x14ac:dyDescent="0.25">
      <c r="A4493" t="str">
        <f>IF(Tableau1[[#This Row],[ Résultat]]="incorrect",Tableau1[[#This Row],[occurrence]]&amp;"Cadre général"&amp;Tableau1[[#This Row],[ Résultat]]&amp;COUNTIF($B$2:$B4493,Tableau1[[#This Row],[ Code APE]]&amp;Tableau1[[#This Row],[ Résultat]]&amp;"_*"),0)</f>
        <v>43.12BIncorrect_40Cadre généralIncorrect10</v>
      </c>
      <c r="B4493" t="str">
        <f>Tableau1[[#This Row],[ Code APE]]&amp;Tableau1[[#This Row],[ Résultat]]&amp;"_"&amp;COUNTIF($F$2:F4493,F4493)</f>
        <v>43.12BIncorrect_40</v>
      </c>
      <c r="C4493" t="s">
        <v>258</v>
      </c>
      <c r="D4493" t="b">
        <v>0</v>
      </c>
      <c r="E4493" t="s">
        <v>31</v>
      </c>
      <c r="F4493" t="s">
        <v>102</v>
      </c>
      <c r="G4493">
        <v>5</v>
      </c>
    </row>
    <row r="4494" spans="1:7" x14ac:dyDescent="0.25">
      <c r="A4494" t="str">
        <f>IF(Tableau1[[#This Row],[ Résultat]]="incorrect",Tableau1[[#This Row],[occurrence]]&amp;"Cadre général"&amp;Tableau1[[#This Row],[ Résultat]]&amp;COUNTIF($B$2:$B4494,Tableau1[[#This Row],[ Code APE]]&amp;Tableau1[[#This Row],[ Résultat]]&amp;"_*"),0)</f>
        <v>43.32CIncorrect_30Cadre généralIncorrect1</v>
      </c>
      <c r="B4494" t="str">
        <f>Tableau1[[#This Row],[ Code APE]]&amp;Tableau1[[#This Row],[ Résultat]]&amp;"_"&amp;COUNTIF($F$2:F4494,F4494)</f>
        <v>43.32CIncorrect_30</v>
      </c>
      <c r="C4494" t="s">
        <v>258</v>
      </c>
      <c r="D4494" t="b">
        <v>0</v>
      </c>
      <c r="E4494" t="s">
        <v>31</v>
      </c>
      <c r="F4494" t="s">
        <v>109</v>
      </c>
      <c r="G4494">
        <v>1</v>
      </c>
    </row>
    <row r="4495" spans="1:7" x14ac:dyDescent="0.25">
      <c r="A4495" t="str">
        <f>IF(Tableau1[[#This Row],[ Résultat]]="incorrect",Tableau1[[#This Row],[occurrence]]&amp;"Cadre général"&amp;Tableau1[[#This Row],[ Résultat]]&amp;COUNTIF($B$2:$B4495,Tableau1[[#This Row],[ Code APE]]&amp;Tableau1[[#This Row],[ Résultat]]&amp;"_*"),0)</f>
        <v>43.34ZIncorrect_41Cadre généralIncorrect11</v>
      </c>
      <c r="B4495" t="str">
        <f>Tableau1[[#This Row],[ Code APE]]&amp;Tableau1[[#This Row],[ Résultat]]&amp;"_"&amp;COUNTIF($F$2:F4495,F4495)</f>
        <v>43.34ZIncorrect_41</v>
      </c>
      <c r="C4495" t="s">
        <v>258</v>
      </c>
      <c r="D4495" t="b">
        <v>0</v>
      </c>
      <c r="E4495" t="s">
        <v>31</v>
      </c>
      <c r="F4495" t="s">
        <v>111</v>
      </c>
      <c r="G4495">
        <v>2</v>
      </c>
    </row>
    <row r="4496" spans="1:7" x14ac:dyDescent="0.25">
      <c r="A4496" t="str">
        <f>IF(Tableau1[[#This Row],[ Résultat]]="incorrect",Tableau1[[#This Row],[occurrence]]&amp;"Cadre général"&amp;Tableau1[[#This Row],[ Résultat]]&amp;COUNTIF($B$2:$B4496,Tableau1[[#This Row],[ Code APE]]&amp;Tableau1[[#This Row],[ Résultat]]&amp;"_*"),0)</f>
        <v>43.99CIncorrect_39Cadre généralIncorrect9</v>
      </c>
      <c r="B4496" t="str">
        <f>Tableau1[[#This Row],[ Code APE]]&amp;Tableau1[[#This Row],[ Résultat]]&amp;"_"&amp;COUNTIF($F$2:F4496,F4496)</f>
        <v>43.99CIncorrect_39</v>
      </c>
      <c r="C4496" t="s">
        <v>258</v>
      </c>
      <c r="D4496" t="b">
        <v>0</v>
      </c>
      <c r="E4496" t="s">
        <v>31</v>
      </c>
      <c r="F4496" t="s">
        <v>115</v>
      </c>
      <c r="G4496">
        <v>1</v>
      </c>
    </row>
    <row r="4497" spans="1:7" x14ac:dyDescent="0.25">
      <c r="A4497" t="str">
        <f>IF(Tableau1[[#This Row],[ Résultat]]="incorrect",Tableau1[[#This Row],[occurrence]]&amp;"Cadre général"&amp;Tableau1[[#This Row],[ Résultat]]&amp;COUNTIF($B$2:$B4497,Tableau1[[#This Row],[ Code APE]]&amp;Tableau1[[#This Row],[ Résultat]]&amp;"_*"),0)</f>
        <v>45.20AIncorrect_36Cadre généralIncorrect6</v>
      </c>
      <c r="B4497" t="str">
        <f>Tableau1[[#This Row],[ Code APE]]&amp;Tableau1[[#This Row],[ Résultat]]&amp;"_"&amp;COUNTIF($F$2:F4497,F4497)</f>
        <v>45.20AIncorrect_36</v>
      </c>
      <c r="C4497" t="s">
        <v>258</v>
      </c>
      <c r="D4497" t="b">
        <v>0</v>
      </c>
      <c r="E4497" t="s">
        <v>31</v>
      </c>
      <c r="F4497" t="s">
        <v>121</v>
      </c>
      <c r="G4497">
        <v>1</v>
      </c>
    </row>
    <row r="4498" spans="1:7" x14ac:dyDescent="0.25">
      <c r="A4498" t="str">
        <f>IF(Tableau1[[#This Row],[ Résultat]]="incorrect",Tableau1[[#This Row],[occurrence]]&amp;"Cadre général"&amp;Tableau1[[#This Row],[ Résultat]]&amp;COUNTIF($B$2:$B4498,Tableau1[[#This Row],[ Code APE]]&amp;Tableau1[[#This Row],[ Résultat]]&amp;"_*"),0)</f>
        <v>46.71ZIncorrect_39Cadre généralIncorrect9</v>
      </c>
      <c r="B4498" t="str">
        <f>Tableau1[[#This Row],[ Code APE]]&amp;Tableau1[[#This Row],[ Résultat]]&amp;"_"&amp;COUNTIF($F$2:F4498,F4498)</f>
        <v>46.71ZIncorrect_39</v>
      </c>
      <c r="C4498" t="s">
        <v>258</v>
      </c>
      <c r="D4498" t="b">
        <v>0</v>
      </c>
      <c r="E4498" t="s">
        <v>31</v>
      </c>
      <c r="F4498" t="s">
        <v>130</v>
      </c>
      <c r="G4498">
        <v>2</v>
      </c>
    </row>
    <row r="4499" spans="1:7" x14ac:dyDescent="0.25">
      <c r="A4499" t="str">
        <f>IF(Tableau1[[#This Row],[ Résultat]]="incorrect",Tableau1[[#This Row],[occurrence]]&amp;"Cadre général"&amp;Tableau1[[#This Row],[ Résultat]]&amp;COUNTIF($B$2:$B4499,Tableau1[[#This Row],[ Code APE]]&amp;Tableau1[[#This Row],[ Résultat]]&amp;"_*"),0)</f>
        <v>49.39BIncorrect_38Cadre généralIncorrect8</v>
      </c>
      <c r="B4499" t="str">
        <f>Tableau1[[#This Row],[ Code APE]]&amp;Tableau1[[#This Row],[ Résultat]]&amp;"_"&amp;COUNTIF($F$2:F4499,F4499)</f>
        <v>49.39BIncorrect_38</v>
      </c>
      <c r="C4499" t="s">
        <v>258</v>
      </c>
      <c r="D4499" t="b">
        <v>0</v>
      </c>
      <c r="E4499" t="s">
        <v>31</v>
      </c>
      <c r="F4499" t="s">
        <v>139</v>
      </c>
      <c r="G4499">
        <v>1</v>
      </c>
    </row>
    <row r="4500" spans="1:7" x14ac:dyDescent="0.25">
      <c r="A4500" t="str">
        <f>IF(Tableau1[[#This Row],[ Résultat]]="incorrect",Tableau1[[#This Row],[occurrence]]&amp;"Cadre général"&amp;Tableau1[[#This Row],[ Résultat]]&amp;COUNTIF($B$2:$B4500,Tableau1[[#This Row],[ Code APE]]&amp;Tableau1[[#This Row],[ Résultat]]&amp;"_*"),0)</f>
        <v>78.20ZIncorrect_42Cadre généralIncorrect12</v>
      </c>
      <c r="B4500" t="str">
        <f>Tableau1[[#This Row],[ Code APE]]&amp;Tableau1[[#This Row],[ Résultat]]&amp;"_"&amp;COUNTIF($F$2:F4500,F4500)</f>
        <v>78.20ZIncorrect_42</v>
      </c>
      <c r="C4500" t="s">
        <v>258</v>
      </c>
      <c r="D4500" t="b">
        <v>0</v>
      </c>
      <c r="E4500" t="s">
        <v>31</v>
      </c>
      <c r="F4500" t="s">
        <v>166</v>
      </c>
      <c r="G4500">
        <v>4</v>
      </c>
    </row>
    <row r="4501" spans="1:7" x14ac:dyDescent="0.25">
      <c r="A4501" t="str">
        <f>IF(Tableau1[[#This Row],[ Résultat]]="incorrect",Tableau1[[#This Row],[occurrence]]&amp;"Cadre général"&amp;Tableau1[[#This Row],[ Résultat]]&amp;COUNTIF($B$2:$B4501,Tableau1[[#This Row],[ Code APE]]&amp;Tableau1[[#This Row],[ Résultat]]&amp;"_*"),0)</f>
        <v>81.21ZIncorrect_35Cadre généralIncorrect5</v>
      </c>
      <c r="B4501" t="str">
        <f>Tableau1[[#This Row],[ Code APE]]&amp;Tableau1[[#This Row],[ Résultat]]&amp;"_"&amp;COUNTIF($F$2:F4501,F4501)</f>
        <v>81.21ZIncorrect_35</v>
      </c>
      <c r="C4501" t="s">
        <v>258</v>
      </c>
      <c r="D4501" t="b">
        <v>0</v>
      </c>
      <c r="E4501" t="s">
        <v>31</v>
      </c>
      <c r="F4501" t="s">
        <v>169</v>
      </c>
      <c r="G4501">
        <v>1</v>
      </c>
    </row>
    <row r="4502" spans="1:7" x14ac:dyDescent="0.25">
      <c r="A4502" t="str">
        <f>IF(Tableau1[[#This Row],[ Résultat]]="incorrect",Tableau1[[#This Row],[occurrence]]&amp;"Cadre général"&amp;Tableau1[[#This Row],[ Résultat]]&amp;COUNTIF($B$2:$B4502,Tableau1[[#This Row],[ Code APE]]&amp;Tableau1[[#This Row],[ Résultat]]&amp;"_*"),0)</f>
        <v>94.99ZIncorrect_40Cadre généralIncorrect10</v>
      </c>
      <c r="B4502" t="str">
        <f>Tableau1[[#This Row],[ Code APE]]&amp;Tableau1[[#This Row],[ Résultat]]&amp;"_"&amp;COUNTIF($F$2:F4502,F4502)</f>
        <v>94.99ZIncorrect_40</v>
      </c>
      <c r="C4502" t="s">
        <v>258</v>
      </c>
      <c r="D4502" t="b">
        <v>0</v>
      </c>
      <c r="E4502" t="s">
        <v>31</v>
      </c>
      <c r="F4502" t="s">
        <v>178</v>
      </c>
      <c r="G4502">
        <v>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2018-11-12T02:16:21Z</dcterms:created>
  <dcterms:modified xsi:type="dcterms:W3CDTF">2018-11-12T02:21:56Z</dcterms:modified>
</cp:coreProperties>
</file>