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baccaratpro.sharepoint.com/sites/UAPASSetTRAD-Responsable/Documents partages/Responsable/informatique/Excelle/"/>
    </mc:Choice>
  </mc:AlternateContent>
  <xr:revisionPtr revIDLastSave="16" documentId="8_{8A5B1043-4274-4D4A-A078-BEDCD68229FE}" xr6:coauthVersionLast="47" xr6:coauthVersionMax="47" xr10:uidLastSave="{9EEB7F5A-E6A5-45DA-A901-00752C994C97}"/>
  <bookViews>
    <workbookView xWindow="-28920" yWindow="-120" windowWidth="29040" windowHeight="15840" tabRatio="835" firstSheet="1" activeTab="1" xr2:uid="{00000000-000D-0000-FFFF-FFFF00000000}"/>
  </bookViews>
  <sheets>
    <sheet name="VIDE" sheetId="808" state="hidden" r:id="rId1"/>
    <sheet name="23" sheetId="1185" r:id="rId2"/>
    <sheet name="menu" sheetId="6" r:id="rId3"/>
  </sheets>
  <externalReferences>
    <externalReference r:id="rId4"/>
    <externalReference r:id="rId5"/>
    <externalReference r:id="rId6"/>
    <externalReference r:id="rId7"/>
    <externalReference r:id="rId8"/>
  </externalReferences>
  <definedNames>
    <definedName name="_xlnm._FilterDatabase" localSheetId="1" hidden="1">'23'!$A$11:$AJ$54</definedName>
    <definedName name="_xlnm._FilterDatabase" localSheetId="0" hidden="1">VIDE!$B$11:$AE$79</definedName>
    <definedName name="Données">#REF!</definedName>
    <definedName name="futura">#REF!</definedName>
    <definedName name="_xlnm.Print_Titles" localSheetId="1">'23'!$11:$11</definedName>
    <definedName name="_xlnm.Print_Titles" localSheetId="0">VIDE!$11:$11</definedName>
    <definedName name="PHP">#REF!</definedName>
    <definedName name="Repères">menu!$C$5:$C$14</definedName>
    <definedName name="_xlnm.Print_Area" localSheetId="1">'23'!$B$2:$AD$54</definedName>
    <definedName name="_xlnm.Print_Area" localSheetId="0">VIDE!$B$2:$AD$79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6" i="1185" l="1"/>
  <c r="L37" i="1185"/>
  <c r="J37" i="1185"/>
  <c r="K6" i="1185"/>
  <c r="O8" i="1185" l="1"/>
  <c r="N8" i="1185"/>
  <c r="M8" i="1185"/>
  <c r="L8" i="1185"/>
  <c r="K8" i="1185"/>
  <c r="AD54" i="1185" l="1"/>
  <c r="L54" i="1185" s="1"/>
  <c r="J54" i="1185"/>
  <c r="AD53" i="1185"/>
  <c r="AE53" i="1185" s="1"/>
  <c r="J53" i="1185"/>
  <c r="AE52" i="1185"/>
  <c r="AD51" i="1185"/>
  <c r="AE51" i="1185" s="1"/>
  <c r="J51" i="1185"/>
  <c r="AE50" i="1185"/>
  <c r="L50" i="1185"/>
  <c r="AE49" i="1185"/>
  <c r="AD48" i="1185"/>
  <c r="AE48" i="1185" s="1"/>
  <c r="J48" i="1185"/>
  <c r="AE47" i="1185"/>
  <c r="AE45" i="1185"/>
  <c r="AD42" i="1185"/>
  <c r="AE42" i="1185" s="1"/>
  <c r="J42" i="1185"/>
  <c r="J40" i="1185"/>
  <c r="J39" i="1185"/>
  <c r="J35" i="1185"/>
  <c r="AE33" i="1185"/>
  <c r="J30" i="1185"/>
  <c r="J28" i="1185"/>
  <c r="J26" i="1185"/>
  <c r="J24" i="1185"/>
  <c r="J22" i="1185"/>
  <c r="J21" i="1185"/>
  <c r="J20" i="1185"/>
  <c r="J18" i="1185"/>
  <c r="J17" i="1185"/>
  <c r="J16" i="1185"/>
  <c r="J14" i="1185"/>
  <c r="B12" i="1185"/>
  <c r="H8" i="1185"/>
  <c r="G8" i="1185"/>
  <c r="H7" i="1185"/>
  <c r="G7" i="1185"/>
  <c r="G6" i="1185"/>
  <c r="AD41" i="1185" s="1"/>
  <c r="G5" i="1185"/>
  <c r="AD25" i="1185" s="1"/>
  <c r="C5" i="1185"/>
  <c r="H4" i="1185" s="1"/>
  <c r="J38" i="1185" s="1"/>
  <c r="AC4" i="1185"/>
  <c r="AB4" i="1185"/>
  <c r="AA4" i="1185"/>
  <c r="Z4" i="1185"/>
  <c r="Y4" i="1185"/>
  <c r="W4" i="1185"/>
  <c r="V4" i="1185"/>
  <c r="U4" i="1185"/>
  <c r="T4" i="1185"/>
  <c r="S4" i="1185"/>
  <c r="R4" i="1185"/>
  <c r="Q4" i="1185"/>
  <c r="P4" i="1185"/>
  <c r="O4" i="1185"/>
  <c r="N4" i="1185"/>
  <c r="M4" i="1185"/>
  <c r="G4" i="1185"/>
  <c r="G3" i="1185"/>
  <c r="C3" i="1185"/>
  <c r="J17" i="808"/>
  <c r="J14" i="808"/>
  <c r="H6" i="1185"/>
  <c r="J41" i="1185" s="1"/>
  <c r="H5" i="1185"/>
  <c r="AD23" i="1185"/>
  <c r="AC4" i="808"/>
  <c r="AB4" i="808"/>
  <c r="AA4" i="808"/>
  <c r="Z4" i="808"/>
  <c r="Y4" i="808"/>
  <c r="H8" i="808"/>
  <c r="G8" i="808"/>
  <c r="H7" i="808"/>
  <c r="G7" i="808"/>
  <c r="G6" i="808"/>
  <c r="AD13" i="808" s="1"/>
  <c r="G5" i="808"/>
  <c r="AD25" i="808" s="1"/>
  <c r="G4" i="808"/>
  <c r="AD32" i="808" s="1"/>
  <c r="AE32" i="808" s="1"/>
  <c r="G3" i="808"/>
  <c r="AD71" i="808" s="1"/>
  <c r="C3" i="808"/>
  <c r="AD79" i="808"/>
  <c r="AE79" i="808" s="1"/>
  <c r="AD78" i="808"/>
  <c r="AE78" i="808" s="1"/>
  <c r="AD76" i="808"/>
  <c r="L76" i="808" s="1"/>
  <c r="AD73" i="808"/>
  <c r="J79" i="808"/>
  <c r="J78" i="808"/>
  <c r="J76" i="808"/>
  <c r="AD35" i="808"/>
  <c r="L35" i="808" s="1"/>
  <c r="AE35" i="808"/>
  <c r="AD36" i="808"/>
  <c r="L36" i="808" s="1"/>
  <c r="AE36" i="808"/>
  <c r="AD37" i="808"/>
  <c r="L37" i="808" s="1"/>
  <c r="AD38" i="808"/>
  <c r="AE38" i="808" s="1"/>
  <c r="L38" i="808"/>
  <c r="AD39" i="808"/>
  <c r="L39" i="808" s="1"/>
  <c r="AE39" i="808"/>
  <c r="AD40" i="808"/>
  <c r="AE40" i="808" s="1"/>
  <c r="L40" i="808"/>
  <c r="AD41" i="808"/>
  <c r="L41" i="808" s="1"/>
  <c r="AE41" i="808"/>
  <c r="AD42" i="808"/>
  <c r="AE42" i="808" s="1"/>
  <c r="L42" i="808"/>
  <c r="AD43" i="808"/>
  <c r="AE43" i="808" s="1"/>
  <c r="AD44" i="808"/>
  <c r="L44" i="808"/>
  <c r="AD45" i="808"/>
  <c r="L45" i="808" s="1"/>
  <c r="AE45" i="808"/>
  <c r="AD46" i="808"/>
  <c r="L46" i="808" s="1"/>
  <c r="AE46" i="808"/>
  <c r="AD47" i="808"/>
  <c r="L47" i="808" s="1"/>
  <c r="AE47" i="808"/>
  <c r="AD48" i="808"/>
  <c r="AE48" i="808" s="1"/>
  <c r="L48" i="808"/>
  <c r="AD49" i="808"/>
  <c r="AE49" i="808" s="1"/>
  <c r="AD50" i="808"/>
  <c r="AE50" i="808"/>
  <c r="AD51" i="808"/>
  <c r="AE51" i="808" s="1"/>
  <c r="L51" i="808"/>
  <c r="AD52" i="808"/>
  <c r="AE52" i="808" s="1"/>
  <c r="L52" i="808"/>
  <c r="AD53" i="808"/>
  <c r="L53" i="808" s="1"/>
  <c r="AE53" i="808"/>
  <c r="AD54" i="808"/>
  <c r="L54" i="808"/>
  <c r="AD55" i="808"/>
  <c r="AE55" i="808" s="1"/>
  <c r="AD56" i="808"/>
  <c r="L56" i="808"/>
  <c r="AD57" i="808"/>
  <c r="L57" i="808" s="1"/>
  <c r="AE57" i="808"/>
  <c r="AD58" i="808"/>
  <c r="L58" i="808" s="1"/>
  <c r="AE58" i="808"/>
  <c r="AD59" i="808"/>
  <c r="AE59" i="808" s="1"/>
  <c r="L59" i="808"/>
  <c r="AD60" i="808"/>
  <c r="AE60" i="808" s="1"/>
  <c r="L60" i="808"/>
  <c r="AD61" i="808"/>
  <c r="AE61" i="808" s="1"/>
  <c r="AD62" i="808"/>
  <c r="L62" i="808"/>
  <c r="AD63" i="808"/>
  <c r="AE63" i="808" s="1"/>
  <c r="L63" i="808"/>
  <c r="AD64" i="808"/>
  <c r="L64" i="808"/>
  <c r="AD65" i="808"/>
  <c r="L65" i="808" s="1"/>
  <c r="AE65" i="808"/>
  <c r="AD66" i="808"/>
  <c r="AE66" i="808" s="1"/>
  <c r="L66" i="808"/>
  <c r="AD67" i="808"/>
  <c r="AE67" i="808" s="1"/>
  <c r="AD68" i="808"/>
  <c r="L68" i="808"/>
  <c r="AD69" i="808"/>
  <c r="L69" i="808" s="1"/>
  <c r="AE69" i="808"/>
  <c r="AD34" i="808"/>
  <c r="L34" i="808" s="1"/>
  <c r="AE34" i="808"/>
  <c r="J69" i="808"/>
  <c r="J68" i="808"/>
  <c r="J67" i="808"/>
  <c r="J66" i="808"/>
  <c r="J65" i="808"/>
  <c r="J64" i="808"/>
  <c r="J63" i="808"/>
  <c r="J62" i="808"/>
  <c r="J61" i="808"/>
  <c r="J60" i="808"/>
  <c r="J59" i="808"/>
  <c r="J58" i="808"/>
  <c r="J57" i="808"/>
  <c r="J56" i="808"/>
  <c r="J55" i="808"/>
  <c r="J54" i="808"/>
  <c r="J53" i="808"/>
  <c r="J52" i="808"/>
  <c r="J51" i="808"/>
  <c r="J50" i="808"/>
  <c r="J49" i="808"/>
  <c r="J48" i="808"/>
  <c r="J47" i="808"/>
  <c r="J46" i="808"/>
  <c r="J45" i="808"/>
  <c r="J44" i="808"/>
  <c r="J43" i="808"/>
  <c r="J42" i="808"/>
  <c r="J41" i="808"/>
  <c r="J40" i="808"/>
  <c r="J39" i="808"/>
  <c r="J38" i="808"/>
  <c r="J37" i="808"/>
  <c r="J36" i="808"/>
  <c r="J35" i="808"/>
  <c r="J34" i="808"/>
  <c r="M4" i="808"/>
  <c r="W4" i="808"/>
  <c r="AE70" i="808"/>
  <c r="AE72" i="808"/>
  <c r="AE74" i="808"/>
  <c r="AE77" i="808"/>
  <c r="N4" i="808"/>
  <c r="O4" i="808"/>
  <c r="P4" i="808"/>
  <c r="Q4" i="808"/>
  <c r="R4" i="808"/>
  <c r="S4" i="808"/>
  <c r="T4" i="808"/>
  <c r="J73" i="808"/>
  <c r="AE33" i="808"/>
  <c r="J30" i="808"/>
  <c r="J28" i="808"/>
  <c r="J26" i="808"/>
  <c r="J24" i="808"/>
  <c r="J22" i="808"/>
  <c r="J21" i="808"/>
  <c r="J20" i="808"/>
  <c r="J18" i="808"/>
  <c r="J16" i="808"/>
  <c r="B12" i="808"/>
  <c r="C5" i="808"/>
  <c r="H6" i="808"/>
  <c r="J31" i="808" s="1"/>
  <c r="V4" i="808"/>
  <c r="U4" i="808"/>
  <c r="M6" i="808"/>
  <c r="H5" i="808"/>
  <c r="J27" i="808" s="1"/>
  <c r="L50" i="808"/>
  <c r="AE62" i="808"/>
  <c r="AE64" i="808"/>
  <c r="H4" i="808"/>
  <c r="J29" i="808" s="1"/>
  <c r="AE54" i="808"/>
  <c r="H3" i="808"/>
  <c r="AD75" i="808"/>
  <c r="AE68" i="808"/>
  <c r="AE56" i="808"/>
  <c r="AE44" i="808"/>
  <c r="L75" i="808"/>
  <c r="AE75" i="808"/>
  <c r="AD46" i="1185" l="1"/>
  <c r="L46" i="1185" s="1"/>
  <c r="AD37" i="1185"/>
  <c r="AD36" i="1185"/>
  <c r="AE36" i="1185" s="1"/>
  <c r="AD38" i="1185"/>
  <c r="L38" i="1185" s="1"/>
  <c r="AD15" i="1185"/>
  <c r="L15" i="1185" s="1"/>
  <c r="AD27" i="1185"/>
  <c r="AE27" i="1185" s="1"/>
  <c r="AD32" i="1185"/>
  <c r="AE32" i="1185" s="1"/>
  <c r="AD29" i="1185"/>
  <c r="AD34" i="1185"/>
  <c r="L34" i="1185" s="1"/>
  <c r="J23" i="1185"/>
  <c r="J31" i="1185"/>
  <c r="AD19" i="1185"/>
  <c r="AE19" i="1185" s="1"/>
  <c r="H3" i="1185"/>
  <c r="AD17" i="1185"/>
  <c r="L17" i="1185" s="1"/>
  <c r="AD30" i="1185"/>
  <c r="L30" i="1185" s="1"/>
  <c r="AD35" i="1185"/>
  <c r="L35" i="1185" s="1"/>
  <c r="AD44" i="1185"/>
  <c r="AE44" i="1185" s="1"/>
  <c r="AD43" i="1185"/>
  <c r="L43" i="1185" s="1"/>
  <c r="L41" i="1185"/>
  <c r="AE41" i="1185"/>
  <c r="AD13" i="1185"/>
  <c r="L13" i="1185" s="1"/>
  <c r="AD28" i="1185"/>
  <c r="AE28" i="1185" s="1"/>
  <c r="AD31" i="1185"/>
  <c r="L31" i="1185" s="1"/>
  <c r="AD14" i="1185"/>
  <c r="L14" i="1185" s="1"/>
  <c r="N6" i="1185" s="1"/>
  <c r="AD39" i="1185"/>
  <c r="L39" i="1185" s="1"/>
  <c r="AD16" i="1185"/>
  <c r="L16" i="1185" s="1"/>
  <c r="AD40" i="1185"/>
  <c r="AE40" i="1185" s="1"/>
  <c r="AE46" i="1185"/>
  <c r="AD18" i="1185"/>
  <c r="AD20" i="1185"/>
  <c r="AD21" i="1185"/>
  <c r="AD22" i="1185"/>
  <c r="AD24" i="1185"/>
  <c r="AE24" i="1185" s="1"/>
  <c r="AD26" i="1185"/>
  <c r="AE26" i="1185" s="1"/>
  <c r="J36" i="1185"/>
  <c r="J34" i="1185"/>
  <c r="J32" i="1185"/>
  <c r="J29" i="1185"/>
  <c r="L27" i="1185"/>
  <c r="J32" i="808"/>
  <c r="J13" i="808"/>
  <c r="AD20" i="808"/>
  <c r="AE23" i="1185"/>
  <c r="L23" i="1185"/>
  <c r="AE76" i="808"/>
  <c r="L67" i="808"/>
  <c r="L61" i="808"/>
  <c r="L55" i="808"/>
  <c r="L49" i="808"/>
  <c r="L43" i="808"/>
  <c r="AE37" i="808"/>
  <c r="L79" i="808"/>
  <c r="AD21" i="808"/>
  <c r="L21" i="808" s="1"/>
  <c r="AD28" i="808"/>
  <c r="L36" i="1185"/>
  <c r="L20" i="808"/>
  <c r="AE20" i="808"/>
  <c r="AE25" i="1185"/>
  <c r="L25" i="1185"/>
  <c r="AD31" i="808"/>
  <c r="J13" i="1185"/>
  <c r="AE30" i="1185"/>
  <c r="AE54" i="1185"/>
  <c r="AE25" i="808"/>
  <c r="L25" i="808"/>
  <c r="AE28" i="808"/>
  <c r="L28" i="808"/>
  <c r="L13" i="808"/>
  <c r="AE13" i="808"/>
  <c r="AE21" i="808"/>
  <c r="AD19" i="808"/>
  <c r="AD15" i="808"/>
  <c r="AD27" i="808"/>
  <c r="L32" i="808"/>
  <c r="L73" i="808"/>
  <c r="AE73" i="808"/>
  <c r="AE71" i="808"/>
  <c r="L71" i="808"/>
  <c r="AE31" i="808"/>
  <c r="L31" i="808"/>
  <c r="L78" i="808"/>
  <c r="L4" i="808" s="1"/>
  <c r="J27" i="1185"/>
  <c r="J19" i="1185"/>
  <c r="J25" i="1185"/>
  <c r="J15" i="1185"/>
  <c r="AE16" i="1185"/>
  <c r="J15" i="808"/>
  <c r="J19" i="808"/>
  <c r="J25" i="808"/>
  <c r="L6" i="808"/>
  <c r="AD17" i="808"/>
  <c r="AD26" i="808"/>
  <c r="AD23" i="808"/>
  <c r="AD14" i="808"/>
  <c r="L32" i="1185"/>
  <c r="AD18" i="808"/>
  <c r="AD29" i="808"/>
  <c r="J23" i="808"/>
  <c r="AD16" i="808"/>
  <c r="AD22" i="808"/>
  <c r="AD24" i="808"/>
  <c r="AD30" i="808"/>
  <c r="L48" i="1185"/>
  <c r="K4" i="1185" s="1"/>
  <c r="L53" i="1185"/>
  <c r="L44" i="1185"/>
  <c r="L51" i="1185"/>
  <c r="L42" i="1185"/>
  <c r="AE35" i="1185" l="1"/>
  <c r="AE15" i="1185"/>
  <c r="L19" i="1185"/>
  <c r="AE38" i="1185"/>
  <c r="AE37" i="1185"/>
  <c r="AE34" i="1185"/>
  <c r="AE29" i="1185"/>
  <c r="L29" i="1185"/>
  <c r="AE17" i="1185"/>
  <c r="L24" i="1185"/>
  <c r="AE43" i="1185"/>
  <c r="L40" i="1185"/>
  <c r="O6" i="1185" s="1"/>
  <c r="AE39" i="1185"/>
  <c r="L26" i="1185"/>
  <c r="AD4" i="1185"/>
  <c r="AE31" i="1185"/>
  <c r="AE13" i="1185"/>
  <c r="L4" i="1185"/>
  <c r="AE18" i="1185"/>
  <c r="L18" i="1185"/>
  <c r="AE22" i="1185"/>
  <c r="L22" i="1185"/>
  <c r="AE14" i="1185"/>
  <c r="L21" i="1185"/>
  <c r="AE21" i="1185"/>
  <c r="L28" i="1185"/>
  <c r="AE20" i="1185"/>
  <c r="L20" i="1185"/>
  <c r="K4" i="808"/>
  <c r="AE18" i="808"/>
  <c r="L18" i="808"/>
  <c r="L30" i="808"/>
  <c r="AE30" i="808"/>
  <c r="AE26" i="808"/>
  <c r="L26" i="808"/>
  <c r="AE24" i="808"/>
  <c r="L24" i="808"/>
  <c r="L14" i="808"/>
  <c r="AD4" i="808"/>
  <c r="AE14" i="808"/>
  <c r="AE22" i="808"/>
  <c r="L22" i="808"/>
  <c r="L17" i="808"/>
  <c r="N6" i="808" s="1"/>
  <c r="AE17" i="808"/>
  <c r="L27" i="808"/>
  <c r="AE27" i="808"/>
  <c r="AE23" i="808"/>
  <c r="L23" i="808"/>
  <c r="AE15" i="808"/>
  <c r="L15" i="808"/>
  <c r="L16" i="808"/>
  <c r="AE16" i="808"/>
  <c r="AE19" i="808"/>
  <c r="L19" i="808"/>
  <c r="AE29" i="808"/>
  <c r="L29" i="808"/>
  <c r="L6" i="1185" l="1"/>
  <c r="J8" i="1185"/>
  <c r="P8" i="1185" s="1"/>
  <c r="J6" i="1185"/>
  <c r="J4" i="1185"/>
  <c r="AE4" i="1185" s="1"/>
  <c r="K6" i="808"/>
  <c r="J4" i="808"/>
  <c r="AE4" i="808" s="1"/>
  <c r="O6" i="808"/>
  <c r="S6" i="808" s="1"/>
  <c r="J6" i="808"/>
  <c r="P6" i="1185" l="1"/>
  <c r="Q6" i="1185" s="1"/>
  <c r="R6" i="1185" s="1"/>
  <c r="R6" i="808"/>
  <c r="P6" i="808"/>
  <c r="Q6" i="808" s="1"/>
</calcChain>
</file>

<file path=xl/sharedStrings.xml><?xml version="1.0" encoding="utf-8"?>
<sst xmlns="http://schemas.openxmlformats.org/spreadsheetml/2006/main" count="455" uniqueCount="117">
  <si>
    <t>Date</t>
  </si>
  <si>
    <t>Horaires de travail selon le calendrier</t>
  </si>
  <si>
    <t>jour</t>
  </si>
  <si>
    <t>MOD</t>
  </si>
  <si>
    <t>MODNG</t>
  </si>
  <si>
    <t>MOI</t>
  </si>
  <si>
    <t>HD</t>
  </si>
  <si>
    <t>HR</t>
  </si>
  <si>
    <t>HE</t>
  </si>
  <si>
    <t>HP</t>
  </si>
  <si>
    <t>HN</t>
  </si>
  <si>
    <t>HF</t>
  </si>
  <si>
    <t>HL</t>
  </si>
  <si>
    <t>prêt</t>
  </si>
  <si>
    <t>A +</t>
  </si>
  <si>
    <t>A -</t>
  </si>
  <si>
    <t>HS</t>
  </si>
  <si>
    <t>CP</t>
  </si>
  <si>
    <t>ABS</t>
  </si>
  <si>
    <t>MALA</t>
  </si>
  <si>
    <t>ACTR</t>
  </si>
  <si>
    <t>MAPR</t>
  </si>
  <si>
    <t xml:space="preserve">Théorique </t>
  </si>
  <si>
    <t>MOD + HNP</t>
  </si>
  <si>
    <t>eq</t>
  </si>
  <si>
    <t>Semaine</t>
  </si>
  <si>
    <t>Taille Carafe</t>
  </si>
  <si>
    <t>Choix indus</t>
  </si>
  <si>
    <t>Rep Indus</t>
  </si>
  <si>
    <t>Cémentation</t>
  </si>
  <si>
    <t>Carafe Service</t>
  </si>
  <si>
    <t>LXIII</t>
  </si>
  <si>
    <t>TOT</t>
  </si>
  <si>
    <t>Verif</t>
  </si>
  <si>
    <t>M330</t>
  </si>
  <si>
    <t>M333</t>
  </si>
  <si>
    <t>2x8A</t>
  </si>
  <si>
    <t>2x8B</t>
  </si>
  <si>
    <t>UAP Carafes</t>
  </si>
  <si>
    <t>TYPE MO</t>
  </si>
  <si>
    <t>Noms</t>
  </si>
  <si>
    <t>Prénoms</t>
  </si>
  <si>
    <t>Matricule</t>
  </si>
  <si>
    <t>Equipe</t>
  </si>
  <si>
    <t>Séction Affect. Budget</t>
  </si>
  <si>
    <t>Séction Affect. Reel</t>
  </si>
  <si>
    <t>Repères PHP</t>
  </si>
  <si>
    <t>Tournée
Calendrier</t>
  </si>
  <si>
    <t>Changement de tournée</t>
  </si>
  <si>
    <t>H MO</t>
  </si>
  <si>
    <t>Prêt</t>
  </si>
  <si>
    <t>Commentaires
 à  compléter impérativement en cas d'absence ou de  retour</t>
  </si>
  <si>
    <t>Horaire théorique</t>
  </si>
  <si>
    <t xml:space="preserve"> </t>
  </si>
  <si>
    <t>BAGARD</t>
  </si>
  <si>
    <t>VANESSA</t>
  </si>
  <si>
    <t>Choix Indus</t>
  </si>
  <si>
    <t>BLAISE</t>
  </si>
  <si>
    <t>AUDREY</t>
  </si>
  <si>
    <t>Jour</t>
  </si>
  <si>
    <t>CLEMENT</t>
  </si>
  <si>
    <t>EDWIGE</t>
  </si>
  <si>
    <t>Mala</t>
  </si>
  <si>
    <t>DEMANGE</t>
  </si>
  <si>
    <t>LAURA</t>
  </si>
  <si>
    <t>R Mal</t>
  </si>
  <si>
    <t>DELPLANCHE</t>
  </si>
  <si>
    <t>NATHALIE</t>
  </si>
  <si>
    <t>DIEUDONNE</t>
  </si>
  <si>
    <t>VINCENT</t>
  </si>
  <si>
    <t>GEORGEL</t>
  </si>
  <si>
    <t>CHRISTOPHE</t>
  </si>
  <si>
    <t>GRANDCLAUDE</t>
  </si>
  <si>
    <t>SYLVIE</t>
  </si>
  <si>
    <t>HELLER</t>
  </si>
  <si>
    <t>RAPHAEL</t>
  </si>
  <si>
    <t>JACQUOT</t>
  </si>
  <si>
    <t>AURORE</t>
  </si>
  <si>
    <t>KROMMENACKER</t>
  </si>
  <si>
    <t>SOPHIE</t>
  </si>
  <si>
    <t>LEMOINE</t>
  </si>
  <si>
    <t>SABRINA</t>
  </si>
  <si>
    <t>LIPKIEWICZ</t>
  </si>
  <si>
    <t>EMILIE</t>
  </si>
  <si>
    <t>PERROTEY</t>
  </si>
  <si>
    <t>LOIC</t>
  </si>
  <si>
    <t>POHL</t>
  </si>
  <si>
    <t>VALERIE</t>
  </si>
  <si>
    <t>THIRION</t>
  </si>
  <si>
    <t>CHRISTELLE</t>
  </si>
  <si>
    <t>TUSSING</t>
  </si>
  <si>
    <t>BARBARA</t>
  </si>
  <si>
    <t>VERNIER</t>
  </si>
  <si>
    <t>ALBAN</t>
  </si>
  <si>
    <t>VILLEMAIN</t>
  </si>
  <si>
    <t>PATRICIA</t>
  </si>
  <si>
    <t>Prêt au M335</t>
  </si>
  <si>
    <t>WAGNER</t>
  </si>
  <si>
    <t>PATRICK</t>
  </si>
  <si>
    <t>MOD-e</t>
  </si>
  <si>
    <t>EMPRUNTS</t>
  </si>
  <si>
    <t>JESSICA</t>
  </si>
  <si>
    <t>COUQUEBERG</t>
  </si>
  <si>
    <t>Régis</t>
  </si>
  <si>
    <t>MOI-e</t>
  </si>
  <si>
    <t>Mi-tps</t>
  </si>
  <si>
    <t>R Mala</t>
  </si>
  <si>
    <t>R CP</t>
  </si>
  <si>
    <t>R ACTR</t>
  </si>
  <si>
    <t>R MAPR</t>
  </si>
  <si>
    <t>Nuit</t>
  </si>
  <si>
    <t>Ap-midi</t>
  </si>
  <si>
    <t>Matin</t>
  </si>
  <si>
    <t>Main Carafe</t>
  </si>
  <si>
    <t>GS4 CARAFE</t>
  </si>
  <si>
    <t>Total</t>
  </si>
  <si>
    <t>74c0c2BB*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</si>
</sst>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dd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6"/>
      <name val="Arial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auto="1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auto="1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auto="1"/>
      </bottom>
      <diagonal/>
    </border>
    <border>
      <left/>
      <right style="medium">
        <color indexed="64"/>
      </right>
      <top style="thin">
        <color indexed="64"/>
      </top>
      <bottom style="medium">
        <color auto="1"/>
      </bottom>
      <diagonal/>
    </border>
  </borders>
  <cellStyleXfs count="5">
    <xf numFmtId="0" fontId="0" fillId="0" borderId="0"/>
    <xf numFmtId="0" fontId="1" fillId="0" borderId="0"/>
    <xf numFmtId="0" fontId="5" fillId="0" borderId="0"/>
    <xf numFmtId="0" fontId="6" fillId="0" borderId="0"/>
    <xf numFmtId="43" fontId="1" fillId="0" borderId="0" applyFont="0" applyFill="0" applyBorder="0" applyAlignment="0" applyProtection="0"/>
  </cellStyleXfs>
  <cellXfs count="146">
    <xf numFmtId="0" fontId="0" fillId="0" borderId="0" xfId="0"/>
    <xf numFmtId="0" fontId="6" fillId="0" borderId="0" xfId="3"/>
    <xf numFmtId="0" fontId="7" fillId="0" borderId="0" xfId="3" applyFont="1"/>
    <xf numFmtId="0" fontId="7" fillId="0" borderId="22" xfId="3" applyFont="1" applyBorder="1"/>
    <xf numFmtId="0" fontId="8" fillId="0" borderId="0" xfId="3" applyFont="1"/>
    <xf numFmtId="0" fontId="7" fillId="0" borderId="23" xfId="3" applyFont="1" applyBorder="1"/>
    <xf numFmtId="0" fontId="7" fillId="0" borderId="0" xfId="3" applyFont="1" applyAlignment="1" applyProtection="1">
      <alignment horizontal="center" vertical="center"/>
      <protection locked="0"/>
    </xf>
    <xf numFmtId="0" fontId="6" fillId="12" borderId="5" xfId="3" applyFill="1" applyBorder="1"/>
    <xf numFmtId="0" fontId="7" fillId="12" borderId="8" xfId="0" applyFont="1" applyFill="1" applyBorder="1" applyAlignment="1">
      <alignment horizontal="left" wrapText="1"/>
    </xf>
    <xf numFmtId="0" fontId="7" fillId="12" borderId="8" xfId="0" applyFont="1" applyFill="1" applyBorder="1"/>
    <xf numFmtId="0" fontId="7" fillId="12" borderId="8" xfId="3" applyFont="1" applyFill="1" applyBorder="1" applyAlignment="1">
      <alignment horizontal="left" wrapText="1"/>
    </xf>
    <xf numFmtId="0" fontId="6" fillId="12" borderId="8" xfId="3" applyFill="1" applyBorder="1"/>
    <xf numFmtId="0" fontId="6" fillId="12" borderId="7" xfId="3" applyFill="1" applyBorder="1"/>
    <xf numFmtId="0" fontId="10" fillId="3" borderId="51" xfId="0" applyFont="1" applyFill="1" applyBorder="1" applyAlignment="1" applyProtection="1">
      <alignment horizontal="center" vertical="center"/>
      <protection hidden="1"/>
    </xf>
    <xf numFmtId="0" fontId="11" fillId="3" borderId="0" xfId="0" applyFont="1" applyFill="1" applyAlignment="1" applyProtection="1">
      <alignment horizontal="center" vertical="center"/>
      <protection hidden="1"/>
    </xf>
    <xf numFmtId="0" fontId="4" fillId="7" borderId="40" xfId="0" applyFont="1" applyFill="1" applyBorder="1" applyAlignment="1" applyProtection="1">
      <alignment horizontal="center" vertical="center"/>
      <protection locked="0" hidden="1"/>
    </xf>
    <xf numFmtId="0" fontId="0" fillId="3" borderId="0" xfId="0" applyFill="1" applyAlignment="1" applyProtection="1">
      <alignment horizontal="center" vertical="center"/>
      <protection hidden="1"/>
    </xf>
    <xf numFmtId="0" fontId="10" fillId="3" borderId="0" xfId="0" applyFont="1" applyFill="1" applyAlignment="1" applyProtection="1">
      <alignment horizontal="center" vertical="center"/>
      <protection hidden="1"/>
    </xf>
    <xf numFmtId="0" fontId="10" fillId="3" borderId="0" xfId="0" applyFont="1" applyFill="1" applyAlignment="1" applyProtection="1">
      <alignment horizontal="center" vertical="center" wrapText="1"/>
      <protection hidden="1"/>
    </xf>
    <xf numFmtId="0" fontId="10" fillId="3" borderId="27" xfId="0" applyFont="1" applyFill="1" applyBorder="1" applyAlignment="1" applyProtection="1">
      <alignment horizontal="center" vertical="center"/>
      <protection hidden="1"/>
    </xf>
    <xf numFmtId="0" fontId="10" fillId="3" borderId="28" xfId="0" applyFont="1" applyFill="1" applyBorder="1" applyAlignment="1" applyProtection="1">
      <alignment horizontal="center" vertical="center"/>
      <protection hidden="1"/>
    </xf>
    <xf numFmtId="0" fontId="10" fillId="3" borderId="29" xfId="0" applyFont="1" applyFill="1" applyBorder="1" applyAlignment="1" applyProtection="1">
      <alignment horizontal="center" vertical="center"/>
      <protection hidden="1"/>
    </xf>
    <xf numFmtId="2" fontId="10" fillId="3" borderId="29" xfId="0" applyNumberFormat="1" applyFont="1" applyFill="1" applyBorder="1" applyAlignment="1" applyProtection="1">
      <alignment horizontal="center" vertical="center"/>
      <protection hidden="1"/>
    </xf>
    <xf numFmtId="2" fontId="10" fillId="3" borderId="0" xfId="0" applyNumberFormat="1" applyFont="1" applyFill="1" applyAlignment="1" applyProtection="1">
      <alignment horizontal="center" vertical="center"/>
      <protection hidden="1"/>
    </xf>
    <xf numFmtId="1" fontId="10" fillId="3" borderId="29" xfId="0" applyNumberFormat="1" applyFont="1" applyFill="1" applyBorder="1" applyAlignment="1" applyProtection="1">
      <alignment horizontal="center" vertical="center"/>
      <protection hidden="1"/>
    </xf>
    <xf numFmtId="0" fontId="10" fillId="3" borderId="48" xfId="0" applyFont="1" applyFill="1" applyBorder="1" applyAlignment="1" applyProtection="1">
      <alignment vertical="center"/>
      <protection hidden="1"/>
    </xf>
    <xf numFmtId="0" fontId="10" fillId="3" borderId="42" xfId="0" applyFont="1" applyFill="1" applyBorder="1" applyAlignment="1" applyProtection="1">
      <alignment horizontal="center" vertical="center" wrapText="1"/>
      <protection hidden="1"/>
    </xf>
    <xf numFmtId="0" fontId="10" fillId="3" borderId="45" xfId="0" applyFont="1" applyFill="1" applyBorder="1" applyAlignment="1" applyProtection="1">
      <alignment horizontal="center" vertical="center" wrapText="1"/>
      <protection hidden="1"/>
    </xf>
    <xf numFmtId="0" fontId="10" fillId="8" borderId="42" xfId="0" applyFont="1" applyFill="1" applyBorder="1" applyAlignment="1" applyProtection="1">
      <alignment horizontal="center" vertical="center" wrapText="1"/>
      <protection hidden="1"/>
    </xf>
    <xf numFmtId="0" fontId="4" fillId="3" borderId="42" xfId="0" applyFont="1" applyFill="1" applyBorder="1" applyAlignment="1" applyProtection="1">
      <alignment horizontal="center" vertical="center" wrapText="1"/>
      <protection hidden="1"/>
    </xf>
    <xf numFmtId="0" fontId="10" fillId="3" borderId="44" xfId="0" applyFont="1" applyFill="1" applyBorder="1" applyAlignment="1" applyProtection="1">
      <alignment horizontal="center" vertical="center" wrapText="1"/>
      <protection hidden="1"/>
    </xf>
    <xf numFmtId="0" fontId="10" fillId="8" borderId="49" xfId="0" applyFont="1" applyFill="1" applyBorder="1" applyAlignment="1" applyProtection="1">
      <alignment horizontal="center" vertical="center" wrapText="1"/>
      <protection hidden="1"/>
    </xf>
    <xf numFmtId="0" fontId="10" fillId="4" borderId="33" xfId="0" applyFont="1" applyFill="1" applyBorder="1" applyAlignment="1" applyProtection="1">
      <alignment horizontal="left" vertical="center" indent="1"/>
      <protection hidden="1"/>
    </xf>
    <xf numFmtId="0" fontId="10" fillId="4" borderId="34" xfId="0" applyFont="1" applyFill="1" applyBorder="1" applyAlignment="1" applyProtection="1">
      <alignment vertical="center"/>
      <protection hidden="1"/>
    </xf>
    <xf numFmtId="0" fontId="10" fillId="4" borderId="35" xfId="0" applyFont="1" applyFill="1" applyBorder="1" applyAlignment="1" applyProtection="1">
      <alignment vertical="center"/>
      <protection hidden="1"/>
    </xf>
    <xf numFmtId="0" fontId="10" fillId="3" borderId="36" xfId="0" applyFont="1" applyFill="1" applyBorder="1" applyAlignment="1" applyProtection="1">
      <alignment horizontal="left" vertical="center"/>
      <protection hidden="1"/>
    </xf>
    <xf numFmtId="0" fontId="0" fillId="3" borderId="7" xfId="0" applyFill="1" applyBorder="1" applyAlignment="1" applyProtection="1">
      <alignment horizontal="left" vertical="center"/>
      <protection hidden="1"/>
    </xf>
    <xf numFmtId="0" fontId="10" fillId="3" borderId="7" xfId="0" applyFont="1" applyFill="1" applyBorder="1" applyAlignment="1" applyProtection="1">
      <alignment horizontal="center" vertical="center"/>
      <protection hidden="1"/>
    </xf>
    <xf numFmtId="2" fontId="10" fillId="3" borderId="37" xfId="0" applyNumberFormat="1" applyFont="1" applyFill="1" applyBorder="1" applyAlignment="1" applyProtection="1">
      <alignment horizontal="center" vertical="center"/>
      <protection hidden="1"/>
    </xf>
    <xf numFmtId="2" fontId="10" fillId="5" borderId="40" xfId="0" applyNumberFormat="1" applyFont="1" applyFill="1" applyBorder="1" applyAlignment="1" applyProtection="1">
      <alignment horizontal="center" vertical="center"/>
      <protection hidden="1"/>
    </xf>
    <xf numFmtId="2" fontId="10" fillId="5" borderId="37" xfId="0" applyNumberFormat="1" applyFont="1" applyFill="1" applyBorder="1" applyAlignment="1" applyProtection="1">
      <alignment horizontal="center" vertical="center"/>
      <protection hidden="1"/>
    </xf>
    <xf numFmtId="2" fontId="10" fillId="3" borderId="6" xfId="0" applyNumberFormat="1" applyFont="1" applyFill="1" applyBorder="1" applyAlignment="1" applyProtection="1">
      <alignment horizontal="center" vertical="center"/>
      <protection hidden="1"/>
    </xf>
    <xf numFmtId="2" fontId="10" fillId="3" borderId="7" xfId="0" applyNumberFormat="1" applyFont="1" applyFill="1" applyBorder="1" applyAlignment="1" applyProtection="1">
      <alignment horizontal="center" vertical="center"/>
      <protection hidden="1"/>
    </xf>
    <xf numFmtId="2" fontId="10" fillId="4" borderId="7" xfId="0" applyNumberFormat="1" applyFont="1" applyFill="1" applyBorder="1" applyAlignment="1" applyProtection="1">
      <alignment horizontal="center" vertical="center"/>
      <protection hidden="1"/>
    </xf>
    <xf numFmtId="2" fontId="10" fillId="4" borderId="38" xfId="0" applyNumberFormat="1" applyFont="1" applyFill="1" applyBorder="1" applyAlignment="1" applyProtection="1">
      <alignment horizontal="center" vertical="center"/>
      <protection hidden="1"/>
    </xf>
    <xf numFmtId="2" fontId="10" fillId="3" borderId="4" xfId="0" applyNumberFormat="1" applyFont="1" applyFill="1" applyBorder="1" applyAlignment="1" applyProtection="1">
      <alignment horizontal="center" vertical="center"/>
      <protection hidden="1"/>
    </xf>
    <xf numFmtId="2" fontId="10" fillId="3" borderId="10" xfId="0" applyNumberFormat="1" applyFont="1" applyFill="1" applyBorder="1" applyAlignment="1" applyProtection="1">
      <alignment horizontal="center" vertical="center"/>
      <protection hidden="1"/>
    </xf>
    <xf numFmtId="2" fontId="10" fillId="9" borderId="12" xfId="0" applyNumberFormat="1" applyFont="1" applyFill="1" applyBorder="1" applyAlignment="1" applyProtection="1">
      <alignment horizontal="center" vertical="center"/>
      <protection hidden="1"/>
    </xf>
    <xf numFmtId="2" fontId="10" fillId="3" borderId="3" xfId="0" applyNumberFormat="1" applyFont="1" applyFill="1" applyBorder="1" applyAlignment="1" applyProtection="1">
      <alignment horizontal="center" vertical="center"/>
      <protection hidden="1"/>
    </xf>
    <xf numFmtId="2" fontId="10" fillId="4" borderId="4" xfId="0" applyNumberFormat="1" applyFont="1" applyFill="1" applyBorder="1" applyAlignment="1" applyProtection="1">
      <alignment horizontal="center" vertical="center"/>
      <protection hidden="1"/>
    </xf>
    <xf numFmtId="2" fontId="10" fillId="4" borderId="1" xfId="0" applyNumberFormat="1" applyFont="1" applyFill="1" applyBorder="1" applyAlignment="1" applyProtection="1">
      <alignment horizontal="center" vertical="center"/>
      <protection hidden="1"/>
    </xf>
    <xf numFmtId="2" fontId="4" fillId="7" borderId="37" xfId="0" applyNumberFormat="1" applyFont="1" applyFill="1" applyBorder="1" applyAlignment="1" applyProtection="1">
      <alignment horizontal="center" vertical="center"/>
      <protection hidden="1"/>
    </xf>
    <xf numFmtId="0" fontId="10" fillId="3" borderId="9" xfId="0" applyFont="1" applyFill="1" applyBorder="1" applyAlignment="1" applyProtection="1">
      <alignment horizontal="left" vertical="center"/>
      <protection hidden="1"/>
    </xf>
    <xf numFmtId="0" fontId="0" fillId="3" borderId="4" xfId="0" applyFill="1" applyBorder="1" applyAlignment="1" applyProtection="1">
      <alignment horizontal="left" vertical="center"/>
      <protection hidden="1"/>
    </xf>
    <xf numFmtId="0" fontId="10" fillId="3" borderId="4" xfId="0" applyFont="1" applyFill="1" applyBorder="1" applyAlignment="1" applyProtection="1">
      <alignment horizontal="center" vertical="center"/>
      <protection hidden="1"/>
    </xf>
    <xf numFmtId="0" fontId="4" fillId="3" borderId="4" xfId="0" applyFont="1" applyFill="1" applyBorder="1" applyAlignment="1" applyProtection="1">
      <alignment horizontal="center" vertical="center"/>
      <protection hidden="1"/>
    </xf>
    <xf numFmtId="0" fontId="10" fillId="6" borderId="11" xfId="0" applyFont="1" applyFill="1" applyBorder="1" applyAlignment="1" applyProtection="1">
      <alignment vertical="center"/>
      <protection hidden="1"/>
    </xf>
    <xf numFmtId="0" fontId="10" fillId="6" borderId="2" xfId="0" applyFont="1" applyFill="1" applyBorder="1" applyAlignment="1" applyProtection="1">
      <alignment vertical="center"/>
      <protection hidden="1"/>
    </xf>
    <xf numFmtId="0" fontId="10" fillId="6" borderId="12" xfId="0" applyFont="1" applyFill="1" applyBorder="1" applyAlignment="1" applyProtection="1">
      <alignment vertical="center"/>
      <protection hidden="1"/>
    </xf>
    <xf numFmtId="0" fontId="10" fillId="3" borderId="11" xfId="0" applyFont="1" applyFill="1" applyBorder="1" applyAlignment="1" applyProtection="1">
      <alignment horizontal="left" vertical="center"/>
      <protection hidden="1"/>
    </xf>
    <xf numFmtId="3" fontId="10" fillId="0" borderId="4" xfId="0" applyNumberFormat="1" applyFont="1" applyBorder="1" applyAlignment="1">
      <alignment horizontal="center" vertical="center"/>
    </xf>
    <xf numFmtId="0" fontId="2" fillId="13" borderId="4" xfId="0" applyFont="1" applyFill="1" applyBorder="1" applyAlignment="1">
      <alignment vertical="center"/>
    </xf>
    <xf numFmtId="0" fontId="4" fillId="7" borderId="40" xfId="0" applyFont="1" applyFill="1" applyBorder="1" applyAlignment="1" applyProtection="1">
      <alignment horizontal="center" vertical="center"/>
      <protection hidden="1"/>
    </xf>
    <xf numFmtId="0" fontId="10" fillId="10" borderId="33" xfId="0" applyFont="1" applyFill="1" applyBorder="1" applyAlignment="1" applyProtection="1">
      <alignment vertical="center"/>
      <protection hidden="1"/>
    </xf>
    <xf numFmtId="0" fontId="10" fillId="10" borderId="34" xfId="0" applyFont="1" applyFill="1" applyBorder="1" applyAlignment="1" applyProtection="1">
      <alignment vertical="center"/>
      <protection hidden="1"/>
    </xf>
    <xf numFmtId="0" fontId="10" fillId="10" borderId="35" xfId="0" applyFont="1" applyFill="1" applyBorder="1" applyAlignment="1" applyProtection="1">
      <alignment vertical="center"/>
      <protection hidden="1"/>
    </xf>
    <xf numFmtId="0" fontId="10" fillId="5" borderId="40" xfId="0" applyFont="1" applyFill="1" applyBorder="1" applyAlignment="1" applyProtection="1">
      <alignment horizontal="center" vertical="center"/>
      <protection hidden="1"/>
    </xf>
    <xf numFmtId="0" fontId="10" fillId="5" borderId="37" xfId="0" applyFont="1" applyFill="1" applyBorder="1" applyAlignment="1" applyProtection="1">
      <alignment horizontal="center" vertical="center"/>
      <protection hidden="1"/>
    </xf>
    <xf numFmtId="0" fontId="10" fillId="3" borderId="6" xfId="0" applyFont="1" applyFill="1" applyBorder="1" applyAlignment="1" applyProtection="1">
      <alignment horizontal="center" vertical="center"/>
      <protection hidden="1"/>
    </xf>
    <xf numFmtId="0" fontId="10" fillId="3" borderId="10" xfId="0" applyFont="1" applyFill="1" applyBorder="1" applyAlignment="1" applyProtection="1">
      <alignment horizontal="center" vertical="center"/>
      <protection hidden="1"/>
    </xf>
    <xf numFmtId="0" fontId="10" fillId="3" borderId="15" xfId="0" applyFont="1" applyFill="1" applyBorder="1" applyAlignment="1" applyProtection="1">
      <alignment horizontal="left" vertical="center"/>
      <protection hidden="1"/>
    </xf>
    <xf numFmtId="0" fontId="0" fillId="3" borderId="5" xfId="0" applyFill="1" applyBorder="1" applyAlignment="1" applyProtection="1">
      <alignment horizontal="left" vertical="center"/>
      <protection hidden="1"/>
    </xf>
    <xf numFmtId="3" fontId="10" fillId="0" borderId="5" xfId="0" applyNumberFormat="1" applyFont="1" applyBorder="1" applyAlignment="1" applyProtection="1">
      <alignment horizontal="center" vertical="center"/>
      <protection hidden="1"/>
    </xf>
    <xf numFmtId="0" fontId="10" fillId="3" borderId="5" xfId="0" applyFont="1" applyFill="1" applyBorder="1" applyAlignment="1" applyProtection="1">
      <alignment horizontal="center" vertical="center"/>
      <protection hidden="1"/>
    </xf>
    <xf numFmtId="0" fontId="10" fillId="3" borderId="47" xfId="0" applyFont="1" applyFill="1" applyBorder="1" applyAlignment="1" applyProtection="1">
      <alignment horizontal="center" vertical="center"/>
      <protection hidden="1"/>
    </xf>
    <xf numFmtId="0" fontId="10" fillId="4" borderId="5" xfId="0" applyFont="1" applyFill="1" applyBorder="1" applyAlignment="1" applyProtection="1">
      <alignment horizontal="center" vertical="center"/>
      <protection hidden="1"/>
    </xf>
    <xf numFmtId="0" fontId="10" fillId="4" borderId="14" xfId="0" applyFont="1" applyFill="1" applyBorder="1" applyAlignment="1" applyProtection="1">
      <alignment horizontal="center" vertical="center"/>
      <protection hidden="1"/>
    </xf>
    <xf numFmtId="0" fontId="4" fillId="7" borderId="46" xfId="0" applyFont="1" applyFill="1" applyBorder="1" applyAlignment="1" applyProtection="1">
      <alignment horizontal="center" vertical="center"/>
      <protection hidden="1"/>
    </xf>
    <xf numFmtId="0" fontId="10" fillId="11" borderId="33" xfId="0" applyFont="1" applyFill="1" applyBorder="1" applyAlignment="1" applyProtection="1">
      <alignment vertical="center"/>
      <protection hidden="1"/>
    </xf>
    <xf numFmtId="0" fontId="10" fillId="11" borderId="34" xfId="0" applyFont="1" applyFill="1" applyBorder="1" applyAlignment="1" applyProtection="1">
      <alignment vertical="center"/>
      <protection hidden="1"/>
    </xf>
    <xf numFmtId="0" fontId="10" fillId="11" borderId="35" xfId="0" applyFont="1" applyFill="1" applyBorder="1" applyAlignment="1" applyProtection="1">
      <alignment vertical="center"/>
      <protection hidden="1"/>
    </xf>
    <xf numFmtId="3" fontId="10" fillId="0" borderId="7" xfId="0" applyNumberFormat="1" applyFont="1" applyBorder="1" applyAlignment="1" applyProtection="1">
      <alignment horizontal="center" vertical="center"/>
      <protection hidden="1"/>
    </xf>
    <xf numFmtId="3" fontId="10" fillId="0" borderId="4" xfId="0" applyNumberFormat="1" applyFont="1" applyBorder="1" applyAlignment="1" applyProtection="1">
      <alignment horizontal="center" vertical="center"/>
      <protection hidden="1"/>
    </xf>
    <xf numFmtId="0" fontId="10" fillId="3" borderId="18" xfId="0" applyFont="1" applyFill="1" applyBorder="1" applyAlignment="1" applyProtection="1">
      <alignment horizontal="left" vertical="center"/>
      <protection hidden="1"/>
    </xf>
    <xf numFmtId="0" fontId="0" fillId="3" borderId="16" xfId="0" applyFill="1" applyBorder="1" applyAlignment="1" applyProtection="1">
      <alignment horizontal="left" vertical="center"/>
      <protection hidden="1"/>
    </xf>
    <xf numFmtId="3" fontId="10" fillId="0" borderId="16" xfId="0" applyNumberFormat="1" applyFont="1" applyBorder="1" applyAlignment="1" applyProtection="1">
      <alignment horizontal="center" vertical="center"/>
      <protection hidden="1"/>
    </xf>
    <xf numFmtId="0" fontId="10" fillId="3" borderId="16" xfId="0" applyFont="1" applyFill="1" applyBorder="1" applyAlignment="1" applyProtection="1">
      <alignment horizontal="center" vertical="center"/>
      <protection hidden="1"/>
    </xf>
    <xf numFmtId="2" fontId="10" fillId="3" borderId="21" xfId="0" applyNumberFormat="1" applyFont="1" applyFill="1" applyBorder="1" applyAlignment="1" applyProtection="1">
      <alignment horizontal="center" vertical="center"/>
      <protection hidden="1"/>
    </xf>
    <xf numFmtId="2" fontId="10" fillId="3" borderId="16" xfId="0" applyNumberFormat="1" applyFont="1" applyFill="1" applyBorder="1" applyAlignment="1" applyProtection="1">
      <alignment horizontal="center" vertical="center"/>
      <protection hidden="1"/>
    </xf>
    <xf numFmtId="2" fontId="10" fillId="4" borderId="16" xfId="0" applyNumberFormat="1" applyFont="1" applyFill="1" applyBorder="1" applyAlignment="1" applyProtection="1">
      <alignment horizontal="center" vertical="center"/>
      <protection hidden="1"/>
    </xf>
    <xf numFmtId="2" fontId="10" fillId="4" borderId="19" xfId="0" applyNumberFormat="1" applyFont="1" applyFill="1" applyBorder="1" applyAlignment="1" applyProtection="1">
      <alignment horizontal="center" vertical="center"/>
      <protection hidden="1"/>
    </xf>
    <xf numFmtId="2" fontId="4" fillId="7" borderId="41" xfId="0" applyNumberFormat="1" applyFont="1" applyFill="1" applyBorder="1" applyAlignment="1" applyProtection="1">
      <alignment horizontal="center" vertical="center"/>
      <protection hidden="1"/>
    </xf>
    <xf numFmtId="2" fontId="10" fillId="3" borderId="17" xfId="0" applyNumberFormat="1" applyFont="1" applyFill="1" applyBorder="1" applyAlignment="1" applyProtection="1">
      <alignment horizontal="center" vertical="center"/>
      <protection hidden="1"/>
    </xf>
    <xf numFmtId="0" fontId="10" fillId="0" borderId="36" xfId="0" applyFont="1" applyBorder="1" applyAlignment="1" applyProtection="1">
      <alignment horizontal="left" vertical="center"/>
      <protection hidden="1"/>
    </xf>
    <xf numFmtId="0" fontId="0" fillId="0" borderId="7" xfId="0" applyBorder="1" applyAlignment="1" applyProtection="1">
      <alignment horizontal="left" vertical="center"/>
      <protection hidden="1"/>
    </xf>
    <xf numFmtId="0" fontId="10" fillId="0" borderId="9" xfId="0" applyFont="1" applyBorder="1" applyAlignment="1" applyProtection="1">
      <alignment horizontal="left" vertical="center"/>
      <protection hidden="1"/>
    </xf>
    <xf numFmtId="0" fontId="0" fillId="0" borderId="4" xfId="0" applyBorder="1" applyAlignment="1" applyProtection="1">
      <alignment horizontal="left" vertical="center"/>
      <protection hidden="1"/>
    </xf>
    <xf numFmtId="0" fontId="10" fillId="0" borderId="11" xfId="0" applyFont="1" applyBorder="1" applyAlignment="1" applyProtection="1">
      <alignment horizontal="left" vertical="center"/>
      <protection hidden="1"/>
    </xf>
    <xf numFmtId="0" fontId="0" fillId="3" borderId="4" xfId="0" applyFill="1" applyBorder="1" applyAlignment="1" applyProtection="1">
      <alignment horizontal="center" vertical="center"/>
      <protection hidden="1"/>
    </xf>
    <xf numFmtId="1" fontId="10" fillId="3" borderId="29" xfId="0" applyNumberFormat="1" applyFont="1" applyFill="1" applyBorder="1" applyAlignment="1" applyProtection="1">
      <alignment horizontal="left" vertical="center"/>
      <protection hidden="1"/>
    </xf>
    <xf numFmtId="43" fontId="10" fillId="3" borderId="29" xfId="4" applyFont="1" applyFill="1" applyBorder="1" applyAlignment="1" applyProtection="1">
      <alignment horizontal="center" vertical="center"/>
      <protection hidden="1"/>
    </xf>
    <xf numFmtId="2" fontId="10" fillId="7" borderId="28" xfId="0" applyNumberFormat="1" applyFont="1" applyFill="1" applyBorder="1" applyAlignment="1" applyProtection="1">
      <alignment horizontal="center" vertical="center"/>
      <protection hidden="1"/>
    </xf>
    <xf numFmtId="0" fontId="10" fillId="14" borderId="29" xfId="0" applyFont="1" applyFill="1" applyBorder="1" applyAlignment="1" applyProtection="1">
      <alignment horizontal="center" vertical="center"/>
      <protection hidden="1"/>
    </xf>
    <xf numFmtId="0" fontId="10" fillId="4" borderId="42" xfId="0" applyFont="1" applyFill="1" applyBorder="1" applyAlignment="1" applyProtection="1">
      <alignment horizontal="center" vertical="center" wrapText="1"/>
      <protection hidden="1"/>
    </xf>
    <xf numFmtId="0" fontId="10" fillId="0" borderId="42" xfId="0" applyFont="1" applyBorder="1" applyAlignment="1" applyProtection="1">
      <alignment horizontal="center" vertical="center" wrapText="1"/>
      <protection hidden="1"/>
    </xf>
    <xf numFmtId="0" fontId="10" fillId="3" borderId="1" xfId="0" applyFont="1" applyFill="1" applyBorder="1" applyAlignment="1" applyProtection="1">
      <alignment horizontal="center" vertical="center"/>
      <protection hidden="1"/>
    </xf>
    <xf numFmtId="0" fontId="10" fillId="3" borderId="2" xfId="0" applyFont="1" applyFill="1" applyBorder="1" applyAlignment="1" applyProtection="1">
      <alignment horizontal="center" vertical="center"/>
      <protection hidden="1"/>
    </xf>
    <xf numFmtId="2" fontId="10" fillId="3" borderId="27" xfId="0" applyNumberFormat="1" applyFont="1" applyFill="1" applyBorder="1" applyAlignment="1" applyProtection="1">
      <alignment horizontal="center" vertical="center"/>
      <protection hidden="1"/>
    </xf>
    <xf numFmtId="2" fontId="10" fillId="16" borderId="4" xfId="0" applyNumberFormat="1" applyFont="1" applyFill="1" applyBorder="1" applyAlignment="1" applyProtection="1">
      <alignment horizontal="center" vertical="center"/>
      <protection hidden="1"/>
    </xf>
    <xf numFmtId="2" fontId="10" fillId="15" borderId="4" xfId="0" applyNumberFormat="1" applyFont="1" applyFill="1" applyBorder="1" applyAlignment="1" applyProtection="1">
      <alignment horizontal="center" vertical="center"/>
      <protection hidden="1"/>
    </xf>
    <xf numFmtId="2" fontId="10" fillId="14" borderId="4" xfId="0" applyNumberFormat="1" applyFont="1" applyFill="1" applyBorder="1" applyAlignment="1" applyProtection="1">
      <alignment horizontal="center" vertical="center"/>
      <protection hidden="1"/>
    </xf>
    <xf numFmtId="16" fontId="12" fillId="3" borderId="52" xfId="0" applyNumberFormat="1" applyFont="1" applyFill="1" applyBorder="1" applyAlignment="1" applyProtection="1">
      <alignment horizontal="center" vertical="center"/>
      <protection hidden="1"/>
    </xf>
    <xf numFmtId="164" fontId="3" fillId="3" borderId="4" xfId="0" applyNumberFormat="1" applyFont="1" applyFill="1" applyBorder="1" applyAlignment="1" applyProtection="1">
      <alignment horizontal="center" vertical="center"/>
      <protection hidden="1"/>
    </xf>
    <xf numFmtId="0" fontId="10" fillId="3" borderId="0" xfId="0" applyFont="1" applyFill="1" applyAlignment="1" applyProtection="1">
      <alignment vertical="center" wrapText="1"/>
      <protection hidden="1"/>
    </xf>
    <xf numFmtId="0" fontId="13" fillId="16" borderId="4" xfId="0" applyFont="1" applyFill="1" applyBorder="1" applyAlignment="1" applyProtection="1">
      <alignment vertical="center" wrapText="1"/>
      <protection hidden="1"/>
    </xf>
    <xf numFmtId="0" fontId="13" fillId="15" borderId="4" xfId="0" applyFont="1" applyFill="1" applyBorder="1" applyAlignment="1" applyProtection="1">
      <alignment vertical="center" wrapText="1"/>
      <protection hidden="1"/>
    </xf>
    <xf numFmtId="1" fontId="10" fillId="3" borderId="53" xfId="0" applyNumberFormat="1" applyFont="1" applyFill="1" applyBorder="1" applyAlignment="1" applyProtection="1">
      <alignment horizontal="center" vertical="center" wrapText="1"/>
      <protection hidden="1"/>
    </xf>
    <xf numFmtId="1" fontId="10" fillId="3" borderId="53" xfId="0" applyNumberFormat="1" applyFont="1" applyFill="1" applyBorder="1" applyAlignment="1" applyProtection="1">
      <alignment horizontal="left" vertical="center" wrapText="1"/>
      <protection hidden="1"/>
    </xf>
    <xf numFmtId="2" fontId="10" fillId="14" borderId="5" xfId="0" applyNumberFormat="1" applyFont="1" applyFill="1" applyBorder="1" applyAlignment="1" applyProtection="1">
      <alignment horizontal="center" vertical="center" wrapText="1"/>
      <protection hidden="1"/>
    </xf>
    <xf numFmtId="1" fontId="10" fillId="3" borderId="29" xfId="0" applyNumberFormat="1" applyFont="1" applyFill="1" applyBorder="1" applyAlignment="1" applyProtection="1">
      <alignment horizontal="left" vertical="center" wrapText="1"/>
      <protection hidden="1"/>
    </xf>
    <xf numFmtId="1" fontId="10" fillId="3" borderId="0" xfId="0" applyNumberFormat="1" applyFont="1" applyFill="1" applyAlignment="1" applyProtection="1">
      <alignment horizontal="left" vertical="center" wrapText="1"/>
      <protection hidden="1"/>
    </xf>
    <xf numFmtId="2" fontId="10" fillId="3" borderId="0" xfId="0" applyNumberFormat="1" applyFont="1" applyFill="1" applyAlignment="1" applyProtection="1">
      <alignment horizontal="center" vertical="center" wrapText="1"/>
      <protection hidden="1"/>
    </xf>
    <xf numFmtId="2" fontId="10" fillId="14" borderId="29" xfId="0" applyNumberFormat="1" applyFont="1" applyFill="1" applyBorder="1" applyAlignment="1" applyProtection="1">
      <alignment horizontal="center" vertical="center"/>
      <protection hidden="1"/>
    </xf>
    <xf numFmtId="2" fontId="10" fillId="3" borderId="28" xfId="0" applyNumberFormat="1" applyFont="1" applyFill="1" applyBorder="1" applyAlignment="1" applyProtection="1">
      <alignment horizontal="left" vertical="center" wrapText="1"/>
      <protection hidden="1"/>
    </xf>
    <xf numFmtId="2" fontId="10" fillId="3" borderId="29" xfId="0" applyNumberFormat="1" applyFont="1" applyFill="1" applyBorder="1" applyAlignment="1" applyProtection="1">
      <alignment horizontal="left" vertical="center" wrapText="1"/>
      <protection hidden="1"/>
    </xf>
    <xf numFmtId="2" fontId="10" fillId="2" borderId="37" xfId="0" applyNumberFormat="1" applyFont="1" applyFill="1" applyBorder="1" applyAlignment="1" applyProtection="1">
      <alignment horizontal="center" vertical="center"/>
      <protection hidden="1"/>
    </xf>
    <xf numFmtId="2" fontId="10" fillId="2" borderId="29" xfId="0" applyNumberFormat="1" applyFont="1" applyFill="1" applyBorder="1" applyAlignment="1" applyProtection="1">
      <alignment horizontal="center" vertical="center"/>
      <protection hidden="1"/>
    </xf>
    <xf numFmtId="0" fontId="10" fillId="3" borderId="1" xfId="0" applyFont="1" applyFill="1" applyBorder="1" applyAlignment="1" applyProtection="1">
      <alignment horizontal="center" vertical="center"/>
      <protection hidden="1"/>
    </xf>
    <xf numFmtId="0" fontId="10" fillId="3" borderId="2" xfId="0" applyFont="1" applyFill="1" applyBorder="1" applyAlignment="1" applyProtection="1">
      <alignment horizontal="center" vertical="center"/>
      <protection hidden="1"/>
    </xf>
    <xf numFmtId="0" fontId="10" fillId="3" borderId="19" xfId="0" applyFont="1" applyFill="1" applyBorder="1" applyAlignment="1" applyProtection="1">
      <alignment horizontal="center" vertical="center"/>
      <protection hidden="1"/>
    </xf>
    <xf numFmtId="0" fontId="10" fillId="3" borderId="20" xfId="0" applyFont="1" applyFill="1" applyBorder="1" applyAlignment="1" applyProtection="1">
      <alignment horizontal="center" vertical="center"/>
      <protection hidden="1"/>
    </xf>
    <xf numFmtId="0" fontId="10" fillId="3" borderId="38" xfId="0" applyFont="1" applyFill="1" applyBorder="1" applyAlignment="1" applyProtection="1">
      <alignment horizontal="center" vertical="center"/>
      <protection hidden="1"/>
    </xf>
    <xf numFmtId="0" fontId="10" fillId="3" borderId="13" xfId="0" applyFont="1" applyFill="1" applyBorder="1" applyAlignment="1" applyProtection="1">
      <alignment horizontal="center" vertical="center"/>
      <protection hidden="1"/>
    </xf>
    <xf numFmtId="0" fontId="10" fillId="3" borderId="14" xfId="0" applyFont="1" applyFill="1" applyBorder="1" applyAlignment="1" applyProtection="1">
      <alignment horizontal="center" vertical="center"/>
      <protection hidden="1"/>
    </xf>
    <xf numFmtId="0" fontId="10" fillId="3" borderId="39" xfId="0" applyFont="1" applyFill="1" applyBorder="1" applyAlignment="1" applyProtection="1">
      <alignment horizontal="center" vertical="center"/>
      <protection hidden="1"/>
    </xf>
    <xf numFmtId="0" fontId="10" fillId="3" borderId="50" xfId="0" applyFont="1" applyFill="1" applyBorder="1" applyAlignment="1" applyProtection="1">
      <alignment horizontal="center" vertical="center"/>
      <protection hidden="1"/>
    </xf>
    <xf numFmtId="0" fontId="10" fillId="3" borderId="24" xfId="0" applyFont="1" applyFill="1" applyBorder="1" applyAlignment="1" applyProtection="1">
      <alignment horizontal="center" vertical="center" wrapText="1"/>
      <protection hidden="1"/>
    </xf>
    <xf numFmtId="0" fontId="10" fillId="3" borderId="25" xfId="0" applyFont="1" applyFill="1" applyBorder="1" applyAlignment="1" applyProtection="1">
      <alignment horizontal="center" vertical="center" wrapText="1"/>
      <protection hidden="1"/>
    </xf>
    <xf numFmtId="0" fontId="10" fillId="3" borderId="26" xfId="0" applyFont="1" applyFill="1" applyBorder="1" applyAlignment="1" applyProtection="1">
      <alignment horizontal="center" vertical="center" wrapText="1"/>
      <protection hidden="1"/>
    </xf>
    <xf numFmtId="0" fontId="10" fillId="3" borderId="30" xfId="0" applyFont="1" applyFill="1" applyBorder="1" applyAlignment="1" applyProtection="1">
      <alignment horizontal="center" vertical="center"/>
      <protection hidden="1"/>
    </xf>
    <xf numFmtId="0" fontId="10" fillId="3" borderId="31" xfId="0" applyFont="1" applyFill="1" applyBorder="1" applyAlignment="1" applyProtection="1">
      <alignment horizontal="center" vertical="center"/>
      <protection hidden="1"/>
    </xf>
    <xf numFmtId="0" fontId="10" fillId="3" borderId="32" xfId="0" applyFont="1" applyFill="1" applyBorder="1" applyAlignment="1" applyProtection="1">
      <alignment horizontal="center" vertical="center"/>
      <protection hidden="1"/>
    </xf>
    <xf numFmtId="0" fontId="10" fillId="3" borderId="43" xfId="0" applyFont="1" applyFill="1" applyBorder="1" applyAlignment="1" applyProtection="1">
      <alignment horizontal="center" vertical="center" wrapText="1"/>
      <protection hidden="1"/>
    </xf>
    <xf numFmtId="0" fontId="10" fillId="3" borderId="45" xfId="0" applyFont="1" applyFill="1" applyBorder="1" applyAlignment="1" applyProtection="1">
      <alignment horizontal="center" vertical="center" wrapText="1"/>
      <protection hidden="1"/>
    </xf>
    <xf numFmtId="0" fontId="10" fillId="3" borderId="54" xfId="0" applyFont="1" applyFill="1" applyBorder="1" applyAlignment="1" applyProtection="1">
      <alignment horizontal="center" vertical="center"/>
      <protection hidden="1"/>
    </xf>
    <xf numFmtId="0" fontId="10" fillId="3" borderId="55" xfId="0" applyFont="1" applyFill="1" applyBorder="1" applyAlignment="1" applyProtection="1">
      <alignment horizontal="center" vertical="center"/>
      <protection hidden="1"/>
    </xf>
  </cellXfs>
  <cellStyles count="5">
    <cellStyle name="Milliers" xfId="4" builtinId="3"/>
    <cellStyle name="Normal" xfId="0" builtinId="0"/>
    <cellStyle name="Normal 2 3" xfId="3" xr:uid="{00000000-0005-0000-0000-000001000000}"/>
    <cellStyle name="Normal 3 2" xfId="1" xr:uid="{00000000-0005-0000-0000-000002000000}"/>
    <cellStyle name="Normal 4" xfId="2" xr:uid="{00000000-0005-0000-0000-000003000000}"/>
  </cellStyles>
  <dxfs count="53">
    <dxf>
      <font>
        <color theme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7" tint="-0.24994659260841701"/>
      </font>
    </dxf>
    <dxf>
      <font>
        <color theme="7" tint="-0.24994659260841701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-0.24994659260841701"/>
      </font>
    </dxf>
    <dxf>
      <font>
        <color theme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rgb="FFFFC000"/>
        </patternFill>
      </fill>
    </dxf>
    <dxf>
      <font>
        <color theme="7" tint="-0.24994659260841701"/>
      </font>
    </dxf>
    <dxf>
      <font>
        <color theme="7" tint="-0.24994659260841701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-0.24994659260841701"/>
      </font>
    </dxf>
    <dxf>
      <font>
        <color theme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949967"/>
      <color rgb="FFCC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2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tes/Pointages2023/Documents%20partages/General/Ann&#233;e%202024/calendriers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giscouqueberg\Library\Containers\com.microsoft.Excel\Data\Documents\srvbacw5\atch\Direction%20Production%20et%20Maintenance\%23Gestion%20du%20personnel\POINTAGES%202019\04%20UAP%20Carafes\07%20JUILLET%202019\07%20UAP%20Carafes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giscouqueberg\Library\Containers\com.microsoft.Excel\Data\Documents\srvbacw5\atch\Direction%20Production%20et%20Maintenance\%23Gestion%20du%20personnel\POINTAGES%202019\04%20UAP%20Carafes\09%20SEPTEMBRE%202019\09%20UAP%20Carafes.xlsm" TargetMode="External"/></Relationships>
</file>

<file path=xl/externalLinks/_rels/externalLink4.xml.rels><?xml version="1.0" encoding="UTF-8" standalone="yes"?>
<Relationships xmlns="http://schemas.openxmlformats.org/package/2006/relationships"><Relationship Id="rId2" Type="http://schemas.microsoft.com/office/2019/04/relationships/externalLinkLongPath" Target="/Users/regiscouqueberg/Library/Containers/com.microsoft.Excel/Data/Documents/K:/Direction%20Production%20et%20Maintenance/#Gestion du personnel\POINTAGES 2017\04 UAP Carafes\01 Carafes\10 OCTOBRE 2017\10 UAP Carafes.xlsm?5A7F3558" TargetMode="External"/><Relationship Id="rId1" Type="http://schemas.openxmlformats.org/officeDocument/2006/relationships/externalLinkPath" Target="file:///\\5A7F3558\10%20UAP%20Carafes.xlsm" TargetMode="External"/></Relationships>
</file>

<file path=xl/externalLinks/_rels/externalLink5.xml.rels><?xml version="1.0" encoding="UTF-8" standalone="yes"?>
<Relationships xmlns="http://schemas.openxmlformats.org/package/2006/relationships"><Relationship Id="rId2" Type="http://schemas.microsoft.com/office/2019/04/relationships/externalLinkLongPath" Target="/Users/regiscouqueberg/Library/Containers/com.microsoft.Excel/Data/Documents/K:/Direction%20Production%20et%20Maintenance/#Gestion du personnel\POINTAGES 2018\04 UAP Carafes\01 Carafes\09 SEPTEMBRE 2018\09 UAP Carafes.xlsm?883BCA0D" TargetMode="External"/><Relationship Id="rId1" Type="http://schemas.openxmlformats.org/officeDocument/2006/relationships/externalLinkPath" Target="file:///\\883BCA0D\09%20UAP%20Caraf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journée"/>
      <sheetName val="FAP"/>
      <sheetName val="alternée"/>
      <sheetName val="2X8"/>
      <sheetName val="3X8"/>
      <sheetName val="3X8 PA"/>
    </sheetNames>
    <sheetDataSet>
      <sheetData sheetId="0">
        <row r="1">
          <cell r="A1" t="str">
            <v>date</v>
          </cell>
          <cell r="B1" t="str">
            <v>jour</v>
          </cell>
          <cell r="C1" t="str">
            <v>nb jour</v>
          </cell>
        </row>
        <row r="2">
          <cell r="A2">
            <v>45292</v>
          </cell>
          <cell r="B2" t="str">
            <v>Lundi</v>
          </cell>
          <cell r="C2">
            <v>0</v>
          </cell>
        </row>
        <row r="3">
          <cell r="A3">
            <v>45293</v>
          </cell>
          <cell r="B3" t="str">
            <v>Mardi</v>
          </cell>
          <cell r="C3">
            <v>0</v>
          </cell>
        </row>
        <row r="4">
          <cell r="A4">
            <v>45294</v>
          </cell>
          <cell r="B4" t="str">
            <v>Mercredi</v>
          </cell>
          <cell r="C4">
            <v>0</v>
          </cell>
        </row>
        <row r="5">
          <cell r="A5">
            <v>45295</v>
          </cell>
          <cell r="B5" t="str">
            <v>Jeudi</v>
          </cell>
          <cell r="C5">
            <v>8</v>
          </cell>
        </row>
        <row r="6">
          <cell r="A6">
            <v>45296</v>
          </cell>
          <cell r="B6" t="str">
            <v>Vendredi</v>
          </cell>
          <cell r="C6">
            <v>5</v>
          </cell>
        </row>
        <row r="7">
          <cell r="A7">
            <v>45297</v>
          </cell>
          <cell r="B7" t="str">
            <v>Samedi</v>
          </cell>
          <cell r="C7">
            <v>0</v>
          </cell>
        </row>
        <row r="8">
          <cell r="A8">
            <v>45298</v>
          </cell>
          <cell r="B8" t="str">
            <v>Dimanche</v>
          </cell>
          <cell r="C8">
            <v>0</v>
          </cell>
        </row>
        <row r="9">
          <cell r="A9">
            <v>45299</v>
          </cell>
          <cell r="B9" t="str">
            <v>Lundi</v>
          </cell>
          <cell r="C9">
            <v>8</v>
          </cell>
        </row>
        <row r="10">
          <cell r="A10">
            <v>45300</v>
          </cell>
          <cell r="B10" t="str">
            <v>Mardi</v>
          </cell>
          <cell r="C10">
            <v>8</v>
          </cell>
        </row>
        <row r="11">
          <cell r="A11">
            <v>45301</v>
          </cell>
          <cell r="B11" t="str">
            <v>Mercredi</v>
          </cell>
          <cell r="C11">
            <v>8</v>
          </cell>
        </row>
        <row r="12">
          <cell r="A12">
            <v>45302</v>
          </cell>
          <cell r="B12" t="str">
            <v>Jeudi</v>
          </cell>
          <cell r="C12">
            <v>8</v>
          </cell>
        </row>
        <row r="13">
          <cell r="A13">
            <v>45303</v>
          </cell>
          <cell r="B13" t="str">
            <v>Vendredi</v>
          </cell>
          <cell r="C13">
            <v>5</v>
          </cell>
        </row>
        <row r="14">
          <cell r="A14">
            <v>45304</v>
          </cell>
          <cell r="B14" t="str">
            <v>Samedi</v>
          </cell>
          <cell r="C14">
            <v>0</v>
          </cell>
        </row>
        <row r="15">
          <cell r="A15">
            <v>45305</v>
          </cell>
          <cell r="B15" t="str">
            <v>Dimanche</v>
          </cell>
          <cell r="C15">
            <v>0</v>
          </cell>
        </row>
        <row r="16">
          <cell r="A16">
            <v>45306</v>
          </cell>
          <cell r="B16" t="str">
            <v>Lundi</v>
          </cell>
          <cell r="C16">
            <v>8</v>
          </cell>
        </row>
        <row r="17">
          <cell r="A17">
            <v>45307</v>
          </cell>
          <cell r="B17" t="str">
            <v>Mardi</v>
          </cell>
          <cell r="C17">
            <v>8</v>
          </cell>
        </row>
        <row r="18">
          <cell r="A18">
            <v>45308</v>
          </cell>
          <cell r="B18" t="str">
            <v>Mercredi</v>
          </cell>
          <cell r="C18">
            <v>8</v>
          </cell>
        </row>
        <row r="19">
          <cell r="A19">
            <v>45309</v>
          </cell>
          <cell r="B19" t="str">
            <v>Jeudi</v>
          </cell>
          <cell r="C19">
            <v>8</v>
          </cell>
        </row>
        <row r="20">
          <cell r="A20">
            <v>45310</v>
          </cell>
          <cell r="B20" t="str">
            <v>Vendredi</v>
          </cell>
          <cell r="C20">
            <v>5</v>
          </cell>
        </row>
        <row r="21">
          <cell r="A21">
            <v>45311</v>
          </cell>
          <cell r="B21" t="str">
            <v>Samedi</v>
          </cell>
          <cell r="C21">
            <v>0</v>
          </cell>
        </row>
        <row r="22">
          <cell r="A22">
            <v>45312</v>
          </cell>
          <cell r="B22" t="str">
            <v>Dimanche</v>
          </cell>
          <cell r="C22">
            <v>0</v>
          </cell>
        </row>
        <row r="23">
          <cell r="A23">
            <v>45313</v>
          </cell>
          <cell r="B23" t="str">
            <v>Lundi</v>
          </cell>
          <cell r="C23">
            <v>8</v>
          </cell>
        </row>
        <row r="24">
          <cell r="A24">
            <v>45314</v>
          </cell>
          <cell r="B24" t="str">
            <v>Mardi</v>
          </cell>
          <cell r="C24">
            <v>8</v>
          </cell>
        </row>
        <row r="25">
          <cell r="A25">
            <v>45315</v>
          </cell>
          <cell r="B25" t="str">
            <v>Mercredi</v>
          </cell>
          <cell r="C25">
            <v>8</v>
          </cell>
        </row>
        <row r="26">
          <cell r="A26">
            <v>45316</v>
          </cell>
          <cell r="B26" t="str">
            <v>Jeudi</v>
          </cell>
          <cell r="C26">
            <v>8</v>
          </cell>
        </row>
        <row r="27">
          <cell r="A27">
            <v>45317</v>
          </cell>
          <cell r="B27" t="str">
            <v>Vendredi</v>
          </cell>
          <cell r="C27">
            <v>5</v>
          </cell>
        </row>
        <row r="28">
          <cell r="A28">
            <v>45318</v>
          </cell>
          <cell r="B28" t="str">
            <v>Samedi</v>
          </cell>
          <cell r="C28">
            <v>0</v>
          </cell>
        </row>
        <row r="29">
          <cell r="A29">
            <v>45319</v>
          </cell>
          <cell r="B29" t="str">
            <v>Dimanche</v>
          </cell>
          <cell r="C29">
            <v>0</v>
          </cell>
        </row>
        <row r="30">
          <cell r="A30">
            <v>45320</v>
          </cell>
          <cell r="B30" t="str">
            <v>Lundi</v>
          </cell>
          <cell r="C30">
            <v>8</v>
          </cell>
        </row>
        <row r="31">
          <cell r="A31">
            <v>45321</v>
          </cell>
          <cell r="B31" t="str">
            <v>Mardi</v>
          </cell>
          <cell r="C31">
            <v>8</v>
          </cell>
        </row>
        <row r="32">
          <cell r="A32">
            <v>45322</v>
          </cell>
          <cell r="B32" t="str">
            <v>Mercredi</v>
          </cell>
          <cell r="C32">
            <v>8</v>
          </cell>
        </row>
        <row r="33">
          <cell r="A33">
            <v>45323</v>
          </cell>
          <cell r="B33" t="str">
            <v>Jeudi</v>
          </cell>
          <cell r="C33">
            <v>8</v>
          </cell>
        </row>
        <row r="34">
          <cell r="A34">
            <v>45324</v>
          </cell>
          <cell r="B34" t="str">
            <v>Vendredi</v>
          </cell>
          <cell r="C34">
            <v>5</v>
          </cell>
        </row>
        <row r="35">
          <cell r="A35">
            <v>45325</v>
          </cell>
          <cell r="B35" t="str">
            <v>Samedi</v>
          </cell>
          <cell r="C35">
            <v>0</v>
          </cell>
        </row>
        <row r="36">
          <cell r="A36">
            <v>45326</v>
          </cell>
          <cell r="B36" t="str">
            <v>Dimanche</v>
          </cell>
          <cell r="C36">
            <v>0</v>
          </cell>
        </row>
        <row r="37">
          <cell r="A37">
            <v>45327</v>
          </cell>
          <cell r="B37" t="str">
            <v>Lundi</v>
          </cell>
          <cell r="C37">
            <v>8</v>
          </cell>
        </row>
        <row r="38">
          <cell r="A38">
            <v>45328</v>
          </cell>
          <cell r="B38" t="str">
            <v>Mardi</v>
          </cell>
          <cell r="C38">
            <v>8</v>
          </cell>
        </row>
        <row r="39">
          <cell r="A39">
            <v>45329</v>
          </cell>
          <cell r="B39" t="str">
            <v>Mercredi</v>
          </cell>
          <cell r="C39">
            <v>8</v>
          </cell>
        </row>
        <row r="40">
          <cell r="A40">
            <v>45330</v>
          </cell>
          <cell r="B40" t="str">
            <v>Jeudi</v>
          </cell>
          <cell r="C40">
            <v>8</v>
          </cell>
        </row>
        <row r="41">
          <cell r="A41">
            <v>45331</v>
          </cell>
          <cell r="B41" t="str">
            <v>Vendredi</v>
          </cell>
          <cell r="C41">
            <v>5</v>
          </cell>
        </row>
        <row r="42">
          <cell r="A42">
            <v>45332</v>
          </cell>
          <cell r="B42" t="str">
            <v>Samedi</v>
          </cell>
          <cell r="C42">
            <v>0</v>
          </cell>
        </row>
        <row r="43">
          <cell r="A43">
            <v>45333</v>
          </cell>
          <cell r="B43" t="str">
            <v>Dimanche</v>
          </cell>
          <cell r="C43">
            <v>0</v>
          </cell>
        </row>
        <row r="44">
          <cell r="A44">
            <v>45334</v>
          </cell>
          <cell r="B44" t="str">
            <v>Lundi</v>
          </cell>
          <cell r="C44">
            <v>8</v>
          </cell>
        </row>
        <row r="45">
          <cell r="A45">
            <v>45335</v>
          </cell>
          <cell r="B45" t="str">
            <v>Mardi</v>
          </cell>
          <cell r="C45">
            <v>8</v>
          </cell>
        </row>
        <row r="46">
          <cell r="A46">
            <v>45336</v>
          </cell>
          <cell r="B46" t="str">
            <v>Mercredi</v>
          </cell>
          <cell r="C46">
            <v>8</v>
          </cell>
        </row>
        <row r="47">
          <cell r="A47">
            <v>45337</v>
          </cell>
          <cell r="B47" t="str">
            <v>Jeudi</v>
          </cell>
          <cell r="C47">
            <v>8</v>
          </cell>
        </row>
        <row r="48">
          <cell r="A48">
            <v>45338</v>
          </cell>
          <cell r="B48" t="str">
            <v>Vendredi</v>
          </cell>
          <cell r="C48">
            <v>5</v>
          </cell>
        </row>
        <row r="49">
          <cell r="A49">
            <v>45339</v>
          </cell>
          <cell r="B49" t="str">
            <v>Samedi</v>
          </cell>
          <cell r="C49">
            <v>0</v>
          </cell>
        </row>
        <row r="50">
          <cell r="A50">
            <v>45340</v>
          </cell>
          <cell r="B50" t="str">
            <v>Dimanche</v>
          </cell>
          <cell r="C50">
            <v>0</v>
          </cell>
        </row>
        <row r="51">
          <cell r="A51">
            <v>45341</v>
          </cell>
          <cell r="B51" t="str">
            <v>Lundi</v>
          </cell>
          <cell r="C51">
            <v>8</v>
          </cell>
        </row>
        <row r="52">
          <cell r="A52">
            <v>45342</v>
          </cell>
          <cell r="B52" t="str">
            <v>Mardi</v>
          </cell>
          <cell r="C52">
            <v>8</v>
          </cell>
        </row>
        <row r="53">
          <cell r="A53">
            <v>45343</v>
          </cell>
          <cell r="B53" t="str">
            <v>Mercredi</v>
          </cell>
          <cell r="C53">
            <v>8</v>
          </cell>
        </row>
        <row r="54">
          <cell r="A54">
            <v>45344</v>
          </cell>
          <cell r="B54" t="str">
            <v>Jeudi</v>
          </cell>
          <cell r="C54">
            <v>8</v>
          </cell>
        </row>
        <row r="55">
          <cell r="A55">
            <v>45345</v>
          </cell>
          <cell r="B55" t="str">
            <v>Vendredi</v>
          </cell>
          <cell r="C55">
            <v>5</v>
          </cell>
        </row>
        <row r="56">
          <cell r="A56">
            <v>45346</v>
          </cell>
          <cell r="B56" t="str">
            <v>Samedi</v>
          </cell>
          <cell r="C56">
            <v>0</v>
          </cell>
        </row>
        <row r="57">
          <cell r="A57">
            <v>45347</v>
          </cell>
          <cell r="B57" t="str">
            <v>Dimanche</v>
          </cell>
          <cell r="C57">
            <v>0</v>
          </cell>
        </row>
        <row r="58">
          <cell r="A58">
            <v>45348</v>
          </cell>
          <cell r="B58" t="str">
            <v>Lundi</v>
          </cell>
          <cell r="C58">
            <v>8</v>
          </cell>
        </row>
        <row r="59">
          <cell r="A59">
            <v>45349</v>
          </cell>
          <cell r="B59" t="str">
            <v>Mardi</v>
          </cell>
          <cell r="C59">
            <v>8</v>
          </cell>
        </row>
        <row r="60">
          <cell r="A60">
            <v>45350</v>
          </cell>
          <cell r="B60" t="str">
            <v>Mercredi</v>
          </cell>
          <cell r="C60">
            <v>8</v>
          </cell>
        </row>
        <row r="61">
          <cell r="A61">
            <v>45351</v>
          </cell>
          <cell r="B61" t="str">
            <v>Jeudi</v>
          </cell>
          <cell r="C61">
            <v>8</v>
          </cell>
        </row>
        <row r="62">
          <cell r="A62">
            <v>45352</v>
          </cell>
          <cell r="B62" t="str">
            <v>Vendredi</v>
          </cell>
          <cell r="C62">
            <v>5</v>
          </cell>
        </row>
        <row r="63">
          <cell r="A63">
            <v>45353</v>
          </cell>
          <cell r="B63" t="str">
            <v>Samedi</v>
          </cell>
          <cell r="C63">
            <v>0</v>
          </cell>
        </row>
        <row r="64">
          <cell r="A64">
            <v>45354</v>
          </cell>
          <cell r="B64" t="str">
            <v>Dimanche</v>
          </cell>
          <cell r="C64">
            <v>0</v>
          </cell>
        </row>
        <row r="65">
          <cell r="A65">
            <v>45355</v>
          </cell>
          <cell r="B65" t="str">
            <v>Lundi</v>
          </cell>
          <cell r="C65">
            <v>8</v>
          </cell>
        </row>
        <row r="66">
          <cell r="A66">
            <v>45356</v>
          </cell>
          <cell r="B66" t="str">
            <v>Mardi</v>
          </cell>
          <cell r="C66">
            <v>8</v>
          </cell>
        </row>
        <row r="67">
          <cell r="A67">
            <v>45357</v>
          </cell>
          <cell r="B67" t="str">
            <v>Mercredi</v>
          </cell>
          <cell r="C67">
            <v>8</v>
          </cell>
        </row>
        <row r="68">
          <cell r="A68">
            <v>45358</v>
          </cell>
          <cell r="B68" t="str">
            <v>Jeudi</v>
          </cell>
          <cell r="C68">
            <v>8</v>
          </cell>
        </row>
        <row r="69">
          <cell r="A69">
            <v>45359</v>
          </cell>
          <cell r="B69" t="str">
            <v>Vendredi</v>
          </cell>
          <cell r="C69">
            <v>5</v>
          </cell>
        </row>
        <row r="70">
          <cell r="A70">
            <v>45360</v>
          </cell>
          <cell r="B70" t="str">
            <v>Samedi</v>
          </cell>
          <cell r="C70">
            <v>0</v>
          </cell>
        </row>
        <row r="71">
          <cell r="A71">
            <v>45361</v>
          </cell>
          <cell r="B71" t="str">
            <v>Dimanche</v>
          </cell>
          <cell r="C71">
            <v>0</v>
          </cell>
        </row>
        <row r="72">
          <cell r="A72">
            <v>45362</v>
          </cell>
          <cell r="B72" t="str">
            <v>Lundi</v>
          </cell>
          <cell r="C72">
            <v>8</v>
          </cell>
        </row>
        <row r="73">
          <cell r="A73">
            <v>45363</v>
          </cell>
          <cell r="B73" t="str">
            <v>Mardi</v>
          </cell>
          <cell r="C73">
            <v>8</v>
          </cell>
        </row>
        <row r="74">
          <cell r="A74">
            <v>45364</v>
          </cell>
          <cell r="B74" t="str">
            <v>Mercredi</v>
          </cell>
          <cell r="C74">
            <v>8</v>
          </cell>
        </row>
        <row r="75">
          <cell r="A75">
            <v>45365</v>
          </cell>
          <cell r="B75" t="str">
            <v>Jeudi</v>
          </cell>
          <cell r="C75">
            <v>8</v>
          </cell>
        </row>
        <row r="76">
          <cell r="A76">
            <v>45366</v>
          </cell>
          <cell r="B76" t="str">
            <v>Vendredi</v>
          </cell>
          <cell r="C76">
            <v>5</v>
          </cell>
        </row>
        <row r="77">
          <cell r="A77">
            <v>45367</v>
          </cell>
          <cell r="B77" t="str">
            <v>Samedi</v>
          </cell>
          <cell r="C77">
            <v>0</v>
          </cell>
        </row>
        <row r="78">
          <cell r="A78">
            <v>45368</v>
          </cell>
          <cell r="B78" t="str">
            <v>Dimanche</v>
          </cell>
          <cell r="C78">
            <v>0</v>
          </cell>
        </row>
        <row r="79">
          <cell r="A79">
            <v>45369</v>
          </cell>
          <cell r="B79" t="str">
            <v>Lundi</v>
          </cell>
          <cell r="C79">
            <v>8</v>
          </cell>
        </row>
        <row r="80">
          <cell r="A80">
            <v>45370</v>
          </cell>
          <cell r="B80" t="str">
            <v>Mardi</v>
          </cell>
          <cell r="C80">
            <v>8</v>
          </cell>
        </row>
        <row r="81">
          <cell r="A81">
            <v>45371</v>
          </cell>
          <cell r="B81" t="str">
            <v>Mercredi</v>
          </cell>
          <cell r="C81">
            <v>8</v>
          </cell>
        </row>
        <row r="82">
          <cell r="A82">
            <v>45372</v>
          </cell>
          <cell r="B82" t="str">
            <v>Jeudi</v>
          </cell>
          <cell r="C82">
            <v>8</v>
          </cell>
        </row>
        <row r="83">
          <cell r="A83">
            <v>45373</v>
          </cell>
          <cell r="B83" t="str">
            <v>Vendredi</v>
          </cell>
          <cell r="C83">
            <v>0</v>
          </cell>
        </row>
        <row r="84">
          <cell r="A84">
            <v>45374</v>
          </cell>
          <cell r="B84" t="str">
            <v>Samedi</v>
          </cell>
          <cell r="C84">
            <v>0</v>
          </cell>
        </row>
        <row r="85">
          <cell r="A85">
            <v>45375</v>
          </cell>
          <cell r="B85" t="str">
            <v>Dimanche</v>
          </cell>
          <cell r="C85">
            <v>0</v>
          </cell>
        </row>
        <row r="86">
          <cell r="A86">
            <v>45376</v>
          </cell>
          <cell r="B86" t="str">
            <v>Lundi</v>
          </cell>
          <cell r="C86">
            <v>8</v>
          </cell>
        </row>
        <row r="87">
          <cell r="A87">
            <v>45377</v>
          </cell>
          <cell r="B87" t="str">
            <v>Mardi</v>
          </cell>
          <cell r="C87">
            <v>8</v>
          </cell>
        </row>
        <row r="88">
          <cell r="A88">
            <v>45378</v>
          </cell>
          <cell r="B88" t="str">
            <v>Mercredi</v>
          </cell>
          <cell r="C88">
            <v>8</v>
          </cell>
        </row>
        <row r="89">
          <cell r="A89">
            <v>45379</v>
          </cell>
          <cell r="B89" t="str">
            <v>Jeudi</v>
          </cell>
          <cell r="C89">
            <v>8</v>
          </cell>
        </row>
        <row r="90">
          <cell r="A90">
            <v>45380</v>
          </cell>
          <cell r="B90" t="str">
            <v>Vendredi</v>
          </cell>
          <cell r="C90">
            <v>5</v>
          </cell>
        </row>
        <row r="91">
          <cell r="A91">
            <v>45381</v>
          </cell>
          <cell r="B91" t="str">
            <v>Samedi</v>
          </cell>
          <cell r="C91">
            <v>0</v>
          </cell>
        </row>
        <row r="92">
          <cell r="A92">
            <v>45382</v>
          </cell>
          <cell r="B92" t="str">
            <v>Dimanche</v>
          </cell>
          <cell r="C92">
            <v>0</v>
          </cell>
        </row>
        <row r="93">
          <cell r="A93">
            <v>45383</v>
          </cell>
          <cell r="B93" t="str">
            <v>Lundi</v>
          </cell>
          <cell r="C93">
            <v>0</v>
          </cell>
        </row>
        <row r="94">
          <cell r="A94">
            <v>45384</v>
          </cell>
          <cell r="B94" t="str">
            <v>Mardi</v>
          </cell>
          <cell r="C94">
            <v>8</v>
          </cell>
        </row>
        <row r="95">
          <cell r="A95">
            <v>45385</v>
          </cell>
          <cell r="B95" t="str">
            <v>Mercredi</v>
          </cell>
          <cell r="C95">
            <v>8</v>
          </cell>
        </row>
        <row r="96">
          <cell r="A96">
            <v>45386</v>
          </cell>
          <cell r="B96" t="str">
            <v>Jeudi</v>
          </cell>
          <cell r="C96">
            <v>8</v>
          </cell>
        </row>
        <row r="97">
          <cell r="A97">
            <v>45387</v>
          </cell>
          <cell r="B97" t="str">
            <v>Vendredi</v>
          </cell>
          <cell r="C97">
            <v>0</v>
          </cell>
        </row>
        <row r="98">
          <cell r="A98">
            <v>45388</v>
          </cell>
          <cell r="B98" t="str">
            <v>Samedi</v>
          </cell>
          <cell r="C98">
            <v>0</v>
          </cell>
        </row>
        <row r="99">
          <cell r="A99">
            <v>45389</v>
          </cell>
          <cell r="B99" t="str">
            <v>Dimanche</v>
          </cell>
          <cell r="C99">
            <v>0</v>
          </cell>
        </row>
        <row r="100">
          <cell r="A100">
            <v>45390</v>
          </cell>
          <cell r="B100" t="str">
            <v>Lundi</v>
          </cell>
          <cell r="C100">
            <v>8</v>
          </cell>
        </row>
        <row r="101">
          <cell r="A101">
            <v>45391</v>
          </cell>
          <cell r="B101" t="str">
            <v>Mardi</v>
          </cell>
          <cell r="C101">
            <v>8</v>
          </cell>
        </row>
        <row r="102">
          <cell r="A102">
            <v>45392</v>
          </cell>
          <cell r="B102" t="str">
            <v>Mercredi</v>
          </cell>
          <cell r="C102">
            <v>8</v>
          </cell>
        </row>
        <row r="103">
          <cell r="A103">
            <v>45393</v>
          </cell>
          <cell r="B103" t="str">
            <v>Jeudi</v>
          </cell>
          <cell r="C103">
            <v>8</v>
          </cell>
        </row>
        <row r="104">
          <cell r="A104">
            <v>45394</v>
          </cell>
          <cell r="B104" t="str">
            <v>Vendredi</v>
          </cell>
          <cell r="C104">
            <v>5</v>
          </cell>
        </row>
        <row r="105">
          <cell r="A105">
            <v>45395</v>
          </cell>
          <cell r="B105" t="str">
            <v>Samedi</v>
          </cell>
          <cell r="C105">
            <v>0</v>
          </cell>
        </row>
        <row r="106">
          <cell r="A106">
            <v>45396</v>
          </cell>
          <cell r="B106" t="str">
            <v>Dimanche</v>
          </cell>
          <cell r="C106">
            <v>0</v>
          </cell>
        </row>
        <row r="107">
          <cell r="A107">
            <v>45397</v>
          </cell>
          <cell r="B107" t="str">
            <v>Lundi</v>
          </cell>
          <cell r="C107">
            <v>8</v>
          </cell>
        </row>
        <row r="108">
          <cell r="A108">
            <v>45398</v>
          </cell>
          <cell r="B108" t="str">
            <v>Mardi</v>
          </cell>
          <cell r="C108">
            <v>8</v>
          </cell>
        </row>
        <row r="109">
          <cell r="A109">
            <v>45399</v>
          </cell>
          <cell r="B109" t="str">
            <v>Mercredi</v>
          </cell>
          <cell r="C109">
            <v>8</v>
          </cell>
        </row>
        <row r="110">
          <cell r="A110">
            <v>45400</v>
          </cell>
          <cell r="B110" t="str">
            <v>Jeudi</v>
          </cell>
          <cell r="C110">
            <v>8</v>
          </cell>
        </row>
        <row r="111">
          <cell r="A111">
            <v>45401</v>
          </cell>
          <cell r="B111" t="str">
            <v>Vendredi</v>
          </cell>
          <cell r="C111">
            <v>5</v>
          </cell>
        </row>
        <row r="112">
          <cell r="A112">
            <v>45402</v>
          </cell>
          <cell r="B112" t="str">
            <v>Samedi</v>
          </cell>
          <cell r="C112">
            <v>0</v>
          </cell>
        </row>
        <row r="113">
          <cell r="A113">
            <v>45403</v>
          </cell>
          <cell r="B113" t="str">
            <v>Dimanche</v>
          </cell>
          <cell r="C113">
            <v>0</v>
          </cell>
        </row>
        <row r="114">
          <cell r="A114">
            <v>45404</v>
          </cell>
          <cell r="B114" t="str">
            <v>Lundi</v>
          </cell>
          <cell r="C114">
            <v>8</v>
          </cell>
        </row>
        <row r="115">
          <cell r="A115">
            <v>45405</v>
          </cell>
          <cell r="B115" t="str">
            <v>Mardi</v>
          </cell>
          <cell r="C115">
            <v>8</v>
          </cell>
        </row>
        <row r="116">
          <cell r="A116">
            <v>45406</v>
          </cell>
          <cell r="B116" t="str">
            <v>Mercredi</v>
          </cell>
          <cell r="C116">
            <v>8</v>
          </cell>
        </row>
        <row r="117">
          <cell r="A117">
            <v>45407</v>
          </cell>
          <cell r="B117" t="str">
            <v>Jeudi</v>
          </cell>
          <cell r="C117">
            <v>8</v>
          </cell>
        </row>
        <row r="118">
          <cell r="A118">
            <v>45408</v>
          </cell>
          <cell r="B118" t="str">
            <v>Vendredi</v>
          </cell>
          <cell r="C118">
            <v>0</v>
          </cell>
        </row>
        <row r="119">
          <cell r="A119">
            <v>45409</v>
          </cell>
          <cell r="B119" t="str">
            <v>Samedi</v>
          </cell>
          <cell r="C119">
            <v>0</v>
          </cell>
        </row>
        <row r="120">
          <cell r="A120">
            <v>45410</v>
          </cell>
          <cell r="B120" t="str">
            <v>Dimanche</v>
          </cell>
          <cell r="C120">
            <v>0</v>
          </cell>
        </row>
        <row r="121">
          <cell r="A121">
            <v>45411</v>
          </cell>
          <cell r="B121" t="str">
            <v>Lundi</v>
          </cell>
          <cell r="C121">
            <v>8</v>
          </cell>
        </row>
        <row r="122">
          <cell r="A122">
            <v>45412</v>
          </cell>
          <cell r="B122" t="str">
            <v>Mardi</v>
          </cell>
          <cell r="C122">
            <v>8</v>
          </cell>
        </row>
        <row r="123">
          <cell r="A123">
            <v>45413</v>
          </cell>
          <cell r="B123" t="str">
            <v>Mercredi</v>
          </cell>
          <cell r="C123">
            <v>0</v>
          </cell>
        </row>
        <row r="124">
          <cell r="A124">
            <v>45414</v>
          </cell>
          <cell r="B124" t="str">
            <v>Jeudi</v>
          </cell>
          <cell r="C124">
            <v>8</v>
          </cell>
        </row>
        <row r="125">
          <cell r="A125">
            <v>45415</v>
          </cell>
          <cell r="B125" t="str">
            <v>Vendredi</v>
          </cell>
          <cell r="C125">
            <v>5</v>
          </cell>
        </row>
        <row r="126">
          <cell r="A126">
            <v>45416</v>
          </cell>
          <cell r="B126" t="str">
            <v>Samedi</v>
          </cell>
          <cell r="C126">
            <v>0</v>
          </cell>
        </row>
        <row r="127">
          <cell r="A127">
            <v>45417</v>
          </cell>
          <cell r="B127" t="str">
            <v>Dimanche</v>
          </cell>
          <cell r="C127">
            <v>0</v>
          </cell>
        </row>
        <row r="128">
          <cell r="A128">
            <v>45418</v>
          </cell>
          <cell r="B128" t="str">
            <v>Lundi</v>
          </cell>
          <cell r="C128">
            <v>8</v>
          </cell>
        </row>
        <row r="129">
          <cell r="A129">
            <v>45419</v>
          </cell>
          <cell r="B129" t="str">
            <v>Mardi</v>
          </cell>
          <cell r="C129">
            <v>8</v>
          </cell>
        </row>
        <row r="130">
          <cell r="A130">
            <v>45420</v>
          </cell>
          <cell r="B130" t="str">
            <v>Mercredi</v>
          </cell>
          <cell r="C130">
            <v>0</v>
          </cell>
        </row>
        <row r="131">
          <cell r="A131">
            <v>45421</v>
          </cell>
          <cell r="B131" t="str">
            <v>Jeudi</v>
          </cell>
          <cell r="C131">
            <v>0</v>
          </cell>
        </row>
        <row r="132">
          <cell r="A132">
            <v>45422</v>
          </cell>
          <cell r="B132" t="str">
            <v>Vendredi</v>
          </cell>
          <cell r="C132">
            <v>0</v>
          </cell>
        </row>
        <row r="133">
          <cell r="A133">
            <v>45423</v>
          </cell>
          <cell r="B133" t="str">
            <v>Samedi</v>
          </cell>
          <cell r="C133">
            <v>0</v>
          </cell>
        </row>
        <row r="134">
          <cell r="A134">
            <v>45424</v>
          </cell>
          <cell r="B134" t="str">
            <v>Dimanche</v>
          </cell>
          <cell r="C134">
            <v>0</v>
          </cell>
        </row>
        <row r="135">
          <cell r="A135">
            <v>45425</v>
          </cell>
          <cell r="B135" t="str">
            <v>Lundi</v>
          </cell>
          <cell r="C135">
            <v>8</v>
          </cell>
        </row>
        <row r="136">
          <cell r="A136">
            <v>45426</v>
          </cell>
          <cell r="B136" t="str">
            <v>Mardi</v>
          </cell>
          <cell r="C136">
            <v>8</v>
          </cell>
        </row>
        <row r="137">
          <cell r="A137">
            <v>45427</v>
          </cell>
          <cell r="B137" t="str">
            <v>Mercredi</v>
          </cell>
          <cell r="C137">
            <v>8</v>
          </cell>
        </row>
        <row r="138">
          <cell r="A138">
            <v>45428</v>
          </cell>
          <cell r="B138" t="str">
            <v>Jeudi</v>
          </cell>
          <cell r="C138">
            <v>8</v>
          </cell>
        </row>
        <row r="139">
          <cell r="A139">
            <v>45429</v>
          </cell>
          <cell r="B139" t="str">
            <v>Vendredi</v>
          </cell>
          <cell r="C139">
            <v>5</v>
          </cell>
        </row>
        <row r="140">
          <cell r="A140">
            <v>45430</v>
          </cell>
          <cell r="B140" t="str">
            <v>Samedi</v>
          </cell>
          <cell r="C140">
            <v>0</v>
          </cell>
        </row>
        <row r="141">
          <cell r="A141">
            <v>45431</v>
          </cell>
          <cell r="B141" t="str">
            <v>Dimanche</v>
          </cell>
          <cell r="C141">
            <v>0</v>
          </cell>
        </row>
        <row r="142">
          <cell r="A142">
            <v>45432</v>
          </cell>
          <cell r="B142" t="str">
            <v>Lundi</v>
          </cell>
          <cell r="C142">
            <v>0</v>
          </cell>
        </row>
        <row r="143">
          <cell r="A143">
            <v>45433</v>
          </cell>
          <cell r="B143" t="str">
            <v>Mardi</v>
          </cell>
          <cell r="C143">
            <v>8</v>
          </cell>
        </row>
        <row r="144">
          <cell r="A144">
            <v>45434</v>
          </cell>
          <cell r="B144" t="str">
            <v>Mercredi</v>
          </cell>
          <cell r="C144">
            <v>8</v>
          </cell>
        </row>
        <row r="145">
          <cell r="A145">
            <v>45435</v>
          </cell>
          <cell r="B145" t="str">
            <v>Jeudi</v>
          </cell>
          <cell r="C145">
            <v>8</v>
          </cell>
        </row>
        <row r="146">
          <cell r="A146">
            <v>45436</v>
          </cell>
          <cell r="B146" t="str">
            <v>Vendredi</v>
          </cell>
          <cell r="C146">
            <v>5</v>
          </cell>
        </row>
        <row r="147">
          <cell r="A147">
            <v>45437</v>
          </cell>
          <cell r="B147" t="str">
            <v>Samedi</v>
          </cell>
          <cell r="C147">
            <v>0</v>
          </cell>
        </row>
        <row r="148">
          <cell r="A148">
            <v>45438</v>
          </cell>
          <cell r="B148" t="str">
            <v>Dimanche</v>
          </cell>
          <cell r="C148">
            <v>0</v>
          </cell>
        </row>
        <row r="149">
          <cell r="A149">
            <v>45439</v>
          </cell>
          <cell r="B149" t="str">
            <v>Lundi</v>
          </cell>
          <cell r="C149">
            <v>8</v>
          </cell>
        </row>
        <row r="150">
          <cell r="A150">
            <v>45440</v>
          </cell>
          <cell r="B150" t="str">
            <v>Mardi</v>
          </cell>
          <cell r="C150">
            <v>8</v>
          </cell>
        </row>
        <row r="151">
          <cell r="A151">
            <v>45441</v>
          </cell>
          <cell r="B151" t="str">
            <v>Mercredi</v>
          </cell>
          <cell r="C151">
            <v>8</v>
          </cell>
        </row>
        <row r="152">
          <cell r="A152">
            <v>45442</v>
          </cell>
          <cell r="B152" t="str">
            <v>Jeudi</v>
          </cell>
          <cell r="C152">
            <v>8</v>
          </cell>
        </row>
        <row r="153">
          <cell r="A153">
            <v>45443</v>
          </cell>
          <cell r="B153" t="str">
            <v>Vendredi</v>
          </cell>
          <cell r="C153">
            <v>0</v>
          </cell>
        </row>
        <row r="154">
          <cell r="A154">
            <v>45444</v>
          </cell>
          <cell r="B154" t="str">
            <v>Samedi</v>
          </cell>
          <cell r="C154">
            <v>0</v>
          </cell>
        </row>
        <row r="155">
          <cell r="A155">
            <v>45445</v>
          </cell>
          <cell r="B155" t="str">
            <v>Dimanche</v>
          </cell>
          <cell r="C155">
            <v>0</v>
          </cell>
        </row>
        <row r="156">
          <cell r="A156">
            <v>45446</v>
          </cell>
          <cell r="B156" t="str">
            <v>Lundi</v>
          </cell>
          <cell r="C156">
            <v>8</v>
          </cell>
        </row>
        <row r="157">
          <cell r="A157">
            <v>45447</v>
          </cell>
          <cell r="B157" t="str">
            <v>Mardi</v>
          </cell>
          <cell r="C157">
            <v>8</v>
          </cell>
        </row>
        <row r="158">
          <cell r="A158">
            <v>45448</v>
          </cell>
          <cell r="B158" t="str">
            <v>Mercredi</v>
          </cell>
          <cell r="C158">
            <v>8</v>
          </cell>
        </row>
        <row r="159">
          <cell r="A159">
            <v>45449</v>
          </cell>
          <cell r="B159" t="str">
            <v>Jeudi</v>
          </cell>
          <cell r="C159">
            <v>8</v>
          </cell>
        </row>
        <row r="160">
          <cell r="A160">
            <v>45450</v>
          </cell>
          <cell r="B160" t="str">
            <v>Vendredi</v>
          </cell>
          <cell r="C160">
            <v>5</v>
          </cell>
        </row>
        <row r="161">
          <cell r="A161">
            <v>45451</v>
          </cell>
          <cell r="B161" t="str">
            <v>Samedi</v>
          </cell>
          <cell r="C161">
            <v>0</v>
          </cell>
        </row>
        <row r="162">
          <cell r="A162">
            <v>45452</v>
          </cell>
          <cell r="B162" t="str">
            <v>Dimanche</v>
          </cell>
          <cell r="C162">
            <v>0</v>
          </cell>
        </row>
        <row r="163">
          <cell r="A163">
            <v>45453</v>
          </cell>
          <cell r="B163" t="str">
            <v>Lundi</v>
          </cell>
          <cell r="C163">
            <v>8</v>
          </cell>
        </row>
        <row r="164">
          <cell r="A164">
            <v>45454</v>
          </cell>
          <cell r="B164" t="str">
            <v>Mardi</v>
          </cell>
          <cell r="C164">
            <v>8</v>
          </cell>
        </row>
        <row r="165">
          <cell r="A165">
            <v>45455</v>
          </cell>
          <cell r="B165" t="str">
            <v>Mercredi</v>
          </cell>
          <cell r="C165">
            <v>8</v>
          </cell>
        </row>
        <row r="166">
          <cell r="A166">
            <v>45456</v>
          </cell>
          <cell r="B166" t="str">
            <v>Jeudi</v>
          </cell>
          <cell r="C166">
            <v>8</v>
          </cell>
        </row>
        <row r="167">
          <cell r="A167">
            <v>45457</v>
          </cell>
          <cell r="B167" t="str">
            <v>Vendredi</v>
          </cell>
          <cell r="C167">
            <v>5</v>
          </cell>
        </row>
        <row r="168">
          <cell r="A168">
            <v>45458</v>
          </cell>
          <cell r="B168" t="str">
            <v>Samedi</v>
          </cell>
          <cell r="C168">
            <v>0</v>
          </cell>
        </row>
        <row r="169">
          <cell r="A169">
            <v>45459</v>
          </cell>
          <cell r="B169" t="str">
            <v>Dimanche</v>
          </cell>
          <cell r="C169">
            <v>0</v>
          </cell>
        </row>
        <row r="170">
          <cell r="A170">
            <v>45460</v>
          </cell>
          <cell r="B170" t="str">
            <v>Lundi</v>
          </cell>
          <cell r="C170">
            <v>8</v>
          </cell>
        </row>
        <row r="171">
          <cell r="A171">
            <v>45461</v>
          </cell>
          <cell r="B171" t="str">
            <v>Mardi</v>
          </cell>
          <cell r="C171">
            <v>8</v>
          </cell>
        </row>
        <row r="172">
          <cell r="A172">
            <v>45462</v>
          </cell>
          <cell r="B172" t="str">
            <v>Mercredi</v>
          </cell>
          <cell r="C172">
            <v>8</v>
          </cell>
        </row>
        <row r="173">
          <cell r="A173">
            <v>45463</v>
          </cell>
          <cell r="B173" t="str">
            <v>Jeudi</v>
          </cell>
          <cell r="C173">
            <v>8</v>
          </cell>
        </row>
        <row r="174">
          <cell r="A174">
            <v>45464</v>
          </cell>
          <cell r="B174" t="str">
            <v>Vendredi</v>
          </cell>
          <cell r="C174">
            <v>0</v>
          </cell>
        </row>
        <row r="175">
          <cell r="A175">
            <v>45465</v>
          </cell>
          <cell r="B175" t="str">
            <v>Samedi</v>
          </cell>
          <cell r="C175">
            <v>0</v>
          </cell>
        </row>
        <row r="176">
          <cell r="A176">
            <v>45466</v>
          </cell>
          <cell r="B176" t="str">
            <v>Dimanche</v>
          </cell>
          <cell r="C176">
            <v>0</v>
          </cell>
        </row>
        <row r="177">
          <cell r="A177">
            <v>45467</v>
          </cell>
          <cell r="B177" t="str">
            <v>Lundi</v>
          </cell>
          <cell r="C177">
            <v>8</v>
          </cell>
        </row>
        <row r="178">
          <cell r="A178">
            <v>45468</v>
          </cell>
          <cell r="B178" t="str">
            <v>Mardi</v>
          </cell>
          <cell r="C178">
            <v>8</v>
          </cell>
        </row>
        <row r="179">
          <cell r="A179">
            <v>45469</v>
          </cell>
          <cell r="B179" t="str">
            <v>Mercredi</v>
          </cell>
          <cell r="C179">
            <v>8</v>
          </cell>
        </row>
        <row r="180">
          <cell r="A180">
            <v>45470</v>
          </cell>
          <cell r="B180" t="str">
            <v>Jeudi</v>
          </cell>
          <cell r="C180">
            <v>8</v>
          </cell>
        </row>
        <row r="181">
          <cell r="A181">
            <v>45471</v>
          </cell>
          <cell r="B181" t="str">
            <v>Vendredi</v>
          </cell>
          <cell r="C181">
            <v>5</v>
          </cell>
        </row>
        <row r="182">
          <cell r="A182">
            <v>45472</v>
          </cell>
          <cell r="B182" t="str">
            <v>Samedi</v>
          </cell>
          <cell r="C182">
            <v>0</v>
          </cell>
        </row>
        <row r="183">
          <cell r="A183">
            <v>45473</v>
          </cell>
          <cell r="B183" t="str">
            <v>Dimanche</v>
          </cell>
          <cell r="C183">
            <v>0</v>
          </cell>
        </row>
        <row r="184">
          <cell r="A184">
            <v>45474</v>
          </cell>
          <cell r="B184" t="str">
            <v>Lundi</v>
          </cell>
          <cell r="C184">
            <v>8</v>
          </cell>
        </row>
        <row r="185">
          <cell r="A185">
            <v>45475</v>
          </cell>
          <cell r="B185" t="str">
            <v>Mardi</v>
          </cell>
          <cell r="C185">
            <v>8</v>
          </cell>
        </row>
        <row r="186">
          <cell r="A186">
            <v>45476</v>
          </cell>
          <cell r="B186" t="str">
            <v>Mercredi</v>
          </cell>
          <cell r="C186">
            <v>8</v>
          </cell>
        </row>
        <row r="187">
          <cell r="A187">
            <v>45477</v>
          </cell>
          <cell r="B187" t="str">
            <v>Jeudi</v>
          </cell>
          <cell r="C187">
            <v>8</v>
          </cell>
        </row>
        <row r="188">
          <cell r="A188">
            <v>45478</v>
          </cell>
          <cell r="B188" t="str">
            <v>Vendredi</v>
          </cell>
          <cell r="C188">
            <v>0</v>
          </cell>
        </row>
        <row r="189">
          <cell r="A189">
            <v>45479</v>
          </cell>
          <cell r="B189" t="str">
            <v>Samedi</v>
          </cell>
          <cell r="C189">
            <v>0</v>
          </cell>
        </row>
        <row r="190">
          <cell r="A190">
            <v>45480</v>
          </cell>
          <cell r="B190" t="str">
            <v>Dimanche</v>
          </cell>
          <cell r="C190">
            <v>0</v>
          </cell>
        </row>
        <row r="191">
          <cell r="A191">
            <v>45481</v>
          </cell>
          <cell r="B191" t="str">
            <v>Lundi</v>
          </cell>
          <cell r="C191">
            <v>8</v>
          </cell>
        </row>
        <row r="192">
          <cell r="A192">
            <v>45482</v>
          </cell>
          <cell r="B192" t="str">
            <v>Mardi</v>
          </cell>
          <cell r="C192">
            <v>8</v>
          </cell>
        </row>
        <row r="193">
          <cell r="A193">
            <v>45483</v>
          </cell>
          <cell r="B193" t="str">
            <v>Mercredi</v>
          </cell>
          <cell r="C193">
            <v>8</v>
          </cell>
        </row>
        <row r="194">
          <cell r="A194">
            <v>45484</v>
          </cell>
          <cell r="B194" t="str">
            <v>Jeudi</v>
          </cell>
          <cell r="C194">
            <v>8</v>
          </cell>
        </row>
        <row r="195">
          <cell r="A195">
            <v>45485</v>
          </cell>
          <cell r="B195" t="str">
            <v>Vendredi</v>
          </cell>
          <cell r="C195">
            <v>5</v>
          </cell>
        </row>
        <row r="196">
          <cell r="A196">
            <v>45486</v>
          </cell>
          <cell r="B196" t="str">
            <v>Samedi</v>
          </cell>
          <cell r="C196">
            <v>0</v>
          </cell>
        </row>
        <row r="197">
          <cell r="A197">
            <v>45487</v>
          </cell>
          <cell r="B197" t="str">
            <v>Dimanche</v>
          </cell>
          <cell r="C197">
            <v>0</v>
          </cell>
        </row>
        <row r="198">
          <cell r="A198">
            <v>45488</v>
          </cell>
          <cell r="B198" t="str">
            <v>Lundi</v>
          </cell>
          <cell r="C198">
            <v>8</v>
          </cell>
        </row>
        <row r="199">
          <cell r="A199">
            <v>45489</v>
          </cell>
          <cell r="B199" t="str">
            <v>Mardi</v>
          </cell>
          <cell r="C199">
            <v>8</v>
          </cell>
        </row>
        <row r="200">
          <cell r="A200">
            <v>45490</v>
          </cell>
          <cell r="B200" t="str">
            <v>Mercredi</v>
          </cell>
          <cell r="C200">
            <v>8</v>
          </cell>
        </row>
        <row r="201">
          <cell r="A201">
            <v>45491</v>
          </cell>
          <cell r="B201" t="str">
            <v>Jeudi</v>
          </cell>
          <cell r="C201">
            <v>8</v>
          </cell>
        </row>
        <row r="202">
          <cell r="A202">
            <v>45492</v>
          </cell>
          <cell r="B202" t="str">
            <v>Vendredi</v>
          </cell>
          <cell r="C202">
            <v>0</v>
          </cell>
        </row>
        <row r="203">
          <cell r="A203">
            <v>45493</v>
          </cell>
          <cell r="B203" t="str">
            <v>Samedi</v>
          </cell>
          <cell r="C203">
            <v>0</v>
          </cell>
        </row>
        <row r="204">
          <cell r="A204">
            <v>45494</v>
          </cell>
          <cell r="B204" t="str">
            <v>Dimanche</v>
          </cell>
          <cell r="C204">
            <v>0</v>
          </cell>
        </row>
        <row r="205">
          <cell r="A205">
            <v>45495</v>
          </cell>
          <cell r="B205" t="str">
            <v>Lundi</v>
          </cell>
          <cell r="C205">
            <v>8</v>
          </cell>
        </row>
        <row r="206">
          <cell r="A206">
            <v>45496</v>
          </cell>
          <cell r="B206" t="str">
            <v>Mardi</v>
          </cell>
          <cell r="C206">
            <v>8</v>
          </cell>
        </row>
        <row r="207">
          <cell r="A207">
            <v>45497</v>
          </cell>
          <cell r="B207" t="str">
            <v>Mercredi</v>
          </cell>
          <cell r="C207">
            <v>8</v>
          </cell>
        </row>
        <row r="208">
          <cell r="A208">
            <v>45498</v>
          </cell>
          <cell r="B208" t="str">
            <v>Jeudi</v>
          </cell>
          <cell r="C208">
            <v>8</v>
          </cell>
        </row>
        <row r="209">
          <cell r="A209">
            <v>45499</v>
          </cell>
          <cell r="B209" t="str">
            <v>Vendredi</v>
          </cell>
          <cell r="C209">
            <v>5</v>
          </cell>
        </row>
        <row r="210">
          <cell r="A210">
            <v>45500</v>
          </cell>
          <cell r="B210" t="str">
            <v>Samedi</v>
          </cell>
          <cell r="C210">
            <v>0</v>
          </cell>
        </row>
        <row r="211">
          <cell r="A211">
            <v>45501</v>
          </cell>
          <cell r="B211" t="str">
            <v>Dimanche</v>
          </cell>
          <cell r="C211">
            <v>0</v>
          </cell>
        </row>
        <row r="212">
          <cell r="A212">
            <v>45502</v>
          </cell>
          <cell r="B212" t="str">
            <v>Lundi</v>
          </cell>
          <cell r="C212">
            <v>8</v>
          </cell>
        </row>
        <row r="213">
          <cell r="A213">
            <v>45503</v>
          </cell>
          <cell r="B213" t="str">
            <v>Mardi</v>
          </cell>
          <cell r="C213">
            <v>8</v>
          </cell>
        </row>
        <row r="214">
          <cell r="A214">
            <v>45504</v>
          </cell>
          <cell r="B214" t="str">
            <v>Mercredi</v>
          </cell>
          <cell r="C214">
            <v>8</v>
          </cell>
        </row>
        <row r="215">
          <cell r="A215">
            <v>45505</v>
          </cell>
          <cell r="B215" t="str">
            <v>Jeudi</v>
          </cell>
          <cell r="C215">
            <v>8</v>
          </cell>
        </row>
        <row r="216">
          <cell r="A216">
            <v>45506</v>
          </cell>
          <cell r="B216" t="str">
            <v>Vendredi</v>
          </cell>
          <cell r="C216">
            <v>5</v>
          </cell>
        </row>
        <row r="217">
          <cell r="A217">
            <v>45507</v>
          </cell>
          <cell r="B217" t="str">
            <v>Samedi</v>
          </cell>
          <cell r="C217">
            <v>0</v>
          </cell>
        </row>
        <row r="218">
          <cell r="A218">
            <v>45508</v>
          </cell>
          <cell r="B218" t="str">
            <v>Dimanche</v>
          </cell>
          <cell r="C218">
            <v>0</v>
          </cell>
        </row>
        <row r="219">
          <cell r="A219">
            <v>45509</v>
          </cell>
          <cell r="B219" t="str">
            <v>Lundi</v>
          </cell>
          <cell r="C219">
            <v>8</v>
          </cell>
        </row>
        <row r="220">
          <cell r="A220">
            <v>45510</v>
          </cell>
          <cell r="B220" t="str">
            <v>Mardi</v>
          </cell>
          <cell r="C220">
            <v>8</v>
          </cell>
        </row>
        <row r="221">
          <cell r="A221">
            <v>45511</v>
          </cell>
          <cell r="B221" t="str">
            <v>Mercredi</v>
          </cell>
          <cell r="C221">
            <v>8</v>
          </cell>
        </row>
        <row r="222">
          <cell r="A222">
            <v>45512</v>
          </cell>
          <cell r="B222" t="str">
            <v>Jeudi</v>
          </cell>
          <cell r="C222">
            <v>8</v>
          </cell>
        </row>
        <row r="223">
          <cell r="A223">
            <v>45513</v>
          </cell>
          <cell r="B223" t="str">
            <v>Vendredi</v>
          </cell>
          <cell r="C223">
            <v>0</v>
          </cell>
        </row>
        <row r="224">
          <cell r="A224">
            <v>45514</v>
          </cell>
          <cell r="B224" t="str">
            <v>Samedi</v>
          </cell>
          <cell r="C224">
            <v>0</v>
          </cell>
        </row>
        <row r="225">
          <cell r="A225">
            <v>45515</v>
          </cell>
          <cell r="B225" t="str">
            <v>Dimanche</v>
          </cell>
          <cell r="C225">
            <v>0</v>
          </cell>
        </row>
        <row r="226">
          <cell r="A226">
            <v>45516</v>
          </cell>
          <cell r="B226" t="str">
            <v>Lundi</v>
          </cell>
          <cell r="C226">
            <v>8</v>
          </cell>
        </row>
        <row r="227">
          <cell r="A227">
            <v>45517</v>
          </cell>
          <cell r="B227" t="str">
            <v>Mardi</v>
          </cell>
          <cell r="C227">
            <v>8</v>
          </cell>
        </row>
        <row r="228">
          <cell r="A228">
            <v>45518</v>
          </cell>
          <cell r="B228" t="str">
            <v>Mercredi</v>
          </cell>
          <cell r="C228">
            <v>8</v>
          </cell>
        </row>
        <row r="229">
          <cell r="A229">
            <v>45519</v>
          </cell>
          <cell r="B229" t="str">
            <v>Jeudi</v>
          </cell>
          <cell r="C229">
            <v>0</v>
          </cell>
        </row>
        <row r="230">
          <cell r="A230">
            <v>45520</v>
          </cell>
          <cell r="B230" t="str">
            <v>Vendredi</v>
          </cell>
          <cell r="C230">
            <v>5</v>
          </cell>
        </row>
        <row r="231">
          <cell r="A231">
            <v>45521</v>
          </cell>
          <cell r="B231" t="str">
            <v>Samedi</v>
          </cell>
          <cell r="C231">
            <v>0</v>
          </cell>
        </row>
        <row r="232">
          <cell r="A232">
            <v>45522</v>
          </cell>
          <cell r="B232" t="str">
            <v>Dimanche</v>
          </cell>
          <cell r="C232">
            <v>0</v>
          </cell>
        </row>
        <row r="233">
          <cell r="A233">
            <v>45523</v>
          </cell>
          <cell r="B233" t="str">
            <v>Lundi</v>
          </cell>
          <cell r="C233">
            <v>8</v>
          </cell>
        </row>
        <row r="234">
          <cell r="A234">
            <v>45524</v>
          </cell>
          <cell r="B234" t="str">
            <v>Mardi</v>
          </cell>
          <cell r="C234">
            <v>8</v>
          </cell>
        </row>
        <row r="235">
          <cell r="A235">
            <v>45525</v>
          </cell>
          <cell r="B235" t="str">
            <v>Mercredi</v>
          </cell>
          <cell r="C235">
            <v>8</v>
          </cell>
        </row>
        <row r="236">
          <cell r="A236">
            <v>45526</v>
          </cell>
          <cell r="B236" t="str">
            <v>Jeudi</v>
          </cell>
          <cell r="C236">
            <v>8</v>
          </cell>
        </row>
        <row r="237">
          <cell r="A237">
            <v>45527</v>
          </cell>
          <cell r="B237" t="str">
            <v>Vendredi</v>
          </cell>
          <cell r="C237">
            <v>0</v>
          </cell>
        </row>
        <row r="238">
          <cell r="A238">
            <v>45528</v>
          </cell>
          <cell r="B238" t="str">
            <v>Samedi</v>
          </cell>
          <cell r="C238">
            <v>0</v>
          </cell>
        </row>
        <row r="239">
          <cell r="A239">
            <v>45529</v>
          </cell>
          <cell r="B239" t="str">
            <v>Dimanche</v>
          </cell>
          <cell r="C239">
            <v>0</v>
          </cell>
        </row>
        <row r="240">
          <cell r="A240">
            <v>45530</v>
          </cell>
          <cell r="B240" t="str">
            <v>Lundi</v>
          </cell>
          <cell r="C240">
            <v>8</v>
          </cell>
        </row>
        <row r="241">
          <cell r="A241">
            <v>45531</v>
          </cell>
          <cell r="B241" t="str">
            <v>Mardi</v>
          </cell>
          <cell r="C241">
            <v>8</v>
          </cell>
        </row>
        <row r="242">
          <cell r="A242">
            <v>45532</v>
          </cell>
          <cell r="B242" t="str">
            <v>Mercredi</v>
          </cell>
          <cell r="C242">
            <v>8</v>
          </cell>
        </row>
        <row r="243">
          <cell r="A243">
            <v>45533</v>
          </cell>
          <cell r="B243" t="str">
            <v>Jeudi</v>
          </cell>
          <cell r="C243">
            <v>8</v>
          </cell>
        </row>
        <row r="244">
          <cell r="A244">
            <v>45534</v>
          </cell>
          <cell r="B244" t="str">
            <v>Vendredi</v>
          </cell>
          <cell r="C244">
            <v>5</v>
          </cell>
        </row>
        <row r="245">
          <cell r="A245">
            <v>45535</v>
          </cell>
          <cell r="B245" t="str">
            <v>Samedi</v>
          </cell>
          <cell r="C245">
            <v>0</v>
          </cell>
        </row>
        <row r="246">
          <cell r="A246">
            <v>45536</v>
          </cell>
          <cell r="B246" t="str">
            <v>Dimanche</v>
          </cell>
          <cell r="C246">
            <v>0</v>
          </cell>
        </row>
        <row r="247">
          <cell r="A247">
            <v>45537</v>
          </cell>
          <cell r="B247" t="str">
            <v>Lundi</v>
          </cell>
          <cell r="C247">
            <v>8</v>
          </cell>
        </row>
        <row r="248">
          <cell r="A248">
            <v>45538</v>
          </cell>
          <cell r="B248" t="str">
            <v>Mardi</v>
          </cell>
          <cell r="C248">
            <v>8</v>
          </cell>
        </row>
        <row r="249">
          <cell r="A249">
            <v>45539</v>
          </cell>
          <cell r="B249" t="str">
            <v>Mercredi</v>
          </cell>
          <cell r="C249">
            <v>8</v>
          </cell>
        </row>
        <row r="250">
          <cell r="A250">
            <v>45540</v>
          </cell>
          <cell r="B250" t="str">
            <v>Jeudi</v>
          </cell>
          <cell r="C250">
            <v>8</v>
          </cell>
        </row>
        <row r="251">
          <cell r="A251">
            <v>45541</v>
          </cell>
          <cell r="B251" t="str">
            <v>Vendredi</v>
          </cell>
          <cell r="C251">
            <v>5</v>
          </cell>
        </row>
        <row r="252">
          <cell r="A252">
            <v>45542</v>
          </cell>
          <cell r="B252" t="str">
            <v>Samedi</v>
          </cell>
          <cell r="C252">
            <v>0</v>
          </cell>
        </row>
        <row r="253">
          <cell r="A253">
            <v>45543</v>
          </cell>
          <cell r="B253" t="str">
            <v>Dimanche</v>
          </cell>
          <cell r="C253">
            <v>0</v>
          </cell>
        </row>
        <row r="254">
          <cell r="A254">
            <v>45544</v>
          </cell>
          <cell r="B254" t="str">
            <v>Lundi</v>
          </cell>
          <cell r="C254">
            <v>8</v>
          </cell>
        </row>
        <row r="255">
          <cell r="A255">
            <v>45545</v>
          </cell>
          <cell r="B255" t="str">
            <v>Mardi</v>
          </cell>
          <cell r="C255">
            <v>8</v>
          </cell>
        </row>
        <row r="256">
          <cell r="A256">
            <v>45546</v>
          </cell>
          <cell r="B256" t="str">
            <v>Mercredi</v>
          </cell>
          <cell r="C256">
            <v>8</v>
          </cell>
        </row>
        <row r="257">
          <cell r="A257">
            <v>45547</v>
          </cell>
          <cell r="B257" t="str">
            <v>Jeudi</v>
          </cell>
          <cell r="C257">
            <v>8</v>
          </cell>
        </row>
        <row r="258">
          <cell r="A258">
            <v>45548</v>
          </cell>
          <cell r="B258" t="str">
            <v>Vendredi</v>
          </cell>
          <cell r="C258">
            <v>5</v>
          </cell>
        </row>
        <row r="259">
          <cell r="A259">
            <v>45549</v>
          </cell>
          <cell r="B259" t="str">
            <v>Samedi</v>
          </cell>
          <cell r="C259">
            <v>0</v>
          </cell>
        </row>
        <row r="260">
          <cell r="A260">
            <v>45550</v>
          </cell>
          <cell r="B260" t="str">
            <v>Dimanche</v>
          </cell>
          <cell r="C260">
            <v>0</v>
          </cell>
        </row>
        <row r="261">
          <cell r="A261">
            <v>45551</v>
          </cell>
          <cell r="B261" t="str">
            <v>Lundi</v>
          </cell>
          <cell r="C261">
            <v>8</v>
          </cell>
        </row>
        <row r="262">
          <cell r="A262">
            <v>45552</v>
          </cell>
          <cell r="B262" t="str">
            <v>Mardi</v>
          </cell>
          <cell r="C262">
            <v>8</v>
          </cell>
        </row>
        <row r="263">
          <cell r="A263">
            <v>45553</v>
          </cell>
          <cell r="B263" t="str">
            <v>Mercredi</v>
          </cell>
          <cell r="C263">
            <v>8</v>
          </cell>
        </row>
        <row r="264">
          <cell r="A264">
            <v>45554</v>
          </cell>
          <cell r="B264" t="str">
            <v>Jeudi</v>
          </cell>
          <cell r="C264">
            <v>8</v>
          </cell>
        </row>
        <row r="265">
          <cell r="A265">
            <v>45555</v>
          </cell>
          <cell r="B265" t="str">
            <v>Vendredi</v>
          </cell>
          <cell r="C265">
            <v>0</v>
          </cell>
        </row>
        <row r="266">
          <cell r="A266">
            <v>45556</v>
          </cell>
          <cell r="B266" t="str">
            <v>Samedi</v>
          </cell>
          <cell r="C266">
            <v>0</v>
          </cell>
        </row>
        <row r="267">
          <cell r="A267">
            <v>45557</v>
          </cell>
          <cell r="B267" t="str">
            <v>Dimanche</v>
          </cell>
          <cell r="C267">
            <v>0</v>
          </cell>
        </row>
        <row r="268">
          <cell r="A268">
            <v>45558</v>
          </cell>
          <cell r="B268" t="str">
            <v>Lundi</v>
          </cell>
          <cell r="C268">
            <v>8</v>
          </cell>
        </row>
        <row r="269">
          <cell r="A269">
            <v>45559</v>
          </cell>
          <cell r="B269" t="str">
            <v>Mardi</v>
          </cell>
          <cell r="C269">
            <v>8</v>
          </cell>
        </row>
        <row r="270">
          <cell r="A270">
            <v>45560</v>
          </cell>
          <cell r="B270" t="str">
            <v>Mercredi</v>
          </cell>
          <cell r="C270">
            <v>8</v>
          </cell>
        </row>
        <row r="271">
          <cell r="A271">
            <v>45561</v>
          </cell>
          <cell r="B271" t="str">
            <v>Jeudi</v>
          </cell>
          <cell r="C271">
            <v>8</v>
          </cell>
        </row>
        <row r="272">
          <cell r="A272">
            <v>45562</v>
          </cell>
          <cell r="B272" t="str">
            <v>Vendredi</v>
          </cell>
          <cell r="C272">
            <v>5</v>
          </cell>
        </row>
        <row r="273">
          <cell r="A273">
            <v>45563</v>
          </cell>
          <cell r="B273" t="str">
            <v>Samedi</v>
          </cell>
          <cell r="C273">
            <v>0</v>
          </cell>
        </row>
        <row r="274">
          <cell r="A274">
            <v>45564</v>
          </cell>
          <cell r="B274" t="str">
            <v>Dimanche</v>
          </cell>
          <cell r="C274">
            <v>0</v>
          </cell>
        </row>
        <row r="275">
          <cell r="A275">
            <v>45565</v>
          </cell>
          <cell r="B275" t="str">
            <v>Lundi</v>
          </cell>
          <cell r="C275">
            <v>8</v>
          </cell>
        </row>
        <row r="276">
          <cell r="A276">
            <v>45566</v>
          </cell>
          <cell r="B276" t="str">
            <v>Mardi</v>
          </cell>
          <cell r="C276">
            <v>8</v>
          </cell>
        </row>
        <row r="277">
          <cell r="A277">
            <v>45567</v>
          </cell>
          <cell r="B277" t="str">
            <v>Mercredi</v>
          </cell>
          <cell r="C277">
            <v>8</v>
          </cell>
        </row>
        <row r="278">
          <cell r="A278">
            <v>45568</v>
          </cell>
          <cell r="B278" t="str">
            <v>Jeudi</v>
          </cell>
          <cell r="C278">
            <v>8</v>
          </cell>
        </row>
        <row r="279">
          <cell r="A279">
            <v>45569</v>
          </cell>
          <cell r="B279" t="str">
            <v>Vendredi</v>
          </cell>
          <cell r="C279">
            <v>5</v>
          </cell>
        </row>
        <row r="280">
          <cell r="A280">
            <v>45570</v>
          </cell>
          <cell r="B280" t="str">
            <v>Samedi</v>
          </cell>
          <cell r="C280">
            <v>0</v>
          </cell>
        </row>
        <row r="281">
          <cell r="A281">
            <v>45571</v>
          </cell>
          <cell r="B281" t="str">
            <v>Dimanche</v>
          </cell>
          <cell r="C281">
            <v>0</v>
          </cell>
        </row>
        <row r="282">
          <cell r="A282">
            <v>45572</v>
          </cell>
          <cell r="B282" t="str">
            <v>Lundi</v>
          </cell>
          <cell r="C282">
            <v>8</v>
          </cell>
        </row>
        <row r="283">
          <cell r="A283">
            <v>45573</v>
          </cell>
          <cell r="B283" t="str">
            <v>Mardi</v>
          </cell>
          <cell r="C283">
            <v>8</v>
          </cell>
        </row>
        <row r="284">
          <cell r="A284">
            <v>45574</v>
          </cell>
          <cell r="B284" t="str">
            <v>Mercredi</v>
          </cell>
          <cell r="C284">
            <v>8</v>
          </cell>
        </row>
        <row r="285">
          <cell r="A285">
            <v>45575</v>
          </cell>
          <cell r="B285" t="str">
            <v>Jeudi</v>
          </cell>
          <cell r="C285">
            <v>8</v>
          </cell>
        </row>
        <row r="286">
          <cell r="A286">
            <v>45576</v>
          </cell>
          <cell r="B286" t="str">
            <v>Vendredi</v>
          </cell>
          <cell r="C286">
            <v>5</v>
          </cell>
        </row>
        <row r="287">
          <cell r="A287">
            <v>45577</v>
          </cell>
          <cell r="B287" t="str">
            <v>Samedi</v>
          </cell>
          <cell r="C287">
            <v>0</v>
          </cell>
        </row>
        <row r="288">
          <cell r="A288">
            <v>45578</v>
          </cell>
          <cell r="B288" t="str">
            <v>Dimanche</v>
          </cell>
          <cell r="C288">
            <v>0</v>
          </cell>
        </row>
        <row r="289">
          <cell r="A289">
            <v>45579</v>
          </cell>
          <cell r="B289" t="str">
            <v>Lundi</v>
          </cell>
          <cell r="C289">
            <v>0</v>
          </cell>
        </row>
        <row r="290">
          <cell r="A290">
            <v>45580</v>
          </cell>
          <cell r="B290" t="str">
            <v>Mardi</v>
          </cell>
          <cell r="C290">
            <v>8</v>
          </cell>
        </row>
        <row r="291">
          <cell r="A291">
            <v>45581</v>
          </cell>
          <cell r="B291" t="str">
            <v>Mercredi</v>
          </cell>
          <cell r="C291">
            <v>8</v>
          </cell>
        </row>
        <row r="292">
          <cell r="A292">
            <v>45582</v>
          </cell>
          <cell r="B292" t="str">
            <v>Jeudi</v>
          </cell>
          <cell r="C292">
            <v>8</v>
          </cell>
        </row>
        <row r="293">
          <cell r="A293">
            <v>45583</v>
          </cell>
          <cell r="B293" t="str">
            <v>Vendredi</v>
          </cell>
          <cell r="C293">
            <v>0</v>
          </cell>
        </row>
        <row r="294">
          <cell r="A294">
            <v>45584</v>
          </cell>
          <cell r="B294" t="str">
            <v>Samedi</v>
          </cell>
          <cell r="C294">
            <v>0</v>
          </cell>
        </row>
        <row r="295">
          <cell r="A295">
            <v>45585</v>
          </cell>
          <cell r="B295" t="str">
            <v>Dimanche</v>
          </cell>
          <cell r="C295">
            <v>0</v>
          </cell>
        </row>
        <row r="296">
          <cell r="A296">
            <v>45586</v>
          </cell>
          <cell r="B296" t="str">
            <v>Lundi</v>
          </cell>
          <cell r="C296">
            <v>8</v>
          </cell>
        </row>
        <row r="297">
          <cell r="A297">
            <v>45587</v>
          </cell>
          <cell r="B297" t="str">
            <v>Mardi</v>
          </cell>
          <cell r="C297">
            <v>8</v>
          </cell>
        </row>
        <row r="298">
          <cell r="A298">
            <v>45588</v>
          </cell>
          <cell r="B298" t="str">
            <v>Mercredi</v>
          </cell>
          <cell r="C298">
            <v>8</v>
          </cell>
        </row>
        <row r="299">
          <cell r="A299">
            <v>45589</v>
          </cell>
          <cell r="B299" t="str">
            <v>Jeudi</v>
          </cell>
          <cell r="C299">
            <v>8</v>
          </cell>
        </row>
        <row r="300">
          <cell r="A300">
            <v>45590</v>
          </cell>
          <cell r="B300" t="str">
            <v>Vendredi</v>
          </cell>
          <cell r="C300">
            <v>5</v>
          </cell>
        </row>
        <row r="301">
          <cell r="A301">
            <v>45591</v>
          </cell>
          <cell r="B301" t="str">
            <v>Samedi</v>
          </cell>
          <cell r="C301">
            <v>0</v>
          </cell>
        </row>
        <row r="302">
          <cell r="A302">
            <v>45592</v>
          </cell>
          <cell r="B302" t="str">
            <v>Dimanche</v>
          </cell>
          <cell r="C302">
            <v>0</v>
          </cell>
        </row>
        <row r="303">
          <cell r="A303">
            <v>45593</v>
          </cell>
          <cell r="B303" t="str">
            <v>Lundi</v>
          </cell>
          <cell r="C303">
            <v>8</v>
          </cell>
        </row>
        <row r="304">
          <cell r="A304">
            <v>45594</v>
          </cell>
          <cell r="B304" t="str">
            <v>Mardi</v>
          </cell>
          <cell r="C304">
            <v>8</v>
          </cell>
        </row>
        <row r="305">
          <cell r="A305">
            <v>45595</v>
          </cell>
          <cell r="B305" t="str">
            <v>Mercredi</v>
          </cell>
          <cell r="C305">
            <v>8</v>
          </cell>
        </row>
        <row r="306">
          <cell r="A306">
            <v>45596</v>
          </cell>
          <cell r="B306" t="str">
            <v>Jeudi</v>
          </cell>
          <cell r="C306">
            <v>8</v>
          </cell>
        </row>
        <row r="307">
          <cell r="A307">
            <v>45597</v>
          </cell>
          <cell r="B307" t="str">
            <v>Vendredi</v>
          </cell>
          <cell r="C307">
            <v>0</v>
          </cell>
        </row>
        <row r="308">
          <cell r="A308">
            <v>45598</v>
          </cell>
          <cell r="B308" t="str">
            <v>Samedi</v>
          </cell>
          <cell r="C308">
            <v>0</v>
          </cell>
        </row>
        <row r="309">
          <cell r="A309">
            <v>45599</v>
          </cell>
          <cell r="B309" t="str">
            <v>Dimanche</v>
          </cell>
          <cell r="C309">
            <v>0</v>
          </cell>
        </row>
        <row r="310">
          <cell r="A310">
            <v>45600</v>
          </cell>
          <cell r="B310" t="str">
            <v>Lundi</v>
          </cell>
          <cell r="C310">
            <v>8</v>
          </cell>
        </row>
        <row r="311">
          <cell r="A311">
            <v>45601</v>
          </cell>
          <cell r="B311" t="str">
            <v>Mardi</v>
          </cell>
          <cell r="C311">
            <v>8</v>
          </cell>
        </row>
        <row r="312">
          <cell r="A312">
            <v>45602</v>
          </cell>
          <cell r="B312" t="str">
            <v>Mercredi</v>
          </cell>
          <cell r="C312">
            <v>8</v>
          </cell>
        </row>
        <row r="313">
          <cell r="A313">
            <v>45603</v>
          </cell>
          <cell r="B313" t="str">
            <v>Jeudi</v>
          </cell>
          <cell r="C313">
            <v>8</v>
          </cell>
        </row>
        <row r="314">
          <cell r="A314">
            <v>45604</v>
          </cell>
          <cell r="B314" t="str">
            <v>Vendredi</v>
          </cell>
          <cell r="C314">
            <v>5</v>
          </cell>
        </row>
        <row r="315">
          <cell r="A315">
            <v>45605</v>
          </cell>
          <cell r="B315" t="str">
            <v>Samedi</v>
          </cell>
          <cell r="C315">
            <v>0</v>
          </cell>
        </row>
        <row r="316">
          <cell r="A316">
            <v>45606</v>
          </cell>
          <cell r="B316" t="str">
            <v>Dimanche</v>
          </cell>
          <cell r="C316">
            <v>0</v>
          </cell>
        </row>
        <row r="317">
          <cell r="A317">
            <v>45607</v>
          </cell>
          <cell r="B317" t="str">
            <v>Lundi</v>
          </cell>
          <cell r="C317">
            <v>0</v>
          </cell>
        </row>
        <row r="318">
          <cell r="A318">
            <v>45608</v>
          </cell>
          <cell r="B318" t="str">
            <v>Mardi</v>
          </cell>
          <cell r="C318">
            <v>8</v>
          </cell>
        </row>
        <row r="319">
          <cell r="A319">
            <v>45609</v>
          </cell>
          <cell r="B319" t="str">
            <v>Mercredi</v>
          </cell>
          <cell r="C319">
            <v>8</v>
          </cell>
        </row>
        <row r="320">
          <cell r="A320">
            <v>45610</v>
          </cell>
          <cell r="B320" t="str">
            <v>Jeudi</v>
          </cell>
          <cell r="C320">
            <v>8</v>
          </cell>
        </row>
        <row r="321">
          <cell r="A321">
            <v>45611</v>
          </cell>
          <cell r="B321" t="str">
            <v>Vendredi</v>
          </cell>
          <cell r="C321">
            <v>5</v>
          </cell>
        </row>
        <row r="322">
          <cell r="A322">
            <v>45612</v>
          </cell>
          <cell r="B322" t="str">
            <v>Samedi</v>
          </cell>
          <cell r="C322">
            <v>0</v>
          </cell>
        </row>
        <row r="323">
          <cell r="A323">
            <v>45613</v>
          </cell>
          <cell r="B323" t="str">
            <v>Dimanche</v>
          </cell>
          <cell r="C323">
            <v>0</v>
          </cell>
        </row>
        <row r="324">
          <cell r="A324">
            <v>45614</v>
          </cell>
          <cell r="B324" t="str">
            <v>Lundi</v>
          </cell>
          <cell r="C324">
            <v>8</v>
          </cell>
        </row>
        <row r="325">
          <cell r="A325">
            <v>45615</v>
          </cell>
          <cell r="B325" t="str">
            <v>Mardi</v>
          </cell>
          <cell r="C325">
            <v>8</v>
          </cell>
        </row>
        <row r="326">
          <cell r="A326">
            <v>45616</v>
          </cell>
          <cell r="B326" t="str">
            <v>Mercredi</v>
          </cell>
          <cell r="C326">
            <v>8</v>
          </cell>
        </row>
        <row r="327">
          <cell r="A327">
            <v>45617</v>
          </cell>
          <cell r="B327" t="str">
            <v>Jeudi</v>
          </cell>
          <cell r="C327">
            <v>8</v>
          </cell>
        </row>
        <row r="328">
          <cell r="A328">
            <v>45618</v>
          </cell>
          <cell r="B328" t="str">
            <v>Vendredi</v>
          </cell>
          <cell r="C328">
            <v>5</v>
          </cell>
        </row>
        <row r="329">
          <cell r="A329">
            <v>45619</v>
          </cell>
          <cell r="B329" t="str">
            <v>Samedi</v>
          </cell>
          <cell r="C329">
            <v>0</v>
          </cell>
        </row>
        <row r="330">
          <cell r="A330">
            <v>45620</v>
          </cell>
          <cell r="B330" t="str">
            <v>Dimanche</v>
          </cell>
          <cell r="C330">
            <v>0</v>
          </cell>
        </row>
        <row r="331">
          <cell r="A331">
            <v>45621</v>
          </cell>
          <cell r="B331" t="str">
            <v>Lundi</v>
          </cell>
          <cell r="C331">
            <v>8</v>
          </cell>
        </row>
        <row r="332">
          <cell r="A332">
            <v>45622</v>
          </cell>
          <cell r="B332" t="str">
            <v>Mardi</v>
          </cell>
          <cell r="C332">
            <v>8</v>
          </cell>
        </row>
        <row r="333">
          <cell r="A333">
            <v>45623</v>
          </cell>
          <cell r="B333" t="str">
            <v>Mercredi</v>
          </cell>
          <cell r="C333">
            <v>8</v>
          </cell>
        </row>
        <row r="334">
          <cell r="A334">
            <v>45624</v>
          </cell>
          <cell r="B334" t="str">
            <v>Jeudi</v>
          </cell>
          <cell r="C334">
            <v>8</v>
          </cell>
        </row>
        <row r="335">
          <cell r="A335">
            <v>45625</v>
          </cell>
          <cell r="B335" t="str">
            <v>Vendredi</v>
          </cell>
          <cell r="C335">
            <v>0</v>
          </cell>
        </row>
        <row r="336">
          <cell r="A336">
            <v>45626</v>
          </cell>
          <cell r="B336" t="str">
            <v>Samedi</v>
          </cell>
          <cell r="C336">
            <v>0</v>
          </cell>
        </row>
        <row r="337">
          <cell r="A337">
            <v>45627</v>
          </cell>
          <cell r="B337" t="str">
            <v>Dimanche</v>
          </cell>
          <cell r="C337">
            <v>0</v>
          </cell>
        </row>
        <row r="338">
          <cell r="A338">
            <v>45628</v>
          </cell>
          <cell r="B338" t="str">
            <v>Lundi</v>
          </cell>
          <cell r="C338">
            <v>8</v>
          </cell>
        </row>
        <row r="339">
          <cell r="A339">
            <v>45629</v>
          </cell>
          <cell r="B339" t="str">
            <v>Mardi</v>
          </cell>
          <cell r="C339">
            <v>8</v>
          </cell>
        </row>
        <row r="340">
          <cell r="A340">
            <v>45630</v>
          </cell>
          <cell r="B340" t="str">
            <v>Mercredi</v>
          </cell>
          <cell r="C340">
            <v>8</v>
          </cell>
        </row>
        <row r="341">
          <cell r="A341">
            <v>45631</v>
          </cell>
          <cell r="B341" t="str">
            <v>Jeudi</v>
          </cell>
          <cell r="C341">
            <v>8</v>
          </cell>
        </row>
        <row r="342">
          <cell r="A342">
            <v>45632</v>
          </cell>
          <cell r="B342" t="str">
            <v>Vendredi</v>
          </cell>
          <cell r="C342">
            <v>0</v>
          </cell>
        </row>
        <row r="343">
          <cell r="A343">
            <v>45633</v>
          </cell>
          <cell r="B343" t="str">
            <v>Samedi</v>
          </cell>
          <cell r="C343">
            <v>0</v>
          </cell>
        </row>
        <row r="344">
          <cell r="A344">
            <v>45634</v>
          </cell>
          <cell r="B344" t="str">
            <v>Dimanche</v>
          </cell>
          <cell r="C344">
            <v>0</v>
          </cell>
        </row>
        <row r="345">
          <cell r="A345">
            <v>45635</v>
          </cell>
          <cell r="B345" t="str">
            <v>Lundi</v>
          </cell>
          <cell r="C345">
            <v>8</v>
          </cell>
        </row>
        <row r="346">
          <cell r="A346">
            <v>45636</v>
          </cell>
          <cell r="B346" t="str">
            <v>Mardi</v>
          </cell>
          <cell r="C346">
            <v>8</v>
          </cell>
        </row>
        <row r="347">
          <cell r="A347">
            <v>45637</v>
          </cell>
          <cell r="B347" t="str">
            <v>Mercredi</v>
          </cell>
          <cell r="C347">
            <v>8</v>
          </cell>
        </row>
        <row r="348">
          <cell r="A348">
            <v>45638</v>
          </cell>
          <cell r="B348" t="str">
            <v>Jeudi</v>
          </cell>
          <cell r="C348">
            <v>8</v>
          </cell>
        </row>
        <row r="349">
          <cell r="A349">
            <v>45639</v>
          </cell>
          <cell r="B349" t="str">
            <v>Vendredi</v>
          </cell>
          <cell r="C349">
            <v>5</v>
          </cell>
        </row>
        <row r="350">
          <cell r="A350">
            <v>45640</v>
          </cell>
          <cell r="B350" t="str">
            <v>Samedi</v>
          </cell>
          <cell r="C350">
            <v>0</v>
          </cell>
        </row>
        <row r="351">
          <cell r="A351">
            <v>45641</v>
          </cell>
          <cell r="B351" t="str">
            <v>Dimanche</v>
          </cell>
          <cell r="C351">
            <v>0</v>
          </cell>
        </row>
        <row r="352">
          <cell r="A352">
            <v>45642</v>
          </cell>
          <cell r="B352" t="str">
            <v>Lundi</v>
          </cell>
          <cell r="C352">
            <v>8</v>
          </cell>
        </row>
        <row r="353">
          <cell r="A353">
            <v>45643</v>
          </cell>
          <cell r="B353" t="str">
            <v>Mardi</v>
          </cell>
          <cell r="C353">
            <v>8</v>
          </cell>
        </row>
        <row r="354">
          <cell r="A354">
            <v>45644</v>
          </cell>
          <cell r="B354" t="str">
            <v>Mercredi</v>
          </cell>
          <cell r="C354">
            <v>8</v>
          </cell>
        </row>
        <row r="355">
          <cell r="A355">
            <v>45645</v>
          </cell>
          <cell r="B355" t="str">
            <v>Jeudi</v>
          </cell>
          <cell r="C355">
            <v>8</v>
          </cell>
        </row>
        <row r="356">
          <cell r="A356">
            <v>45646</v>
          </cell>
          <cell r="B356" t="str">
            <v>Vendredi</v>
          </cell>
          <cell r="C356">
            <v>5</v>
          </cell>
        </row>
        <row r="357">
          <cell r="A357">
            <v>45647</v>
          </cell>
          <cell r="B357" t="str">
            <v>Samedi</v>
          </cell>
          <cell r="C357">
            <v>0</v>
          </cell>
        </row>
        <row r="358">
          <cell r="A358">
            <v>45648</v>
          </cell>
          <cell r="B358" t="str">
            <v>Dimanche</v>
          </cell>
          <cell r="C358">
            <v>0</v>
          </cell>
        </row>
        <row r="359">
          <cell r="A359">
            <v>45649</v>
          </cell>
          <cell r="B359" t="str">
            <v>Lundi</v>
          </cell>
          <cell r="C359">
            <v>8</v>
          </cell>
        </row>
        <row r="360">
          <cell r="A360">
            <v>45650</v>
          </cell>
          <cell r="B360" t="str">
            <v>Mardi</v>
          </cell>
          <cell r="C360">
            <v>8</v>
          </cell>
        </row>
        <row r="361">
          <cell r="A361">
            <v>45651</v>
          </cell>
          <cell r="B361" t="str">
            <v>Mercredi</v>
          </cell>
          <cell r="C361">
            <v>0</v>
          </cell>
        </row>
        <row r="362">
          <cell r="A362">
            <v>45652</v>
          </cell>
          <cell r="B362" t="str">
            <v>Jeudi</v>
          </cell>
          <cell r="C362">
            <v>8</v>
          </cell>
        </row>
        <row r="363">
          <cell r="A363">
            <v>45653</v>
          </cell>
          <cell r="B363" t="str">
            <v>Vendredi</v>
          </cell>
          <cell r="C363">
            <v>0</v>
          </cell>
        </row>
        <row r="364">
          <cell r="A364">
            <v>45654</v>
          </cell>
          <cell r="B364" t="str">
            <v>Samedi</v>
          </cell>
          <cell r="C364">
            <v>0</v>
          </cell>
        </row>
        <row r="365">
          <cell r="A365">
            <v>45655</v>
          </cell>
          <cell r="B365" t="str">
            <v>Dimanche</v>
          </cell>
          <cell r="C365">
            <v>0</v>
          </cell>
        </row>
        <row r="366">
          <cell r="A366">
            <v>45656</v>
          </cell>
          <cell r="B366" t="str">
            <v>Lundi</v>
          </cell>
          <cell r="C366">
            <v>8</v>
          </cell>
        </row>
        <row r="367">
          <cell r="A367">
            <v>45657</v>
          </cell>
          <cell r="B367" t="str">
            <v>Mardi</v>
          </cell>
          <cell r="C367">
            <v>8</v>
          </cell>
        </row>
      </sheetData>
      <sheetData sheetId="1"/>
      <sheetData sheetId="2"/>
      <sheetData sheetId="3">
        <row r="1">
          <cell r="C1" t="str">
            <v>A</v>
          </cell>
          <cell r="E1" t="str">
            <v>B</v>
          </cell>
        </row>
        <row r="2">
          <cell r="A2" t="str">
            <v>date</v>
          </cell>
          <cell r="B2" t="str">
            <v>jour</v>
          </cell>
          <cell r="C2" t="str">
            <v>TOUR</v>
          </cell>
          <cell r="D2" t="str">
            <v>THEO</v>
          </cell>
          <cell r="E2" t="str">
            <v>TOUR</v>
          </cell>
          <cell r="F2" t="str">
            <v>THEO</v>
          </cell>
        </row>
        <row r="3">
          <cell r="A3">
            <v>45292</v>
          </cell>
          <cell r="B3" t="str">
            <v>Lundi</v>
          </cell>
          <cell r="C3" t="str">
            <v>am</v>
          </cell>
          <cell r="D3">
            <v>0</v>
          </cell>
          <cell r="E3" t="str">
            <v>matin</v>
          </cell>
          <cell r="F3">
            <v>0</v>
          </cell>
        </row>
        <row r="4">
          <cell r="A4">
            <v>45293</v>
          </cell>
          <cell r="B4" t="str">
            <v>Mardi</v>
          </cell>
          <cell r="C4" t="str">
            <v>am</v>
          </cell>
          <cell r="D4">
            <v>0</v>
          </cell>
          <cell r="E4" t="str">
            <v>matin</v>
          </cell>
          <cell r="F4">
            <v>0</v>
          </cell>
        </row>
        <row r="5">
          <cell r="A5">
            <v>45294</v>
          </cell>
          <cell r="B5" t="str">
            <v>Mercredi</v>
          </cell>
          <cell r="C5" t="str">
            <v>am</v>
          </cell>
          <cell r="D5">
            <v>0</v>
          </cell>
          <cell r="E5" t="str">
            <v>matin</v>
          </cell>
          <cell r="F5">
            <v>0</v>
          </cell>
        </row>
        <row r="6">
          <cell r="A6">
            <v>45295</v>
          </cell>
          <cell r="B6" t="str">
            <v>Jeudi</v>
          </cell>
          <cell r="C6" t="str">
            <v>am</v>
          </cell>
          <cell r="D6">
            <v>7.67</v>
          </cell>
          <cell r="E6" t="str">
            <v>matin</v>
          </cell>
          <cell r="F6">
            <v>7.67</v>
          </cell>
        </row>
        <row r="7">
          <cell r="A7">
            <v>45296</v>
          </cell>
          <cell r="B7" t="str">
            <v>Vendredi</v>
          </cell>
          <cell r="C7" t="str">
            <v>am</v>
          </cell>
          <cell r="D7">
            <v>7.67</v>
          </cell>
          <cell r="E7" t="str">
            <v>matin</v>
          </cell>
          <cell r="F7">
            <v>7.67</v>
          </cell>
        </row>
        <row r="8">
          <cell r="A8">
            <v>45297</v>
          </cell>
          <cell r="B8" t="str">
            <v>Samedi</v>
          </cell>
          <cell r="D8">
            <v>0</v>
          </cell>
          <cell r="F8">
            <v>0</v>
          </cell>
        </row>
        <row r="9">
          <cell r="A9">
            <v>45298</v>
          </cell>
          <cell r="B9" t="str">
            <v>Dimanche</v>
          </cell>
          <cell r="D9">
            <v>0</v>
          </cell>
          <cell r="F9">
            <v>0</v>
          </cell>
        </row>
        <row r="10">
          <cell r="A10">
            <v>45299</v>
          </cell>
          <cell r="B10" t="str">
            <v>Lundi</v>
          </cell>
          <cell r="C10" t="str">
            <v>matin</v>
          </cell>
          <cell r="D10">
            <v>7.67</v>
          </cell>
          <cell r="E10" t="str">
            <v>am</v>
          </cell>
          <cell r="F10">
            <v>7.67</v>
          </cell>
        </row>
        <row r="11">
          <cell r="A11">
            <v>45300</v>
          </cell>
          <cell r="B11" t="str">
            <v>Mardi</v>
          </cell>
          <cell r="C11" t="str">
            <v>matin</v>
          </cell>
          <cell r="D11">
            <v>7.67</v>
          </cell>
          <cell r="E11" t="str">
            <v>am</v>
          </cell>
          <cell r="F11">
            <v>7.67</v>
          </cell>
        </row>
        <row r="12">
          <cell r="A12">
            <v>45301</v>
          </cell>
          <cell r="B12" t="str">
            <v>Mercredi</v>
          </cell>
          <cell r="C12" t="str">
            <v>matin</v>
          </cell>
          <cell r="D12">
            <v>7.67</v>
          </cell>
          <cell r="E12" t="str">
            <v>am</v>
          </cell>
          <cell r="F12">
            <v>7.67</v>
          </cell>
        </row>
        <row r="13">
          <cell r="A13">
            <v>45302</v>
          </cell>
          <cell r="B13" t="str">
            <v>Jeudi</v>
          </cell>
          <cell r="C13" t="str">
            <v>matin</v>
          </cell>
          <cell r="D13">
            <v>7.67</v>
          </cell>
          <cell r="E13" t="str">
            <v>am</v>
          </cell>
          <cell r="F13">
            <v>7.67</v>
          </cell>
        </row>
        <row r="14">
          <cell r="A14">
            <v>45303</v>
          </cell>
          <cell r="B14" t="str">
            <v>Vendredi</v>
          </cell>
          <cell r="C14" t="str">
            <v>matin</v>
          </cell>
          <cell r="D14">
            <v>7.67</v>
          </cell>
          <cell r="E14" t="str">
            <v>am</v>
          </cell>
          <cell r="F14">
            <v>7.67</v>
          </cell>
        </row>
        <row r="15">
          <cell r="A15">
            <v>45304</v>
          </cell>
          <cell r="B15" t="str">
            <v>Samedi</v>
          </cell>
          <cell r="D15">
            <v>0</v>
          </cell>
          <cell r="F15">
            <v>0</v>
          </cell>
        </row>
        <row r="16">
          <cell r="A16">
            <v>45305</v>
          </cell>
          <cell r="B16" t="str">
            <v>Dimanche</v>
          </cell>
          <cell r="D16">
            <v>0</v>
          </cell>
          <cell r="F16">
            <v>0</v>
          </cell>
        </row>
        <row r="17">
          <cell r="A17">
            <v>45306</v>
          </cell>
          <cell r="B17" t="str">
            <v>Lundi</v>
          </cell>
          <cell r="C17" t="str">
            <v>am</v>
          </cell>
          <cell r="D17">
            <v>7.67</v>
          </cell>
          <cell r="E17" t="str">
            <v>matin</v>
          </cell>
          <cell r="F17">
            <v>7.67</v>
          </cell>
        </row>
        <row r="18">
          <cell r="A18">
            <v>45307</v>
          </cell>
          <cell r="B18" t="str">
            <v>Mardi</v>
          </cell>
          <cell r="C18" t="str">
            <v>am</v>
          </cell>
          <cell r="D18">
            <v>7.67</v>
          </cell>
          <cell r="E18" t="str">
            <v>matin</v>
          </cell>
          <cell r="F18">
            <v>7.67</v>
          </cell>
        </row>
        <row r="19">
          <cell r="A19">
            <v>45308</v>
          </cell>
          <cell r="B19" t="str">
            <v>Mercredi</v>
          </cell>
          <cell r="C19" t="str">
            <v>am</v>
          </cell>
          <cell r="D19">
            <v>7.67</v>
          </cell>
          <cell r="E19" t="str">
            <v>matin</v>
          </cell>
          <cell r="F19">
            <v>7.67</v>
          </cell>
        </row>
        <row r="20">
          <cell r="A20">
            <v>45309</v>
          </cell>
          <cell r="B20" t="str">
            <v>Jeudi</v>
          </cell>
          <cell r="C20" t="str">
            <v>am</v>
          </cell>
          <cell r="D20">
            <v>7.67</v>
          </cell>
          <cell r="E20" t="str">
            <v>matin</v>
          </cell>
          <cell r="F20">
            <v>7.67</v>
          </cell>
        </row>
        <row r="21">
          <cell r="A21">
            <v>45310</v>
          </cell>
          <cell r="B21" t="str">
            <v>Vendredi</v>
          </cell>
          <cell r="C21" t="str">
            <v>am</v>
          </cell>
          <cell r="D21">
            <v>6.67</v>
          </cell>
          <cell r="E21" t="str">
            <v>matin</v>
          </cell>
          <cell r="F21">
            <v>7.67</v>
          </cell>
        </row>
        <row r="22">
          <cell r="A22">
            <v>45311</v>
          </cell>
          <cell r="B22" t="str">
            <v>Samedi</v>
          </cell>
          <cell r="D22">
            <v>0</v>
          </cell>
          <cell r="F22">
            <v>0</v>
          </cell>
        </row>
        <row r="23">
          <cell r="A23">
            <v>45312</v>
          </cell>
          <cell r="B23" t="str">
            <v>Dimanche</v>
          </cell>
          <cell r="D23">
            <v>0</v>
          </cell>
          <cell r="F23">
            <v>0</v>
          </cell>
        </row>
        <row r="24">
          <cell r="A24">
            <v>45313</v>
          </cell>
          <cell r="B24" t="str">
            <v>Lundi</v>
          </cell>
          <cell r="C24" t="str">
            <v>matin</v>
          </cell>
          <cell r="D24">
            <v>7.67</v>
          </cell>
          <cell r="E24" t="str">
            <v>am</v>
          </cell>
          <cell r="F24">
            <v>7.67</v>
          </cell>
        </row>
        <row r="25">
          <cell r="A25">
            <v>45314</v>
          </cell>
          <cell r="B25" t="str">
            <v>Mardi</v>
          </cell>
          <cell r="C25" t="str">
            <v>matin</v>
          </cell>
          <cell r="D25">
            <v>7.67</v>
          </cell>
          <cell r="E25" t="str">
            <v>am</v>
          </cell>
          <cell r="F25">
            <v>7.67</v>
          </cell>
        </row>
        <row r="26">
          <cell r="A26">
            <v>45315</v>
          </cell>
          <cell r="B26" t="str">
            <v>Mercredi</v>
          </cell>
          <cell r="C26" t="str">
            <v>matin</v>
          </cell>
          <cell r="D26">
            <v>7.67</v>
          </cell>
          <cell r="E26" t="str">
            <v>am</v>
          </cell>
          <cell r="F26">
            <v>7.67</v>
          </cell>
        </row>
        <row r="27">
          <cell r="A27">
            <v>45316</v>
          </cell>
          <cell r="B27" t="str">
            <v>Jeudi</v>
          </cell>
          <cell r="C27" t="str">
            <v>matin</v>
          </cell>
          <cell r="D27">
            <v>7.67</v>
          </cell>
          <cell r="E27" t="str">
            <v>am</v>
          </cell>
          <cell r="F27">
            <v>7.67</v>
          </cell>
        </row>
        <row r="28">
          <cell r="A28">
            <v>45317</v>
          </cell>
          <cell r="B28" t="str">
            <v>Vendredi</v>
          </cell>
          <cell r="C28" t="str">
            <v>matin</v>
          </cell>
          <cell r="D28">
            <v>7.67</v>
          </cell>
          <cell r="E28" t="str">
            <v>am</v>
          </cell>
          <cell r="F28">
            <v>6.67</v>
          </cell>
        </row>
        <row r="29">
          <cell r="A29">
            <v>45318</v>
          </cell>
          <cell r="B29" t="str">
            <v>Samedi</v>
          </cell>
          <cell r="D29">
            <v>0</v>
          </cell>
          <cell r="F29">
            <v>0</v>
          </cell>
        </row>
        <row r="30">
          <cell r="A30">
            <v>45319</v>
          </cell>
          <cell r="B30" t="str">
            <v>Dimanche</v>
          </cell>
          <cell r="D30">
            <v>0</v>
          </cell>
          <cell r="F30">
            <v>0</v>
          </cell>
        </row>
        <row r="31">
          <cell r="A31">
            <v>45320</v>
          </cell>
          <cell r="B31" t="str">
            <v>Lundi</v>
          </cell>
          <cell r="C31" t="str">
            <v>am</v>
          </cell>
          <cell r="D31">
            <v>7.67</v>
          </cell>
          <cell r="E31" t="str">
            <v>matin</v>
          </cell>
          <cell r="F31">
            <v>7.67</v>
          </cell>
        </row>
        <row r="32">
          <cell r="A32">
            <v>45321</v>
          </cell>
          <cell r="B32" t="str">
            <v>Mardi</v>
          </cell>
          <cell r="C32" t="str">
            <v>am</v>
          </cell>
          <cell r="D32">
            <v>7.67</v>
          </cell>
          <cell r="E32" t="str">
            <v>matin</v>
          </cell>
          <cell r="F32">
            <v>7.67</v>
          </cell>
        </row>
        <row r="33">
          <cell r="A33">
            <v>45322</v>
          </cell>
          <cell r="B33" t="str">
            <v>Mercredi</v>
          </cell>
          <cell r="C33" t="str">
            <v>am</v>
          </cell>
          <cell r="D33">
            <v>7.67</v>
          </cell>
          <cell r="E33" t="str">
            <v>matin</v>
          </cell>
          <cell r="F33">
            <v>7.67</v>
          </cell>
        </row>
        <row r="34">
          <cell r="A34">
            <v>45323</v>
          </cell>
          <cell r="B34" t="str">
            <v>Jeudi</v>
          </cell>
          <cell r="C34" t="str">
            <v>am</v>
          </cell>
          <cell r="D34">
            <v>7.67</v>
          </cell>
          <cell r="E34" t="str">
            <v>matin</v>
          </cell>
          <cell r="F34">
            <v>7.67</v>
          </cell>
        </row>
        <row r="35">
          <cell r="A35">
            <v>45324</v>
          </cell>
          <cell r="B35" t="str">
            <v>Vendredi</v>
          </cell>
          <cell r="C35" t="str">
            <v>am</v>
          </cell>
          <cell r="D35">
            <v>0</v>
          </cell>
          <cell r="E35" t="str">
            <v>matin</v>
          </cell>
          <cell r="F35">
            <v>7.67</v>
          </cell>
        </row>
        <row r="36">
          <cell r="A36">
            <v>45325</v>
          </cell>
          <cell r="B36" t="str">
            <v>Samedi</v>
          </cell>
          <cell r="D36">
            <v>0</v>
          </cell>
          <cell r="F36">
            <v>0</v>
          </cell>
        </row>
        <row r="37">
          <cell r="A37">
            <v>45326</v>
          </cell>
          <cell r="B37" t="str">
            <v>Dimanche</v>
          </cell>
          <cell r="D37">
            <v>0</v>
          </cell>
          <cell r="F37">
            <v>0</v>
          </cell>
        </row>
        <row r="38">
          <cell r="A38">
            <v>45327</v>
          </cell>
          <cell r="B38" t="str">
            <v>Lundi</v>
          </cell>
          <cell r="C38" t="str">
            <v>matin</v>
          </cell>
          <cell r="D38">
            <v>7.67</v>
          </cell>
          <cell r="E38" t="str">
            <v>am</v>
          </cell>
          <cell r="F38">
            <v>7.67</v>
          </cell>
        </row>
        <row r="39">
          <cell r="A39">
            <v>45328</v>
          </cell>
          <cell r="B39" t="str">
            <v>Mardi</v>
          </cell>
          <cell r="C39" t="str">
            <v>matin</v>
          </cell>
          <cell r="D39">
            <v>7.67</v>
          </cell>
          <cell r="E39" t="str">
            <v>am</v>
          </cell>
          <cell r="F39">
            <v>7.67</v>
          </cell>
        </row>
        <row r="40">
          <cell r="A40">
            <v>45329</v>
          </cell>
          <cell r="B40" t="str">
            <v>Mercredi</v>
          </cell>
          <cell r="C40" t="str">
            <v>matin</v>
          </cell>
          <cell r="D40">
            <v>7.67</v>
          </cell>
          <cell r="E40" t="str">
            <v>am</v>
          </cell>
          <cell r="F40">
            <v>7.67</v>
          </cell>
        </row>
        <row r="41">
          <cell r="A41">
            <v>45330</v>
          </cell>
          <cell r="B41" t="str">
            <v>Jeudi</v>
          </cell>
          <cell r="C41" t="str">
            <v>matin</v>
          </cell>
          <cell r="D41">
            <v>7.67</v>
          </cell>
          <cell r="E41" t="str">
            <v>am</v>
          </cell>
          <cell r="F41">
            <v>7.67</v>
          </cell>
        </row>
        <row r="42">
          <cell r="A42">
            <v>45331</v>
          </cell>
          <cell r="B42" t="str">
            <v>Vendredi</v>
          </cell>
          <cell r="C42" t="str">
            <v>matin</v>
          </cell>
          <cell r="D42">
            <v>7.67</v>
          </cell>
          <cell r="E42" t="str">
            <v>am</v>
          </cell>
          <cell r="F42">
            <v>0</v>
          </cell>
        </row>
        <row r="43">
          <cell r="A43">
            <v>45332</v>
          </cell>
          <cell r="B43" t="str">
            <v>Samedi</v>
          </cell>
          <cell r="D43">
            <v>0</v>
          </cell>
          <cell r="F43">
            <v>0</v>
          </cell>
        </row>
        <row r="44">
          <cell r="A44">
            <v>45333</v>
          </cell>
          <cell r="B44" t="str">
            <v>Dimanche</v>
          </cell>
          <cell r="D44">
            <v>0</v>
          </cell>
          <cell r="F44">
            <v>0</v>
          </cell>
        </row>
        <row r="45">
          <cell r="A45">
            <v>45334</v>
          </cell>
          <cell r="B45" t="str">
            <v>Lundi</v>
          </cell>
          <cell r="C45" t="str">
            <v>am</v>
          </cell>
          <cell r="D45">
            <v>7.67</v>
          </cell>
          <cell r="E45" t="str">
            <v>matin</v>
          </cell>
          <cell r="F45">
            <v>7.67</v>
          </cell>
        </row>
        <row r="46">
          <cell r="A46">
            <v>45335</v>
          </cell>
          <cell r="B46" t="str">
            <v>Mardi</v>
          </cell>
          <cell r="C46" t="str">
            <v>am</v>
          </cell>
          <cell r="D46">
            <v>7.67</v>
          </cell>
          <cell r="E46" t="str">
            <v>matin</v>
          </cell>
          <cell r="F46">
            <v>7.67</v>
          </cell>
        </row>
        <row r="47">
          <cell r="A47">
            <v>45336</v>
          </cell>
          <cell r="B47" t="str">
            <v>Mercredi</v>
          </cell>
          <cell r="C47" t="str">
            <v>am</v>
          </cell>
          <cell r="D47">
            <v>7.67</v>
          </cell>
          <cell r="E47" t="str">
            <v>matin</v>
          </cell>
          <cell r="F47">
            <v>7.67</v>
          </cell>
        </row>
        <row r="48">
          <cell r="A48">
            <v>45337</v>
          </cell>
          <cell r="B48" t="str">
            <v>Jeudi</v>
          </cell>
          <cell r="C48" t="str">
            <v>am</v>
          </cell>
          <cell r="D48">
            <v>7.67</v>
          </cell>
          <cell r="E48" t="str">
            <v>matin</v>
          </cell>
          <cell r="F48">
            <v>7.67</v>
          </cell>
        </row>
        <row r="49">
          <cell r="A49">
            <v>45338</v>
          </cell>
          <cell r="B49" t="str">
            <v>Vendredi</v>
          </cell>
          <cell r="C49" t="str">
            <v>am</v>
          </cell>
          <cell r="D49">
            <v>0</v>
          </cell>
          <cell r="E49" t="str">
            <v>matin</v>
          </cell>
          <cell r="F49">
            <v>7.67</v>
          </cell>
        </row>
        <row r="50">
          <cell r="A50">
            <v>45339</v>
          </cell>
          <cell r="B50" t="str">
            <v>Samedi</v>
          </cell>
          <cell r="D50">
            <v>0</v>
          </cell>
          <cell r="F50">
            <v>0</v>
          </cell>
        </row>
        <row r="51">
          <cell r="A51">
            <v>45340</v>
          </cell>
          <cell r="B51" t="str">
            <v>Dimanche</v>
          </cell>
          <cell r="D51">
            <v>0</v>
          </cell>
          <cell r="F51">
            <v>0</v>
          </cell>
        </row>
        <row r="52">
          <cell r="A52">
            <v>45341</v>
          </cell>
          <cell r="B52" t="str">
            <v>Lundi</v>
          </cell>
          <cell r="C52" t="str">
            <v>matin</v>
          </cell>
          <cell r="D52">
            <v>7.67</v>
          </cell>
          <cell r="E52" t="str">
            <v>am</v>
          </cell>
          <cell r="F52">
            <v>7.67</v>
          </cell>
        </row>
        <row r="53">
          <cell r="A53">
            <v>45342</v>
          </cell>
          <cell r="B53" t="str">
            <v>Mardi</v>
          </cell>
          <cell r="C53" t="str">
            <v>matin</v>
          </cell>
          <cell r="D53">
            <v>7.67</v>
          </cell>
          <cell r="E53" t="str">
            <v>am</v>
          </cell>
          <cell r="F53">
            <v>7.67</v>
          </cell>
        </row>
        <row r="54">
          <cell r="A54">
            <v>45343</v>
          </cell>
          <cell r="B54" t="str">
            <v>Mercredi</v>
          </cell>
          <cell r="C54" t="str">
            <v>matin</v>
          </cell>
          <cell r="D54">
            <v>7.67</v>
          </cell>
          <cell r="E54" t="str">
            <v>am</v>
          </cell>
          <cell r="F54">
            <v>7.67</v>
          </cell>
        </row>
        <row r="55">
          <cell r="A55">
            <v>45344</v>
          </cell>
          <cell r="B55" t="str">
            <v>Jeudi</v>
          </cell>
          <cell r="C55" t="str">
            <v>matin</v>
          </cell>
          <cell r="D55">
            <v>7.67</v>
          </cell>
          <cell r="E55" t="str">
            <v>am</v>
          </cell>
          <cell r="F55">
            <v>7.67</v>
          </cell>
        </row>
        <row r="56">
          <cell r="A56">
            <v>45345</v>
          </cell>
          <cell r="B56" t="str">
            <v>Vendredi</v>
          </cell>
          <cell r="C56" t="str">
            <v>matin</v>
          </cell>
          <cell r="D56">
            <v>7.67</v>
          </cell>
          <cell r="E56" t="str">
            <v>am</v>
          </cell>
          <cell r="F56">
            <v>0</v>
          </cell>
        </row>
        <row r="57">
          <cell r="A57">
            <v>45346</v>
          </cell>
          <cell r="B57" t="str">
            <v>Samedi</v>
          </cell>
          <cell r="D57">
            <v>0</v>
          </cell>
          <cell r="F57">
            <v>0</v>
          </cell>
        </row>
        <row r="58">
          <cell r="A58">
            <v>45347</v>
          </cell>
          <cell r="B58" t="str">
            <v>Dimanche</v>
          </cell>
          <cell r="D58">
            <v>0</v>
          </cell>
          <cell r="F58">
            <v>0</v>
          </cell>
        </row>
        <row r="59">
          <cell r="A59">
            <v>45348</v>
          </cell>
          <cell r="B59" t="str">
            <v>Lundi</v>
          </cell>
          <cell r="C59" t="str">
            <v>am</v>
          </cell>
          <cell r="D59">
            <v>7.67</v>
          </cell>
          <cell r="E59" t="str">
            <v>matin</v>
          </cell>
          <cell r="F59">
            <v>7.67</v>
          </cell>
        </row>
        <row r="60">
          <cell r="A60">
            <v>45349</v>
          </cell>
          <cell r="B60" t="str">
            <v>Mardi</v>
          </cell>
          <cell r="C60" t="str">
            <v>am</v>
          </cell>
          <cell r="D60">
            <v>7.67</v>
          </cell>
          <cell r="E60" t="str">
            <v>matin</v>
          </cell>
          <cell r="F60">
            <v>7.67</v>
          </cell>
        </row>
        <row r="61">
          <cell r="A61">
            <v>45350</v>
          </cell>
          <cell r="B61" t="str">
            <v>Mercredi</v>
          </cell>
          <cell r="C61" t="str">
            <v>am</v>
          </cell>
          <cell r="D61">
            <v>7.67</v>
          </cell>
          <cell r="E61" t="str">
            <v>matin</v>
          </cell>
          <cell r="F61">
            <v>7.67</v>
          </cell>
        </row>
        <row r="62">
          <cell r="A62">
            <v>45351</v>
          </cell>
          <cell r="B62" t="str">
            <v>Jeudi</v>
          </cell>
          <cell r="C62" t="str">
            <v>am</v>
          </cell>
          <cell r="D62">
            <v>7.67</v>
          </cell>
          <cell r="E62" t="str">
            <v>matin</v>
          </cell>
          <cell r="F62">
            <v>7.67</v>
          </cell>
        </row>
        <row r="63">
          <cell r="A63">
            <v>45352</v>
          </cell>
          <cell r="B63" t="str">
            <v>Vendredi</v>
          </cell>
          <cell r="C63" t="str">
            <v>am</v>
          </cell>
          <cell r="D63">
            <v>0</v>
          </cell>
          <cell r="E63" t="str">
            <v>matin</v>
          </cell>
          <cell r="F63">
            <v>7.67</v>
          </cell>
        </row>
        <row r="64">
          <cell r="A64">
            <v>45353</v>
          </cell>
          <cell r="B64" t="str">
            <v>Samedi</v>
          </cell>
          <cell r="D64">
            <v>0</v>
          </cell>
          <cell r="F64">
            <v>0</v>
          </cell>
        </row>
        <row r="65">
          <cell r="A65">
            <v>45354</v>
          </cell>
          <cell r="B65" t="str">
            <v>Dimanche</v>
          </cell>
          <cell r="D65">
            <v>0</v>
          </cell>
          <cell r="F65">
            <v>0</v>
          </cell>
        </row>
        <row r="66">
          <cell r="A66">
            <v>45355</v>
          </cell>
          <cell r="B66" t="str">
            <v>Lundi</v>
          </cell>
          <cell r="C66" t="str">
            <v>matin</v>
          </cell>
          <cell r="D66">
            <v>7.67</v>
          </cell>
          <cell r="E66" t="str">
            <v>am</v>
          </cell>
          <cell r="F66">
            <v>7.67</v>
          </cell>
        </row>
        <row r="67">
          <cell r="A67">
            <v>45356</v>
          </cell>
          <cell r="B67" t="str">
            <v>Mardi</v>
          </cell>
          <cell r="C67" t="str">
            <v>matin</v>
          </cell>
          <cell r="D67">
            <v>7.67</v>
          </cell>
          <cell r="E67" t="str">
            <v>am</v>
          </cell>
          <cell r="F67">
            <v>7.67</v>
          </cell>
        </row>
        <row r="68">
          <cell r="A68">
            <v>45357</v>
          </cell>
          <cell r="B68" t="str">
            <v>Mercredi</v>
          </cell>
          <cell r="C68" t="str">
            <v>matin</v>
          </cell>
          <cell r="D68">
            <v>7.67</v>
          </cell>
          <cell r="E68" t="str">
            <v>am</v>
          </cell>
          <cell r="F68">
            <v>7.67</v>
          </cell>
        </row>
        <row r="69">
          <cell r="A69">
            <v>45358</v>
          </cell>
          <cell r="B69" t="str">
            <v>Jeudi</v>
          </cell>
          <cell r="C69" t="str">
            <v>matin</v>
          </cell>
          <cell r="D69">
            <v>7.67</v>
          </cell>
          <cell r="E69" t="str">
            <v>am</v>
          </cell>
          <cell r="F69">
            <v>7.67</v>
          </cell>
        </row>
        <row r="70">
          <cell r="A70">
            <v>45359</v>
          </cell>
          <cell r="B70" t="str">
            <v>Vendredi</v>
          </cell>
          <cell r="C70" t="str">
            <v>matin</v>
          </cell>
          <cell r="D70">
            <v>7.67</v>
          </cell>
          <cell r="E70" t="str">
            <v>am</v>
          </cell>
          <cell r="F70">
            <v>0</v>
          </cell>
        </row>
        <row r="71">
          <cell r="A71">
            <v>45360</v>
          </cell>
          <cell r="B71" t="str">
            <v>Samedi</v>
          </cell>
          <cell r="D71">
            <v>0</v>
          </cell>
          <cell r="F71">
            <v>0</v>
          </cell>
        </row>
        <row r="72">
          <cell r="A72">
            <v>45361</v>
          </cell>
          <cell r="B72" t="str">
            <v>Dimanche</v>
          </cell>
          <cell r="D72">
            <v>0</v>
          </cell>
          <cell r="F72">
            <v>0</v>
          </cell>
        </row>
        <row r="73">
          <cell r="A73">
            <v>45362</v>
          </cell>
          <cell r="B73" t="str">
            <v>Lundi</v>
          </cell>
          <cell r="C73" t="str">
            <v>am</v>
          </cell>
          <cell r="D73">
            <v>7.67</v>
          </cell>
          <cell r="E73" t="str">
            <v>matin</v>
          </cell>
          <cell r="F73">
            <v>7.67</v>
          </cell>
        </row>
        <row r="74">
          <cell r="A74">
            <v>45363</v>
          </cell>
          <cell r="B74" t="str">
            <v>Mardi</v>
          </cell>
          <cell r="C74" t="str">
            <v>am</v>
          </cell>
          <cell r="D74">
            <v>7.67</v>
          </cell>
          <cell r="E74" t="str">
            <v>matin</v>
          </cell>
          <cell r="F74">
            <v>7.67</v>
          </cell>
        </row>
        <row r="75">
          <cell r="A75">
            <v>45364</v>
          </cell>
          <cell r="B75" t="str">
            <v>Mercredi</v>
          </cell>
          <cell r="C75" t="str">
            <v>am</v>
          </cell>
          <cell r="D75">
            <v>7.67</v>
          </cell>
          <cell r="E75" t="str">
            <v>matin</v>
          </cell>
          <cell r="F75">
            <v>7.67</v>
          </cell>
        </row>
        <row r="76">
          <cell r="A76">
            <v>45365</v>
          </cell>
          <cell r="B76" t="str">
            <v>Jeudi</v>
          </cell>
          <cell r="C76" t="str">
            <v>am</v>
          </cell>
          <cell r="D76">
            <v>7.67</v>
          </cell>
          <cell r="E76" t="str">
            <v>matin</v>
          </cell>
          <cell r="F76">
            <v>7.67</v>
          </cell>
        </row>
        <row r="77">
          <cell r="A77">
            <v>45366</v>
          </cell>
          <cell r="B77" t="str">
            <v>Vendredi</v>
          </cell>
          <cell r="C77" t="str">
            <v>am</v>
          </cell>
          <cell r="D77">
            <v>6.67</v>
          </cell>
          <cell r="E77" t="str">
            <v>matin</v>
          </cell>
          <cell r="F77">
            <v>7.67</v>
          </cell>
        </row>
        <row r="78">
          <cell r="A78">
            <v>45367</v>
          </cell>
          <cell r="B78" t="str">
            <v>Samedi</v>
          </cell>
          <cell r="D78">
            <v>0</v>
          </cell>
          <cell r="F78">
            <v>0</v>
          </cell>
        </row>
        <row r="79">
          <cell r="A79">
            <v>45368</v>
          </cell>
          <cell r="B79" t="str">
            <v>Dimanche</v>
          </cell>
          <cell r="D79">
            <v>0</v>
          </cell>
          <cell r="F79">
            <v>0</v>
          </cell>
        </row>
        <row r="80">
          <cell r="A80">
            <v>45369</v>
          </cell>
          <cell r="B80" t="str">
            <v>Lundi</v>
          </cell>
          <cell r="C80" t="str">
            <v>matin</v>
          </cell>
          <cell r="D80">
            <v>7.67</v>
          </cell>
          <cell r="E80" t="str">
            <v>am</v>
          </cell>
          <cell r="F80">
            <v>7.67</v>
          </cell>
        </row>
        <row r="81">
          <cell r="A81">
            <v>45370</v>
          </cell>
          <cell r="B81" t="str">
            <v>Mardi</v>
          </cell>
          <cell r="C81" t="str">
            <v>matin</v>
          </cell>
          <cell r="D81">
            <v>7.67</v>
          </cell>
          <cell r="E81" t="str">
            <v>am</v>
          </cell>
          <cell r="F81">
            <v>7.67</v>
          </cell>
        </row>
        <row r="82">
          <cell r="A82">
            <v>45371</v>
          </cell>
          <cell r="B82" t="str">
            <v>Mercredi</v>
          </cell>
          <cell r="C82" t="str">
            <v>matin</v>
          </cell>
          <cell r="D82">
            <v>7.67</v>
          </cell>
          <cell r="E82" t="str">
            <v>am</v>
          </cell>
          <cell r="F82">
            <v>7.67</v>
          </cell>
        </row>
        <row r="83">
          <cell r="A83">
            <v>45372</v>
          </cell>
          <cell r="B83" t="str">
            <v>Jeudi</v>
          </cell>
          <cell r="C83" t="str">
            <v>matin</v>
          </cell>
          <cell r="D83">
            <v>7.67</v>
          </cell>
          <cell r="E83" t="str">
            <v>am</v>
          </cell>
          <cell r="F83">
            <v>7.67</v>
          </cell>
        </row>
        <row r="84">
          <cell r="A84">
            <v>45373</v>
          </cell>
          <cell r="B84" t="str">
            <v>Vendredi</v>
          </cell>
          <cell r="C84" t="str">
            <v>matin</v>
          </cell>
          <cell r="D84">
            <v>7.67</v>
          </cell>
          <cell r="E84" t="str">
            <v>am</v>
          </cell>
          <cell r="F84">
            <v>6.67</v>
          </cell>
        </row>
        <row r="85">
          <cell r="A85">
            <v>45374</v>
          </cell>
          <cell r="B85" t="str">
            <v>Samedi</v>
          </cell>
          <cell r="D85">
            <v>0</v>
          </cell>
          <cell r="F85">
            <v>0</v>
          </cell>
        </row>
        <row r="86">
          <cell r="A86">
            <v>45375</v>
          </cell>
          <cell r="B86" t="str">
            <v>Dimanche</v>
          </cell>
          <cell r="D86">
            <v>0</v>
          </cell>
          <cell r="F86">
            <v>0</v>
          </cell>
        </row>
        <row r="87">
          <cell r="A87">
            <v>45376</v>
          </cell>
          <cell r="B87" t="str">
            <v>Lundi</v>
          </cell>
          <cell r="C87" t="str">
            <v>am</v>
          </cell>
          <cell r="D87">
            <v>7.67</v>
          </cell>
          <cell r="E87" t="str">
            <v>matin</v>
          </cell>
          <cell r="F87">
            <v>7.67</v>
          </cell>
        </row>
        <row r="88">
          <cell r="A88">
            <v>45377</v>
          </cell>
          <cell r="B88" t="str">
            <v>Mardi</v>
          </cell>
          <cell r="C88" t="str">
            <v>am</v>
          </cell>
          <cell r="D88">
            <v>7.67</v>
          </cell>
          <cell r="E88" t="str">
            <v>matin</v>
          </cell>
          <cell r="F88">
            <v>7.67</v>
          </cell>
        </row>
        <row r="89">
          <cell r="A89">
            <v>45378</v>
          </cell>
          <cell r="B89" t="str">
            <v>Mercredi</v>
          </cell>
          <cell r="C89" t="str">
            <v>am</v>
          </cell>
          <cell r="D89">
            <v>7.67</v>
          </cell>
          <cell r="E89" t="str">
            <v>matin</v>
          </cell>
          <cell r="F89">
            <v>7.67</v>
          </cell>
        </row>
        <row r="90">
          <cell r="A90">
            <v>45379</v>
          </cell>
          <cell r="B90" t="str">
            <v>Jeudi</v>
          </cell>
          <cell r="C90" t="str">
            <v>am</v>
          </cell>
          <cell r="D90">
            <v>7.67</v>
          </cell>
          <cell r="E90" t="str">
            <v>matin</v>
          </cell>
          <cell r="F90">
            <v>7.67</v>
          </cell>
        </row>
        <row r="91">
          <cell r="A91">
            <v>45380</v>
          </cell>
          <cell r="B91" t="str">
            <v>Vendredi</v>
          </cell>
          <cell r="C91" t="str">
            <v>am</v>
          </cell>
          <cell r="D91">
            <v>6.67</v>
          </cell>
          <cell r="E91" t="str">
            <v>matin</v>
          </cell>
          <cell r="F91">
            <v>7.67</v>
          </cell>
        </row>
        <row r="92">
          <cell r="A92">
            <v>45381</v>
          </cell>
          <cell r="B92" t="str">
            <v>Samedi</v>
          </cell>
          <cell r="D92">
            <v>0</v>
          </cell>
          <cell r="F92">
            <v>0</v>
          </cell>
        </row>
        <row r="93">
          <cell r="A93">
            <v>45382</v>
          </cell>
          <cell r="B93" t="str">
            <v>Dimanche</v>
          </cell>
          <cell r="D93">
            <v>0</v>
          </cell>
          <cell r="F93">
            <v>0</v>
          </cell>
        </row>
        <row r="94">
          <cell r="A94">
            <v>45383</v>
          </cell>
          <cell r="B94" t="str">
            <v>Lundi</v>
          </cell>
          <cell r="C94" t="str">
            <v>matin</v>
          </cell>
          <cell r="D94">
            <v>0</v>
          </cell>
          <cell r="E94" t="str">
            <v>am</v>
          </cell>
          <cell r="F94">
            <v>0</v>
          </cell>
        </row>
        <row r="95">
          <cell r="A95">
            <v>45384</v>
          </cell>
          <cell r="B95" t="str">
            <v>Mardi</v>
          </cell>
          <cell r="C95" t="str">
            <v>matin</v>
          </cell>
          <cell r="D95">
            <v>7.67</v>
          </cell>
          <cell r="E95" t="str">
            <v>am</v>
          </cell>
          <cell r="F95">
            <v>7.67</v>
          </cell>
        </row>
        <row r="96">
          <cell r="A96">
            <v>45385</v>
          </cell>
          <cell r="B96" t="str">
            <v>Mercredi</v>
          </cell>
          <cell r="C96" t="str">
            <v>matin</v>
          </cell>
          <cell r="D96">
            <v>7.67</v>
          </cell>
          <cell r="E96" t="str">
            <v>am</v>
          </cell>
          <cell r="F96">
            <v>7.67</v>
          </cell>
        </row>
        <row r="97">
          <cell r="A97">
            <v>45386</v>
          </cell>
          <cell r="B97" t="str">
            <v>Jeudi</v>
          </cell>
          <cell r="C97" t="str">
            <v>matin</v>
          </cell>
          <cell r="D97">
            <v>7.67</v>
          </cell>
          <cell r="E97" t="str">
            <v>am</v>
          </cell>
          <cell r="F97">
            <v>7.67</v>
          </cell>
        </row>
        <row r="98">
          <cell r="A98">
            <v>45387</v>
          </cell>
          <cell r="B98" t="str">
            <v>Vendredi</v>
          </cell>
          <cell r="C98" t="str">
            <v>matin</v>
          </cell>
          <cell r="D98">
            <v>7.67</v>
          </cell>
          <cell r="E98" t="str">
            <v>am</v>
          </cell>
          <cell r="F98">
            <v>0</v>
          </cell>
        </row>
        <row r="99">
          <cell r="A99">
            <v>45388</v>
          </cell>
          <cell r="B99" t="str">
            <v>Samedi</v>
          </cell>
          <cell r="D99">
            <v>0</v>
          </cell>
          <cell r="F99">
            <v>0</v>
          </cell>
        </row>
        <row r="100">
          <cell r="A100">
            <v>45389</v>
          </cell>
          <cell r="B100" t="str">
            <v>Dimanche</v>
          </cell>
          <cell r="D100">
            <v>0</v>
          </cell>
          <cell r="F100">
            <v>0</v>
          </cell>
        </row>
        <row r="101">
          <cell r="A101">
            <v>45390</v>
          </cell>
          <cell r="B101" t="str">
            <v>Lundi</v>
          </cell>
          <cell r="C101" t="str">
            <v>am</v>
          </cell>
          <cell r="D101">
            <v>7.67</v>
          </cell>
          <cell r="E101" t="str">
            <v>matin</v>
          </cell>
          <cell r="F101">
            <v>7.67</v>
          </cell>
        </row>
        <row r="102">
          <cell r="A102">
            <v>45391</v>
          </cell>
          <cell r="B102" t="str">
            <v>Mardi</v>
          </cell>
          <cell r="C102" t="str">
            <v>am</v>
          </cell>
          <cell r="D102">
            <v>7.67</v>
          </cell>
          <cell r="E102" t="str">
            <v>matin</v>
          </cell>
          <cell r="F102">
            <v>7.67</v>
          </cell>
        </row>
        <row r="103">
          <cell r="A103">
            <v>45392</v>
          </cell>
          <cell r="B103" t="str">
            <v>Mercredi</v>
          </cell>
          <cell r="C103" t="str">
            <v>am</v>
          </cell>
          <cell r="D103">
            <v>7.67</v>
          </cell>
          <cell r="E103" t="str">
            <v>matin</v>
          </cell>
          <cell r="F103">
            <v>7.67</v>
          </cell>
        </row>
        <row r="104">
          <cell r="A104">
            <v>45393</v>
          </cell>
          <cell r="B104" t="str">
            <v>Jeudi</v>
          </cell>
          <cell r="C104" t="str">
            <v>am</v>
          </cell>
          <cell r="D104">
            <v>7.67</v>
          </cell>
          <cell r="E104" t="str">
            <v>matin</v>
          </cell>
          <cell r="F104">
            <v>7.67</v>
          </cell>
        </row>
        <row r="105">
          <cell r="A105">
            <v>45394</v>
          </cell>
          <cell r="B105" t="str">
            <v>Vendredi</v>
          </cell>
          <cell r="C105" t="str">
            <v>am</v>
          </cell>
          <cell r="D105">
            <v>0</v>
          </cell>
          <cell r="E105" t="str">
            <v>matin</v>
          </cell>
          <cell r="F105">
            <v>7.67</v>
          </cell>
        </row>
        <row r="106">
          <cell r="A106">
            <v>45395</v>
          </cell>
          <cell r="B106" t="str">
            <v>Samedi</v>
          </cell>
          <cell r="D106">
            <v>0</v>
          </cell>
          <cell r="F106">
            <v>0</v>
          </cell>
        </row>
        <row r="107">
          <cell r="A107">
            <v>45396</v>
          </cell>
          <cell r="B107" t="str">
            <v>Dimanche</v>
          </cell>
          <cell r="D107">
            <v>0</v>
          </cell>
          <cell r="F107">
            <v>0</v>
          </cell>
        </row>
        <row r="108">
          <cell r="A108">
            <v>45397</v>
          </cell>
          <cell r="B108" t="str">
            <v>Lundi</v>
          </cell>
          <cell r="C108" t="str">
            <v>matin</v>
          </cell>
          <cell r="D108">
            <v>7.67</v>
          </cell>
          <cell r="E108" t="str">
            <v>am</v>
          </cell>
          <cell r="F108">
            <v>7.67</v>
          </cell>
        </row>
        <row r="109">
          <cell r="A109">
            <v>45398</v>
          </cell>
          <cell r="B109" t="str">
            <v>Mardi</v>
          </cell>
          <cell r="C109" t="str">
            <v>matin</v>
          </cell>
          <cell r="D109">
            <v>7.67</v>
          </cell>
          <cell r="E109" t="str">
            <v>am</v>
          </cell>
          <cell r="F109">
            <v>7.67</v>
          </cell>
        </row>
        <row r="110">
          <cell r="A110">
            <v>45399</v>
          </cell>
          <cell r="B110" t="str">
            <v>Mercredi</v>
          </cell>
          <cell r="C110" t="str">
            <v>matin</v>
          </cell>
          <cell r="D110">
            <v>7.67</v>
          </cell>
          <cell r="E110" t="str">
            <v>am</v>
          </cell>
          <cell r="F110">
            <v>7.67</v>
          </cell>
        </row>
        <row r="111">
          <cell r="A111">
            <v>45400</v>
          </cell>
          <cell r="B111" t="str">
            <v>Jeudi</v>
          </cell>
          <cell r="C111" t="str">
            <v>matin</v>
          </cell>
          <cell r="D111">
            <v>7.67</v>
          </cell>
          <cell r="E111" t="str">
            <v>am</v>
          </cell>
          <cell r="F111">
            <v>7.67</v>
          </cell>
        </row>
        <row r="112">
          <cell r="A112">
            <v>45401</v>
          </cell>
          <cell r="B112" t="str">
            <v>Vendredi</v>
          </cell>
          <cell r="C112" t="str">
            <v>matin</v>
          </cell>
          <cell r="D112">
            <v>7.67</v>
          </cell>
          <cell r="E112" t="str">
            <v>am</v>
          </cell>
          <cell r="F112">
            <v>0</v>
          </cell>
        </row>
        <row r="113">
          <cell r="A113">
            <v>45402</v>
          </cell>
          <cell r="B113" t="str">
            <v>Samedi</v>
          </cell>
          <cell r="D113">
            <v>0</v>
          </cell>
          <cell r="F113">
            <v>0</v>
          </cell>
        </row>
        <row r="114">
          <cell r="A114">
            <v>45403</v>
          </cell>
          <cell r="B114" t="str">
            <v>Dimanche</v>
          </cell>
          <cell r="D114">
            <v>0</v>
          </cell>
          <cell r="F114">
            <v>0</v>
          </cell>
        </row>
        <row r="115">
          <cell r="A115">
            <v>45404</v>
          </cell>
          <cell r="B115" t="str">
            <v>Lundi</v>
          </cell>
          <cell r="C115" t="str">
            <v>am</v>
          </cell>
          <cell r="D115">
            <v>7.67</v>
          </cell>
          <cell r="E115" t="str">
            <v>matin</v>
          </cell>
          <cell r="F115">
            <v>7.67</v>
          </cell>
        </row>
        <row r="116">
          <cell r="A116">
            <v>45405</v>
          </cell>
          <cell r="B116" t="str">
            <v>Mardi</v>
          </cell>
          <cell r="C116" t="str">
            <v>am</v>
          </cell>
          <cell r="D116">
            <v>7.67</v>
          </cell>
          <cell r="E116" t="str">
            <v>matin</v>
          </cell>
          <cell r="F116">
            <v>7.67</v>
          </cell>
        </row>
        <row r="117">
          <cell r="A117">
            <v>45406</v>
          </cell>
          <cell r="B117" t="str">
            <v>Mercredi</v>
          </cell>
          <cell r="C117" t="str">
            <v>am</v>
          </cell>
          <cell r="D117">
            <v>7.67</v>
          </cell>
          <cell r="E117" t="str">
            <v>matin</v>
          </cell>
          <cell r="F117">
            <v>7.67</v>
          </cell>
        </row>
        <row r="118">
          <cell r="A118">
            <v>45407</v>
          </cell>
          <cell r="B118" t="str">
            <v>Jeudi</v>
          </cell>
          <cell r="C118" t="str">
            <v>am</v>
          </cell>
          <cell r="D118">
            <v>7.67</v>
          </cell>
          <cell r="E118" t="str">
            <v>matin</v>
          </cell>
          <cell r="F118">
            <v>7.67</v>
          </cell>
        </row>
        <row r="119">
          <cell r="A119">
            <v>45408</v>
          </cell>
          <cell r="B119" t="str">
            <v>Vendredi</v>
          </cell>
          <cell r="C119" t="str">
            <v>am</v>
          </cell>
          <cell r="D119">
            <v>6.67</v>
          </cell>
          <cell r="E119" t="str">
            <v>matin</v>
          </cell>
          <cell r="F119">
            <v>7.67</v>
          </cell>
        </row>
        <row r="120">
          <cell r="A120">
            <v>45409</v>
          </cell>
          <cell r="B120" t="str">
            <v>Samedi</v>
          </cell>
          <cell r="D120">
            <v>0</v>
          </cell>
          <cell r="F120">
            <v>0</v>
          </cell>
        </row>
        <row r="121">
          <cell r="A121">
            <v>45410</v>
          </cell>
          <cell r="B121" t="str">
            <v>Dimanche</v>
          </cell>
          <cell r="D121">
            <v>0</v>
          </cell>
          <cell r="F121">
            <v>0</v>
          </cell>
        </row>
        <row r="122">
          <cell r="A122">
            <v>45411</v>
          </cell>
          <cell r="B122" t="str">
            <v>Lundi</v>
          </cell>
          <cell r="C122" t="str">
            <v>matin</v>
          </cell>
          <cell r="D122">
            <v>7.67</v>
          </cell>
          <cell r="E122" t="str">
            <v>am</v>
          </cell>
          <cell r="F122">
            <v>7.67</v>
          </cell>
        </row>
        <row r="123">
          <cell r="A123">
            <v>45412</v>
          </cell>
          <cell r="B123" t="str">
            <v>Mardi</v>
          </cell>
          <cell r="C123" t="str">
            <v>matin</v>
          </cell>
          <cell r="D123">
            <v>7.67</v>
          </cell>
          <cell r="E123" t="str">
            <v>am</v>
          </cell>
          <cell r="F123">
            <v>7.67</v>
          </cell>
        </row>
        <row r="124">
          <cell r="A124">
            <v>45413</v>
          </cell>
          <cell r="B124" t="str">
            <v>Mercredi</v>
          </cell>
          <cell r="C124" t="str">
            <v>matin</v>
          </cell>
          <cell r="D124">
            <v>0</v>
          </cell>
          <cell r="E124" t="str">
            <v>am</v>
          </cell>
          <cell r="F124">
            <v>0</v>
          </cell>
        </row>
        <row r="125">
          <cell r="A125">
            <v>45414</v>
          </cell>
          <cell r="B125" t="str">
            <v>Jeudi</v>
          </cell>
          <cell r="C125" t="str">
            <v>matin</v>
          </cell>
          <cell r="D125">
            <v>7.67</v>
          </cell>
          <cell r="E125" t="str">
            <v>am</v>
          </cell>
          <cell r="F125">
            <v>7.67</v>
          </cell>
        </row>
        <row r="126">
          <cell r="A126">
            <v>45415</v>
          </cell>
          <cell r="B126" t="str">
            <v>Vendredi</v>
          </cell>
          <cell r="C126" t="str">
            <v>matin</v>
          </cell>
          <cell r="D126">
            <v>7.67</v>
          </cell>
          <cell r="E126" t="str">
            <v>am</v>
          </cell>
          <cell r="F126">
            <v>0</v>
          </cell>
        </row>
        <row r="127">
          <cell r="A127">
            <v>45416</v>
          </cell>
          <cell r="B127" t="str">
            <v>Samedi</v>
          </cell>
          <cell r="D127">
            <v>0</v>
          </cell>
          <cell r="F127">
            <v>0</v>
          </cell>
        </row>
        <row r="128">
          <cell r="A128">
            <v>45417</v>
          </cell>
          <cell r="B128" t="str">
            <v>Dimanche</v>
          </cell>
          <cell r="D128">
            <v>0</v>
          </cell>
          <cell r="F128">
            <v>0</v>
          </cell>
        </row>
        <row r="129">
          <cell r="A129">
            <v>45418</v>
          </cell>
          <cell r="B129" t="str">
            <v>Lundi</v>
          </cell>
          <cell r="C129" t="str">
            <v>am</v>
          </cell>
          <cell r="D129">
            <v>7.67</v>
          </cell>
          <cell r="E129" t="str">
            <v>matin</v>
          </cell>
          <cell r="F129">
            <v>7.67</v>
          </cell>
        </row>
        <row r="130">
          <cell r="A130">
            <v>45419</v>
          </cell>
          <cell r="B130" t="str">
            <v>Mardi</v>
          </cell>
          <cell r="C130" t="str">
            <v>am</v>
          </cell>
          <cell r="D130">
            <v>7.67</v>
          </cell>
          <cell r="E130" t="str">
            <v>matin</v>
          </cell>
          <cell r="F130">
            <v>7.67</v>
          </cell>
        </row>
        <row r="131">
          <cell r="A131">
            <v>45420</v>
          </cell>
          <cell r="B131" t="str">
            <v>Mercredi</v>
          </cell>
          <cell r="C131" t="str">
            <v>am</v>
          </cell>
          <cell r="D131">
            <v>0</v>
          </cell>
          <cell r="E131" t="str">
            <v>matin</v>
          </cell>
          <cell r="F131">
            <v>0</v>
          </cell>
        </row>
        <row r="132">
          <cell r="A132">
            <v>45421</v>
          </cell>
          <cell r="B132" t="str">
            <v>Jeudi</v>
          </cell>
          <cell r="C132" t="str">
            <v>am</v>
          </cell>
          <cell r="D132">
            <v>0</v>
          </cell>
          <cell r="E132" t="str">
            <v>matin</v>
          </cell>
          <cell r="F132">
            <v>0</v>
          </cell>
        </row>
        <row r="133">
          <cell r="A133">
            <v>45422</v>
          </cell>
          <cell r="B133" t="str">
            <v>Vendredi</v>
          </cell>
          <cell r="C133" t="str">
            <v>am</v>
          </cell>
          <cell r="D133">
            <v>0</v>
          </cell>
          <cell r="E133" t="str">
            <v>matin</v>
          </cell>
          <cell r="F133">
            <v>0</v>
          </cell>
        </row>
        <row r="134">
          <cell r="A134">
            <v>45423</v>
          </cell>
          <cell r="B134" t="str">
            <v>Samedi</v>
          </cell>
          <cell r="D134">
            <v>0</v>
          </cell>
          <cell r="F134">
            <v>0</v>
          </cell>
        </row>
        <row r="135">
          <cell r="A135">
            <v>45424</v>
          </cell>
          <cell r="B135" t="str">
            <v>Dimanche</v>
          </cell>
          <cell r="D135">
            <v>0</v>
          </cell>
          <cell r="F135">
            <v>0</v>
          </cell>
        </row>
        <row r="136">
          <cell r="A136">
            <v>45425</v>
          </cell>
          <cell r="B136" t="str">
            <v>Lundi</v>
          </cell>
          <cell r="C136" t="str">
            <v>matin</v>
          </cell>
          <cell r="D136">
            <v>7.67</v>
          </cell>
          <cell r="E136" t="str">
            <v>am</v>
          </cell>
          <cell r="F136">
            <v>7.67</v>
          </cell>
        </row>
        <row r="137">
          <cell r="A137">
            <v>45426</v>
          </cell>
          <cell r="B137" t="str">
            <v>Mardi</v>
          </cell>
          <cell r="C137" t="str">
            <v>matin</v>
          </cell>
          <cell r="D137">
            <v>7.67</v>
          </cell>
          <cell r="E137" t="str">
            <v>am</v>
          </cell>
          <cell r="F137">
            <v>7.67</v>
          </cell>
        </row>
        <row r="138">
          <cell r="A138">
            <v>45427</v>
          </cell>
          <cell r="B138" t="str">
            <v>Mercredi</v>
          </cell>
          <cell r="C138" t="str">
            <v>matin</v>
          </cell>
          <cell r="D138">
            <v>7.67</v>
          </cell>
          <cell r="E138" t="str">
            <v>am</v>
          </cell>
          <cell r="F138">
            <v>7.67</v>
          </cell>
        </row>
        <row r="139">
          <cell r="A139">
            <v>45428</v>
          </cell>
          <cell r="B139" t="str">
            <v>Jeudi</v>
          </cell>
          <cell r="C139" t="str">
            <v>matin</v>
          </cell>
          <cell r="D139">
            <v>7.67</v>
          </cell>
          <cell r="E139" t="str">
            <v>am</v>
          </cell>
          <cell r="F139">
            <v>7.67</v>
          </cell>
        </row>
        <row r="140">
          <cell r="A140">
            <v>45429</v>
          </cell>
          <cell r="B140" t="str">
            <v>Vendredi</v>
          </cell>
          <cell r="C140" t="str">
            <v>matin</v>
          </cell>
          <cell r="D140">
            <v>7.67</v>
          </cell>
          <cell r="E140" t="str">
            <v>am</v>
          </cell>
          <cell r="F140">
            <v>0</v>
          </cell>
        </row>
        <row r="141">
          <cell r="A141">
            <v>45430</v>
          </cell>
          <cell r="B141" t="str">
            <v>Samedi</v>
          </cell>
          <cell r="D141">
            <v>0</v>
          </cell>
          <cell r="F141">
            <v>0</v>
          </cell>
        </row>
        <row r="142">
          <cell r="A142">
            <v>45431</v>
          </cell>
          <cell r="B142" t="str">
            <v>Dimanche</v>
          </cell>
          <cell r="D142">
            <v>0</v>
          </cell>
          <cell r="F142">
            <v>0</v>
          </cell>
        </row>
        <row r="143">
          <cell r="A143">
            <v>45432</v>
          </cell>
          <cell r="B143" t="str">
            <v>Lundi</v>
          </cell>
          <cell r="C143" t="str">
            <v>am</v>
          </cell>
          <cell r="D143">
            <v>0</v>
          </cell>
          <cell r="E143" t="str">
            <v>matin</v>
          </cell>
          <cell r="F143">
            <v>0</v>
          </cell>
        </row>
        <row r="144">
          <cell r="A144">
            <v>45433</v>
          </cell>
          <cell r="B144" t="str">
            <v>Mardi</v>
          </cell>
          <cell r="C144" t="str">
            <v>am</v>
          </cell>
          <cell r="D144">
            <v>7.67</v>
          </cell>
          <cell r="E144" t="str">
            <v>matin</v>
          </cell>
          <cell r="F144">
            <v>7.67</v>
          </cell>
        </row>
        <row r="145">
          <cell r="A145">
            <v>45434</v>
          </cell>
          <cell r="B145" t="str">
            <v>Mercredi</v>
          </cell>
          <cell r="C145" t="str">
            <v>am</v>
          </cell>
          <cell r="D145">
            <v>7.67</v>
          </cell>
          <cell r="E145" t="str">
            <v>matin</v>
          </cell>
          <cell r="F145">
            <v>7.67</v>
          </cell>
        </row>
        <row r="146">
          <cell r="A146">
            <v>45435</v>
          </cell>
          <cell r="B146" t="str">
            <v>Jeudi</v>
          </cell>
          <cell r="C146" t="str">
            <v>am</v>
          </cell>
          <cell r="D146">
            <v>7.67</v>
          </cell>
          <cell r="E146" t="str">
            <v>matin</v>
          </cell>
          <cell r="F146">
            <v>7.67</v>
          </cell>
        </row>
        <row r="147">
          <cell r="A147">
            <v>45436</v>
          </cell>
          <cell r="B147" t="str">
            <v>Vendredi</v>
          </cell>
          <cell r="C147" t="str">
            <v>am</v>
          </cell>
          <cell r="D147">
            <v>0</v>
          </cell>
          <cell r="E147" t="str">
            <v>matin</v>
          </cell>
          <cell r="F147">
            <v>7.67</v>
          </cell>
        </row>
        <row r="148">
          <cell r="A148">
            <v>45437</v>
          </cell>
          <cell r="B148" t="str">
            <v>Samedi</v>
          </cell>
          <cell r="D148">
            <v>0</v>
          </cell>
          <cell r="F148">
            <v>0</v>
          </cell>
        </row>
        <row r="149">
          <cell r="A149">
            <v>45438</v>
          </cell>
          <cell r="B149" t="str">
            <v>Dimanche</v>
          </cell>
          <cell r="D149">
            <v>0</v>
          </cell>
          <cell r="F149">
            <v>0</v>
          </cell>
        </row>
        <row r="150">
          <cell r="A150">
            <v>45439</v>
          </cell>
          <cell r="B150" t="str">
            <v>Lundi</v>
          </cell>
          <cell r="C150" t="str">
            <v>matin</v>
          </cell>
          <cell r="D150">
            <v>7.67</v>
          </cell>
          <cell r="E150" t="str">
            <v>am</v>
          </cell>
          <cell r="F150">
            <v>7.67</v>
          </cell>
        </row>
        <row r="151">
          <cell r="A151">
            <v>45440</v>
          </cell>
          <cell r="B151" t="str">
            <v>Mardi</v>
          </cell>
          <cell r="C151" t="str">
            <v>matin</v>
          </cell>
          <cell r="D151">
            <v>7.67</v>
          </cell>
          <cell r="E151" t="str">
            <v>am</v>
          </cell>
          <cell r="F151">
            <v>7.67</v>
          </cell>
        </row>
        <row r="152">
          <cell r="A152">
            <v>45441</v>
          </cell>
          <cell r="B152" t="str">
            <v>Mercredi</v>
          </cell>
          <cell r="C152" t="str">
            <v>matin</v>
          </cell>
          <cell r="D152">
            <v>7.67</v>
          </cell>
          <cell r="E152" t="str">
            <v>am</v>
          </cell>
          <cell r="F152">
            <v>7.67</v>
          </cell>
        </row>
        <row r="153">
          <cell r="A153">
            <v>45442</v>
          </cell>
          <cell r="B153" t="str">
            <v>Jeudi</v>
          </cell>
          <cell r="C153" t="str">
            <v>matin</v>
          </cell>
          <cell r="D153">
            <v>7.67</v>
          </cell>
          <cell r="E153" t="str">
            <v>am</v>
          </cell>
          <cell r="F153">
            <v>7.67</v>
          </cell>
        </row>
        <row r="154">
          <cell r="A154">
            <v>45443</v>
          </cell>
          <cell r="B154" t="str">
            <v>Vendredi</v>
          </cell>
          <cell r="C154" t="str">
            <v>matin</v>
          </cell>
          <cell r="D154">
            <v>7.67</v>
          </cell>
          <cell r="E154" t="str">
            <v>am</v>
          </cell>
          <cell r="F154">
            <v>0</v>
          </cell>
        </row>
        <row r="155">
          <cell r="A155">
            <v>45444</v>
          </cell>
          <cell r="B155" t="str">
            <v>Samedi</v>
          </cell>
          <cell r="D155">
            <v>0</v>
          </cell>
          <cell r="F155">
            <v>0</v>
          </cell>
        </row>
        <row r="156">
          <cell r="A156">
            <v>45445</v>
          </cell>
          <cell r="B156" t="str">
            <v>Dimanche</v>
          </cell>
          <cell r="D156">
            <v>0</v>
          </cell>
          <cell r="F156">
            <v>0</v>
          </cell>
        </row>
        <row r="157">
          <cell r="A157">
            <v>45446</v>
          </cell>
          <cell r="B157" t="str">
            <v>Lundi</v>
          </cell>
          <cell r="C157" t="str">
            <v>am</v>
          </cell>
          <cell r="D157">
            <v>7.67</v>
          </cell>
          <cell r="E157" t="str">
            <v>matin</v>
          </cell>
          <cell r="F157">
            <v>7.67</v>
          </cell>
        </row>
        <row r="158">
          <cell r="A158">
            <v>45447</v>
          </cell>
          <cell r="B158" t="str">
            <v>Mardi</v>
          </cell>
          <cell r="C158" t="str">
            <v>am</v>
          </cell>
          <cell r="D158">
            <v>7.67</v>
          </cell>
          <cell r="E158" t="str">
            <v>matin</v>
          </cell>
          <cell r="F158">
            <v>7.67</v>
          </cell>
        </row>
        <row r="159">
          <cell r="A159">
            <v>45448</v>
          </cell>
          <cell r="B159" t="str">
            <v>Mercredi</v>
          </cell>
          <cell r="C159" t="str">
            <v>am</v>
          </cell>
          <cell r="D159">
            <v>7.67</v>
          </cell>
          <cell r="E159" t="str">
            <v>matin</v>
          </cell>
          <cell r="F159">
            <v>7.67</v>
          </cell>
        </row>
        <row r="160">
          <cell r="A160">
            <v>45449</v>
          </cell>
          <cell r="B160" t="str">
            <v>Jeudi</v>
          </cell>
          <cell r="C160" t="str">
            <v>am</v>
          </cell>
          <cell r="D160">
            <v>7.67</v>
          </cell>
          <cell r="E160" t="str">
            <v>matin</v>
          </cell>
          <cell r="F160">
            <v>7.67</v>
          </cell>
        </row>
        <row r="161">
          <cell r="A161">
            <v>45450</v>
          </cell>
          <cell r="B161" t="str">
            <v>Vendredi</v>
          </cell>
          <cell r="C161" t="str">
            <v>am</v>
          </cell>
          <cell r="D161">
            <v>0</v>
          </cell>
          <cell r="E161" t="str">
            <v>matin</v>
          </cell>
          <cell r="F161">
            <v>7.67</v>
          </cell>
        </row>
        <row r="162">
          <cell r="A162">
            <v>45451</v>
          </cell>
          <cell r="B162" t="str">
            <v>Samedi</v>
          </cell>
          <cell r="D162">
            <v>0</v>
          </cell>
          <cell r="F162">
            <v>0</v>
          </cell>
        </row>
        <row r="163">
          <cell r="A163">
            <v>45452</v>
          </cell>
          <cell r="B163" t="str">
            <v>Dimanche</v>
          </cell>
          <cell r="D163">
            <v>0</v>
          </cell>
          <cell r="F163">
            <v>0</v>
          </cell>
        </row>
        <row r="164">
          <cell r="A164">
            <v>45453</v>
          </cell>
          <cell r="B164" t="str">
            <v>Lundi</v>
          </cell>
          <cell r="C164" t="str">
            <v>matin</v>
          </cell>
          <cell r="D164">
            <v>7.67</v>
          </cell>
          <cell r="E164" t="str">
            <v>am</v>
          </cell>
          <cell r="F164">
            <v>7.67</v>
          </cell>
        </row>
        <row r="165">
          <cell r="A165">
            <v>45454</v>
          </cell>
          <cell r="B165" t="str">
            <v>Mardi</v>
          </cell>
          <cell r="C165" t="str">
            <v>matin</v>
          </cell>
          <cell r="D165">
            <v>7.67</v>
          </cell>
          <cell r="E165" t="str">
            <v>am</v>
          </cell>
          <cell r="F165">
            <v>7.67</v>
          </cell>
        </row>
        <row r="166">
          <cell r="A166">
            <v>45455</v>
          </cell>
          <cell r="B166" t="str">
            <v>Mercredi</v>
          </cell>
          <cell r="C166" t="str">
            <v>matin</v>
          </cell>
          <cell r="D166">
            <v>7.67</v>
          </cell>
          <cell r="E166" t="str">
            <v>am</v>
          </cell>
          <cell r="F166">
            <v>7.67</v>
          </cell>
        </row>
        <row r="167">
          <cell r="A167">
            <v>45456</v>
          </cell>
          <cell r="B167" t="str">
            <v>Jeudi</v>
          </cell>
          <cell r="C167" t="str">
            <v>matin</v>
          </cell>
          <cell r="D167">
            <v>7.67</v>
          </cell>
          <cell r="E167" t="str">
            <v>am</v>
          </cell>
          <cell r="F167">
            <v>7.67</v>
          </cell>
        </row>
        <row r="168">
          <cell r="A168">
            <v>45457</v>
          </cell>
          <cell r="B168" t="str">
            <v>Vendredi</v>
          </cell>
          <cell r="C168" t="str">
            <v>matin</v>
          </cell>
          <cell r="D168">
            <v>7.67</v>
          </cell>
          <cell r="E168" t="str">
            <v>am</v>
          </cell>
          <cell r="F168">
            <v>6.67</v>
          </cell>
        </row>
        <row r="169">
          <cell r="A169">
            <v>45458</v>
          </cell>
          <cell r="B169" t="str">
            <v>Samedi</v>
          </cell>
          <cell r="D169">
            <v>0</v>
          </cell>
          <cell r="F169">
            <v>0</v>
          </cell>
        </row>
        <row r="170">
          <cell r="A170">
            <v>45459</v>
          </cell>
          <cell r="B170" t="str">
            <v>Dimanche</v>
          </cell>
          <cell r="D170">
            <v>0</v>
          </cell>
          <cell r="F170">
            <v>0</v>
          </cell>
        </row>
        <row r="171">
          <cell r="A171">
            <v>45460</v>
          </cell>
          <cell r="B171" t="str">
            <v>Lundi</v>
          </cell>
          <cell r="C171" t="str">
            <v>am</v>
          </cell>
          <cell r="D171">
            <v>7.67</v>
          </cell>
          <cell r="E171" t="str">
            <v>matin</v>
          </cell>
          <cell r="F171">
            <v>7.67</v>
          </cell>
        </row>
        <row r="172">
          <cell r="A172">
            <v>45461</v>
          </cell>
          <cell r="B172" t="str">
            <v>Mardi</v>
          </cell>
          <cell r="C172" t="str">
            <v>am</v>
          </cell>
          <cell r="D172">
            <v>7.67</v>
          </cell>
          <cell r="E172" t="str">
            <v>matin</v>
          </cell>
          <cell r="F172">
            <v>7.67</v>
          </cell>
        </row>
        <row r="173">
          <cell r="A173">
            <v>45462</v>
          </cell>
          <cell r="B173" t="str">
            <v>Mercredi</v>
          </cell>
          <cell r="C173" t="str">
            <v>am</v>
          </cell>
          <cell r="D173">
            <v>7.67</v>
          </cell>
          <cell r="E173" t="str">
            <v>matin</v>
          </cell>
          <cell r="F173">
            <v>7.67</v>
          </cell>
        </row>
        <row r="174">
          <cell r="A174">
            <v>45463</v>
          </cell>
          <cell r="B174" t="str">
            <v>Jeudi</v>
          </cell>
          <cell r="C174" t="str">
            <v>am</v>
          </cell>
          <cell r="D174">
            <v>7.67</v>
          </cell>
          <cell r="E174" t="str">
            <v>matin</v>
          </cell>
          <cell r="F174">
            <v>7.67</v>
          </cell>
        </row>
        <row r="175">
          <cell r="A175">
            <v>45464</v>
          </cell>
          <cell r="B175" t="str">
            <v>Vendredi</v>
          </cell>
          <cell r="C175" t="str">
            <v>am</v>
          </cell>
          <cell r="D175">
            <v>6.67</v>
          </cell>
          <cell r="E175" t="str">
            <v>matin</v>
          </cell>
          <cell r="F175">
            <v>7.67</v>
          </cell>
        </row>
        <row r="176">
          <cell r="A176">
            <v>45465</v>
          </cell>
          <cell r="B176" t="str">
            <v>Samedi</v>
          </cell>
          <cell r="D176">
            <v>0</v>
          </cell>
          <cell r="F176">
            <v>0</v>
          </cell>
        </row>
        <row r="177">
          <cell r="A177">
            <v>45466</v>
          </cell>
          <cell r="B177" t="str">
            <v>Dimanche</v>
          </cell>
          <cell r="D177">
            <v>0</v>
          </cell>
          <cell r="F177">
            <v>0</v>
          </cell>
        </row>
        <row r="178">
          <cell r="A178">
            <v>45467</v>
          </cell>
          <cell r="B178" t="str">
            <v>Lundi</v>
          </cell>
          <cell r="C178" t="str">
            <v>matin</v>
          </cell>
          <cell r="D178">
            <v>7.67</v>
          </cell>
          <cell r="E178" t="str">
            <v>am</v>
          </cell>
          <cell r="F178">
            <v>7.67</v>
          </cell>
        </row>
        <row r="179">
          <cell r="A179">
            <v>45468</v>
          </cell>
          <cell r="B179" t="str">
            <v>Mardi</v>
          </cell>
          <cell r="C179" t="str">
            <v>matin</v>
          </cell>
          <cell r="D179">
            <v>7.67</v>
          </cell>
          <cell r="E179" t="str">
            <v>am</v>
          </cell>
          <cell r="F179">
            <v>7.67</v>
          </cell>
        </row>
        <row r="180">
          <cell r="A180">
            <v>45469</v>
          </cell>
          <cell r="B180" t="str">
            <v>Mercredi</v>
          </cell>
          <cell r="C180" t="str">
            <v>matin</v>
          </cell>
          <cell r="D180">
            <v>7.67</v>
          </cell>
          <cell r="E180" t="str">
            <v>am</v>
          </cell>
          <cell r="F180">
            <v>7.67</v>
          </cell>
        </row>
        <row r="181">
          <cell r="A181">
            <v>45470</v>
          </cell>
          <cell r="B181" t="str">
            <v>Jeudi</v>
          </cell>
          <cell r="C181" t="str">
            <v>matin</v>
          </cell>
          <cell r="D181">
            <v>7.67</v>
          </cell>
          <cell r="E181" t="str">
            <v>am</v>
          </cell>
          <cell r="F181">
            <v>7.67</v>
          </cell>
        </row>
        <row r="182">
          <cell r="A182">
            <v>45471</v>
          </cell>
          <cell r="B182" t="str">
            <v>Vendredi</v>
          </cell>
          <cell r="C182" t="str">
            <v>matin</v>
          </cell>
          <cell r="D182">
            <v>7.67</v>
          </cell>
          <cell r="E182" t="str">
            <v>am</v>
          </cell>
          <cell r="F182">
            <v>0</v>
          </cell>
        </row>
        <row r="183">
          <cell r="A183">
            <v>45472</v>
          </cell>
          <cell r="B183" t="str">
            <v>Samedi</v>
          </cell>
          <cell r="D183">
            <v>0</v>
          </cell>
          <cell r="F183">
            <v>0</v>
          </cell>
        </row>
        <row r="184">
          <cell r="A184">
            <v>45473</v>
          </cell>
          <cell r="B184" t="str">
            <v>Dimanche</v>
          </cell>
          <cell r="D184">
            <v>0</v>
          </cell>
          <cell r="F184">
            <v>0</v>
          </cell>
        </row>
        <row r="185">
          <cell r="A185">
            <v>45474</v>
          </cell>
          <cell r="B185" t="str">
            <v>Lundi</v>
          </cell>
          <cell r="C185" t="str">
            <v>am</v>
          </cell>
          <cell r="D185">
            <v>7.67</v>
          </cell>
          <cell r="E185" t="str">
            <v>matin</v>
          </cell>
          <cell r="F185">
            <v>7.67</v>
          </cell>
        </row>
        <row r="186">
          <cell r="A186">
            <v>45475</v>
          </cell>
          <cell r="B186" t="str">
            <v>Mardi</v>
          </cell>
          <cell r="C186" t="str">
            <v>am</v>
          </cell>
          <cell r="D186">
            <v>7.67</v>
          </cell>
          <cell r="E186" t="str">
            <v>matin</v>
          </cell>
          <cell r="F186">
            <v>7.67</v>
          </cell>
        </row>
        <row r="187">
          <cell r="A187">
            <v>45476</v>
          </cell>
          <cell r="B187" t="str">
            <v>Mercredi</v>
          </cell>
          <cell r="C187" t="str">
            <v>am</v>
          </cell>
          <cell r="D187">
            <v>7.67</v>
          </cell>
          <cell r="E187" t="str">
            <v>matin</v>
          </cell>
          <cell r="F187">
            <v>7.67</v>
          </cell>
        </row>
        <row r="188">
          <cell r="A188">
            <v>45477</v>
          </cell>
          <cell r="B188" t="str">
            <v>Jeudi</v>
          </cell>
          <cell r="C188" t="str">
            <v>am</v>
          </cell>
          <cell r="D188">
            <v>7.67</v>
          </cell>
          <cell r="E188" t="str">
            <v>matin</v>
          </cell>
          <cell r="F188">
            <v>7.67</v>
          </cell>
        </row>
        <row r="189">
          <cell r="A189">
            <v>45478</v>
          </cell>
          <cell r="B189" t="str">
            <v>Vendredi</v>
          </cell>
          <cell r="C189" t="str">
            <v>am</v>
          </cell>
          <cell r="D189">
            <v>0</v>
          </cell>
          <cell r="E189" t="str">
            <v>matin</v>
          </cell>
          <cell r="F189">
            <v>7.67</v>
          </cell>
        </row>
        <row r="190">
          <cell r="A190">
            <v>45479</v>
          </cell>
          <cell r="B190" t="str">
            <v>Samedi</v>
          </cell>
          <cell r="D190">
            <v>0</v>
          </cell>
          <cell r="F190">
            <v>0</v>
          </cell>
        </row>
        <row r="191">
          <cell r="A191">
            <v>45480</v>
          </cell>
          <cell r="B191" t="str">
            <v>Dimanche</v>
          </cell>
          <cell r="D191">
            <v>0</v>
          </cell>
          <cell r="F191">
            <v>0</v>
          </cell>
        </row>
        <row r="192">
          <cell r="A192">
            <v>45481</v>
          </cell>
          <cell r="B192" t="str">
            <v>Lundi</v>
          </cell>
          <cell r="C192" t="str">
            <v>matin</v>
          </cell>
          <cell r="D192">
            <v>7.67</v>
          </cell>
          <cell r="E192" t="str">
            <v>am</v>
          </cell>
          <cell r="F192">
            <v>7.67</v>
          </cell>
        </row>
        <row r="193">
          <cell r="A193">
            <v>45482</v>
          </cell>
          <cell r="B193" t="str">
            <v>Mardi</v>
          </cell>
          <cell r="C193" t="str">
            <v>matin</v>
          </cell>
          <cell r="D193">
            <v>7.67</v>
          </cell>
          <cell r="E193" t="str">
            <v>am</v>
          </cell>
          <cell r="F193">
            <v>7.67</v>
          </cell>
        </row>
        <row r="194">
          <cell r="A194">
            <v>45483</v>
          </cell>
          <cell r="B194" t="str">
            <v>Mercredi</v>
          </cell>
          <cell r="C194" t="str">
            <v>matin</v>
          </cell>
          <cell r="D194">
            <v>7.67</v>
          </cell>
          <cell r="E194" t="str">
            <v>am</v>
          </cell>
          <cell r="F194">
            <v>7.67</v>
          </cell>
        </row>
        <row r="195">
          <cell r="A195">
            <v>45484</v>
          </cell>
          <cell r="B195" t="str">
            <v>Jeudi</v>
          </cell>
          <cell r="C195" t="str">
            <v>matin</v>
          </cell>
          <cell r="D195">
            <v>7.67</v>
          </cell>
          <cell r="E195" t="str">
            <v>am</v>
          </cell>
          <cell r="F195">
            <v>7.67</v>
          </cell>
        </row>
        <row r="196">
          <cell r="A196">
            <v>45485</v>
          </cell>
          <cell r="B196" t="str">
            <v>Vendredi</v>
          </cell>
          <cell r="C196" t="str">
            <v>matin</v>
          </cell>
          <cell r="D196">
            <v>7.67</v>
          </cell>
          <cell r="E196" t="str">
            <v>am</v>
          </cell>
          <cell r="F196">
            <v>0</v>
          </cell>
        </row>
        <row r="197">
          <cell r="A197">
            <v>45486</v>
          </cell>
          <cell r="B197" t="str">
            <v>Samedi</v>
          </cell>
          <cell r="D197">
            <v>0</v>
          </cell>
          <cell r="F197">
            <v>0</v>
          </cell>
        </row>
        <row r="198">
          <cell r="A198">
            <v>45487</v>
          </cell>
          <cell r="B198" t="str">
            <v>Dimanche</v>
          </cell>
          <cell r="D198">
            <v>0</v>
          </cell>
          <cell r="F198">
            <v>0</v>
          </cell>
        </row>
        <row r="199">
          <cell r="A199">
            <v>45488</v>
          </cell>
          <cell r="B199" t="str">
            <v>Lundi</v>
          </cell>
          <cell r="C199" t="str">
            <v>am</v>
          </cell>
          <cell r="D199">
            <v>7.67</v>
          </cell>
          <cell r="E199" t="str">
            <v>matin</v>
          </cell>
          <cell r="F199">
            <v>7.67</v>
          </cell>
        </row>
        <row r="200">
          <cell r="A200">
            <v>45489</v>
          </cell>
          <cell r="B200" t="str">
            <v>Mardi</v>
          </cell>
          <cell r="C200" t="str">
            <v>am</v>
          </cell>
          <cell r="D200">
            <v>7.67</v>
          </cell>
          <cell r="E200" t="str">
            <v>matin</v>
          </cell>
          <cell r="F200">
            <v>7.67</v>
          </cell>
        </row>
        <row r="201">
          <cell r="A201">
            <v>45490</v>
          </cell>
          <cell r="B201" t="str">
            <v>Mercredi</v>
          </cell>
          <cell r="C201" t="str">
            <v>am</v>
          </cell>
          <cell r="D201">
            <v>7.67</v>
          </cell>
          <cell r="E201" t="str">
            <v>matin</v>
          </cell>
          <cell r="F201">
            <v>7.67</v>
          </cell>
        </row>
        <row r="202">
          <cell r="A202">
            <v>45491</v>
          </cell>
          <cell r="B202" t="str">
            <v>Jeudi</v>
          </cell>
          <cell r="C202" t="str">
            <v>am</v>
          </cell>
          <cell r="D202">
            <v>7.67</v>
          </cell>
          <cell r="E202" t="str">
            <v>matin</v>
          </cell>
          <cell r="F202">
            <v>7.67</v>
          </cell>
        </row>
        <row r="203">
          <cell r="A203">
            <v>45492</v>
          </cell>
          <cell r="B203" t="str">
            <v>Vendredi</v>
          </cell>
          <cell r="C203" t="str">
            <v>am</v>
          </cell>
          <cell r="D203">
            <v>0</v>
          </cell>
          <cell r="E203" t="str">
            <v>matin</v>
          </cell>
          <cell r="F203">
            <v>7.67</v>
          </cell>
        </row>
        <row r="204">
          <cell r="A204">
            <v>45493</v>
          </cell>
          <cell r="B204" t="str">
            <v>Samedi</v>
          </cell>
          <cell r="D204">
            <v>0</v>
          </cell>
          <cell r="F204">
            <v>0</v>
          </cell>
        </row>
        <row r="205">
          <cell r="A205">
            <v>45494</v>
          </cell>
          <cell r="B205" t="str">
            <v>Dimanche</v>
          </cell>
          <cell r="D205">
            <v>0</v>
          </cell>
          <cell r="F205">
            <v>0</v>
          </cell>
        </row>
        <row r="206">
          <cell r="A206">
            <v>45495</v>
          </cell>
          <cell r="B206" t="str">
            <v>Lundi</v>
          </cell>
          <cell r="C206" t="str">
            <v>matin</v>
          </cell>
          <cell r="D206">
            <v>7.67</v>
          </cell>
          <cell r="E206" t="str">
            <v>am</v>
          </cell>
          <cell r="F206">
            <v>7.67</v>
          </cell>
        </row>
        <row r="207">
          <cell r="A207">
            <v>45496</v>
          </cell>
          <cell r="B207" t="str">
            <v>Mardi</v>
          </cell>
          <cell r="C207" t="str">
            <v>matin</v>
          </cell>
          <cell r="D207">
            <v>7.67</v>
          </cell>
          <cell r="E207" t="str">
            <v>am</v>
          </cell>
          <cell r="F207">
            <v>7.67</v>
          </cell>
        </row>
        <row r="208">
          <cell r="A208">
            <v>45497</v>
          </cell>
          <cell r="B208" t="str">
            <v>Mercredi</v>
          </cell>
          <cell r="C208" t="str">
            <v>matin</v>
          </cell>
          <cell r="D208">
            <v>7.67</v>
          </cell>
          <cell r="E208" t="str">
            <v>am</v>
          </cell>
          <cell r="F208">
            <v>7.67</v>
          </cell>
        </row>
        <row r="209">
          <cell r="A209">
            <v>45498</v>
          </cell>
          <cell r="B209" t="str">
            <v>Jeudi</v>
          </cell>
          <cell r="C209" t="str">
            <v>matin</v>
          </cell>
          <cell r="D209">
            <v>7.67</v>
          </cell>
          <cell r="E209" t="str">
            <v>am</v>
          </cell>
          <cell r="F209">
            <v>7.67</v>
          </cell>
        </row>
        <row r="210">
          <cell r="A210">
            <v>45499</v>
          </cell>
          <cell r="B210" t="str">
            <v>Vendredi</v>
          </cell>
          <cell r="C210" t="str">
            <v>matin</v>
          </cell>
          <cell r="D210">
            <v>7.67</v>
          </cell>
          <cell r="E210" t="str">
            <v>am</v>
          </cell>
          <cell r="F210">
            <v>0</v>
          </cell>
        </row>
        <row r="211">
          <cell r="A211">
            <v>45500</v>
          </cell>
          <cell r="B211" t="str">
            <v>Samedi</v>
          </cell>
          <cell r="D211">
            <v>0</v>
          </cell>
          <cell r="F211">
            <v>0</v>
          </cell>
        </row>
        <row r="212">
          <cell r="A212">
            <v>45501</v>
          </cell>
          <cell r="B212" t="str">
            <v>Dimanche</v>
          </cell>
          <cell r="D212">
            <v>0</v>
          </cell>
          <cell r="F212">
            <v>0</v>
          </cell>
        </row>
        <row r="213">
          <cell r="A213">
            <v>45502</v>
          </cell>
          <cell r="B213" t="str">
            <v>Lundi</v>
          </cell>
          <cell r="C213" t="str">
            <v>am</v>
          </cell>
          <cell r="D213">
            <v>7.67</v>
          </cell>
          <cell r="E213" t="str">
            <v>matin</v>
          </cell>
          <cell r="F213">
            <v>7.67</v>
          </cell>
        </row>
        <row r="214">
          <cell r="A214">
            <v>45503</v>
          </cell>
          <cell r="B214" t="str">
            <v>Mardi</v>
          </cell>
          <cell r="C214" t="str">
            <v>am</v>
          </cell>
          <cell r="D214">
            <v>7.67</v>
          </cell>
          <cell r="E214" t="str">
            <v>matin</v>
          </cell>
          <cell r="F214">
            <v>7.67</v>
          </cell>
        </row>
        <row r="215">
          <cell r="A215">
            <v>45504</v>
          </cell>
          <cell r="B215" t="str">
            <v>Mercredi</v>
          </cell>
          <cell r="C215" t="str">
            <v>am</v>
          </cell>
          <cell r="D215">
            <v>7.67</v>
          </cell>
          <cell r="E215" t="str">
            <v>matin</v>
          </cell>
          <cell r="F215">
            <v>7.67</v>
          </cell>
        </row>
        <row r="216">
          <cell r="A216">
            <v>45505</v>
          </cell>
          <cell r="B216" t="str">
            <v>Jeudi</v>
          </cell>
          <cell r="C216" t="str">
            <v>am</v>
          </cell>
          <cell r="D216">
            <v>7.67</v>
          </cell>
          <cell r="E216" t="str">
            <v>matin</v>
          </cell>
          <cell r="F216">
            <v>7.67</v>
          </cell>
        </row>
        <row r="217">
          <cell r="A217">
            <v>45506</v>
          </cell>
          <cell r="B217" t="str">
            <v>Vendredi</v>
          </cell>
          <cell r="C217" t="str">
            <v>am</v>
          </cell>
          <cell r="D217">
            <v>0</v>
          </cell>
          <cell r="E217" t="str">
            <v>matin</v>
          </cell>
          <cell r="F217">
            <v>7.67</v>
          </cell>
        </row>
        <row r="218">
          <cell r="A218">
            <v>45507</v>
          </cell>
          <cell r="B218" t="str">
            <v>Samedi</v>
          </cell>
          <cell r="D218">
            <v>0</v>
          </cell>
          <cell r="F218">
            <v>0</v>
          </cell>
        </row>
        <row r="219">
          <cell r="A219">
            <v>45508</v>
          </cell>
          <cell r="B219" t="str">
            <v>Dimanche</v>
          </cell>
          <cell r="D219">
            <v>0</v>
          </cell>
          <cell r="F219">
            <v>0</v>
          </cell>
        </row>
        <row r="220">
          <cell r="A220">
            <v>45509</v>
          </cell>
          <cell r="B220" t="str">
            <v>Lundi</v>
          </cell>
          <cell r="C220" t="str">
            <v>matin</v>
          </cell>
          <cell r="D220">
            <v>7.67</v>
          </cell>
          <cell r="E220" t="str">
            <v>am</v>
          </cell>
          <cell r="F220">
            <v>7.67</v>
          </cell>
        </row>
        <row r="221">
          <cell r="A221">
            <v>45510</v>
          </cell>
          <cell r="B221" t="str">
            <v>Mardi</v>
          </cell>
          <cell r="C221" t="str">
            <v>matin</v>
          </cell>
          <cell r="D221">
            <v>7.67</v>
          </cell>
          <cell r="E221" t="str">
            <v>am</v>
          </cell>
          <cell r="F221">
            <v>7.67</v>
          </cell>
        </row>
        <row r="222">
          <cell r="A222">
            <v>45511</v>
          </cell>
          <cell r="B222" t="str">
            <v>Mercredi</v>
          </cell>
          <cell r="C222" t="str">
            <v>matin</v>
          </cell>
          <cell r="D222">
            <v>7.67</v>
          </cell>
          <cell r="E222" t="str">
            <v>am</v>
          </cell>
          <cell r="F222">
            <v>7.67</v>
          </cell>
        </row>
        <row r="223">
          <cell r="A223">
            <v>45512</v>
          </cell>
          <cell r="B223" t="str">
            <v>Jeudi</v>
          </cell>
          <cell r="C223" t="str">
            <v>matin</v>
          </cell>
          <cell r="D223">
            <v>7.67</v>
          </cell>
          <cell r="E223" t="str">
            <v>am</v>
          </cell>
          <cell r="F223">
            <v>7.67</v>
          </cell>
        </row>
        <row r="224">
          <cell r="A224">
            <v>45513</v>
          </cell>
          <cell r="B224" t="str">
            <v>Vendredi</v>
          </cell>
          <cell r="C224" t="str">
            <v>matin</v>
          </cell>
          <cell r="D224">
            <v>7.67</v>
          </cell>
          <cell r="E224" t="str">
            <v>am</v>
          </cell>
          <cell r="F224">
            <v>0</v>
          </cell>
        </row>
        <row r="225">
          <cell r="A225">
            <v>45514</v>
          </cell>
          <cell r="B225" t="str">
            <v>Samedi</v>
          </cell>
          <cell r="D225">
            <v>0</v>
          </cell>
          <cell r="F225">
            <v>0</v>
          </cell>
        </row>
        <row r="226">
          <cell r="A226">
            <v>45515</v>
          </cell>
          <cell r="B226" t="str">
            <v>Dimanche</v>
          </cell>
          <cell r="D226">
            <v>0</v>
          </cell>
          <cell r="F226">
            <v>0</v>
          </cell>
        </row>
        <row r="227">
          <cell r="A227">
            <v>45516</v>
          </cell>
          <cell r="B227" t="str">
            <v>Lundi</v>
          </cell>
          <cell r="C227" t="str">
            <v>am</v>
          </cell>
          <cell r="D227">
            <v>7.67</v>
          </cell>
          <cell r="E227" t="str">
            <v>matin</v>
          </cell>
          <cell r="F227">
            <v>7.67</v>
          </cell>
        </row>
        <row r="228">
          <cell r="A228">
            <v>45517</v>
          </cell>
          <cell r="B228" t="str">
            <v>Mardi</v>
          </cell>
          <cell r="C228" t="str">
            <v>am</v>
          </cell>
          <cell r="D228">
            <v>7.67</v>
          </cell>
          <cell r="E228" t="str">
            <v>matin</v>
          </cell>
          <cell r="F228">
            <v>7.67</v>
          </cell>
        </row>
        <row r="229">
          <cell r="A229">
            <v>45518</v>
          </cell>
          <cell r="B229" t="str">
            <v>Mercredi</v>
          </cell>
          <cell r="C229" t="str">
            <v>am</v>
          </cell>
          <cell r="D229">
            <v>7.67</v>
          </cell>
          <cell r="E229" t="str">
            <v>matin</v>
          </cell>
          <cell r="F229">
            <v>7.67</v>
          </cell>
        </row>
        <row r="230">
          <cell r="A230">
            <v>45519</v>
          </cell>
          <cell r="B230" t="str">
            <v>Jeudi</v>
          </cell>
          <cell r="C230" t="str">
            <v>am</v>
          </cell>
          <cell r="D230">
            <v>0</v>
          </cell>
          <cell r="E230" t="str">
            <v>matin</v>
          </cell>
          <cell r="F230">
            <v>0</v>
          </cell>
        </row>
        <row r="231">
          <cell r="A231">
            <v>45520</v>
          </cell>
          <cell r="B231" t="str">
            <v>Vendredi</v>
          </cell>
          <cell r="C231" t="str">
            <v>am</v>
          </cell>
          <cell r="D231">
            <v>0</v>
          </cell>
          <cell r="E231" t="str">
            <v>matin</v>
          </cell>
          <cell r="F231">
            <v>7.67</v>
          </cell>
        </row>
        <row r="232">
          <cell r="A232">
            <v>45521</v>
          </cell>
          <cell r="B232" t="str">
            <v>Samedi</v>
          </cell>
          <cell r="D232">
            <v>0</v>
          </cell>
          <cell r="F232">
            <v>0</v>
          </cell>
        </row>
        <row r="233">
          <cell r="A233">
            <v>45522</v>
          </cell>
          <cell r="B233" t="str">
            <v>Dimanche</v>
          </cell>
          <cell r="D233">
            <v>0</v>
          </cell>
          <cell r="F233">
            <v>0</v>
          </cell>
        </row>
        <row r="234">
          <cell r="A234">
            <v>45523</v>
          </cell>
          <cell r="B234" t="str">
            <v>Lundi</v>
          </cell>
          <cell r="C234" t="str">
            <v>matin</v>
          </cell>
          <cell r="D234">
            <v>7.67</v>
          </cell>
          <cell r="E234" t="str">
            <v>am</v>
          </cell>
          <cell r="F234">
            <v>7.67</v>
          </cell>
        </row>
        <row r="235">
          <cell r="A235">
            <v>45524</v>
          </cell>
          <cell r="B235" t="str">
            <v>Mardi</v>
          </cell>
          <cell r="C235" t="str">
            <v>matin</v>
          </cell>
          <cell r="D235">
            <v>7.67</v>
          </cell>
          <cell r="E235" t="str">
            <v>am</v>
          </cell>
          <cell r="F235">
            <v>7.67</v>
          </cell>
        </row>
        <row r="236">
          <cell r="A236">
            <v>45525</v>
          </cell>
          <cell r="B236" t="str">
            <v>Mercredi</v>
          </cell>
          <cell r="C236" t="str">
            <v>matin</v>
          </cell>
          <cell r="D236">
            <v>7.67</v>
          </cell>
          <cell r="E236" t="str">
            <v>am</v>
          </cell>
          <cell r="F236">
            <v>7.67</v>
          </cell>
        </row>
        <row r="237">
          <cell r="A237">
            <v>45526</v>
          </cell>
          <cell r="B237" t="str">
            <v>Jeudi</v>
          </cell>
          <cell r="C237" t="str">
            <v>matin</v>
          </cell>
          <cell r="D237">
            <v>7.67</v>
          </cell>
          <cell r="E237" t="str">
            <v>am</v>
          </cell>
          <cell r="F237">
            <v>7.67</v>
          </cell>
        </row>
        <row r="238">
          <cell r="A238">
            <v>45527</v>
          </cell>
          <cell r="B238" t="str">
            <v>Vendredi</v>
          </cell>
          <cell r="C238" t="str">
            <v>matin</v>
          </cell>
          <cell r="D238">
            <v>7.67</v>
          </cell>
          <cell r="E238" t="str">
            <v>am</v>
          </cell>
          <cell r="F238">
            <v>0</v>
          </cell>
        </row>
        <row r="239">
          <cell r="A239">
            <v>45528</v>
          </cell>
          <cell r="B239" t="str">
            <v>Samedi</v>
          </cell>
          <cell r="D239">
            <v>0</v>
          </cell>
          <cell r="F239">
            <v>0</v>
          </cell>
        </row>
        <row r="240">
          <cell r="A240">
            <v>45529</v>
          </cell>
          <cell r="B240" t="str">
            <v>Dimanche</v>
          </cell>
          <cell r="D240">
            <v>0</v>
          </cell>
          <cell r="F240">
            <v>0</v>
          </cell>
        </row>
        <row r="241">
          <cell r="A241">
            <v>45530</v>
          </cell>
          <cell r="B241" t="str">
            <v>Lundi</v>
          </cell>
          <cell r="C241" t="str">
            <v>am</v>
          </cell>
          <cell r="D241">
            <v>7.67</v>
          </cell>
          <cell r="E241" t="str">
            <v>matin</v>
          </cell>
          <cell r="F241">
            <v>7.67</v>
          </cell>
        </row>
        <row r="242">
          <cell r="A242">
            <v>45531</v>
          </cell>
          <cell r="B242" t="str">
            <v>Mardi</v>
          </cell>
          <cell r="C242" t="str">
            <v>am</v>
          </cell>
          <cell r="D242">
            <v>7.67</v>
          </cell>
          <cell r="E242" t="str">
            <v>matin</v>
          </cell>
          <cell r="F242">
            <v>7.67</v>
          </cell>
        </row>
        <row r="243">
          <cell r="A243">
            <v>45532</v>
          </cell>
          <cell r="B243" t="str">
            <v>Mercredi</v>
          </cell>
          <cell r="C243" t="str">
            <v>am</v>
          </cell>
          <cell r="D243">
            <v>7.67</v>
          </cell>
          <cell r="E243" t="str">
            <v>matin</v>
          </cell>
          <cell r="F243">
            <v>7.67</v>
          </cell>
        </row>
        <row r="244">
          <cell r="A244">
            <v>45533</v>
          </cell>
          <cell r="B244" t="str">
            <v>Jeudi</v>
          </cell>
          <cell r="C244" t="str">
            <v>am</v>
          </cell>
          <cell r="D244">
            <v>7.67</v>
          </cell>
          <cell r="E244" t="str">
            <v>matin</v>
          </cell>
          <cell r="F244">
            <v>7.67</v>
          </cell>
        </row>
        <row r="245">
          <cell r="A245">
            <v>45534</v>
          </cell>
          <cell r="B245" t="str">
            <v>Vendredi</v>
          </cell>
          <cell r="C245" t="str">
            <v>am</v>
          </cell>
          <cell r="D245">
            <v>0</v>
          </cell>
          <cell r="E245" t="str">
            <v>matin</v>
          </cell>
          <cell r="F245">
            <v>7.67</v>
          </cell>
        </row>
        <row r="246">
          <cell r="A246">
            <v>45535</v>
          </cell>
          <cell r="B246" t="str">
            <v>Samedi</v>
          </cell>
          <cell r="D246">
            <v>0</v>
          </cell>
          <cell r="F246">
            <v>0</v>
          </cell>
        </row>
        <row r="247">
          <cell r="A247">
            <v>45536</v>
          </cell>
          <cell r="B247" t="str">
            <v>Dimanche</v>
          </cell>
          <cell r="D247">
            <v>0</v>
          </cell>
          <cell r="F247">
            <v>0</v>
          </cell>
        </row>
        <row r="248">
          <cell r="A248">
            <v>45537</v>
          </cell>
          <cell r="B248" t="str">
            <v>Lundi</v>
          </cell>
          <cell r="C248" t="str">
            <v>matin</v>
          </cell>
          <cell r="D248">
            <v>7.67</v>
          </cell>
          <cell r="E248" t="str">
            <v>am</v>
          </cell>
          <cell r="F248">
            <v>7.67</v>
          </cell>
        </row>
        <row r="249">
          <cell r="A249">
            <v>45538</v>
          </cell>
          <cell r="B249" t="str">
            <v>Mardi</v>
          </cell>
          <cell r="C249" t="str">
            <v>matin</v>
          </cell>
          <cell r="D249">
            <v>7.67</v>
          </cell>
          <cell r="E249" t="str">
            <v>am</v>
          </cell>
          <cell r="F249">
            <v>7.67</v>
          </cell>
        </row>
        <row r="250">
          <cell r="A250">
            <v>45539</v>
          </cell>
          <cell r="B250" t="str">
            <v>Mercredi</v>
          </cell>
          <cell r="C250" t="str">
            <v>matin</v>
          </cell>
          <cell r="D250">
            <v>7.67</v>
          </cell>
          <cell r="E250" t="str">
            <v>am</v>
          </cell>
          <cell r="F250">
            <v>7.67</v>
          </cell>
        </row>
        <row r="251">
          <cell r="A251">
            <v>45540</v>
          </cell>
          <cell r="B251" t="str">
            <v>Jeudi</v>
          </cell>
          <cell r="C251" t="str">
            <v>matin</v>
          </cell>
          <cell r="D251">
            <v>7.67</v>
          </cell>
          <cell r="E251" t="str">
            <v>am</v>
          </cell>
          <cell r="F251">
            <v>7.67</v>
          </cell>
        </row>
        <row r="252">
          <cell r="A252">
            <v>45541</v>
          </cell>
          <cell r="B252" t="str">
            <v>Vendredi</v>
          </cell>
          <cell r="C252" t="str">
            <v>matin</v>
          </cell>
          <cell r="D252">
            <v>7.67</v>
          </cell>
          <cell r="E252" t="str">
            <v>am</v>
          </cell>
          <cell r="F252">
            <v>6.67</v>
          </cell>
        </row>
        <row r="253">
          <cell r="A253">
            <v>45542</v>
          </cell>
          <cell r="B253" t="str">
            <v>Samedi</v>
          </cell>
          <cell r="D253">
            <v>0</v>
          </cell>
          <cell r="F253">
            <v>0</v>
          </cell>
        </row>
        <row r="254">
          <cell r="A254">
            <v>45543</v>
          </cell>
          <cell r="B254" t="str">
            <v>Dimanche</v>
          </cell>
          <cell r="D254">
            <v>0</v>
          </cell>
          <cell r="F254">
            <v>0</v>
          </cell>
        </row>
        <row r="255">
          <cell r="A255">
            <v>45544</v>
          </cell>
          <cell r="B255" t="str">
            <v>Lundi</v>
          </cell>
          <cell r="C255" t="str">
            <v>am</v>
          </cell>
          <cell r="D255">
            <v>7.67</v>
          </cell>
          <cell r="E255" t="str">
            <v>matin</v>
          </cell>
          <cell r="F255">
            <v>7.67</v>
          </cell>
        </row>
        <row r="256">
          <cell r="A256">
            <v>45545</v>
          </cell>
          <cell r="B256" t="str">
            <v>Mardi</v>
          </cell>
          <cell r="C256" t="str">
            <v>am</v>
          </cell>
          <cell r="D256">
            <v>7.67</v>
          </cell>
          <cell r="E256" t="str">
            <v>matin</v>
          </cell>
          <cell r="F256">
            <v>7.67</v>
          </cell>
        </row>
        <row r="257">
          <cell r="A257">
            <v>45546</v>
          </cell>
          <cell r="B257" t="str">
            <v>Mercredi</v>
          </cell>
          <cell r="C257" t="str">
            <v>am</v>
          </cell>
          <cell r="D257">
            <v>7.67</v>
          </cell>
          <cell r="E257" t="str">
            <v>matin</v>
          </cell>
          <cell r="F257">
            <v>7.67</v>
          </cell>
        </row>
        <row r="258">
          <cell r="A258">
            <v>45547</v>
          </cell>
          <cell r="B258" t="str">
            <v>Jeudi</v>
          </cell>
          <cell r="C258" t="str">
            <v>am</v>
          </cell>
          <cell r="D258">
            <v>7.67</v>
          </cell>
          <cell r="E258" t="str">
            <v>matin</v>
          </cell>
          <cell r="F258">
            <v>7.67</v>
          </cell>
        </row>
        <row r="259">
          <cell r="A259">
            <v>45548</v>
          </cell>
          <cell r="B259" t="str">
            <v>Vendredi</v>
          </cell>
          <cell r="C259" t="str">
            <v>am</v>
          </cell>
          <cell r="D259">
            <v>6.67</v>
          </cell>
          <cell r="E259" t="str">
            <v>matin</v>
          </cell>
          <cell r="F259">
            <v>7.67</v>
          </cell>
        </row>
        <row r="260">
          <cell r="A260">
            <v>45549</v>
          </cell>
          <cell r="B260" t="str">
            <v>Samedi</v>
          </cell>
          <cell r="D260">
            <v>0</v>
          </cell>
          <cell r="F260">
            <v>0</v>
          </cell>
        </row>
        <row r="261">
          <cell r="A261">
            <v>45550</v>
          </cell>
          <cell r="B261" t="str">
            <v>Dimanche</v>
          </cell>
          <cell r="D261">
            <v>0</v>
          </cell>
          <cell r="F261">
            <v>0</v>
          </cell>
        </row>
        <row r="262">
          <cell r="A262">
            <v>45551</v>
          </cell>
          <cell r="B262" t="str">
            <v>Lundi</v>
          </cell>
          <cell r="C262" t="str">
            <v>matin</v>
          </cell>
          <cell r="D262">
            <v>7.67</v>
          </cell>
          <cell r="E262" t="str">
            <v>am</v>
          </cell>
          <cell r="F262">
            <v>7.67</v>
          </cell>
        </row>
        <row r="263">
          <cell r="A263">
            <v>45552</v>
          </cell>
          <cell r="B263" t="str">
            <v>Mardi</v>
          </cell>
          <cell r="C263" t="str">
            <v>matin</v>
          </cell>
          <cell r="D263">
            <v>7.67</v>
          </cell>
          <cell r="E263" t="str">
            <v>am</v>
          </cell>
          <cell r="F263">
            <v>7.67</v>
          </cell>
        </row>
        <row r="264">
          <cell r="A264">
            <v>45553</v>
          </cell>
          <cell r="B264" t="str">
            <v>Mercredi</v>
          </cell>
          <cell r="C264" t="str">
            <v>matin</v>
          </cell>
          <cell r="D264">
            <v>7.67</v>
          </cell>
          <cell r="E264" t="str">
            <v>am</v>
          </cell>
          <cell r="F264">
            <v>7.67</v>
          </cell>
        </row>
        <row r="265">
          <cell r="A265">
            <v>45554</v>
          </cell>
          <cell r="B265" t="str">
            <v>Jeudi</v>
          </cell>
          <cell r="C265" t="str">
            <v>matin</v>
          </cell>
          <cell r="D265">
            <v>7.67</v>
          </cell>
          <cell r="E265" t="str">
            <v>am</v>
          </cell>
          <cell r="F265">
            <v>7.67</v>
          </cell>
        </row>
        <row r="266">
          <cell r="A266">
            <v>45555</v>
          </cell>
          <cell r="B266" t="str">
            <v>Vendredi</v>
          </cell>
          <cell r="C266" t="str">
            <v>matin</v>
          </cell>
          <cell r="D266">
            <v>7.67</v>
          </cell>
          <cell r="E266" t="str">
            <v>am</v>
          </cell>
          <cell r="F266">
            <v>0</v>
          </cell>
        </row>
        <row r="267">
          <cell r="A267">
            <v>45556</v>
          </cell>
          <cell r="B267" t="str">
            <v>Samedi</v>
          </cell>
          <cell r="D267">
            <v>0</v>
          </cell>
          <cell r="F267">
            <v>0</v>
          </cell>
        </row>
        <row r="268">
          <cell r="A268">
            <v>45557</v>
          </cell>
          <cell r="B268" t="str">
            <v>Dimanche</v>
          </cell>
          <cell r="D268">
            <v>0</v>
          </cell>
          <cell r="F268">
            <v>0</v>
          </cell>
        </row>
        <row r="269">
          <cell r="A269">
            <v>45558</v>
          </cell>
          <cell r="B269" t="str">
            <v>Lundi</v>
          </cell>
          <cell r="C269" t="str">
            <v>am</v>
          </cell>
          <cell r="D269">
            <v>7.67</v>
          </cell>
          <cell r="E269" t="str">
            <v>matin</v>
          </cell>
          <cell r="F269">
            <v>7.67</v>
          </cell>
        </row>
        <row r="270">
          <cell r="A270">
            <v>45559</v>
          </cell>
          <cell r="B270" t="str">
            <v>Mardi</v>
          </cell>
          <cell r="C270" t="str">
            <v>am</v>
          </cell>
          <cell r="D270">
            <v>7.67</v>
          </cell>
          <cell r="E270" t="str">
            <v>matin</v>
          </cell>
          <cell r="F270">
            <v>7.67</v>
          </cell>
        </row>
        <row r="271">
          <cell r="A271">
            <v>45560</v>
          </cell>
          <cell r="B271" t="str">
            <v>Mercredi</v>
          </cell>
          <cell r="C271" t="str">
            <v>am</v>
          </cell>
          <cell r="D271">
            <v>7.67</v>
          </cell>
          <cell r="E271" t="str">
            <v>matin</v>
          </cell>
          <cell r="F271">
            <v>7.67</v>
          </cell>
        </row>
        <row r="272">
          <cell r="A272">
            <v>45561</v>
          </cell>
          <cell r="B272" t="str">
            <v>Jeudi</v>
          </cell>
          <cell r="C272" t="str">
            <v>am</v>
          </cell>
          <cell r="D272">
            <v>7.67</v>
          </cell>
          <cell r="E272" t="str">
            <v>matin</v>
          </cell>
          <cell r="F272">
            <v>7.67</v>
          </cell>
        </row>
        <row r="273">
          <cell r="A273">
            <v>45562</v>
          </cell>
          <cell r="B273" t="str">
            <v>Vendredi</v>
          </cell>
          <cell r="C273" t="str">
            <v>am</v>
          </cell>
          <cell r="D273">
            <v>0</v>
          </cell>
          <cell r="E273" t="str">
            <v>matin</v>
          </cell>
          <cell r="F273">
            <v>7.67</v>
          </cell>
        </row>
        <row r="274">
          <cell r="A274">
            <v>45563</v>
          </cell>
          <cell r="B274" t="str">
            <v>Samedi</v>
          </cell>
          <cell r="D274">
            <v>0</v>
          </cell>
          <cell r="F274">
            <v>0</v>
          </cell>
        </row>
        <row r="275">
          <cell r="A275">
            <v>45564</v>
          </cell>
          <cell r="B275" t="str">
            <v>Dimanche</v>
          </cell>
          <cell r="D275">
            <v>0</v>
          </cell>
          <cell r="F275">
            <v>0</v>
          </cell>
        </row>
        <row r="276">
          <cell r="A276">
            <v>45565</v>
          </cell>
          <cell r="B276" t="str">
            <v>Lundi</v>
          </cell>
          <cell r="C276" t="str">
            <v>matin</v>
          </cell>
          <cell r="D276">
            <v>7.67</v>
          </cell>
          <cell r="E276" t="str">
            <v>am</v>
          </cell>
          <cell r="F276">
            <v>7.67</v>
          </cell>
        </row>
        <row r="277">
          <cell r="A277">
            <v>45566</v>
          </cell>
          <cell r="B277" t="str">
            <v>Mardi</v>
          </cell>
          <cell r="C277" t="str">
            <v>matin</v>
          </cell>
          <cell r="D277">
            <v>7.67</v>
          </cell>
          <cell r="E277" t="str">
            <v>am</v>
          </cell>
          <cell r="F277">
            <v>7.67</v>
          </cell>
        </row>
        <row r="278">
          <cell r="A278">
            <v>45567</v>
          </cell>
          <cell r="B278" t="str">
            <v>Mercredi</v>
          </cell>
          <cell r="C278" t="str">
            <v>matin</v>
          </cell>
          <cell r="D278">
            <v>7.67</v>
          </cell>
          <cell r="E278" t="str">
            <v>am</v>
          </cell>
          <cell r="F278">
            <v>7.67</v>
          </cell>
        </row>
        <row r="279">
          <cell r="A279">
            <v>45568</v>
          </cell>
          <cell r="B279" t="str">
            <v>Jeudi</v>
          </cell>
          <cell r="C279" t="str">
            <v>matin</v>
          </cell>
          <cell r="D279">
            <v>7.67</v>
          </cell>
          <cell r="E279" t="str">
            <v>am</v>
          </cell>
          <cell r="F279">
            <v>7.67</v>
          </cell>
        </row>
        <row r="280">
          <cell r="A280">
            <v>45569</v>
          </cell>
          <cell r="B280" t="str">
            <v>Vendredi</v>
          </cell>
          <cell r="C280" t="str">
            <v>matin</v>
          </cell>
          <cell r="D280">
            <v>7.67</v>
          </cell>
          <cell r="E280" t="str">
            <v>am</v>
          </cell>
          <cell r="F280">
            <v>0</v>
          </cell>
        </row>
        <row r="281">
          <cell r="A281">
            <v>45570</v>
          </cell>
          <cell r="B281" t="str">
            <v>Samedi</v>
          </cell>
          <cell r="D281">
            <v>0</v>
          </cell>
          <cell r="F281">
            <v>0</v>
          </cell>
        </row>
        <row r="282">
          <cell r="A282">
            <v>45571</v>
          </cell>
          <cell r="B282" t="str">
            <v>Dimanche</v>
          </cell>
          <cell r="D282">
            <v>0</v>
          </cell>
          <cell r="F282">
            <v>0</v>
          </cell>
        </row>
        <row r="283">
          <cell r="A283">
            <v>45572</v>
          </cell>
          <cell r="B283" t="str">
            <v>Lundi</v>
          </cell>
          <cell r="C283" t="str">
            <v>am</v>
          </cell>
          <cell r="D283">
            <v>7.67</v>
          </cell>
          <cell r="E283" t="str">
            <v>matin</v>
          </cell>
          <cell r="F283">
            <v>7.67</v>
          </cell>
        </row>
        <row r="284">
          <cell r="A284">
            <v>45573</v>
          </cell>
          <cell r="B284" t="str">
            <v>Mardi</v>
          </cell>
          <cell r="C284" t="str">
            <v>am</v>
          </cell>
          <cell r="D284">
            <v>7.67</v>
          </cell>
          <cell r="E284" t="str">
            <v>matin</v>
          </cell>
          <cell r="F284">
            <v>7.67</v>
          </cell>
        </row>
        <row r="285">
          <cell r="A285">
            <v>45574</v>
          </cell>
          <cell r="B285" t="str">
            <v>Mercredi</v>
          </cell>
          <cell r="C285" t="str">
            <v>am</v>
          </cell>
          <cell r="D285">
            <v>7.67</v>
          </cell>
          <cell r="E285" t="str">
            <v>matin</v>
          </cell>
          <cell r="F285">
            <v>7.67</v>
          </cell>
        </row>
        <row r="286">
          <cell r="A286">
            <v>45575</v>
          </cell>
          <cell r="B286" t="str">
            <v>Jeudi</v>
          </cell>
          <cell r="C286" t="str">
            <v>am</v>
          </cell>
          <cell r="D286">
            <v>7.67</v>
          </cell>
          <cell r="E286" t="str">
            <v>matin</v>
          </cell>
          <cell r="F286">
            <v>7.67</v>
          </cell>
        </row>
        <row r="287">
          <cell r="A287">
            <v>45576</v>
          </cell>
          <cell r="B287" t="str">
            <v>Vendredi</v>
          </cell>
          <cell r="C287" t="str">
            <v>am</v>
          </cell>
          <cell r="D287">
            <v>6.67</v>
          </cell>
          <cell r="E287" t="str">
            <v>matin</v>
          </cell>
          <cell r="F287">
            <v>7.67</v>
          </cell>
        </row>
        <row r="288">
          <cell r="A288">
            <v>45577</v>
          </cell>
          <cell r="B288" t="str">
            <v>Samedi</v>
          </cell>
          <cell r="D288">
            <v>0</v>
          </cell>
          <cell r="F288">
            <v>0</v>
          </cell>
        </row>
        <row r="289">
          <cell r="A289">
            <v>45578</v>
          </cell>
          <cell r="B289" t="str">
            <v>Dimanche</v>
          </cell>
          <cell r="D289">
            <v>0</v>
          </cell>
          <cell r="F289">
            <v>0</v>
          </cell>
        </row>
        <row r="290">
          <cell r="A290">
            <v>45579</v>
          </cell>
          <cell r="B290" t="str">
            <v>Lundi</v>
          </cell>
          <cell r="C290" t="str">
            <v>matin</v>
          </cell>
          <cell r="D290">
            <v>0</v>
          </cell>
          <cell r="E290" t="str">
            <v>am</v>
          </cell>
          <cell r="F290">
            <v>0</v>
          </cell>
        </row>
        <row r="291">
          <cell r="A291">
            <v>45580</v>
          </cell>
          <cell r="B291" t="str">
            <v>Mardi</v>
          </cell>
          <cell r="C291" t="str">
            <v>matin</v>
          </cell>
          <cell r="D291">
            <v>7.67</v>
          </cell>
          <cell r="E291" t="str">
            <v>am</v>
          </cell>
          <cell r="F291">
            <v>7.67</v>
          </cell>
        </row>
        <row r="292">
          <cell r="A292">
            <v>45581</v>
          </cell>
          <cell r="B292" t="str">
            <v>Mercredi</v>
          </cell>
          <cell r="C292" t="str">
            <v>matin</v>
          </cell>
          <cell r="D292">
            <v>7.67</v>
          </cell>
          <cell r="E292" t="str">
            <v>am</v>
          </cell>
          <cell r="F292">
            <v>7.67</v>
          </cell>
        </row>
        <row r="293">
          <cell r="A293">
            <v>45582</v>
          </cell>
          <cell r="B293" t="str">
            <v>Jeudi</v>
          </cell>
          <cell r="C293" t="str">
            <v>matin</v>
          </cell>
          <cell r="D293">
            <v>7.67</v>
          </cell>
          <cell r="E293" t="str">
            <v>am</v>
          </cell>
          <cell r="F293">
            <v>7.67</v>
          </cell>
        </row>
        <row r="294">
          <cell r="A294">
            <v>45583</v>
          </cell>
          <cell r="B294" t="str">
            <v>Vendredi</v>
          </cell>
          <cell r="C294" t="str">
            <v>matin</v>
          </cell>
          <cell r="D294">
            <v>7.67</v>
          </cell>
          <cell r="E294" t="str">
            <v>am</v>
          </cell>
          <cell r="F294">
            <v>6.67</v>
          </cell>
        </row>
        <row r="295">
          <cell r="A295">
            <v>45584</v>
          </cell>
          <cell r="B295" t="str">
            <v>Samedi</v>
          </cell>
          <cell r="D295">
            <v>0</v>
          </cell>
          <cell r="F295">
            <v>0</v>
          </cell>
        </row>
        <row r="296">
          <cell r="A296">
            <v>45585</v>
          </cell>
          <cell r="B296" t="str">
            <v>Dimanche</v>
          </cell>
          <cell r="D296">
            <v>0</v>
          </cell>
          <cell r="F296">
            <v>0</v>
          </cell>
        </row>
        <row r="297">
          <cell r="A297">
            <v>45586</v>
          </cell>
          <cell r="B297" t="str">
            <v>Lundi</v>
          </cell>
          <cell r="C297" t="str">
            <v>am</v>
          </cell>
          <cell r="D297">
            <v>7.67</v>
          </cell>
          <cell r="E297" t="str">
            <v>matin</v>
          </cell>
          <cell r="F297">
            <v>7.67</v>
          </cell>
        </row>
        <row r="298">
          <cell r="A298">
            <v>45587</v>
          </cell>
          <cell r="B298" t="str">
            <v>Mardi</v>
          </cell>
          <cell r="C298" t="str">
            <v>am</v>
          </cell>
          <cell r="D298">
            <v>7.67</v>
          </cell>
          <cell r="E298" t="str">
            <v>matin</v>
          </cell>
          <cell r="F298">
            <v>7.67</v>
          </cell>
        </row>
        <row r="299">
          <cell r="A299">
            <v>45588</v>
          </cell>
          <cell r="B299" t="str">
            <v>Mercredi</v>
          </cell>
          <cell r="C299" t="str">
            <v>am</v>
          </cell>
          <cell r="D299">
            <v>7.67</v>
          </cell>
          <cell r="E299" t="str">
            <v>matin</v>
          </cell>
          <cell r="F299">
            <v>7.67</v>
          </cell>
        </row>
        <row r="300">
          <cell r="A300">
            <v>45589</v>
          </cell>
          <cell r="B300" t="str">
            <v>Jeudi</v>
          </cell>
          <cell r="C300" t="str">
            <v>am</v>
          </cell>
          <cell r="D300">
            <v>7.67</v>
          </cell>
          <cell r="E300" t="str">
            <v>matin</v>
          </cell>
          <cell r="F300">
            <v>7.67</v>
          </cell>
        </row>
        <row r="301">
          <cell r="A301">
            <v>45590</v>
          </cell>
          <cell r="B301" t="str">
            <v>Vendredi</v>
          </cell>
          <cell r="C301" t="str">
            <v>am</v>
          </cell>
          <cell r="D301">
            <v>0</v>
          </cell>
          <cell r="E301" t="str">
            <v>matin</v>
          </cell>
          <cell r="F301">
            <v>7.67</v>
          </cell>
        </row>
        <row r="302">
          <cell r="A302">
            <v>45591</v>
          </cell>
          <cell r="B302" t="str">
            <v>Samedi</v>
          </cell>
          <cell r="D302">
            <v>0</v>
          </cell>
          <cell r="F302">
            <v>0</v>
          </cell>
        </row>
        <row r="303">
          <cell r="A303">
            <v>45592</v>
          </cell>
          <cell r="B303" t="str">
            <v>Dimanche</v>
          </cell>
          <cell r="D303">
            <v>0</v>
          </cell>
          <cell r="F303">
            <v>0</v>
          </cell>
        </row>
        <row r="304">
          <cell r="A304">
            <v>45593</v>
          </cell>
          <cell r="B304" t="str">
            <v>Lundi</v>
          </cell>
          <cell r="C304" t="str">
            <v>matin</v>
          </cell>
          <cell r="D304">
            <v>7.67</v>
          </cell>
          <cell r="E304" t="str">
            <v>am</v>
          </cell>
          <cell r="F304">
            <v>7.67</v>
          </cell>
        </row>
        <row r="305">
          <cell r="A305">
            <v>45594</v>
          </cell>
          <cell r="B305" t="str">
            <v>Mardi</v>
          </cell>
          <cell r="C305" t="str">
            <v>matin</v>
          </cell>
          <cell r="D305">
            <v>7.67</v>
          </cell>
          <cell r="E305" t="str">
            <v>am</v>
          </cell>
          <cell r="F305">
            <v>7.67</v>
          </cell>
        </row>
        <row r="306">
          <cell r="A306">
            <v>45595</v>
          </cell>
          <cell r="B306" t="str">
            <v>Mercredi</v>
          </cell>
          <cell r="C306" t="str">
            <v>matin</v>
          </cell>
          <cell r="D306">
            <v>7.67</v>
          </cell>
          <cell r="E306" t="str">
            <v>am</v>
          </cell>
          <cell r="F306">
            <v>7.67</v>
          </cell>
        </row>
        <row r="307">
          <cell r="A307">
            <v>45596</v>
          </cell>
          <cell r="B307" t="str">
            <v>Jeudi</v>
          </cell>
          <cell r="C307" t="str">
            <v>matin</v>
          </cell>
          <cell r="D307">
            <v>7.67</v>
          </cell>
          <cell r="E307" t="str">
            <v>am</v>
          </cell>
          <cell r="F307">
            <v>7.67</v>
          </cell>
        </row>
        <row r="308">
          <cell r="A308">
            <v>45597</v>
          </cell>
          <cell r="B308" t="str">
            <v>Vendredi</v>
          </cell>
          <cell r="C308" t="str">
            <v>matin</v>
          </cell>
          <cell r="D308">
            <v>0</v>
          </cell>
          <cell r="E308" t="str">
            <v>am</v>
          </cell>
          <cell r="F308">
            <v>0</v>
          </cell>
        </row>
        <row r="309">
          <cell r="A309">
            <v>45598</v>
          </cell>
          <cell r="B309" t="str">
            <v>Samedi</v>
          </cell>
          <cell r="D309">
            <v>0</v>
          </cell>
          <cell r="F309">
            <v>0</v>
          </cell>
        </row>
        <row r="310">
          <cell r="A310">
            <v>45599</v>
          </cell>
          <cell r="B310" t="str">
            <v>Dimanche</v>
          </cell>
          <cell r="D310">
            <v>0</v>
          </cell>
          <cell r="F310">
            <v>0</v>
          </cell>
        </row>
        <row r="311">
          <cell r="A311">
            <v>45600</v>
          </cell>
          <cell r="B311" t="str">
            <v>Lundi</v>
          </cell>
          <cell r="C311" t="str">
            <v>am</v>
          </cell>
          <cell r="D311">
            <v>7.67</v>
          </cell>
          <cell r="E311" t="str">
            <v>matin</v>
          </cell>
          <cell r="F311">
            <v>7.67</v>
          </cell>
        </row>
        <row r="312">
          <cell r="A312">
            <v>45601</v>
          </cell>
          <cell r="B312" t="str">
            <v>Mardi</v>
          </cell>
          <cell r="C312" t="str">
            <v>am</v>
          </cell>
          <cell r="D312">
            <v>7.67</v>
          </cell>
          <cell r="E312" t="str">
            <v>matin</v>
          </cell>
          <cell r="F312">
            <v>7.67</v>
          </cell>
        </row>
        <row r="313">
          <cell r="A313">
            <v>45602</v>
          </cell>
          <cell r="B313" t="str">
            <v>Mercredi</v>
          </cell>
          <cell r="C313" t="str">
            <v>am</v>
          </cell>
          <cell r="D313">
            <v>7.67</v>
          </cell>
          <cell r="E313" t="str">
            <v>matin</v>
          </cell>
          <cell r="F313">
            <v>7.67</v>
          </cell>
        </row>
        <row r="314">
          <cell r="A314">
            <v>45603</v>
          </cell>
          <cell r="B314" t="str">
            <v>Jeudi</v>
          </cell>
          <cell r="C314" t="str">
            <v>am</v>
          </cell>
          <cell r="D314">
            <v>7.67</v>
          </cell>
          <cell r="E314" t="str">
            <v>matin</v>
          </cell>
          <cell r="F314">
            <v>7.67</v>
          </cell>
        </row>
        <row r="315">
          <cell r="A315">
            <v>45604</v>
          </cell>
          <cell r="B315" t="str">
            <v>Vendredi</v>
          </cell>
          <cell r="C315" t="str">
            <v>am</v>
          </cell>
          <cell r="D315">
            <v>0</v>
          </cell>
          <cell r="E315" t="str">
            <v>matin</v>
          </cell>
          <cell r="F315">
            <v>7.67</v>
          </cell>
        </row>
        <row r="316">
          <cell r="A316">
            <v>45605</v>
          </cell>
          <cell r="B316" t="str">
            <v>Samedi</v>
          </cell>
          <cell r="D316">
            <v>0</v>
          </cell>
          <cell r="F316">
            <v>0</v>
          </cell>
        </row>
        <row r="317">
          <cell r="A317">
            <v>45606</v>
          </cell>
          <cell r="B317" t="str">
            <v>Dimanche</v>
          </cell>
          <cell r="D317">
            <v>0</v>
          </cell>
          <cell r="F317">
            <v>0</v>
          </cell>
        </row>
        <row r="318">
          <cell r="A318">
            <v>45607</v>
          </cell>
          <cell r="B318" t="str">
            <v>Lundi</v>
          </cell>
          <cell r="C318" t="str">
            <v>matin</v>
          </cell>
          <cell r="D318">
            <v>0</v>
          </cell>
          <cell r="E318" t="str">
            <v>am</v>
          </cell>
          <cell r="F318">
            <v>0</v>
          </cell>
        </row>
        <row r="319">
          <cell r="A319">
            <v>45608</v>
          </cell>
          <cell r="B319" t="str">
            <v>Mardi</v>
          </cell>
          <cell r="C319" t="str">
            <v>matin</v>
          </cell>
          <cell r="D319">
            <v>7.67</v>
          </cell>
          <cell r="E319" t="str">
            <v>am</v>
          </cell>
          <cell r="F319">
            <v>7.67</v>
          </cell>
        </row>
        <row r="320">
          <cell r="A320">
            <v>45609</v>
          </cell>
          <cell r="B320" t="str">
            <v>Mercredi</v>
          </cell>
          <cell r="C320" t="str">
            <v>matin</v>
          </cell>
          <cell r="D320">
            <v>7.67</v>
          </cell>
          <cell r="E320" t="str">
            <v>am</v>
          </cell>
          <cell r="F320">
            <v>7.67</v>
          </cell>
        </row>
        <row r="321">
          <cell r="A321">
            <v>45610</v>
          </cell>
          <cell r="B321" t="str">
            <v>Jeudi</v>
          </cell>
          <cell r="C321" t="str">
            <v>matin</v>
          </cell>
          <cell r="D321">
            <v>7.67</v>
          </cell>
          <cell r="E321" t="str">
            <v>am</v>
          </cell>
          <cell r="F321">
            <v>7.67</v>
          </cell>
        </row>
        <row r="322">
          <cell r="A322">
            <v>45611</v>
          </cell>
          <cell r="B322" t="str">
            <v>Vendredi</v>
          </cell>
          <cell r="C322" t="str">
            <v>matin</v>
          </cell>
          <cell r="D322">
            <v>7.67</v>
          </cell>
          <cell r="E322" t="str">
            <v>am</v>
          </cell>
          <cell r="F322">
            <v>0</v>
          </cell>
        </row>
        <row r="323">
          <cell r="A323">
            <v>45612</v>
          </cell>
          <cell r="B323" t="str">
            <v>Samedi</v>
          </cell>
          <cell r="D323">
            <v>0</v>
          </cell>
          <cell r="F323">
            <v>0</v>
          </cell>
        </row>
        <row r="324">
          <cell r="A324">
            <v>45613</v>
          </cell>
          <cell r="B324" t="str">
            <v>Dimanche</v>
          </cell>
          <cell r="D324">
            <v>0</v>
          </cell>
          <cell r="F324">
            <v>0</v>
          </cell>
        </row>
        <row r="325">
          <cell r="A325">
            <v>45614</v>
          </cell>
          <cell r="B325" t="str">
            <v>Lundi</v>
          </cell>
          <cell r="C325" t="str">
            <v>am</v>
          </cell>
          <cell r="D325">
            <v>7.67</v>
          </cell>
          <cell r="E325" t="str">
            <v>matin</v>
          </cell>
          <cell r="F325">
            <v>7.67</v>
          </cell>
        </row>
        <row r="326">
          <cell r="A326">
            <v>45615</v>
          </cell>
          <cell r="B326" t="str">
            <v>Mardi</v>
          </cell>
          <cell r="C326" t="str">
            <v>am</v>
          </cell>
          <cell r="D326">
            <v>7.67</v>
          </cell>
          <cell r="E326" t="str">
            <v>matin</v>
          </cell>
          <cell r="F326">
            <v>7.67</v>
          </cell>
        </row>
        <row r="327">
          <cell r="A327">
            <v>45616</v>
          </cell>
          <cell r="B327" t="str">
            <v>Mercredi</v>
          </cell>
          <cell r="C327" t="str">
            <v>am</v>
          </cell>
          <cell r="D327">
            <v>7.67</v>
          </cell>
          <cell r="E327" t="str">
            <v>matin</v>
          </cell>
          <cell r="F327">
            <v>7.67</v>
          </cell>
        </row>
        <row r="328">
          <cell r="A328">
            <v>45617</v>
          </cell>
          <cell r="B328" t="str">
            <v>Jeudi</v>
          </cell>
          <cell r="C328" t="str">
            <v>am</v>
          </cell>
          <cell r="D328">
            <v>7.67</v>
          </cell>
          <cell r="E328" t="str">
            <v>matin</v>
          </cell>
          <cell r="F328">
            <v>7.67</v>
          </cell>
        </row>
        <row r="329">
          <cell r="A329">
            <v>45618</v>
          </cell>
          <cell r="B329" t="str">
            <v>Vendredi</v>
          </cell>
          <cell r="C329" t="str">
            <v>am</v>
          </cell>
          <cell r="D329">
            <v>0</v>
          </cell>
          <cell r="E329" t="str">
            <v>matin</v>
          </cell>
          <cell r="F329">
            <v>7.67</v>
          </cell>
        </row>
        <row r="330">
          <cell r="A330">
            <v>45619</v>
          </cell>
          <cell r="B330" t="str">
            <v>Samedi</v>
          </cell>
          <cell r="D330">
            <v>0</v>
          </cell>
          <cell r="F330">
            <v>0</v>
          </cell>
        </row>
        <row r="331">
          <cell r="A331">
            <v>45620</v>
          </cell>
          <cell r="B331" t="str">
            <v>Dimanche</v>
          </cell>
          <cell r="D331">
            <v>0</v>
          </cell>
          <cell r="F331">
            <v>0</v>
          </cell>
        </row>
        <row r="332">
          <cell r="A332">
            <v>45621</v>
          </cell>
          <cell r="B332" t="str">
            <v>Lundi</v>
          </cell>
          <cell r="C332" t="str">
            <v>matin</v>
          </cell>
          <cell r="D332">
            <v>7.67</v>
          </cell>
          <cell r="E332" t="str">
            <v>am</v>
          </cell>
          <cell r="F332">
            <v>7.67</v>
          </cell>
        </row>
        <row r="333">
          <cell r="A333">
            <v>45622</v>
          </cell>
          <cell r="B333" t="str">
            <v>Mardi</v>
          </cell>
          <cell r="C333" t="str">
            <v>matin</v>
          </cell>
          <cell r="D333">
            <v>7.67</v>
          </cell>
          <cell r="E333" t="str">
            <v>am</v>
          </cell>
          <cell r="F333">
            <v>7.67</v>
          </cell>
        </row>
        <row r="334">
          <cell r="A334">
            <v>45623</v>
          </cell>
          <cell r="B334" t="str">
            <v>Mercredi</v>
          </cell>
          <cell r="C334" t="str">
            <v>matin</v>
          </cell>
          <cell r="D334">
            <v>7.67</v>
          </cell>
          <cell r="E334" t="str">
            <v>am</v>
          </cell>
          <cell r="F334">
            <v>7.67</v>
          </cell>
        </row>
        <row r="335">
          <cell r="A335">
            <v>45624</v>
          </cell>
          <cell r="B335" t="str">
            <v>Jeudi</v>
          </cell>
          <cell r="C335" t="str">
            <v>matin</v>
          </cell>
          <cell r="D335">
            <v>7.67</v>
          </cell>
          <cell r="E335" t="str">
            <v>am</v>
          </cell>
          <cell r="F335">
            <v>7.67</v>
          </cell>
        </row>
        <row r="336">
          <cell r="A336">
            <v>45625</v>
          </cell>
          <cell r="B336" t="str">
            <v>Vendredi</v>
          </cell>
          <cell r="C336" t="str">
            <v>matin</v>
          </cell>
          <cell r="D336">
            <v>7.67</v>
          </cell>
          <cell r="E336" t="str">
            <v>am</v>
          </cell>
          <cell r="F336">
            <v>6.67</v>
          </cell>
        </row>
        <row r="337">
          <cell r="A337">
            <v>45626</v>
          </cell>
          <cell r="B337" t="str">
            <v>Samedi</v>
          </cell>
          <cell r="D337">
            <v>0</v>
          </cell>
          <cell r="F337">
            <v>0</v>
          </cell>
        </row>
        <row r="338">
          <cell r="A338">
            <v>45627</v>
          </cell>
          <cell r="B338" t="str">
            <v>Dimanche</v>
          </cell>
          <cell r="D338">
            <v>0</v>
          </cell>
          <cell r="F338">
            <v>0</v>
          </cell>
        </row>
        <row r="339">
          <cell r="A339">
            <v>45628</v>
          </cell>
          <cell r="B339" t="str">
            <v>Lundi</v>
          </cell>
          <cell r="C339" t="str">
            <v>am</v>
          </cell>
          <cell r="D339">
            <v>7.67</v>
          </cell>
          <cell r="E339" t="str">
            <v>matin</v>
          </cell>
          <cell r="F339">
            <v>7.67</v>
          </cell>
        </row>
        <row r="340">
          <cell r="A340">
            <v>45629</v>
          </cell>
          <cell r="B340" t="str">
            <v>Mardi</v>
          </cell>
          <cell r="C340" t="str">
            <v>am</v>
          </cell>
          <cell r="D340">
            <v>7.67</v>
          </cell>
          <cell r="E340" t="str">
            <v>matin</v>
          </cell>
          <cell r="F340">
            <v>7.67</v>
          </cell>
        </row>
        <row r="341">
          <cell r="A341">
            <v>45630</v>
          </cell>
          <cell r="B341" t="str">
            <v>Mercredi</v>
          </cell>
          <cell r="C341" t="str">
            <v>am</v>
          </cell>
          <cell r="D341">
            <v>7.67</v>
          </cell>
          <cell r="E341" t="str">
            <v>matin</v>
          </cell>
          <cell r="F341">
            <v>7.67</v>
          </cell>
        </row>
        <row r="342">
          <cell r="A342">
            <v>45631</v>
          </cell>
          <cell r="B342" t="str">
            <v>Jeudi</v>
          </cell>
          <cell r="C342" t="str">
            <v>am</v>
          </cell>
          <cell r="D342">
            <v>7.67</v>
          </cell>
          <cell r="E342" t="str">
            <v>matin</v>
          </cell>
          <cell r="F342">
            <v>7.67</v>
          </cell>
        </row>
        <row r="343">
          <cell r="A343">
            <v>45632</v>
          </cell>
          <cell r="B343" t="str">
            <v>Vendredi</v>
          </cell>
          <cell r="C343" t="str">
            <v>am</v>
          </cell>
          <cell r="D343">
            <v>0</v>
          </cell>
          <cell r="E343" t="str">
            <v>matin</v>
          </cell>
          <cell r="F343">
            <v>7.67</v>
          </cell>
        </row>
        <row r="344">
          <cell r="A344">
            <v>45633</v>
          </cell>
          <cell r="B344" t="str">
            <v>Samedi</v>
          </cell>
          <cell r="D344">
            <v>0</v>
          </cell>
          <cell r="F344">
            <v>0</v>
          </cell>
        </row>
        <row r="345">
          <cell r="A345">
            <v>45634</v>
          </cell>
          <cell r="B345" t="str">
            <v>Dimanche</v>
          </cell>
          <cell r="D345">
            <v>0</v>
          </cell>
          <cell r="F345">
            <v>0</v>
          </cell>
        </row>
        <row r="346">
          <cell r="A346">
            <v>45635</v>
          </cell>
          <cell r="B346" t="str">
            <v>Lundi</v>
          </cell>
          <cell r="C346" t="str">
            <v>matin</v>
          </cell>
          <cell r="D346">
            <v>7.67</v>
          </cell>
          <cell r="E346" t="str">
            <v>am</v>
          </cell>
          <cell r="F346">
            <v>7.67</v>
          </cell>
        </row>
        <row r="347">
          <cell r="A347">
            <v>45636</v>
          </cell>
          <cell r="B347" t="str">
            <v>Mardi</v>
          </cell>
          <cell r="C347" t="str">
            <v>matin</v>
          </cell>
          <cell r="D347">
            <v>7.67</v>
          </cell>
          <cell r="E347" t="str">
            <v>am</v>
          </cell>
          <cell r="F347">
            <v>7.67</v>
          </cell>
        </row>
        <row r="348">
          <cell r="A348">
            <v>45637</v>
          </cell>
          <cell r="B348" t="str">
            <v>Mercredi</v>
          </cell>
          <cell r="C348" t="str">
            <v>matin</v>
          </cell>
          <cell r="D348">
            <v>7.67</v>
          </cell>
          <cell r="E348" t="str">
            <v>am</v>
          </cell>
          <cell r="F348">
            <v>7.67</v>
          </cell>
        </row>
        <row r="349">
          <cell r="A349">
            <v>45638</v>
          </cell>
          <cell r="B349" t="str">
            <v>Jeudi</v>
          </cell>
          <cell r="C349" t="str">
            <v>matin</v>
          </cell>
          <cell r="D349">
            <v>7.67</v>
          </cell>
          <cell r="E349" t="str">
            <v>am</v>
          </cell>
          <cell r="F349">
            <v>7.67</v>
          </cell>
        </row>
        <row r="350">
          <cell r="A350">
            <v>45639</v>
          </cell>
          <cell r="B350" t="str">
            <v>Vendredi</v>
          </cell>
          <cell r="C350" t="str">
            <v>matin</v>
          </cell>
          <cell r="D350">
            <v>7.67</v>
          </cell>
          <cell r="E350" t="str">
            <v>am</v>
          </cell>
          <cell r="F350">
            <v>0</v>
          </cell>
        </row>
        <row r="351">
          <cell r="A351">
            <v>45640</v>
          </cell>
          <cell r="B351" t="str">
            <v>Samedi</v>
          </cell>
          <cell r="D351">
            <v>0</v>
          </cell>
          <cell r="F351">
            <v>0</v>
          </cell>
        </row>
        <row r="352">
          <cell r="A352">
            <v>45641</v>
          </cell>
          <cell r="B352" t="str">
            <v>Dimanche</v>
          </cell>
          <cell r="D352">
            <v>0</v>
          </cell>
          <cell r="F352">
            <v>0</v>
          </cell>
        </row>
        <row r="353">
          <cell r="A353">
            <v>45642</v>
          </cell>
          <cell r="B353" t="str">
            <v>Lundi</v>
          </cell>
          <cell r="C353" t="str">
            <v>am</v>
          </cell>
          <cell r="D353">
            <v>7.67</v>
          </cell>
          <cell r="E353" t="str">
            <v>matin</v>
          </cell>
          <cell r="F353">
            <v>7.67</v>
          </cell>
        </row>
        <row r="354">
          <cell r="A354">
            <v>45643</v>
          </cell>
          <cell r="B354" t="str">
            <v>Mardi</v>
          </cell>
          <cell r="C354" t="str">
            <v>am</v>
          </cell>
          <cell r="D354">
            <v>7.67</v>
          </cell>
          <cell r="E354" t="str">
            <v>matin</v>
          </cell>
          <cell r="F354">
            <v>7.67</v>
          </cell>
        </row>
        <row r="355">
          <cell r="A355">
            <v>45644</v>
          </cell>
          <cell r="B355" t="str">
            <v>Mercredi</v>
          </cell>
          <cell r="C355" t="str">
            <v>am</v>
          </cell>
          <cell r="D355">
            <v>7.67</v>
          </cell>
          <cell r="E355" t="str">
            <v>matin</v>
          </cell>
          <cell r="F355">
            <v>7.67</v>
          </cell>
        </row>
        <row r="356">
          <cell r="A356">
            <v>45645</v>
          </cell>
          <cell r="B356" t="str">
            <v>Jeudi</v>
          </cell>
          <cell r="C356" t="str">
            <v>am</v>
          </cell>
          <cell r="D356">
            <v>7.67</v>
          </cell>
          <cell r="E356" t="str">
            <v>matin</v>
          </cell>
          <cell r="F356">
            <v>7.67</v>
          </cell>
        </row>
        <row r="357">
          <cell r="A357">
            <v>45646</v>
          </cell>
          <cell r="B357" t="str">
            <v>Vendredi</v>
          </cell>
          <cell r="C357" t="str">
            <v>am</v>
          </cell>
          <cell r="D357">
            <v>0</v>
          </cell>
          <cell r="E357" t="str">
            <v>matin</v>
          </cell>
          <cell r="F357">
            <v>7.67</v>
          </cell>
        </row>
        <row r="358">
          <cell r="A358">
            <v>45647</v>
          </cell>
          <cell r="B358" t="str">
            <v>Samedi</v>
          </cell>
          <cell r="D358">
            <v>0</v>
          </cell>
          <cell r="F358">
            <v>0</v>
          </cell>
        </row>
        <row r="359">
          <cell r="A359">
            <v>45648</v>
          </cell>
          <cell r="B359" t="str">
            <v>Dimanche</v>
          </cell>
          <cell r="D359">
            <v>0</v>
          </cell>
          <cell r="F359">
            <v>0</v>
          </cell>
        </row>
        <row r="360">
          <cell r="A360">
            <v>45649</v>
          </cell>
          <cell r="B360" t="str">
            <v>Lundi</v>
          </cell>
          <cell r="C360" t="str">
            <v>matin</v>
          </cell>
          <cell r="D360">
            <v>7.67</v>
          </cell>
          <cell r="E360" t="str">
            <v>am</v>
          </cell>
          <cell r="F360">
            <v>7.67</v>
          </cell>
        </row>
        <row r="361">
          <cell r="A361">
            <v>45650</v>
          </cell>
          <cell r="B361" t="str">
            <v>Mardi</v>
          </cell>
          <cell r="C361" t="str">
            <v>matin</v>
          </cell>
          <cell r="D361">
            <v>7.67</v>
          </cell>
          <cell r="E361" t="str">
            <v>am</v>
          </cell>
          <cell r="F361">
            <v>7.67</v>
          </cell>
        </row>
        <row r="362">
          <cell r="A362">
            <v>45651</v>
          </cell>
          <cell r="B362" t="str">
            <v>Mercredi</v>
          </cell>
          <cell r="C362" t="str">
            <v>matin</v>
          </cell>
          <cell r="D362">
            <v>0</v>
          </cell>
          <cell r="E362" t="str">
            <v>am</v>
          </cell>
          <cell r="F362">
            <v>0</v>
          </cell>
        </row>
        <row r="363">
          <cell r="A363">
            <v>45652</v>
          </cell>
          <cell r="B363" t="str">
            <v>Jeudi</v>
          </cell>
          <cell r="C363" t="str">
            <v>matin</v>
          </cell>
          <cell r="D363">
            <v>7.67</v>
          </cell>
          <cell r="E363" t="str">
            <v>am</v>
          </cell>
          <cell r="F363">
            <v>7.67</v>
          </cell>
        </row>
        <row r="364">
          <cell r="A364">
            <v>45653</v>
          </cell>
          <cell r="B364" t="str">
            <v>Vendredi</v>
          </cell>
          <cell r="C364" t="str">
            <v>matin</v>
          </cell>
          <cell r="D364">
            <v>7.67</v>
          </cell>
          <cell r="E364" t="str">
            <v>am</v>
          </cell>
          <cell r="F364">
            <v>0</v>
          </cell>
        </row>
        <row r="365">
          <cell r="A365">
            <v>45654</v>
          </cell>
          <cell r="B365" t="str">
            <v>Samedi</v>
          </cell>
          <cell r="D365">
            <v>0</v>
          </cell>
          <cell r="F365">
            <v>0</v>
          </cell>
        </row>
        <row r="366">
          <cell r="A366">
            <v>45655</v>
          </cell>
          <cell r="B366" t="str">
            <v>Dimanche</v>
          </cell>
          <cell r="D366">
            <v>0</v>
          </cell>
          <cell r="F366">
            <v>0</v>
          </cell>
        </row>
        <row r="367">
          <cell r="A367">
            <v>45656</v>
          </cell>
          <cell r="B367" t="str">
            <v>Lundi</v>
          </cell>
          <cell r="C367" t="str">
            <v>am</v>
          </cell>
          <cell r="D367">
            <v>7.67</v>
          </cell>
          <cell r="E367" t="str">
            <v>matin</v>
          </cell>
          <cell r="F367">
            <v>7.67</v>
          </cell>
        </row>
        <row r="368">
          <cell r="A368">
            <v>45657</v>
          </cell>
          <cell r="B368" t="str">
            <v>Mardi</v>
          </cell>
          <cell r="C368" t="str">
            <v>am</v>
          </cell>
          <cell r="D368">
            <v>7.67</v>
          </cell>
          <cell r="E368" t="str">
            <v>matin</v>
          </cell>
          <cell r="F368">
            <v>7.67</v>
          </cell>
        </row>
      </sheetData>
      <sheetData sheetId="4">
        <row r="1">
          <cell r="A1" t="str">
            <v>semaine</v>
          </cell>
          <cell r="B1" t="str">
            <v>date</v>
          </cell>
          <cell r="C1" t="str">
            <v>Equipe 3</v>
          </cell>
          <cell r="E1" t="str">
            <v>Equipe 2</v>
          </cell>
          <cell r="G1" t="str">
            <v>Equipe 1</v>
          </cell>
        </row>
        <row r="2">
          <cell r="C2" t="str">
            <v>tournée</v>
          </cell>
          <cell r="D2" t="str">
            <v>théo</v>
          </cell>
          <cell r="E2" t="str">
            <v>tournée</v>
          </cell>
          <cell r="F2" t="str">
            <v>théo</v>
          </cell>
          <cell r="G2" t="str">
            <v>tournée</v>
          </cell>
          <cell r="H2" t="str">
            <v>théo</v>
          </cell>
        </row>
        <row r="3">
          <cell r="A3">
            <v>1</v>
          </cell>
          <cell r="B3">
            <v>45292</v>
          </cell>
          <cell r="C3" t="str">
            <v>matin</v>
          </cell>
          <cell r="D3">
            <v>0</v>
          </cell>
          <cell r="E3" t="str">
            <v>am</v>
          </cell>
          <cell r="F3">
            <v>0</v>
          </cell>
          <cell r="G3" t="str">
            <v>nuit</v>
          </cell>
          <cell r="H3">
            <v>0</v>
          </cell>
        </row>
        <row r="4">
          <cell r="A4">
            <v>1</v>
          </cell>
          <cell r="B4">
            <v>45293</v>
          </cell>
          <cell r="C4" t="str">
            <v>matin</v>
          </cell>
          <cell r="D4">
            <v>0</v>
          </cell>
          <cell r="E4" t="str">
            <v>am</v>
          </cell>
          <cell r="F4">
            <v>0</v>
          </cell>
          <cell r="G4" t="str">
            <v>nuit</v>
          </cell>
          <cell r="H4">
            <v>0</v>
          </cell>
        </row>
        <row r="5">
          <cell r="A5">
            <v>1</v>
          </cell>
          <cell r="B5">
            <v>45294</v>
          </cell>
          <cell r="C5" t="str">
            <v>matin</v>
          </cell>
          <cell r="D5">
            <v>7.67</v>
          </cell>
          <cell r="E5" t="str">
            <v>am</v>
          </cell>
          <cell r="F5">
            <v>7.67</v>
          </cell>
          <cell r="G5" t="str">
            <v>nuit</v>
          </cell>
          <cell r="H5">
            <v>7.67</v>
          </cell>
        </row>
        <row r="6">
          <cell r="A6">
            <v>1</v>
          </cell>
          <cell r="B6">
            <v>45295</v>
          </cell>
          <cell r="C6" t="str">
            <v>matin</v>
          </cell>
          <cell r="D6">
            <v>7.67</v>
          </cell>
          <cell r="E6" t="str">
            <v>am</v>
          </cell>
          <cell r="F6">
            <v>7.67</v>
          </cell>
          <cell r="G6" t="str">
            <v>nuit</v>
          </cell>
          <cell r="H6">
            <v>7.67</v>
          </cell>
        </row>
        <row r="7">
          <cell r="A7">
            <v>1</v>
          </cell>
          <cell r="B7">
            <v>45296</v>
          </cell>
          <cell r="C7" t="str">
            <v>matin</v>
          </cell>
          <cell r="D7">
            <v>7.67</v>
          </cell>
          <cell r="E7" t="str">
            <v>am</v>
          </cell>
          <cell r="F7">
            <v>6.67</v>
          </cell>
          <cell r="G7" t="str">
            <v>nuit</v>
          </cell>
          <cell r="H7">
            <v>0</v>
          </cell>
        </row>
        <row r="8">
          <cell r="A8" t="str">
            <v/>
          </cell>
          <cell r="B8">
            <v>45297</v>
          </cell>
          <cell r="D8">
            <v>0</v>
          </cell>
          <cell r="F8">
            <v>0</v>
          </cell>
          <cell r="H8">
            <v>0</v>
          </cell>
        </row>
        <row r="9">
          <cell r="A9" t="str">
            <v/>
          </cell>
          <cell r="B9">
            <v>45298</v>
          </cell>
          <cell r="D9">
            <v>0</v>
          </cell>
          <cell r="F9">
            <v>0</v>
          </cell>
          <cell r="H9">
            <v>0</v>
          </cell>
        </row>
        <row r="10">
          <cell r="A10">
            <v>2</v>
          </cell>
          <cell r="B10">
            <v>45299</v>
          </cell>
          <cell r="C10" t="str">
            <v>nuit</v>
          </cell>
          <cell r="D10">
            <v>7.67</v>
          </cell>
          <cell r="E10" t="str">
            <v>matin</v>
          </cell>
          <cell r="F10">
            <v>7.67</v>
          </cell>
          <cell r="G10" t="str">
            <v>am</v>
          </cell>
          <cell r="H10">
            <v>7.67</v>
          </cell>
        </row>
        <row r="11">
          <cell r="A11">
            <v>2</v>
          </cell>
          <cell r="B11">
            <v>45300</v>
          </cell>
          <cell r="C11" t="str">
            <v>nuit</v>
          </cell>
          <cell r="D11">
            <v>7.67</v>
          </cell>
          <cell r="E11" t="str">
            <v>matin</v>
          </cell>
          <cell r="F11">
            <v>7.67</v>
          </cell>
          <cell r="G11" t="str">
            <v>am</v>
          </cell>
          <cell r="H11">
            <v>7.67</v>
          </cell>
        </row>
        <row r="12">
          <cell r="A12">
            <v>2</v>
          </cell>
          <cell r="B12">
            <v>45301</v>
          </cell>
          <cell r="C12" t="str">
            <v>nuit</v>
          </cell>
          <cell r="D12">
            <v>7.67</v>
          </cell>
          <cell r="E12" t="str">
            <v>matin</v>
          </cell>
          <cell r="F12">
            <v>7.67</v>
          </cell>
          <cell r="G12" t="str">
            <v>am</v>
          </cell>
          <cell r="H12">
            <v>7.67</v>
          </cell>
        </row>
        <row r="13">
          <cell r="A13">
            <v>2</v>
          </cell>
          <cell r="B13">
            <v>45302</v>
          </cell>
          <cell r="C13" t="str">
            <v>nuit</v>
          </cell>
          <cell r="D13">
            <v>7.67</v>
          </cell>
          <cell r="E13" t="str">
            <v>matin</v>
          </cell>
          <cell r="F13">
            <v>7.67</v>
          </cell>
          <cell r="G13" t="str">
            <v>am</v>
          </cell>
          <cell r="H13">
            <v>7.67</v>
          </cell>
        </row>
        <row r="14">
          <cell r="A14">
            <v>2</v>
          </cell>
          <cell r="B14">
            <v>45303</v>
          </cell>
          <cell r="C14" t="str">
            <v>nuit</v>
          </cell>
          <cell r="D14">
            <v>0</v>
          </cell>
          <cell r="E14" t="str">
            <v>matin</v>
          </cell>
          <cell r="F14">
            <v>7.67</v>
          </cell>
          <cell r="G14" t="str">
            <v>am</v>
          </cell>
          <cell r="H14">
            <v>0</v>
          </cell>
        </row>
        <row r="15">
          <cell r="A15" t="str">
            <v/>
          </cell>
          <cell r="B15">
            <v>45304</v>
          </cell>
          <cell r="D15">
            <v>0</v>
          </cell>
          <cell r="F15">
            <v>0</v>
          </cell>
          <cell r="H15">
            <v>0</v>
          </cell>
        </row>
        <row r="16">
          <cell r="A16" t="str">
            <v/>
          </cell>
          <cell r="B16">
            <v>45305</v>
          </cell>
          <cell r="D16">
            <v>0</v>
          </cell>
          <cell r="F16">
            <v>0</v>
          </cell>
          <cell r="H16">
            <v>0</v>
          </cell>
        </row>
        <row r="17">
          <cell r="A17">
            <v>3</v>
          </cell>
          <cell r="B17">
            <v>45306</v>
          </cell>
          <cell r="C17" t="str">
            <v>am</v>
          </cell>
          <cell r="D17">
            <v>7.67</v>
          </cell>
          <cell r="E17" t="str">
            <v>nuit</v>
          </cell>
          <cell r="F17">
            <v>7.67</v>
          </cell>
          <cell r="G17" t="str">
            <v>matin</v>
          </cell>
          <cell r="H17">
            <v>7.67</v>
          </cell>
        </row>
        <row r="18">
          <cell r="A18">
            <v>3</v>
          </cell>
          <cell r="B18">
            <v>45307</v>
          </cell>
          <cell r="C18" t="str">
            <v>am</v>
          </cell>
          <cell r="D18">
            <v>7.67</v>
          </cell>
          <cell r="E18" t="str">
            <v>nuit</v>
          </cell>
          <cell r="F18">
            <v>7.67</v>
          </cell>
          <cell r="G18" t="str">
            <v>matin</v>
          </cell>
          <cell r="H18">
            <v>7.67</v>
          </cell>
        </row>
        <row r="19">
          <cell r="A19">
            <v>3</v>
          </cell>
          <cell r="B19">
            <v>45308</v>
          </cell>
          <cell r="C19" t="str">
            <v>am</v>
          </cell>
          <cell r="D19">
            <v>7.67</v>
          </cell>
          <cell r="E19" t="str">
            <v>nuit</v>
          </cell>
          <cell r="F19">
            <v>7.67</v>
          </cell>
          <cell r="G19" t="str">
            <v>matin</v>
          </cell>
          <cell r="H19">
            <v>7.67</v>
          </cell>
        </row>
        <row r="20">
          <cell r="A20">
            <v>3</v>
          </cell>
          <cell r="B20">
            <v>45309</v>
          </cell>
          <cell r="C20" t="str">
            <v>am</v>
          </cell>
          <cell r="D20">
            <v>7.67</v>
          </cell>
          <cell r="E20" t="str">
            <v>nuit</v>
          </cell>
          <cell r="F20">
            <v>7.67</v>
          </cell>
          <cell r="G20" t="str">
            <v>matin</v>
          </cell>
          <cell r="H20">
            <v>7.67</v>
          </cell>
        </row>
        <row r="21">
          <cell r="A21">
            <v>3</v>
          </cell>
          <cell r="B21">
            <v>45310</v>
          </cell>
          <cell r="C21" t="str">
            <v>am</v>
          </cell>
          <cell r="D21">
            <v>7.67</v>
          </cell>
          <cell r="E21" t="str">
            <v>nuit</v>
          </cell>
          <cell r="F21">
            <v>0</v>
          </cell>
          <cell r="G21" t="str">
            <v>matin</v>
          </cell>
          <cell r="H21">
            <v>7.67</v>
          </cell>
        </row>
        <row r="22">
          <cell r="A22" t="str">
            <v/>
          </cell>
          <cell r="B22">
            <v>45311</v>
          </cell>
          <cell r="D22">
            <v>0</v>
          </cell>
          <cell r="F22">
            <v>0</v>
          </cell>
          <cell r="H22">
            <v>0</v>
          </cell>
        </row>
        <row r="23">
          <cell r="A23" t="str">
            <v/>
          </cell>
          <cell r="B23">
            <v>45312</v>
          </cell>
          <cell r="D23">
            <v>0</v>
          </cell>
          <cell r="F23">
            <v>0</v>
          </cell>
          <cell r="H23">
            <v>0</v>
          </cell>
        </row>
        <row r="24">
          <cell r="A24">
            <v>4</v>
          </cell>
          <cell r="B24">
            <v>45313</v>
          </cell>
          <cell r="C24" t="str">
            <v>matin</v>
          </cell>
          <cell r="D24">
            <v>7.67</v>
          </cell>
          <cell r="E24" t="str">
            <v>am</v>
          </cell>
          <cell r="F24">
            <v>7.67</v>
          </cell>
          <cell r="G24" t="str">
            <v>nuit</v>
          </cell>
          <cell r="H24">
            <v>7.67</v>
          </cell>
        </row>
        <row r="25">
          <cell r="A25">
            <v>4</v>
          </cell>
          <cell r="B25">
            <v>45314</v>
          </cell>
          <cell r="C25" t="str">
            <v>matin</v>
          </cell>
          <cell r="D25">
            <v>7.67</v>
          </cell>
          <cell r="E25" t="str">
            <v>am</v>
          </cell>
          <cell r="F25">
            <v>7.67</v>
          </cell>
          <cell r="G25" t="str">
            <v>nuit</v>
          </cell>
          <cell r="H25">
            <v>7.67</v>
          </cell>
        </row>
        <row r="26">
          <cell r="A26">
            <v>4</v>
          </cell>
          <cell r="B26">
            <v>45315</v>
          </cell>
          <cell r="C26" t="str">
            <v>matin</v>
          </cell>
          <cell r="D26">
            <v>7.67</v>
          </cell>
          <cell r="E26" t="str">
            <v>am</v>
          </cell>
          <cell r="F26">
            <v>7.67</v>
          </cell>
          <cell r="G26" t="str">
            <v>nuit</v>
          </cell>
          <cell r="H26">
            <v>7.67</v>
          </cell>
        </row>
        <row r="27">
          <cell r="A27">
            <v>4</v>
          </cell>
          <cell r="B27">
            <v>45316</v>
          </cell>
          <cell r="C27" t="str">
            <v>matin</v>
          </cell>
          <cell r="D27">
            <v>7.67</v>
          </cell>
          <cell r="E27" t="str">
            <v>am</v>
          </cell>
          <cell r="F27">
            <v>7.67</v>
          </cell>
          <cell r="G27" t="str">
            <v>nuit</v>
          </cell>
          <cell r="H27">
            <v>7.67</v>
          </cell>
        </row>
        <row r="28">
          <cell r="A28">
            <v>4</v>
          </cell>
          <cell r="B28">
            <v>45317</v>
          </cell>
          <cell r="C28" t="str">
            <v>matin</v>
          </cell>
          <cell r="D28">
            <v>7.67</v>
          </cell>
          <cell r="E28" t="str">
            <v>am</v>
          </cell>
          <cell r="F28">
            <v>7.67</v>
          </cell>
          <cell r="G28" t="str">
            <v>nuit</v>
          </cell>
          <cell r="H28">
            <v>0</v>
          </cell>
        </row>
        <row r="29">
          <cell r="A29" t="str">
            <v/>
          </cell>
          <cell r="B29">
            <v>45318</v>
          </cell>
          <cell r="D29">
            <v>0</v>
          </cell>
          <cell r="F29">
            <v>0</v>
          </cell>
          <cell r="H29">
            <v>0</v>
          </cell>
        </row>
        <row r="30">
          <cell r="A30" t="str">
            <v/>
          </cell>
          <cell r="B30">
            <v>45319</v>
          </cell>
          <cell r="D30">
            <v>0</v>
          </cell>
          <cell r="F30">
            <v>0</v>
          </cell>
          <cell r="H30">
            <v>0</v>
          </cell>
        </row>
        <row r="31">
          <cell r="A31">
            <v>5</v>
          </cell>
          <cell r="B31">
            <v>45320</v>
          </cell>
          <cell r="C31" t="str">
            <v>nuit</v>
          </cell>
          <cell r="D31">
            <v>7.67</v>
          </cell>
          <cell r="E31" t="str">
            <v>matin</v>
          </cell>
          <cell r="F31">
            <v>7.67</v>
          </cell>
          <cell r="G31" t="str">
            <v>am</v>
          </cell>
          <cell r="H31">
            <v>7.67</v>
          </cell>
        </row>
        <row r="32">
          <cell r="A32">
            <v>5</v>
          </cell>
          <cell r="B32">
            <v>45321</v>
          </cell>
          <cell r="C32" t="str">
            <v>nuit</v>
          </cell>
          <cell r="D32">
            <v>7.67</v>
          </cell>
          <cell r="E32" t="str">
            <v>matin</v>
          </cell>
          <cell r="F32">
            <v>7.67</v>
          </cell>
          <cell r="G32" t="str">
            <v>am</v>
          </cell>
          <cell r="H32">
            <v>7.67</v>
          </cell>
        </row>
        <row r="33">
          <cell r="A33">
            <v>5</v>
          </cell>
          <cell r="B33">
            <v>45322</v>
          </cell>
          <cell r="C33" t="str">
            <v>nuit</v>
          </cell>
          <cell r="D33">
            <v>7.67</v>
          </cell>
          <cell r="E33" t="str">
            <v>matin</v>
          </cell>
          <cell r="F33">
            <v>7.67</v>
          </cell>
          <cell r="G33" t="str">
            <v>am</v>
          </cell>
          <cell r="H33">
            <v>7.67</v>
          </cell>
        </row>
        <row r="34">
          <cell r="A34">
            <v>5</v>
          </cell>
          <cell r="B34">
            <v>45323</v>
          </cell>
          <cell r="C34" t="str">
            <v>nuit</v>
          </cell>
          <cell r="D34">
            <v>7.67</v>
          </cell>
          <cell r="E34" t="str">
            <v>matin</v>
          </cell>
          <cell r="F34">
            <v>7.67</v>
          </cell>
          <cell r="G34" t="str">
            <v>am</v>
          </cell>
          <cell r="H34">
            <v>7.67</v>
          </cell>
        </row>
        <row r="35">
          <cell r="A35">
            <v>5</v>
          </cell>
          <cell r="B35">
            <v>45324</v>
          </cell>
          <cell r="C35" t="str">
            <v>nuit</v>
          </cell>
          <cell r="D35">
            <v>0</v>
          </cell>
          <cell r="E35" t="str">
            <v>matin</v>
          </cell>
          <cell r="F35">
            <v>7.67</v>
          </cell>
          <cell r="G35" t="str">
            <v>am</v>
          </cell>
          <cell r="H35">
            <v>6.67</v>
          </cell>
        </row>
        <row r="36">
          <cell r="A36" t="str">
            <v/>
          </cell>
          <cell r="B36">
            <v>45325</v>
          </cell>
          <cell r="D36">
            <v>0</v>
          </cell>
          <cell r="F36">
            <v>0</v>
          </cell>
          <cell r="H36">
            <v>0</v>
          </cell>
        </row>
        <row r="37">
          <cell r="A37" t="str">
            <v/>
          </cell>
          <cell r="B37">
            <v>45326</v>
          </cell>
          <cell r="D37">
            <v>0</v>
          </cell>
          <cell r="F37">
            <v>0</v>
          </cell>
          <cell r="H37">
            <v>0</v>
          </cell>
        </row>
        <row r="38">
          <cell r="A38">
            <v>6</v>
          </cell>
          <cell r="B38">
            <v>45327</v>
          </cell>
          <cell r="C38" t="str">
            <v>am</v>
          </cell>
          <cell r="D38">
            <v>7.67</v>
          </cell>
          <cell r="E38" t="str">
            <v>nuit</v>
          </cell>
          <cell r="F38">
            <v>7.67</v>
          </cell>
          <cell r="G38" t="str">
            <v>matin</v>
          </cell>
          <cell r="H38">
            <v>7.67</v>
          </cell>
        </row>
        <row r="39">
          <cell r="A39">
            <v>6</v>
          </cell>
          <cell r="B39">
            <v>45328</v>
          </cell>
          <cell r="C39" t="str">
            <v>am</v>
          </cell>
          <cell r="D39">
            <v>7.67</v>
          </cell>
          <cell r="E39" t="str">
            <v>nuit</v>
          </cell>
          <cell r="F39">
            <v>7.67</v>
          </cell>
          <cell r="G39" t="str">
            <v>matin</v>
          </cell>
          <cell r="H39">
            <v>7.67</v>
          </cell>
        </row>
        <row r="40">
          <cell r="A40">
            <v>6</v>
          </cell>
          <cell r="B40">
            <v>45329</v>
          </cell>
          <cell r="C40" t="str">
            <v>am</v>
          </cell>
          <cell r="D40">
            <v>7.67</v>
          </cell>
          <cell r="E40" t="str">
            <v>nuit</v>
          </cell>
          <cell r="F40">
            <v>7.67</v>
          </cell>
          <cell r="G40" t="str">
            <v>matin</v>
          </cell>
          <cell r="H40">
            <v>7.67</v>
          </cell>
        </row>
        <row r="41">
          <cell r="A41">
            <v>6</v>
          </cell>
          <cell r="B41">
            <v>45330</v>
          </cell>
          <cell r="C41" t="str">
            <v>am</v>
          </cell>
          <cell r="D41">
            <v>7.67</v>
          </cell>
          <cell r="E41" t="str">
            <v>nuit</v>
          </cell>
          <cell r="F41">
            <v>7.67</v>
          </cell>
          <cell r="G41" t="str">
            <v>matin</v>
          </cell>
          <cell r="H41">
            <v>7.67</v>
          </cell>
        </row>
        <row r="42">
          <cell r="A42">
            <v>6</v>
          </cell>
          <cell r="B42">
            <v>45331</v>
          </cell>
          <cell r="C42" t="str">
            <v>am</v>
          </cell>
          <cell r="D42">
            <v>6.67</v>
          </cell>
          <cell r="E42" t="str">
            <v>nuit</v>
          </cell>
          <cell r="F42">
            <v>0</v>
          </cell>
          <cell r="G42" t="str">
            <v>matin</v>
          </cell>
          <cell r="H42">
            <v>7.67</v>
          </cell>
        </row>
        <row r="43">
          <cell r="A43" t="str">
            <v/>
          </cell>
          <cell r="B43">
            <v>45332</v>
          </cell>
          <cell r="D43">
            <v>0</v>
          </cell>
          <cell r="F43">
            <v>0</v>
          </cell>
          <cell r="H43">
            <v>0</v>
          </cell>
        </row>
        <row r="44">
          <cell r="A44" t="str">
            <v/>
          </cell>
          <cell r="B44">
            <v>45333</v>
          </cell>
          <cell r="D44">
            <v>0</v>
          </cell>
          <cell r="F44">
            <v>0</v>
          </cell>
          <cell r="H44">
            <v>0</v>
          </cell>
        </row>
        <row r="45">
          <cell r="A45">
            <v>7</v>
          </cell>
          <cell r="B45">
            <v>45334</v>
          </cell>
          <cell r="C45" t="str">
            <v>matin</v>
          </cell>
          <cell r="D45">
            <v>7.67</v>
          </cell>
          <cell r="E45" t="str">
            <v>am</v>
          </cell>
          <cell r="F45">
            <v>7.67</v>
          </cell>
          <cell r="G45" t="str">
            <v>nuit</v>
          </cell>
          <cell r="H45">
            <v>7.67</v>
          </cell>
        </row>
        <row r="46">
          <cell r="A46">
            <v>7</v>
          </cell>
          <cell r="B46">
            <v>45335</v>
          </cell>
          <cell r="C46" t="str">
            <v>matin</v>
          </cell>
          <cell r="D46">
            <v>7.67</v>
          </cell>
          <cell r="E46" t="str">
            <v>am</v>
          </cell>
          <cell r="F46">
            <v>7.67</v>
          </cell>
          <cell r="G46" t="str">
            <v>nuit</v>
          </cell>
          <cell r="H46">
            <v>7.67</v>
          </cell>
        </row>
        <row r="47">
          <cell r="A47">
            <v>7</v>
          </cell>
          <cell r="B47">
            <v>45336</v>
          </cell>
          <cell r="C47" t="str">
            <v>matin</v>
          </cell>
          <cell r="D47">
            <v>7.67</v>
          </cell>
          <cell r="E47" t="str">
            <v>am</v>
          </cell>
          <cell r="F47">
            <v>7.67</v>
          </cell>
          <cell r="G47" t="str">
            <v>nuit</v>
          </cell>
          <cell r="H47">
            <v>7.67</v>
          </cell>
        </row>
        <row r="48">
          <cell r="A48">
            <v>7</v>
          </cell>
          <cell r="B48">
            <v>45337</v>
          </cell>
          <cell r="C48" t="str">
            <v>matin</v>
          </cell>
          <cell r="D48">
            <v>7.67</v>
          </cell>
          <cell r="E48" t="str">
            <v>am</v>
          </cell>
          <cell r="F48">
            <v>7.67</v>
          </cell>
          <cell r="G48" t="str">
            <v>nuit</v>
          </cell>
          <cell r="H48">
            <v>7.67</v>
          </cell>
        </row>
        <row r="49">
          <cell r="A49">
            <v>7</v>
          </cell>
          <cell r="B49">
            <v>45338</v>
          </cell>
          <cell r="C49" t="str">
            <v>matin</v>
          </cell>
          <cell r="D49">
            <v>7.67</v>
          </cell>
          <cell r="E49" t="str">
            <v>am</v>
          </cell>
          <cell r="F49">
            <v>6.67</v>
          </cell>
          <cell r="G49" t="str">
            <v>nuit</v>
          </cell>
          <cell r="H49">
            <v>0</v>
          </cell>
        </row>
        <row r="50">
          <cell r="A50" t="str">
            <v/>
          </cell>
          <cell r="B50">
            <v>45339</v>
          </cell>
          <cell r="D50">
            <v>0</v>
          </cell>
          <cell r="F50">
            <v>0</v>
          </cell>
          <cell r="H50">
            <v>0</v>
          </cell>
        </row>
        <row r="51">
          <cell r="A51" t="str">
            <v/>
          </cell>
          <cell r="B51">
            <v>45340</v>
          </cell>
          <cell r="D51">
            <v>0</v>
          </cell>
          <cell r="F51">
            <v>0</v>
          </cell>
          <cell r="H51">
            <v>0</v>
          </cell>
        </row>
        <row r="52">
          <cell r="A52">
            <v>8</v>
          </cell>
          <cell r="B52">
            <v>45341</v>
          </cell>
          <cell r="C52" t="str">
            <v>nuit</v>
          </cell>
          <cell r="D52">
            <v>7.67</v>
          </cell>
          <cell r="E52" t="str">
            <v>matin</v>
          </cell>
          <cell r="F52">
            <v>7.67</v>
          </cell>
          <cell r="G52" t="str">
            <v>am</v>
          </cell>
          <cell r="H52">
            <v>7.67</v>
          </cell>
        </row>
        <row r="53">
          <cell r="A53">
            <v>8</v>
          </cell>
          <cell r="B53">
            <v>45342</v>
          </cell>
          <cell r="C53" t="str">
            <v>nuit</v>
          </cell>
          <cell r="D53">
            <v>7.67</v>
          </cell>
          <cell r="E53" t="str">
            <v>matin</v>
          </cell>
          <cell r="F53">
            <v>7.67</v>
          </cell>
          <cell r="G53" t="str">
            <v>am</v>
          </cell>
          <cell r="H53">
            <v>7.67</v>
          </cell>
        </row>
        <row r="54">
          <cell r="A54">
            <v>8</v>
          </cell>
          <cell r="B54">
            <v>45343</v>
          </cell>
          <cell r="C54" t="str">
            <v>nuit</v>
          </cell>
          <cell r="D54">
            <v>7.67</v>
          </cell>
          <cell r="E54" t="str">
            <v>matin</v>
          </cell>
          <cell r="F54">
            <v>7.67</v>
          </cell>
          <cell r="G54" t="str">
            <v>am</v>
          </cell>
          <cell r="H54">
            <v>7.67</v>
          </cell>
        </row>
        <row r="55">
          <cell r="A55">
            <v>8</v>
          </cell>
          <cell r="B55">
            <v>45344</v>
          </cell>
          <cell r="C55" t="str">
            <v>nuit</v>
          </cell>
          <cell r="D55">
            <v>7.67</v>
          </cell>
          <cell r="E55" t="str">
            <v>matin</v>
          </cell>
          <cell r="F55">
            <v>7.67</v>
          </cell>
          <cell r="G55" t="str">
            <v>am</v>
          </cell>
          <cell r="H55">
            <v>7.67</v>
          </cell>
        </row>
        <row r="56">
          <cell r="A56">
            <v>8</v>
          </cell>
          <cell r="B56">
            <v>45345</v>
          </cell>
          <cell r="C56" t="str">
            <v>nuit</v>
          </cell>
          <cell r="D56">
            <v>0</v>
          </cell>
          <cell r="E56" t="str">
            <v>matin</v>
          </cell>
          <cell r="F56">
            <v>7.67</v>
          </cell>
          <cell r="G56" t="str">
            <v>am</v>
          </cell>
          <cell r="H56">
            <v>0</v>
          </cell>
        </row>
        <row r="57">
          <cell r="A57" t="str">
            <v/>
          </cell>
          <cell r="B57">
            <v>45346</v>
          </cell>
          <cell r="D57">
            <v>0</v>
          </cell>
          <cell r="F57">
            <v>0</v>
          </cell>
          <cell r="H57">
            <v>0</v>
          </cell>
        </row>
        <row r="58">
          <cell r="A58" t="str">
            <v/>
          </cell>
          <cell r="B58">
            <v>45347</v>
          </cell>
          <cell r="D58">
            <v>0</v>
          </cell>
          <cell r="F58">
            <v>0</v>
          </cell>
          <cell r="H58">
            <v>0</v>
          </cell>
        </row>
        <row r="59">
          <cell r="A59">
            <v>9</v>
          </cell>
          <cell r="B59">
            <v>45348</v>
          </cell>
          <cell r="C59" t="str">
            <v>am</v>
          </cell>
          <cell r="D59">
            <v>7.67</v>
          </cell>
          <cell r="E59" t="str">
            <v>nuit</v>
          </cell>
          <cell r="F59">
            <v>7.67</v>
          </cell>
          <cell r="G59" t="str">
            <v>matin</v>
          </cell>
          <cell r="H59">
            <v>7.67</v>
          </cell>
        </row>
        <row r="60">
          <cell r="A60">
            <v>9</v>
          </cell>
          <cell r="B60">
            <v>45349</v>
          </cell>
          <cell r="C60" t="str">
            <v>am</v>
          </cell>
          <cell r="D60">
            <v>7.67</v>
          </cell>
          <cell r="E60" t="str">
            <v>nuit</v>
          </cell>
          <cell r="F60">
            <v>7.67</v>
          </cell>
          <cell r="G60" t="str">
            <v>matin</v>
          </cell>
          <cell r="H60">
            <v>7.67</v>
          </cell>
        </row>
        <row r="61">
          <cell r="A61">
            <v>9</v>
          </cell>
          <cell r="B61">
            <v>45350</v>
          </cell>
          <cell r="C61" t="str">
            <v>am</v>
          </cell>
          <cell r="D61">
            <v>7.67</v>
          </cell>
          <cell r="E61" t="str">
            <v>nuit</v>
          </cell>
          <cell r="F61">
            <v>7.67</v>
          </cell>
          <cell r="G61" t="str">
            <v>matin</v>
          </cell>
          <cell r="H61">
            <v>7.67</v>
          </cell>
        </row>
        <row r="62">
          <cell r="A62">
            <v>9</v>
          </cell>
          <cell r="B62">
            <v>45351</v>
          </cell>
          <cell r="C62" t="str">
            <v>am</v>
          </cell>
          <cell r="D62">
            <v>7.67</v>
          </cell>
          <cell r="E62" t="str">
            <v>nuit</v>
          </cell>
          <cell r="F62">
            <v>7.67</v>
          </cell>
          <cell r="G62" t="str">
            <v>matin</v>
          </cell>
          <cell r="H62">
            <v>7.67</v>
          </cell>
        </row>
        <row r="63">
          <cell r="A63">
            <v>9</v>
          </cell>
          <cell r="B63">
            <v>45352</v>
          </cell>
          <cell r="C63" t="str">
            <v>am</v>
          </cell>
          <cell r="D63">
            <v>0</v>
          </cell>
          <cell r="E63" t="str">
            <v>nuit</v>
          </cell>
          <cell r="F63">
            <v>0</v>
          </cell>
          <cell r="G63" t="str">
            <v>matin</v>
          </cell>
          <cell r="H63">
            <v>7.67</v>
          </cell>
        </row>
        <row r="64">
          <cell r="A64" t="str">
            <v/>
          </cell>
          <cell r="B64">
            <v>45353</v>
          </cell>
          <cell r="D64">
            <v>0</v>
          </cell>
          <cell r="F64">
            <v>0</v>
          </cell>
          <cell r="H64">
            <v>0</v>
          </cell>
        </row>
        <row r="65">
          <cell r="A65" t="str">
            <v/>
          </cell>
          <cell r="B65">
            <v>45354</v>
          </cell>
          <cell r="D65">
            <v>0</v>
          </cell>
          <cell r="F65">
            <v>0</v>
          </cell>
          <cell r="H65">
            <v>0</v>
          </cell>
        </row>
        <row r="66">
          <cell r="A66">
            <v>10</v>
          </cell>
          <cell r="B66">
            <v>45355</v>
          </cell>
          <cell r="C66" t="str">
            <v>matin</v>
          </cell>
          <cell r="D66">
            <v>7.67</v>
          </cell>
          <cell r="E66" t="str">
            <v>am</v>
          </cell>
          <cell r="F66">
            <v>7.67</v>
          </cell>
          <cell r="G66" t="str">
            <v>nuit</v>
          </cell>
          <cell r="H66">
            <v>7.67</v>
          </cell>
        </row>
        <row r="67">
          <cell r="A67">
            <v>10</v>
          </cell>
          <cell r="B67">
            <v>45356</v>
          </cell>
          <cell r="C67" t="str">
            <v>matin</v>
          </cell>
          <cell r="D67">
            <v>7.67</v>
          </cell>
          <cell r="E67" t="str">
            <v>am</v>
          </cell>
          <cell r="F67">
            <v>7.67</v>
          </cell>
          <cell r="G67" t="str">
            <v>nuit</v>
          </cell>
          <cell r="H67">
            <v>7.67</v>
          </cell>
        </row>
        <row r="68">
          <cell r="A68">
            <v>10</v>
          </cell>
          <cell r="B68">
            <v>45357</v>
          </cell>
          <cell r="C68" t="str">
            <v>matin</v>
          </cell>
          <cell r="D68">
            <v>7.67</v>
          </cell>
          <cell r="E68" t="str">
            <v>am</v>
          </cell>
          <cell r="F68">
            <v>7.67</v>
          </cell>
          <cell r="G68" t="str">
            <v>nuit</v>
          </cell>
          <cell r="H68">
            <v>7.67</v>
          </cell>
        </row>
        <row r="69">
          <cell r="A69">
            <v>10</v>
          </cell>
          <cell r="B69">
            <v>45358</v>
          </cell>
          <cell r="C69" t="str">
            <v>matin</v>
          </cell>
          <cell r="D69">
            <v>7.67</v>
          </cell>
          <cell r="E69" t="str">
            <v>am</v>
          </cell>
          <cell r="F69">
            <v>7.67</v>
          </cell>
          <cell r="G69" t="str">
            <v>nuit</v>
          </cell>
          <cell r="H69">
            <v>7.67</v>
          </cell>
        </row>
        <row r="70">
          <cell r="A70">
            <v>10</v>
          </cell>
          <cell r="B70">
            <v>45359</v>
          </cell>
          <cell r="C70" t="str">
            <v>matin</v>
          </cell>
          <cell r="D70">
            <v>7.67</v>
          </cell>
          <cell r="E70" t="str">
            <v>am</v>
          </cell>
          <cell r="F70">
            <v>7.67</v>
          </cell>
          <cell r="G70" t="str">
            <v>nuit</v>
          </cell>
          <cell r="H70">
            <v>0</v>
          </cell>
        </row>
        <row r="71">
          <cell r="A71" t="str">
            <v/>
          </cell>
          <cell r="B71">
            <v>45360</v>
          </cell>
          <cell r="D71">
            <v>0</v>
          </cell>
          <cell r="F71">
            <v>0</v>
          </cell>
          <cell r="H71">
            <v>0</v>
          </cell>
        </row>
        <row r="72">
          <cell r="A72" t="str">
            <v/>
          </cell>
          <cell r="B72">
            <v>45361</v>
          </cell>
          <cell r="D72">
            <v>0</v>
          </cell>
          <cell r="F72">
            <v>0</v>
          </cell>
          <cell r="H72">
            <v>0</v>
          </cell>
        </row>
        <row r="73">
          <cell r="A73">
            <v>11</v>
          </cell>
          <cell r="B73">
            <v>45362</v>
          </cell>
          <cell r="C73" t="str">
            <v>nuit</v>
          </cell>
          <cell r="D73">
            <v>7.67</v>
          </cell>
          <cell r="E73" t="str">
            <v>matin</v>
          </cell>
          <cell r="F73">
            <v>7.67</v>
          </cell>
          <cell r="G73" t="str">
            <v>am</v>
          </cell>
          <cell r="H73">
            <v>7.67</v>
          </cell>
        </row>
        <row r="74">
          <cell r="A74">
            <v>11</v>
          </cell>
          <cell r="B74">
            <v>45363</v>
          </cell>
          <cell r="C74" t="str">
            <v>nuit</v>
          </cell>
          <cell r="D74">
            <v>7.67</v>
          </cell>
          <cell r="E74" t="str">
            <v>matin</v>
          </cell>
          <cell r="F74">
            <v>7.67</v>
          </cell>
          <cell r="G74" t="str">
            <v>am</v>
          </cell>
          <cell r="H74">
            <v>7.67</v>
          </cell>
        </row>
        <row r="75">
          <cell r="A75">
            <v>11</v>
          </cell>
          <cell r="B75">
            <v>45364</v>
          </cell>
          <cell r="C75" t="str">
            <v>nuit</v>
          </cell>
          <cell r="D75">
            <v>7.67</v>
          </cell>
          <cell r="E75" t="str">
            <v>matin</v>
          </cell>
          <cell r="F75">
            <v>7.67</v>
          </cell>
          <cell r="G75" t="str">
            <v>am</v>
          </cell>
          <cell r="H75">
            <v>7.67</v>
          </cell>
        </row>
        <row r="76">
          <cell r="A76">
            <v>11</v>
          </cell>
          <cell r="B76">
            <v>45365</v>
          </cell>
          <cell r="C76" t="str">
            <v>nuit</v>
          </cell>
          <cell r="D76">
            <v>7.67</v>
          </cell>
          <cell r="E76" t="str">
            <v>matin</v>
          </cell>
          <cell r="F76">
            <v>7.67</v>
          </cell>
          <cell r="G76" t="str">
            <v>am</v>
          </cell>
          <cell r="H76">
            <v>7.67</v>
          </cell>
        </row>
        <row r="77">
          <cell r="A77">
            <v>11</v>
          </cell>
          <cell r="B77">
            <v>45366</v>
          </cell>
          <cell r="C77" t="str">
            <v>nuit</v>
          </cell>
          <cell r="D77">
            <v>0</v>
          </cell>
          <cell r="E77" t="str">
            <v>matin</v>
          </cell>
          <cell r="F77">
            <v>7.67</v>
          </cell>
          <cell r="G77" t="str">
            <v>am</v>
          </cell>
          <cell r="H77">
            <v>6.67</v>
          </cell>
        </row>
        <row r="78">
          <cell r="A78" t="str">
            <v/>
          </cell>
          <cell r="B78">
            <v>45367</v>
          </cell>
          <cell r="D78">
            <v>0</v>
          </cell>
          <cell r="F78">
            <v>0</v>
          </cell>
          <cell r="H78">
            <v>0</v>
          </cell>
        </row>
        <row r="79">
          <cell r="A79" t="str">
            <v/>
          </cell>
          <cell r="B79">
            <v>45368</v>
          </cell>
          <cell r="D79">
            <v>0</v>
          </cell>
          <cell r="F79">
            <v>0</v>
          </cell>
          <cell r="H79">
            <v>0</v>
          </cell>
        </row>
        <row r="80">
          <cell r="A80">
            <v>12</v>
          </cell>
          <cell r="B80">
            <v>45369</v>
          </cell>
          <cell r="C80" t="str">
            <v>am</v>
          </cell>
          <cell r="D80">
            <v>7.67</v>
          </cell>
          <cell r="E80" t="str">
            <v>nuit</v>
          </cell>
          <cell r="F80">
            <v>7.67</v>
          </cell>
          <cell r="G80" t="str">
            <v>matin</v>
          </cell>
          <cell r="H80">
            <v>7.67</v>
          </cell>
        </row>
        <row r="81">
          <cell r="A81">
            <v>12</v>
          </cell>
          <cell r="B81">
            <v>45370</v>
          </cell>
          <cell r="C81" t="str">
            <v>am</v>
          </cell>
          <cell r="D81">
            <v>7.67</v>
          </cell>
          <cell r="E81" t="str">
            <v>nuit</v>
          </cell>
          <cell r="F81">
            <v>7.67</v>
          </cell>
          <cell r="G81" t="str">
            <v>matin</v>
          </cell>
          <cell r="H81">
            <v>7.67</v>
          </cell>
        </row>
        <row r="82">
          <cell r="A82">
            <v>12</v>
          </cell>
          <cell r="B82">
            <v>45371</v>
          </cell>
          <cell r="C82" t="str">
            <v>am</v>
          </cell>
          <cell r="D82">
            <v>7.67</v>
          </cell>
          <cell r="E82" t="str">
            <v>nuit</v>
          </cell>
          <cell r="F82">
            <v>7.67</v>
          </cell>
          <cell r="G82" t="str">
            <v>matin</v>
          </cell>
          <cell r="H82">
            <v>7.67</v>
          </cell>
        </row>
        <row r="83">
          <cell r="A83">
            <v>12</v>
          </cell>
          <cell r="B83">
            <v>45372</v>
          </cell>
          <cell r="C83" t="str">
            <v>am</v>
          </cell>
          <cell r="D83">
            <v>7.67</v>
          </cell>
          <cell r="E83" t="str">
            <v>nuit</v>
          </cell>
          <cell r="F83">
            <v>7.67</v>
          </cell>
          <cell r="G83" t="str">
            <v>matin</v>
          </cell>
          <cell r="H83">
            <v>7.67</v>
          </cell>
        </row>
        <row r="84">
          <cell r="A84">
            <v>12</v>
          </cell>
          <cell r="B84">
            <v>45373</v>
          </cell>
          <cell r="C84" t="str">
            <v>am</v>
          </cell>
          <cell r="D84">
            <v>6.67</v>
          </cell>
          <cell r="E84" t="str">
            <v>nuit</v>
          </cell>
          <cell r="F84">
            <v>0</v>
          </cell>
          <cell r="G84" t="str">
            <v>matin</v>
          </cell>
          <cell r="H84">
            <v>7.67</v>
          </cell>
        </row>
        <row r="85">
          <cell r="A85" t="str">
            <v/>
          </cell>
          <cell r="B85">
            <v>45374</v>
          </cell>
          <cell r="D85">
            <v>0</v>
          </cell>
          <cell r="F85">
            <v>0</v>
          </cell>
          <cell r="H85">
            <v>0</v>
          </cell>
        </row>
        <row r="86">
          <cell r="A86" t="str">
            <v/>
          </cell>
          <cell r="B86">
            <v>45375</v>
          </cell>
          <cell r="D86">
            <v>0</v>
          </cell>
          <cell r="F86">
            <v>0</v>
          </cell>
          <cell r="H86">
            <v>0</v>
          </cell>
        </row>
        <row r="87">
          <cell r="A87">
            <v>13</v>
          </cell>
          <cell r="B87">
            <v>45376</v>
          </cell>
          <cell r="C87" t="str">
            <v>matin</v>
          </cell>
          <cell r="D87">
            <v>7.67</v>
          </cell>
          <cell r="E87" t="str">
            <v>am</v>
          </cell>
          <cell r="F87">
            <v>7.67</v>
          </cell>
          <cell r="G87" t="str">
            <v>nuit</v>
          </cell>
          <cell r="H87">
            <v>7.67</v>
          </cell>
        </row>
        <row r="88">
          <cell r="A88">
            <v>13</v>
          </cell>
          <cell r="B88">
            <v>45377</v>
          </cell>
          <cell r="C88" t="str">
            <v>matin</v>
          </cell>
          <cell r="D88">
            <v>7.67</v>
          </cell>
          <cell r="E88" t="str">
            <v>am</v>
          </cell>
          <cell r="F88">
            <v>7.67</v>
          </cell>
          <cell r="G88" t="str">
            <v>nuit</v>
          </cell>
          <cell r="H88">
            <v>7.67</v>
          </cell>
        </row>
        <row r="89">
          <cell r="A89">
            <v>13</v>
          </cell>
          <cell r="B89">
            <v>45378</v>
          </cell>
          <cell r="C89" t="str">
            <v>matin</v>
          </cell>
          <cell r="D89">
            <v>7.67</v>
          </cell>
          <cell r="E89" t="str">
            <v>am</v>
          </cell>
          <cell r="F89">
            <v>7.67</v>
          </cell>
          <cell r="G89" t="str">
            <v>nuit</v>
          </cell>
          <cell r="H89">
            <v>7.67</v>
          </cell>
        </row>
        <row r="90">
          <cell r="A90">
            <v>13</v>
          </cell>
          <cell r="B90">
            <v>45379</v>
          </cell>
          <cell r="C90" t="str">
            <v>matin</v>
          </cell>
          <cell r="D90">
            <v>7.67</v>
          </cell>
          <cell r="E90" t="str">
            <v>am</v>
          </cell>
          <cell r="F90">
            <v>7.67</v>
          </cell>
          <cell r="G90" t="str">
            <v>nuit</v>
          </cell>
          <cell r="H90">
            <v>7.67</v>
          </cell>
        </row>
        <row r="91">
          <cell r="A91">
            <v>13</v>
          </cell>
          <cell r="B91">
            <v>45380</v>
          </cell>
          <cell r="C91" t="str">
            <v>matin</v>
          </cell>
          <cell r="D91">
            <v>7.67</v>
          </cell>
          <cell r="E91" t="str">
            <v>am</v>
          </cell>
          <cell r="F91">
            <v>6.67</v>
          </cell>
          <cell r="G91" t="str">
            <v>nuit</v>
          </cell>
          <cell r="H91">
            <v>0</v>
          </cell>
        </row>
        <row r="92">
          <cell r="A92" t="str">
            <v/>
          </cell>
          <cell r="B92">
            <v>45381</v>
          </cell>
          <cell r="D92">
            <v>0</v>
          </cell>
          <cell r="F92">
            <v>0</v>
          </cell>
          <cell r="H92">
            <v>0</v>
          </cell>
        </row>
        <row r="93">
          <cell r="A93" t="str">
            <v/>
          </cell>
          <cell r="B93">
            <v>45382</v>
          </cell>
          <cell r="D93">
            <v>0</v>
          </cell>
          <cell r="F93">
            <v>0</v>
          </cell>
          <cell r="H93">
            <v>0</v>
          </cell>
        </row>
        <row r="94">
          <cell r="A94">
            <v>14</v>
          </cell>
          <cell r="B94">
            <v>45383</v>
          </cell>
          <cell r="C94" t="str">
            <v>nuit</v>
          </cell>
          <cell r="D94">
            <v>0</v>
          </cell>
          <cell r="E94" t="str">
            <v>matin</v>
          </cell>
          <cell r="F94">
            <v>0</v>
          </cell>
          <cell r="G94" t="str">
            <v>am</v>
          </cell>
          <cell r="H94">
            <v>0</v>
          </cell>
        </row>
        <row r="95">
          <cell r="A95">
            <v>14</v>
          </cell>
          <cell r="B95">
            <v>45384</v>
          </cell>
          <cell r="C95" t="str">
            <v>nuit</v>
          </cell>
          <cell r="D95">
            <v>7.67</v>
          </cell>
          <cell r="E95" t="str">
            <v>matin</v>
          </cell>
          <cell r="F95">
            <v>7.67</v>
          </cell>
          <cell r="G95" t="str">
            <v>am</v>
          </cell>
          <cell r="H95">
            <v>7.67</v>
          </cell>
        </row>
        <row r="96">
          <cell r="A96">
            <v>14</v>
          </cell>
          <cell r="B96">
            <v>45385</v>
          </cell>
          <cell r="C96" t="str">
            <v>nuit</v>
          </cell>
          <cell r="D96">
            <v>7.67</v>
          </cell>
          <cell r="E96" t="str">
            <v>matin</v>
          </cell>
          <cell r="F96">
            <v>7.67</v>
          </cell>
          <cell r="G96" t="str">
            <v>am</v>
          </cell>
          <cell r="H96">
            <v>7.67</v>
          </cell>
        </row>
        <row r="97">
          <cell r="A97">
            <v>14</v>
          </cell>
          <cell r="B97">
            <v>45386</v>
          </cell>
          <cell r="C97" t="str">
            <v>nuit</v>
          </cell>
          <cell r="D97">
            <v>7.67</v>
          </cell>
          <cell r="E97" t="str">
            <v>matin</v>
          </cell>
          <cell r="F97">
            <v>7.67</v>
          </cell>
          <cell r="G97" t="str">
            <v>am</v>
          </cell>
          <cell r="H97">
            <v>7.67</v>
          </cell>
        </row>
        <row r="98">
          <cell r="A98">
            <v>14</v>
          </cell>
          <cell r="B98">
            <v>45387</v>
          </cell>
          <cell r="C98" t="str">
            <v>nuit</v>
          </cell>
          <cell r="D98">
            <v>0</v>
          </cell>
          <cell r="E98" t="str">
            <v>matin</v>
          </cell>
          <cell r="F98">
            <v>7.67</v>
          </cell>
          <cell r="G98" t="str">
            <v>am</v>
          </cell>
          <cell r="H98">
            <v>0</v>
          </cell>
        </row>
        <row r="99">
          <cell r="A99" t="str">
            <v/>
          </cell>
          <cell r="B99">
            <v>45388</v>
          </cell>
          <cell r="D99">
            <v>0</v>
          </cell>
          <cell r="F99">
            <v>0</v>
          </cell>
          <cell r="H99">
            <v>0</v>
          </cell>
        </row>
        <row r="100">
          <cell r="A100" t="str">
            <v/>
          </cell>
          <cell r="B100">
            <v>45389</v>
          </cell>
          <cell r="D100">
            <v>0</v>
          </cell>
          <cell r="F100">
            <v>0</v>
          </cell>
          <cell r="H100">
            <v>0</v>
          </cell>
        </row>
        <row r="101">
          <cell r="A101">
            <v>15</v>
          </cell>
          <cell r="B101">
            <v>45390</v>
          </cell>
          <cell r="C101" t="str">
            <v>am</v>
          </cell>
          <cell r="D101">
            <v>7.67</v>
          </cell>
          <cell r="E101" t="str">
            <v>nuit</v>
          </cell>
          <cell r="F101">
            <v>7.67</v>
          </cell>
          <cell r="G101" t="str">
            <v>matin</v>
          </cell>
          <cell r="H101">
            <v>7.67</v>
          </cell>
        </row>
        <row r="102">
          <cell r="A102">
            <v>15</v>
          </cell>
          <cell r="B102">
            <v>45391</v>
          </cell>
          <cell r="C102" t="str">
            <v>am</v>
          </cell>
          <cell r="D102">
            <v>7.67</v>
          </cell>
          <cell r="E102" t="str">
            <v>nuit</v>
          </cell>
          <cell r="F102">
            <v>7.67</v>
          </cell>
          <cell r="G102" t="str">
            <v>matin</v>
          </cell>
          <cell r="H102">
            <v>7.67</v>
          </cell>
        </row>
        <row r="103">
          <cell r="A103">
            <v>15</v>
          </cell>
          <cell r="B103">
            <v>45392</v>
          </cell>
          <cell r="C103" t="str">
            <v>am</v>
          </cell>
          <cell r="D103">
            <v>7.67</v>
          </cell>
          <cell r="E103" t="str">
            <v>nuit</v>
          </cell>
          <cell r="F103">
            <v>7.67</v>
          </cell>
          <cell r="G103" t="str">
            <v>matin</v>
          </cell>
          <cell r="H103">
            <v>7.67</v>
          </cell>
        </row>
        <row r="104">
          <cell r="A104">
            <v>15</v>
          </cell>
          <cell r="B104">
            <v>45393</v>
          </cell>
          <cell r="C104" t="str">
            <v>am</v>
          </cell>
          <cell r="D104">
            <v>7.67</v>
          </cell>
          <cell r="E104" t="str">
            <v>nuit</v>
          </cell>
          <cell r="F104">
            <v>7.67</v>
          </cell>
          <cell r="G104" t="str">
            <v>matin</v>
          </cell>
          <cell r="H104">
            <v>7.67</v>
          </cell>
        </row>
        <row r="105">
          <cell r="A105">
            <v>15</v>
          </cell>
          <cell r="B105">
            <v>45394</v>
          </cell>
          <cell r="C105" t="str">
            <v>am</v>
          </cell>
          <cell r="D105">
            <v>0</v>
          </cell>
          <cell r="E105" t="str">
            <v>nuit</v>
          </cell>
          <cell r="F105">
            <v>0</v>
          </cell>
          <cell r="G105" t="str">
            <v>matin</v>
          </cell>
          <cell r="H105">
            <v>7.67</v>
          </cell>
        </row>
        <row r="106">
          <cell r="A106" t="str">
            <v/>
          </cell>
          <cell r="B106">
            <v>45395</v>
          </cell>
          <cell r="D106">
            <v>0</v>
          </cell>
          <cell r="F106">
            <v>0</v>
          </cell>
          <cell r="H106">
            <v>0</v>
          </cell>
        </row>
        <row r="107">
          <cell r="A107" t="str">
            <v/>
          </cell>
          <cell r="B107">
            <v>45396</v>
          </cell>
          <cell r="D107">
            <v>0</v>
          </cell>
          <cell r="F107">
            <v>0</v>
          </cell>
          <cell r="H107">
            <v>0</v>
          </cell>
        </row>
        <row r="108">
          <cell r="A108">
            <v>16</v>
          </cell>
          <cell r="B108">
            <v>45397</v>
          </cell>
          <cell r="C108" t="str">
            <v>matin</v>
          </cell>
          <cell r="D108">
            <v>7.67</v>
          </cell>
          <cell r="E108" t="str">
            <v>am</v>
          </cell>
          <cell r="F108">
            <v>7.67</v>
          </cell>
          <cell r="G108" t="str">
            <v>nuit</v>
          </cell>
          <cell r="H108">
            <v>7.67</v>
          </cell>
        </row>
        <row r="109">
          <cell r="A109">
            <v>16</v>
          </cell>
          <cell r="B109">
            <v>45398</v>
          </cell>
          <cell r="C109" t="str">
            <v>matin</v>
          </cell>
          <cell r="D109">
            <v>7.67</v>
          </cell>
          <cell r="E109" t="str">
            <v>am</v>
          </cell>
          <cell r="F109">
            <v>7.67</v>
          </cell>
          <cell r="G109" t="str">
            <v>nuit</v>
          </cell>
          <cell r="H109">
            <v>7.67</v>
          </cell>
        </row>
        <row r="110">
          <cell r="A110">
            <v>16</v>
          </cell>
          <cell r="B110">
            <v>45399</v>
          </cell>
          <cell r="C110" t="str">
            <v>matin</v>
          </cell>
          <cell r="D110">
            <v>7.67</v>
          </cell>
          <cell r="E110" t="str">
            <v>am</v>
          </cell>
          <cell r="F110">
            <v>7.67</v>
          </cell>
          <cell r="G110" t="str">
            <v>nuit</v>
          </cell>
          <cell r="H110">
            <v>7.67</v>
          </cell>
        </row>
        <row r="111">
          <cell r="A111">
            <v>16</v>
          </cell>
          <cell r="B111">
            <v>45400</v>
          </cell>
          <cell r="C111" t="str">
            <v>matin</v>
          </cell>
          <cell r="D111">
            <v>7.67</v>
          </cell>
          <cell r="E111" t="str">
            <v>am</v>
          </cell>
          <cell r="F111">
            <v>7.67</v>
          </cell>
          <cell r="G111" t="str">
            <v>nuit</v>
          </cell>
          <cell r="H111">
            <v>7.67</v>
          </cell>
        </row>
        <row r="112">
          <cell r="A112">
            <v>16</v>
          </cell>
          <cell r="B112">
            <v>45401</v>
          </cell>
          <cell r="C112" t="str">
            <v>matin</v>
          </cell>
          <cell r="D112">
            <v>7.67</v>
          </cell>
          <cell r="E112" t="str">
            <v>am</v>
          </cell>
          <cell r="F112">
            <v>0</v>
          </cell>
          <cell r="G112" t="str">
            <v>nuit</v>
          </cell>
          <cell r="H112">
            <v>0</v>
          </cell>
        </row>
        <row r="113">
          <cell r="A113" t="str">
            <v/>
          </cell>
          <cell r="B113">
            <v>45402</v>
          </cell>
          <cell r="D113">
            <v>0</v>
          </cell>
          <cell r="F113">
            <v>0</v>
          </cell>
          <cell r="H113">
            <v>0</v>
          </cell>
        </row>
        <row r="114">
          <cell r="A114" t="str">
            <v/>
          </cell>
          <cell r="B114">
            <v>45403</v>
          </cell>
          <cell r="D114">
            <v>0</v>
          </cell>
          <cell r="F114">
            <v>0</v>
          </cell>
          <cell r="H114">
            <v>0</v>
          </cell>
        </row>
        <row r="115">
          <cell r="A115">
            <v>17</v>
          </cell>
          <cell r="B115">
            <v>45404</v>
          </cell>
          <cell r="C115" t="str">
            <v>nuit</v>
          </cell>
          <cell r="D115">
            <v>7.67</v>
          </cell>
          <cell r="E115" t="str">
            <v>matin</v>
          </cell>
          <cell r="F115">
            <v>7.67</v>
          </cell>
          <cell r="G115" t="str">
            <v>am</v>
          </cell>
          <cell r="H115">
            <v>7.67</v>
          </cell>
        </row>
        <row r="116">
          <cell r="A116">
            <v>17</v>
          </cell>
          <cell r="B116">
            <v>45405</v>
          </cell>
          <cell r="C116" t="str">
            <v>nuit</v>
          </cell>
          <cell r="D116">
            <v>7.67</v>
          </cell>
          <cell r="E116" t="str">
            <v>matin</v>
          </cell>
          <cell r="F116">
            <v>7.67</v>
          </cell>
          <cell r="G116" t="str">
            <v>am</v>
          </cell>
          <cell r="H116">
            <v>7.67</v>
          </cell>
        </row>
        <row r="117">
          <cell r="A117">
            <v>17</v>
          </cell>
          <cell r="B117">
            <v>45406</v>
          </cell>
          <cell r="C117" t="str">
            <v>nuit</v>
          </cell>
          <cell r="D117">
            <v>7.67</v>
          </cell>
          <cell r="E117" t="str">
            <v>matin</v>
          </cell>
          <cell r="F117">
            <v>7.67</v>
          </cell>
          <cell r="G117" t="str">
            <v>am</v>
          </cell>
          <cell r="H117">
            <v>7.67</v>
          </cell>
        </row>
        <row r="118">
          <cell r="A118">
            <v>17</v>
          </cell>
          <cell r="B118">
            <v>45407</v>
          </cell>
          <cell r="C118" t="str">
            <v>nuit</v>
          </cell>
          <cell r="D118">
            <v>7.67</v>
          </cell>
          <cell r="E118" t="str">
            <v>matin</v>
          </cell>
          <cell r="F118">
            <v>7.67</v>
          </cell>
          <cell r="G118" t="str">
            <v>am</v>
          </cell>
          <cell r="H118">
            <v>7.67</v>
          </cell>
        </row>
        <row r="119">
          <cell r="A119">
            <v>17</v>
          </cell>
          <cell r="B119">
            <v>45408</v>
          </cell>
          <cell r="C119" t="str">
            <v>nuit</v>
          </cell>
          <cell r="D119">
            <v>0</v>
          </cell>
          <cell r="E119" t="str">
            <v>matin</v>
          </cell>
          <cell r="F119">
            <v>7.67</v>
          </cell>
          <cell r="G119" t="str">
            <v>am</v>
          </cell>
          <cell r="H119">
            <v>6.67</v>
          </cell>
        </row>
        <row r="120">
          <cell r="A120" t="str">
            <v/>
          </cell>
          <cell r="B120">
            <v>45409</v>
          </cell>
          <cell r="D120">
            <v>0</v>
          </cell>
          <cell r="F120">
            <v>0</v>
          </cell>
          <cell r="H120">
            <v>0</v>
          </cell>
        </row>
        <row r="121">
          <cell r="A121" t="str">
            <v/>
          </cell>
          <cell r="B121">
            <v>45410</v>
          </cell>
          <cell r="D121">
            <v>0</v>
          </cell>
          <cell r="F121">
            <v>0</v>
          </cell>
          <cell r="H121">
            <v>0</v>
          </cell>
        </row>
        <row r="122">
          <cell r="A122">
            <v>18</v>
          </cell>
          <cell r="B122">
            <v>45411</v>
          </cell>
          <cell r="C122" t="str">
            <v>am</v>
          </cell>
          <cell r="D122">
            <v>7.67</v>
          </cell>
          <cell r="E122" t="str">
            <v>nuit</v>
          </cell>
          <cell r="F122">
            <v>7.67</v>
          </cell>
          <cell r="G122" t="str">
            <v>matin</v>
          </cell>
          <cell r="H122">
            <v>7.67</v>
          </cell>
        </row>
        <row r="123">
          <cell r="A123">
            <v>18</v>
          </cell>
          <cell r="B123">
            <v>45412</v>
          </cell>
          <cell r="C123" t="str">
            <v>am</v>
          </cell>
          <cell r="D123">
            <v>7.67</v>
          </cell>
          <cell r="E123" t="str">
            <v>nuit</v>
          </cell>
          <cell r="F123">
            <v>7.67</v>
          </cell>
          <cell r="G123" t="str">
            <v>matin</v>
          </cell>
          <cell r="H123">
            <v>7.67</v>
          </cell>
        </row>
        <row r="124">
          <cell r="A124">
            <v>18</v>
          </cell>
          <cell r="B124">
            <v>45413</v>
          </cell>
          <cell r="C124" t="str">
            <v>am</v>
          </cell>
          <cell r="D124">
            <v>0</v>
          </cell>
          <cell r="E124" t="str">
            <v>nuit</v>
          </cell>
          <cell r="F124">
            <v>0</v>
          </cell>
          <cell r="G124" t="str">
            <v>matin</v>
          </cell>
          <cell r="H124">
            <v>0</v>
          </cell>
        </row>
        <row r="125">
          <cell r="A125">
            <v>18</v>
          </cell>
          <cell r="B125">
            <v>45414</v>
          </cell>
          <cell r="C125" t="str">
            <v>am</v>
          </cell>
          <cell r="D125">
            <v>7.67</v>
          </cell>
          <cell r="E125" t="str">
            <v>nuit</v>
          </cell>
          <cell r="F125">
            <v>0</v>
          </cell>
          <cell r="G125" t="str">
            <v>matin</v>
          </cell>
          <cell r="H125">
            <v>7.67</v>
          </cell>
        </row>
        <row r="126">
          <cell r="A126">
            <v>18</v>
          </cell>
          <cell r="B126">
            <v>45415</v>
          </cell>
          <cell r="C126" t="str">
            <v>am</v>
          </cell>
          <cell r="D126">
            <v>6.67</v>
          </cell>
          <cell r="E126" t="str">
            <v>nuit</v>
          </cell>
          <cell r="F126">
            <v>0</v>
          </cell>
          <cell r="G126" t="str">
            <v>matin</v>
          </cell>
          <cell r="H126">
            <v>7.67</v>
          </cell>
        </row>
        <row r="127">
          <cell r="A127" t="str">
            <v/>
          </cell>
          <cell r="B127">
            <v>45416</v>
          </cell>
          <cell r="D127">
            <v>0</v>
          </cell>
          <cell r="F127">
            <v>0</v>
          </cell>
          <cell r="H127">
            <v>0</v>
          </cell>
        </row>
        <row r="128">
          <cell r="A128" t="str">
            <v/>
          </cell>
          <cell r="B128">
            <v>45417</v>
          </cell>
          <cell r="D128">
            <v>0</v>
          </cell>
          <cell r="F128">
            <v>0</v>
          </cell>
          <cell r="H128">
            <v>0</v>
          </cell>
        </row>
        <row r="129">
          <cell r="A129">
            <v>19</v>
          </cell>
          <cell r="B129">
            <v>45418</v>
          </cell>
          <cell r="C129" t="str">
            <v>matin</v>
          </cell>
          <cell r="D129">
            <v>7.67</v>
          </cell>
          <cell r="E129" t="str">
            <v>am</v>
          </cell>
          <cell r="F129">
            <v>7.67</v>
          </cell>
          <cell r="G129" t="str">
            <v>nuit</v>
          </cell>
          <cell r="H129">
            <v>7.67</v>
          </cell>
        </row>
        <row r="130">
          <cell r="A130">
            <v>19</v>
          </cell>
          <cell r="B130">
            <v>45419</v>
          </cell>
          <cell r="C130" t="str">
            <v>matin</v>
          </cell>
          <cell r="D130">
            <v>7.67</v>
          </cell>
          <cell r="E130" t="str">
            <v>am</v>
          </cell>
          <cell r="F130">
            <v>7.67</v>
          </cell>
          <cell r="G130" t="str">
            <v>nuit</v>
          </cell>
          <cell r="H130">
            <v>7.67</v>
          </cell>
        </row>
        <row r="131">
          <cell r="A131">
            <v>19</v>
          </cell>
          <cell r="B131">
            <v>45420</v>
          </cell>
          <cell r="C131" t="str">
            <v>matin</v>
          </cell>
          <cell r="D131">
            <v>0</v>
          </cell>
          <cell r="E131" t="str">
            <v>am</v>
          </cell>
          <cell r="F131">
            <v>0</v>
          </cell>
          <cell r="G131" t="str">
            <v>nuit</v>
          </cell>
          <cell r="H131">
            <v>0</v>
          </cell>
        </row>
        <row r="132">
          <cell r="A132">
            <v>19</v>
          </cell>
          <cell r="B132">
            <v>45421</v>
          </cell>
          <cell r="C132" t="str">
            <v>matin</v>
          </cell>
          <cell r="D132">
            <v>0</v>
          </cell>
          <cell r="E132" t="str">
            <v>am</v>
          </cell>
          <cell r="F132">
            <v>0</v>
          </cell>
          <cell r="G132" t="str">
            <v>nuit</v>
          </cell>
          <cell r="H132">
            <v>0</v>
          </cell>
        </row>
        <row r="133">
          <cell r="A133">
            <v>19</v>
          </cell>
          <cell r="B133">
            <v>45422</v>
          </cell>
          <cell r="C133" t="str">
            <v>matin</v>
          </cell>
          <cell r="D133">
            <v>0</v>
          </cell>
          <cell r="E133" t="str">
            <v>am</v>
          </cell>
          <cell r="F133">
            <v>0</v>
          </cell>
          <cell r="G133" t="str">
            <v>nuit</v>
          </cell>
          <cell r="H133">
            <v>0</v>
          </cell>
        </row>
        <row r="134">
          <cell r="A134" t="str">
            <v/>
          </cell>
          <cell r="B134">
            <v>45423</v>
          </cell>
          <cell r="D134">
            <v>0</v>
          </cell>
          <cell r="F134">
            <v>0</v>
          </cell>
          <cell r="H134">
            <v>0</v>
          </cell>
        </row>
        <row r="135">
          <cell r="A135" t="str">
            <v/>
          </cell>
          <cell r="B135">
            <v>45424</v>
          </cell>
          <cell r="D135">
            <v>0</v>
          </cell>
          <cell r="F135">
            <v>0</v>
          </cell>
          <cell r="H135">
            <v>0</v>
          </cell>
        </row>
        <row r="136">
          <cell r="A136">
            <v>20</v>
          </cell>
          <cell r="B136">
            <v>45425</v>
          </cell>
          <cell r="C136" t="str">
            <v>nuit</v>
          </cell>
          <cell r="D136">
            <v>7.67</v>
          </cell>
          <cell r="E136" t="str">
            <v>matin</v>
          </cell>
          <cell r="F136">
            <v>7.67</v>
          </cell>
          <cell r="G136" t="str">
            <v>am</v>
          </cell>
          <cell r="H136">
            <v>7.67</v>
          </cell>
        </row>
        <row r="137">
          <cell r="A137">
            <v>20</v>
          </cell>
          <cell r="B137">
            <v>45426</v>
          </cell>
          <cell r="C137" t="str">
            <v>nuit</v>
          </cell>
          <cell r="D137">
            <v>7.67</v>
          </cell>
          <cell r="E137" t="str">
            <v>matin</v>
          </cell>
          <cell r="F137">
            <v>7.67</v>
          </cell>
          <cell r="G137" t="str">
            <v>am</v>
          </cell>
          <cell r="H137">
            <v>7.67</v>
          </cell>
        </row>
        <row r="138">
          <cell r="A138">
            <v>20</v>
          </cell>
          <cell r="B138">
            <v>45427</v>
          </cell>
          <cell r="C138" t="str">
            <v>nuit</v>
          </cell>
          <cell r="D138">
            <v>7.67</v>
          </cell>
          <cell r="E138" t="str">
            <v>matin</v>
          </cell>
          <cell r="F138">
            <v>7.67</v>
          </cell>
          <cell r="G138" t="str">
            <v>am</v>
          </cell>
          <cell r="H138">
            <v>7.67</v>
          </cell>
        </row>
        <row r="139">
          <cell r="A139">
            <v>20</v>
          </cell>
          <cell r="B139">
            <v>45428</v>
          </cell>
          <cell r="C139" t="str">
            <v>nuit</v>
          </cell>
          <cell r="D139">
            <v>7.67</v>
          </cell>
          <cell r="E139" t="str">
            <v>matin</v>
          </cell>
          <cell r="F139">
            <v>7.67</v>
          </cell>
          <cell r="G139" t="str">
            <v>am</v>
          </cell>
          <cell r="H139">
            <v>7.67</v>
          </cell>
        </row>
        <row r="140">
          <cell r="A140">
            <v>20</v>
          </cell>
          <cell r="B140">
            <v>45429</v>
          </cell>
          <cell r="C140" t="str">
            <v>nuit</v>
          </cell>
          <cell r="D140">
            <v>0</v>
          </cell>
          <cell r="E140" t="str">
            <v>matin</v>
          </cell>
          <cell r="F140">
            <v>7.67</v>
          </cell>
          <cell r="G140" t="str">
            <v>am</v>
          </cell>
          <cell r="H140">
            <v>0</v>
          </cell>
        </row>
        <row r="141">
          <cell r="A141" t="str">
            <v/>
          </cell>
          <cell r="B141">
            <v>45430</v>
          </cell>
          <cell r="D141">
            <v>0</v>
          </cell>
          <cell r="F141">
            <v>0</v>
          </cell>
          <cell r="H141">
            <v>0</v>
          </cell>
        </row>
        <row r="142">
          <cell r="A142" t="str">
            <v/>
          </cell>
          <cell r="B142">
            <v>45431</v>
          </cell>
          <cell r="D142">
            <v>0</v>
          </cell>
          <cell r="F142">
            <v>0</v>
          </cell>
          <cell r="H142">
            <v>0</v>
          </cell>
        </row>
        <row r="143">
          <cell r="A143">
            <v>21</v>
          </cell>
          <cell r="B143">
            <v>45432</v>
          </cell>
          <cell r="C143" t="str">
            <v>am</v>
          </cell>
          <cell r="D143">
            <v>0</v>
          </cell>
          <cell r="E143" t="str">
            <v>nuit</v>
          </cell>
          <cell r="F143">
            <v>0</v>
          </cell>
          <cell r="G143" t="str">
            <v>matin</v>
          </cell>
          <cell r="H143">
            <v>0</v>
          </cell>
        </row>
        <row r="144">
          <cell r="A144">
            <v>21</v>
          </cell>
          <cell r="B144">
            <v>45433</v>
          </cell>
          <cell r="C144" t="str">
            <v>am</v>
          </cell>
          <cell r="D144">
            <v>7.67</v>
          </cell>
          <cell r="E144" t="str">
            <v>nuit</v>
          </cell>
          <cell r="F144">
            <v>7.67</v>
          </cell>
          <cell r="G144" t="str">
            <v>matin</v>
          </cell>
          <cell r="H144">
            <v>7.67</v>
          </cell>
        </row>
        <row r="145">
          <cell r="A145">
            <v>21</v>
          </cell>
          <cell r="B145">
            <v>45434</v>
          </cell>
          <cell r="C145" t="str">
            <v>am</v>
          </cell>
          <cell r="D145">
            <v>7.67</v>
          </cell>
          <cell r="E145" t="str">
            <v>nuit</v>
          </cell>
          <cell r="F145">
            <v>7.67</v>
          </cell>
          <cell r="G145" t="str">
            <v>matin</v>
          </cell>
          <cell r="H145">
            <v>7.67</v>
          </cell>
        </row>
        <row r="146">
          <cell r="A146">
            <v>21</v>
          </cell>
          <cell r="B146">
            <v>45435</v>
          </cell>
          <cell r="C146" t="str">
            <v>am</v>
          </cell>
          <cell r="D146">
            <v>7.67</v>
          </cell>
          <cell r="E146" t="str">
            <v>nuit</v>
          </cell>
          <cell r="F146">
            <v>7.67</v>
          </cell>
          <cell r="G146" t="str">
            <v>matin</v>
          </cell>
          <cell r="H146">
            <v>7.67</v>
          </cell>
        </row>
        <row r="147">
          <cell r="A147">
            <v>21</v>
          </cell>
          <cell r="B147">
            <v>45436</v>
          </cell>
          <cell r="C147" t="str">
            <v>am</v>
          </cell>
          <cell r="D147">
            <v>0</v>
          </cell>
          <cell r="E147" t="str">
            <v>nuit</v>
          </cell>
          <cell r="F147">
            <v>0</v>
          </cell>
          <cell r="G147" t="str">
            <v>matin</v>
          </cell>
          <cell r="H147">
            <v>7.67</v>
          </cell>
        </row>
        <row r="148">
          <cell r="A148" t="str">
            <v/>
          </cell>
          <cell r="B148">
            <v>45437</v>
          </cell>
          <cell r="D148">
            <v>0</v>
          </cell>
          <cell r="F148">
            <v>0</v>
          </cell>
          <cell r="H148">
            <v>0</v>
          </cell>
        </row>
        <row r="149">
          <cell r="A149" t="str">
            <v/>
          </cell>
          <cell r="B149">
            <v>45438</v>
          </cell>
          <cell r="D149">
            <v>0</v>
          </cell>
          <cell r="F149">
            <v>0</v>
          </cell>
          <cell r="H149">
            <v>0</v>
          </cell>
        </row>
        <row r="150">
          <cell r="A150">
            <v>22</v>
          </cell>
          <cell r="B150">
            <v>45439</v>
          </cell>
          <cell r="C150" t="str">
            <v>matin</v>
          </cell>
          <cell r="D150">
            <v>7.67</v>
          </cell>
          <cell r="E150" t="str">
            <v>am</v>
          </cell>
          <cell r="F150">
            <v>7.67</v>
          </cell>
          <cell r="G150" t="str">
            <v>nuit</v>
          </cell>
          <cell r="H150">
            <v>7.67</v>
          </cell>
        </row>
        <row r="151">
          <cell r="A151">
            <v>22</v>
          </cell>
          <cell r="B151">
            <v>45440</v>
          </cell>
          <cell r="C151" t="str">
            <v>matin</v>
          </cell>
          <cell r="D151">
            <v>7.67</v>
          </cell>
          <cell r="E151" t="str">
            <v>am</v>
          </cell>
          <cell r="F151">
            <v>7.67</v>
          </cell>
          <cell r="G151" t="str">
            <v>nuit</v>
          </cell>
          <cell r="H151">
            <v>7.67</v>
          </cell>
        </row>
        <row r="152">
          <cell r="A152">
            <v>22</v>
          </cell>
          <cell r="B152">
            <v>45441</v>
          </cell>
          <cell r="C152" t="str">
            <v>matin</v>
          </cell>
          <cell r="D152">
            <v>7.67</v>
          </cell>
          <cell r="E152" t="str">
            <v>am</v>
          </cell>
          <cell r="F152">
            <v>7.67</v>
          </cell>
          <cell r="G152" t="str">
            <v>nuit</v>
          </cell>
          <cell r="H152">
            <v>7.67</v>
          </cell>
        </row>
        <row r="153">
          <cell r="A153">
            <v>22</v>
          </cell>
          <cell r="B153">
            <v>45442</v>
          </cell>
          <cell r="C153" t="str">
            <v>matin</v>
          </cell>
          <cell r="D153">
            <v>7.67</v>
          </cell>
          <cell r="E153" t="str">
            <v>am</v>
          </cell>
          <cell r="F153">
            <v>7.67</v>
          </cell>
          <cell r="G153" t="str">
            <v>nuit</v>
          </cell>
          <cell r="H153">
            <v>7.67</v>
          </cell>
        </row>
        <row r="154">
          <cell r="A154">
            <v>22</v>
          </cell>
          <cell r="B154">
            <v>45443</v>
          </cell>
          <cell r="C154" t="str">
            <v>matin</v>
          </cell>
          <cell r="D154">
            <v>7.67</v>
          </cell>
          <cell r="E154" t="str">
            <v>am</v>
          </cell>
          <cell r="F154">
            <v>0</v>
          </cell>
          <cell r="G154" t="str">
            <v>nuit</v>
          </cell>
          <cell r="H154">
            <v>0</v>
          </cell>
        </row>
        <row r="155">
          <cell r="A155" t="str">
            <v/>
          </cell>
          <cell r="B155">
            <v>45444</v>
          </cell>
          <cell r="D155">
            <v>0</v>
          </cell>
          <cell r="F155">
            <v>0</v>
          </cell>
          <cell r="H155">
            <v>0</v>
          </cell>
        </row>
        <row r="156">
          <cell r="A156" t="str">
            <v/>
          </cell>
          <cell r="B156">
            <v>45445</v>
          </cell>
          <cell r="D156">
            <v>0</v>
          </cell>
          <cell r="F156">
            <v>0</v>
          </cell>
          <cell r="H156">
            <v>0</v>
          </cell>
        </row>
        <row r="157">
          <cell r="A157">
            <v>23</v>
          </cell>
          <cell r="B157">
            <v>45446</v>
          </cell>
          <cell r="C157" t="str">
            <v>nuit</v>
          </cell>
          <cell r="D157">
            <v>7.67</v>
          </cell>
          <cell r="E157" t="str">
            <v>matin</v>
          </cell>
          <cell r="F157">
            <v>7.67</v>
          </cell>
          <cell r="G157" t="str">
            <v>am</v>
          </cell>
          <cell r="H157">
            <v>7.67</v>
          </cell>
        </row>
        <row r="158">
          <cell r="A158">
            <v>23</v>
          </cell>
          <cell r="B158">
            <v>45447</v>
          </cell>
          <cell r="C158" t="str">
            <v>nuit</v>
          </cell>
          <cell r="D158">
            <v>7.67</v>
          </cell>
          <cell r="E158" t="str">
            <v>matin</v>
          </cell>
          <cell r="F158">
            <v>7.67</v>
          </cell>
          <cell r="G158" t="str">
            <v>am</v>
          </cell>
          <cell r="H158">
            <v>7.67</v>
          </cell>
        </row>
        <row r="159">
          <cell r="A159">
            <v>23</v>
          </cell>
          <cell r="B159">
            <v>45448</v>
          </cell>
          <cell r="C159" t="str">
            <v>nuit</v>
          </cell>
          <cell r="D159">
            <v>7.67</v>
          </cell>
          <cell r="E159" t="str">
            <v>matin</v>
          </cell>
          <cell r="F159">
            <v>7.67</v>
          </cell>
          <cell r="G159" t="str">
            <v>am</v>
          </cell>
          <cell r="H159">
            <v>7.67</v>
          </cell>
        </row>
        <row r="160">
          <cell r="A160">
            <v>23</v>
          </cell>
          <cell r="B160">
            <v>45449</v>
          </cell>
          <cell r="C160" t="str">
            <v>nuit</v>
          </cell>
          <cell r="D160">
            <v>7.67</v>
          </cell>
          <cell r="E160" t="str">
            <v>matin</v>
          </cell>
          <cell r="F160">
            <v>7.67</v>
          </cell>
          <cell r="G160" t="str">
            <v>am</v>
          </cell>
          <cell r="H160">
            <v>7.67</v>
          </cell>
        </row>
        <row r="161">
          <cell r="A161">
            <v>23</v>
          </cell>
          <cell r="B161">
            <v>45450</v>
          </cell>
          <cell r="C161" t="str">
            <v>nuit</v>
          </cell>
          <cell r="D161">
            <v>0</v>
          </cell>
          <cell r="E161" t="str">
            <v>matin</v>
          </cell>
          <cell r="F161">
            <v>7.67</v>
          </cell>
          <cell r="G161" t="str">
            <v>am</v>
          </cell>
          <cell r="H161">
            <v>6.67</v>
          </cell>
        </row>
        <row r="162">
          <cell r="A162" t="str">
            <v/>
          </cell>
          <cell r="B162">
            <v>45451</v>
          </cell>
          <cell r="D162">
            <v>0</v>
          </cell>
          <cell r="F162">
            <v>0</v>
          </cell>
          <cell r="H162">
            <v>0</v>
          </cell>
        </row>
        <row r="163">
          <cell r="A163" t="str">
            <v/>
          </cell>
          <cell r="B163">
            <v>45452</v>
          </cell>
          <cell r="D163">
            <v>0</v>
          </cell>
          <cell r="F163">
            <v>0</v>
          </cell>
          <cell r="H163">
            <v>0</v>
          </cell>
        </row>
        <row r="164">
          <cell r="A164">
            <v>24</v>
          </cell>
          <cell r="B164">
            <v>45453</v>
          </cell>
          <cell r="C164" t="str">
            <v>am</v>
          </cell>
          <cell r="D164">
            <v>7.67</v>
          </cell>
          <cell r="E164" t="str">
            <v>nuit</v>
          </cell>
          <cell r="F164">
            <v>7.67</v>
          </cell>
          <cell r="G164" t="str">
            <v>matin</v>
          </cell>
          <cell r="H164">
            <v>7.67</v>
          </cell>
        </row>
        <row r="165">
          <cell r="A165">
            <v>24</v>
          </cell>
          <cell r="B165">
            <v>45454</v>
          </cell>
          <cell r="C165" t="str">
            <v>am</v>
          </cell>
          <cell r="D165">
            <v>7.67</v>
          </cell>
          <cell r="E165" t="str">
            <v>nuit</v>
          </cell>
          <cell r="F165">
            <v>7.67</v>
          </cell>
          <cell r="G165" t="str">
            <v>matin</v>
          </cell>
          <cell r="H165">
            <v>7.67</v>
          </cell>
        </row>
        <row r="166">
          <cell r="A166">
            <v>24</v>
          </cell>
          <cell r="B166">
            <v>45455</v>
          </cell>
          <cell r="C166" t="str">
            <v>am</v>
          </cell>
          <cell r="D166">
            <v>7.67</v>
          </cell>
          <cell r="E166" t="str">
            <v>nuit</v>
          </cell>
          <cell r="F166">
            <v>7.67</v>
          </cell>
          <cell r="G166" t="str">
            <v>matin</v>
          </cell>
          <cell r="H166">
            <v>7.67</v>
          </cell>
        </row>
        <row r="167">
          <cell r="A167">
            <v>24</v>
          </cell>
          <cell r="B167">
            <v>45456</v>
          </cell>
          <cell r="C167" t="str">
            <v>am</v>
          </cell>
          <cell r="D167">
            <v>7.67</v>
          </cell>
          <cell r="E167" t="str">
            <v>nuit</v>
          </cell>
          <cell r="F167">
            <v>7.67</v>
          </cell>
          <cell r="G167" t="str">
            <v>matin</v>
          </cell>
          <cell r="H167">
            <v>7.67</v>
          </cell>
        </row>
        <row r="168">
          <cell r="A168">
            <v>24</v>
          </cell>
          <cell r="B168">
            <v>45457</v>
          </cell>
          <cell r="C168" t="str">
            <v>am</v>
          </cell>
          <cell r="D168">
            <v>6.67</v>
          </cell>
          <cell r="E168" t="str">
            <v>nuit</v>
          </cell>
          <cell r="F168">
            <v>0</v>
          </cell>
          <cell r="G168" t="str">
            <v>matin</v>
          </cell>
          <cell r="H168">
            <v>7.67</v>
          </cell>
        </row>
        <row r="169">
          <cell r="A169" t="str">
            <v/>
          </cell>
          <cell r="B169">
            <v>45458</v>
          </cell>
          <cell r="D169">
            <v>0</v>
          </cell>
          <cell r="F169">
            <v>0</v>
          </cell>
          <cell r="H169">
            <v>0</v>
          </cell>
        </row>
        <row r="170">
          <cell r="A170" t="str">
            <v/>
          </cell>
          <cell r="B170">
            <v>45459</v>
          </cell>
          <cell r="D170">
            <v>0</v>
          </cell>
          <cell r="F170">
            <v>0</v>
          </cell>
          <cell r="H170">
            <v>0</v>
          </cell>
        </row>
        <row r="171">
          <cell r="A171">
            <v>25</v>
          </cell>
          <cell r="B171">
            <v>45460</v>
          </cell>
          <cell r="C171" t="str">
            <v>matin</v>
          </cell>
          <cell r="D171">
            <v>7.67</v>
          </cell>
          <cell r="E171" t="str">
            <v>am</v>
          </cell>
          <cell r="F171">
            <v>7.67</v>
          </cell>
          <cell r="G171" t="str">
            <v>nuit</v>
          </cell>
          <cell r="H171">
            <v>7.67</v>
          </cell>
        </row>
        <row r="172">
          <cell r="A172">
            <v>25</v>
          </cell>
          <cell r="B172">
            <v>45461</v>
          </cell>
          <cell r="C172" t="str">
            <v>matin</v>
          </cell>
          <cell r="D172">
            <v>7.67</v>
          </cell>
          <cell r="E172" t="str">
            <v>am</v>
          </cell>
          <cell r="F172">
            <v>7.67</v>
          </cell>
          <cell r="G172" t="str">
            <v>nuit</v>
          </cell>
          <cell r="H172">
            <v>7.67</v>
          </cell>
        </row>
        <row r="173">
          <cell r="A173">
            <v>25</v>
          </cell>
          <cell r="B173">
            <v>45462</v>
          </cell>
          <cell r="C173" t="str">
            <v>matin</v>
          </cell>
          <cell r="D173">
            <v>7.67</v>
          </cell>
          <cell r="E173" t="str">
            <v>am</v>
          </cell>
          <cell r="F173">
            <v>7.67</v>
          </cell>
          <cell r="G173" t="str">
            <v>nuit</v>
          </cell>
          <cell r="H173">
            <v>7.67</v>
          </cell>
        </row>
        <row r="174">
          <cell r="A174">
            <v>25</v>
          </cell>
          <cell r="B174">
            <v>45463</v>
          </cell>
          <cell r="C174" t="str">
            <v>matin</v>
          </cell>
          <cell r="D174">
            <v>7.67</v>
          </cell>
          <cell r="E174" t="str">
            <v>am</v>
          </cell>
          <cell r="F174">
            <v>7.67</v>
          </cell>
          <cell r="G174" t="str">
            <v>nuit</v>
          </cell>
          <cell r="H174">
            <v>7.67</v>
          </cell>
        </row>
        <row r="175">
          <cell r="A175">
            <v>25</v>
          </cell>
          <cell r="B175">
            <v>45464</v>
          </cell>
          <cell r="C175" t="str">
            <v>matin</v>
          </cell>
          <cell r="D175">
            <v>7.67</v>
          </cell>
          <cell r="E175" t="str">
            <v>am</v>
          </cell>
          <cell r="F175">
            <v>6.67</v>
          </cell>
          <cell r="G175" t="str">
            <v>nuit</v>
          </cell>
          <cell r="H175">
            <v>0</v>
          </cell>
        </row>
        <row r="176">
          <cell r="A176" t="str">
            <v/>
          </cell>
          <cell r="B176">
            <v>45465</v>
          </cell>
          <cell r="D176">
            <v>0</v>
          </cell>
          <cell r="F176">
            <v>0</v>
          </cell>
          <cell r="H176">
            <v>0</v>
          </cell>
        </row>
        <row r="177">
          <cell r="A177" t="str">
            <v/>
          </cell>
          <cell r="B177">
            <v>45466</v>
          </cell>
          <cell r="D177">
            <v>0</v>
          </cell>
          <cell r="F177">
            <v>0</v>
          </cell>
          <cell r="H177">
            <v>0</v>
          </cell>
        </row>
        <row r="178">
          <cell r="A178">
            <v>26</v>
          </cell>
          <cell r="B178">
            <v>45467</v>
          </cell>
          <cell r="C178" t="str">
            <v>nuit</v>
          </cell>
          <cell r="D178">
            <v>7.67</v>
          </cell>
          <cell r="E178" t="str">
            <v>matin</v>
          </cell>
          <cell r="F178">
            <v>7.67</v>
          </cell>
          <cell r="G178" t="str">
            <v>am</v>
          </cell>
          <cell r="H178">
            <v>7.67</v>
          </cell>
        </row>
        <row r="179">
          <cell r="A179">
            <v>26</v>
          </cell>
          <cell r="B179">
            <v>45468</v>
          </cell>
          <cell r="C179" t="str">
            <v>nuit</v>
          </cell>
          <cell r="D179">
            <v>7.67</v>
          </cell>
          <cell r="E179" t="str">
            <v>matin</v>
          </cell>
          <cell r="F179">
            <v>7.67</v>
          </cell>
          <cell r="G179" t="str">
            <v>am</v>
          </cell>
          <cell r="H179">
            <v>7.67</v>
          </cell>
        </row>
        <row r="180">
          <cell r="A180">
            <v>26</v>
          </cell>
          <cell r="B180">
            <v>45469</v>
          </cell>
          <cell r="C180" t="str">
            <v>nuit</v>
          </cell>
          <cell r="D180">
            <v>7.67</v>
          </cell>
          <cell r="E180" t="str">
            <v>matin</v>
          </cell>
          <cell r="F180">
            <v>7.67</v>
          </cell>
          <cell r="G180" t="str">
            <v>am</v>
          </cell>
          <cell r="H180">
            <v>7.67</v>
          </cell>
        </row>
        <row r="181">
          <cell r="A181">
            <v>26</v>
          </cell>
          <cell r="B181">
            <v>45470</v>
          </cell>
          <cell r="C181" t="str">
            <v>nuit</v>
          </cell>
          <cell r="D181">
            <v>7.67</v>
          </cell>
          <cell r="E181" t="str">
            <v>matin</v>
          </cell>
          <cell r="F181">
            <v>7.67</v>
          </cell>
          <cell r="G181" t="str">
            <v>am</v>
          </cell>
          <cell r="H181">
            <v>7.67</v>
          </cell>
        </row>
        <row r="182">
          <cell r="A182">
            <v>26</v>
          </cell>
          <cell r="B182">
            <v>45471</v>
          </cell>
          <cell r="C182" t="str">
            <v>nuit</v>
          </cell>
          <cell r="D182">
            <v>0</v>
          </cell>
          <cell r="E182" t="str">
            <v>matin</v>
          </cell>
          <cell r="F182">
            <v>7.67</v>
          </cell>
          <cell r="G182" t="str">
            <v>am</v>
          </cell>
          <cell r="H182">
            <v>0</v>
          </cell>
        </row>
        <row r="183">
          <cell r="A183" t="str">
            <v/>
          </cell>
          <cell r="B183">
            <v>45472</v>
          </cell>
          <cell r="D183">
            <v>0</v>
          </cell>
          <cell r="F183">
            <v>0</v>
          </cell>
          <cell r="H183">
            <v>0</v>
          </cell>
        </row>
        <row r="184">
          <cell r="A184" t="str">
            <v/>
          </cell>
          <cell r="B184">
            <v>45473</v>
          </cell>
          <cell r="D184">
            <v>0</v>
          </cell>
          <cell r="F184">
            <v>0</v>
          </cell>
          <cell r="H184">
            <v>0</v>
          </cell>
        </row>
        <row r="185">
          <cell r="A185">
            <v>27</v>
          </cell>
          <cell r="B185">
            <v>45474</v>
          </cell>
          <cell r="C185" t="str">
            <v>am</v>
          </cell>
          <cell r="D185">
            <v>7.67</v>
          </cell>
          <cell r="E185" t="str">
            <v>nuit</v>
          </cell>
          <cell r="F185">
            <v>7.67</v>
          </cell>
          <cell r="G185" t="str">
            <v>matin</v>
          </cell>
          <cell r="H185">
            <v>7.67</v>
          </cell>
        </row>
        <row r="186">
          <cell r="A186">
            <v>27</v>
          </cell>
          <cell r="B186">
            <v>45475</v>
          </cell>
          <cell r="C186" t="str">
            <v>am</v>
          </cell>
          <cell r="D186">
            <v>7.67</v>
          </cell>
          <cell r="E186" t="str">
            <v>nuit</v>
          </cell>
          <cell r="F186">
            <v>7.67</v>
          </cell>
          <cell r="G186" t="str">
            <v>matin</v>
          </cell>
          <cell r="H186">
            <v>7.67</v>
          </cell>
        </row>
        <row r="187">
          <cell r="A187">
            <v>27</v>
          </cell>
          <cell r="B187">
            <v>45476</v>
          </cell>
          <cell r="C187" t="str">
            <v>am</v>
          </cell>
          <cell r="D187">
            <v>7.67</v>
          </cell>
          <cell r="E187" t="str">
            <v>nuit</v>
          </cell>
          <cell r="F187">
            <v>7.67</v>
          </cell>
          <cell r="G187" t="str">
            <v>matin</v>
          </cell>
          <cell r="H187">
            <v>7.67</v>
          </cell>
        </row>
        <row r="188">
          <cell r="A188">
            <v>27</v>
          </cell>
          <cell r="B188">
            <v>45477</v>
          </cell>
          <cell r="C188" t="str">
            <v>am</v>
          </cell>
          <cell r="D188">
            <v>7.67</v>
          </cell>
          <cell r="E188" t="str">
            <v>nuit</v>
          </cell>
          <cell r="F188">
            <v>7.67</v>
          </cell>
          <cell r="G188" t="str">
            <v>matin</v>
          </cell>
          <cell r="H188">
            <v>7.67</v>
          </cell>
        </row>
        <row r="189">
          <cell r="A189">
            <v>27</v>
          </cell>
          <cell r="B189">
            <v>45478</v>
          </cell>
          <cell r="C189" t="str">
            <v>am</v>
          </cell>
          <cell r="D189">
            <v>0</v>
          </cell>
          <cell r="E189" t="str">
            <v>nuit</v>
          </cell>
          <cell r="F189">
            <v>0</v>
          </cell>
          <cell r="G189" t="str">
            <v>matin</v>
          </cell>
          <cell r="H189">
            <v>7.67</v>
          </cell>
        </row>
        <row r="190">
          <cell r="A190" t="str">
            <v/>
          </cell>
          <cell r="B190">
            <v>45479</v>
          </cell>
          <cell r="D190">
            <v>0</v>
          </cell>
          <cell r="F190">
            <v>0</v>
          </cell>
          <cell r="H190">
            <v>0</v>
          </cell>
        </row>
        <row r="191">
          <cell r="A191" t="str">
            <v/>
          </cell>
          <cell r="B191">
            <v>45480</v>
          </cell>
          <cell r="D191">
            <v>0</v>
          </cell>
          <cell r="F191">
            <v>0</v>
          </cell>
          <cell r="H191">
            <v>0</v>
          </cell>
        </row>
        <row r="192">
          <cell r="A192">
            <v>28</v>
          </cell>
          <cell r="B192">
            <v>45481</v>
          </cell>
          <cell r="C192" t="str">
            <v>matin</v>
          </cell>
          <cell r="D192">
            <v>7.67</v>
          </cell>
          <cell r="E192" t="str">
            <v>am</v>
          </cell>
          <cell r="F192">
            <v>7.67</v>
          </cell>
          <cell r="G192" t="str">
            <v>nuit</v>
          </cell>
          <cell r="H192">
            <v>7.67</v>
          </cell>
        </row>
        <row r="193">
          <cell r="A193">
            <v>28</v>
          </cell>
          <cell r="B193">
            <v>45482</v>
          </cell>
          <cell r="C193" t="str">
            <v>matin</v>
          </cell>
          <cell r="D193">
            <v>7.67</v>
          </cell>
          <cell r="E193" t="str">
            <v>am</v>
          </cell>
          <cell r="F193">
            <v>7.67</v>
          </cell>
          <cell r="G193" t="str">
            <v>nuit</v>
          </cell>
          <cell r="H193">
            <v>7.67</v>
          </cell>
        </row>
        <row r="194">
          <cell r="A194">
            <v>28</v>
          </cell>
          <cell r="B194">
            <v>45483</v>
          </cell>
          <cell r="C194" t="str">
            <v>matin</v>
          </cell>
          <cell r="D194">
            <v>7.67</v>
          </cell>
          <cell r="E194" t="str">
            <v>am</v>
          </cell>
          <cell r="F194">
            <v>7.67</v>
          </cell>
          <cell r="G194" t="str">
            <v>nuit</v>
          </cell>
          <cell r="H194">
            <v>7.67</v>
          </cell>
        </row>
        <row r="195">
          <cell r="A195">
            <v>28</v>
          </cell>
          <cell r="B195">
            <v>45484</v>
          </cell>
          <cell r="C195" t="str">
            <v>matin</v>
          </cell>
          <cell r="D195">
            <v>7.67</v>
          </cell>
          <cell r="E195" t="str">
            <v>am</v>
          </cell>
          <cell r="F195">
            <v>7.67</v>
          </cell>
          <cell r="G195" t="str">
            <v>nuit</v>
          </cell>
          <cell r="H195">
            <v>7.67</v>
          </cell>
        </row>
        <row r="196">
          <cell r="A196">
            <v>28</v>
          </cell>
          <cell r="B196">
            <v>45485</v>
          </cell>
          <cell r="C196" t="str">
            <v>matin</v>
          </cell>
          <cell r="D196">
            <v>7.67</v>
          </cell>
          <cell r="E196" t="str">
            <v>am</v>
          </cell>
          <cell r="F196">
            <v>0</v>
          </cell>
          <cell r="G196" t="str">
            <v>nuit</v>
          </cell>
          <cell r="H196">
            <v>0</v>
          </cell>
        </row>
        <row r="197">
          <cell r="A197" t="str">
            <v/>
          </cell>
          <cell r="B197">
            <v>45486</v>
          </cell>
          <cell r="D197">
            <v>0</v>
          </cell>
          <cell r="F197">
            <v>0</v>
          </cell>
          <cell r="H197">
            <v>0</v>
          </cell>
        </row>
        <row r="198">
          <cell r="A198" t="str">
            <v/>
          </cell>
          <cell r="B198">
            <v>45487</v>
          </cell>
          <cell r="D198">
            <v>0</v>
          </cell>
          <cell r="F198">
            <v>0</v>
          </cell>
          <cell r="H198">
            <v>0</v>
          </cell>
        </row>
        <row r="199">
          <cell r="A199">
            <v>29</v>
          </cell>
          <cell r="B199">
            <v>45488</v>
          </cell>
          <cell r="C199" t="str">
            <v>nuit</v>
          </cell>
          <cell r="D199">
            <v>7.67</v>
          </cell>
          <cell r="E199" t="str">
            <v>matin</v>
          </cell>
          <cell r="F199">
            <v>7.67</v>
          </cell>
          <cell r="G199" t="str">
            <v>am</v>
          </cell>
          <cell r="H199">
            <v>7.67</v>
          </cell>
        </row>
        <row r="200">
          <cell r="A200">
            <v>29</v>
          </cell>
          <cell r="B200">
            <v>45489</v>
          </cell>
          <cell r="C200" t="str">
            <v>nuit</v>
          </cell>
          <cell r="D200">
            <v>7.67</v>
          </cell>
          <cell r="E200" t="str">
            <v>matin</v>
          </cell>
          <cell r="F200">
            <v>7.67</v>
          </cell>
          <cell r="G200" t="str">
            <v>am</v>
          </cell>
          <cell r="H200">
            <v>7.67</v>
          </cell>
        </row>
        <row r="201">
          <cell r="A201">
            <v>29</v>
          </cell>
          <cell r="B201">
            <v>45490</v>
          </cell>
          <cell r="C201" t="str">
            <v>nuit</v>
          </cell>
          <cell r="D201">
            <v>7.67</v>
          </cell>
          <cell r="E201" t="str">
            <v>matin</v>
          </cell>
          <cell r="F201">
            <v>7.67</v>
          </cell>
          <cell r="G201" t="str">
            <v>am</v>
          </cell>
          <cell r="H201">
            <v>7.67</v>
          </cell>
        </row>
        <row r="202">
          <cell r="A202">
            <v>29</v>
          </cell>
          <cell r="B202">
            <v>45491</v>
          </cell>
          <cell r="C202" t="str">
            <v>nuit</v>
          </cell>
          <cell r="D202">
            <v>7.67</v>
          </cell>
          <cell r="E202" t="str">
            <v>matin</v>
          </cell>
          <cell r="F202">
            <v>7.67</v>
          </cell>
          <cell r="G202" t="str">
            <v>am</v>
          </cell>
          <cell r="H202">
            <v>7.67</v>
          </cell>
        </row>
        <row r="203">
          <cell r="A203">
            <v>29</v>
          </cell>
          <cell r="B203">
            <v>45492</v>
          </cell>
          <cell r="C203" t="str">
            <v>nuit</v>
          </cell>
          <cell r="D203">
            <v>0</v>
          </cell>
          <cell r="E203" t="str">
            <v>matin</v>
          </cell>
          <cell r="F203">
            <v>7.67</v>
          </cell>
          <cell r="G203" t="str">
            <v>am</v>
          </cell>
          <cell r="H203">
            <v>6.67</v>
          </cell>
        </row>
        <row r="204">
          <cell r="A204" t="str">
            <v/>
          </cell>
          <cell r="B204">
            <v>45493</v>
          </cell>
          <cell r="D204">
            <v>0</v>
          </cell>
          <cell r="F204">
            <v>0</v>
          </cell>
          <cell r="H204">
            <v>0</v>
          </cell>
        </row>
        <row r="205">
          <cell r="A205" t="str">
            <v/>
          </cell>
          <cell r="B205">
            <v>45494</v>
          </cell>
          <cell r="D205">
            <v>0</v>
          </cell>
          <cell r="F205">
            <v>0</v>
          </cell>
          <cell r="H205">
            <v>0</v>
          </cell>
        </row>
        <row r="206">
          <cell r="A206">
            <v>30</v>
          </cell>
          <cell r="B206">
            <v>45495</v>
          </cell>
          <cell r="C206" t="str">
            <v>am</v>
          </cell>
          <cell r="D206">
            <v>7.67</v>
          </cell>
          <cell r="E206" t="str">
            <v>nuit</v>
          </cell>
          <cell r="F206">
            <v>7.67</v>
          </cell>
          <cell r="G206" t="str">
            <v>matin</v>
          </cell>
          <cell r="H206">
            <v>7.67</v>
          </cell>
        </row>
        <row r="207">
          <cell r="A207">
            <v>30</v>
          </cell>
          <cell r="B207">
            <v>45496</v>
          </cell>
          <cell r="C207" t="str">
            <v>am</v>
          </cell>
          <cell r="D207">
            <v>7.67</v>
          </cell>
          <cell r="E207" t="str">
            <v>nuit</v>
          </cell>
          <cell r="F207">
            <v>7.67</v>
          </cell>
          <cell r="G207" t="str">
            <v>matin</v>
          </cell>
          <cell r="H207">
            <v>7.67</v>
          </cell>
        </row>
        <row r="208">
          <cell r="A208">
            <v>30</v>
          </cell>
          <cell r="B208">
            <v>45497</v>
          </cell>
          <cell r="C208" t="str">
            <v>am</v>
          </cell>
          <cell r="D208">
            <v>7.67</v>
          </cell>
          <cell r="E208" t="str">
            <v>nuit</v>
          </cell>
          <cell r="F208">
            <v>7.67</v>
          </cell>
          <cell r="G208" t="str">
            <v>matin</v>
          </cell>
          <cell r="H208">
            <v>7.67</v>
          </cell>
        </row>
        <row r="209">
          <cell r="A209">
            <v>30</v>
          </cell>
          <cell r="B209">
            <v>45498</v>
          </cell>
          <cell r="C209" t="str">
            <v>am</v>
          </cell>
          <cell r="D209">
            <v>7.67</v>
          </cell>
          <cell r="E209" t="str">
            <v>nuit</v>
          </cell>
          <cell r="F209">
            <v>7.67</v>
          </cell>
          <cell r="G209" t="str">
            <v>matin</v>
          </cell>
          <cell r="H209">
            <v>7.67</v>
          </cell>
        </row>
        <row r="210">
          <cell r="A210">
            <v>30</v>
          </cell>
          <cell r="B210">
            <v>45499</v>
          </cell>
          <cell r="C210" t="str">
            <v>am</v>
          </cell>
          <cell r="D210">
            <v>6.67</v>
          </cell>
          <cell r="E210" t="str">
            <v>nuit</v>
          </cell>
          <cell r="F210">
            <v>0</v>
          </cell>
          <cell r="G210" t="str">
            <v>matin</v>
          </cell>
          <cell r="H210">
            <v>7.67</v>
          </cell>
        </row>
        <row r="211">
          <cell r="A211" t="str">
            <v/>
          </cell>
          <cell r="B211">
            <v>45500</v>
          </cell>
          <cell r="D211">
            <v>0</v>
          </cell>
          <cell r="F211">
            <v>0</v>
          </cell>
          <cell r="H211">
            <v>0</v>
          </cell>
        </row>
        <row r="212">
          <cell r="A212" t="str">
            <v/>
          </cell>
          <cell r="B212">
            <v>45501</v>
          </cell>
          <cell r="D212">
            <v>0</v>
          </cell>
          <cell r="F212">
            <v>0</v>
          </cell>
          <cell r="H212">
            <v>0</v>
          </cell>
        </row>
        <row r="213">
          <cell r="A213">
            <v>31</v>
          </cell>
          <cell r="B213">
            <v>45502</v>
          </cell>
          <cell r="C213" t="str">
            <v>matin</v>
          </cell>
          <cell r="D213">
            <v>7.67</v>
          </cell>
          <cell r="E213" t="str">
            <v>am</v>
          </cell>
          <cell r="F213">
            <v>7.67</v>
          </cell>
          <cell r="G213" t="str">
            <v>nuit</v>
          </cell>
          <cell r="H213">
            <v>7.67</v>
          </cell>
        </row>
        <row r="214">
          <cell r="A214">
            <v>31</v>
          </cell>
          <cell r="B214">
            <v>45503</v>
          </cell>
          <cell r="C214" t="str">
            <v>matin</v>
          </cell>
          <cell r="D214">
            <v>7.67</v>
          </cell>
          <cell r="E214" t="str">
            <v>am</v>
          </cell>
          <cell r="F214">
            <v>7.67</v>
          </cell>
          <cell r="G214" t="str">
            <v>nuit</v>
          </cell>
          <cell r="H214">
            <v>7.67</v>
          </cell>
        </row>
        <row r="215">
          <cell r="A215">
            <v>31</v>
          </cell>
          <cell r="B215">
            <v>45504</v>
          </cell>
          <cell r="C215" t="str">
            <v>matin</v>
          </cell>
          <cell r="D215">
            <v>7.67</v>
          </cell>
          <cell r="E215" t="str">
            <v>am</v>
          </cell>
          <cell r="F215">
            <v>7.67</v>
          </cell>
          <cell r="G215" t="str">
            <v>nuit</v>
          </cell>
          <cell r="H215">
            <v>7.67</v>
          </cell>
        </row>
        <row r="216">
          <cell r="A216">
            <v>31</v>
          </cell>
          <cell r="B216">
            <v>45505</v>
          </cell>
          <cell r="C216" t="str">
            <v>matin</v>
          </cell>
          <cell r="D216">
            <v>7.67</v>
          </cell>
          <cell r="E216" t="str">
            <v>am</v>
          </cell>
          <cell r="F216">
            <v>7.67</v>
          </cell>
          <cell r="G216" t="str">
            <v>nuit</v>
          </cell>
          <cell r="H216">
            <v>7.67</v>
          </cell>
        </row>
        <row r="217">
          <cell r="A217">
            <v>31</v>
          </cell>
          <cell r="B217">
            <v>45506</v>
          </cell>
          <cell r="C217" t="str">
            <v>matin</v>
          </cell>
          <cell r="D217">
            <v>7.67</v>
          </cell>
          <cell r="E217" t="str">
            <v>am</v>
          </cell>
          <cell r="F217">
            <v>6.67</v>
          </cell>
          <cell r="G217" t="str">
            <v>nuit</v>
          </cell>
          <cell r="H217">
            <v>0</v>
          </cell>
        </row>
        <row r="218">
          <cell r="A218" t="str">
            <v/>
          </cell>
          <cell r="B218">
            <v>45507</v>
          </cell>
          <cell r="D218">
            <v>0</v>
          </cell>
          <cell r="F218">
            <v>0</v>
          </cell>
          <cell r="H218">
            <v>0</v>
          </cell>
        </row>
        <row r="219">
          <cell r="A219" t="str">
            <v/>
          </cell>
          <cell r="B219">
            <v>45508</v>
          </cell>
          <cell r="D219">
            <v>0</v>
          </cell>
          <cell r="F219">
            <v>0</v>
          </cell>
          <cell r="H219">
            <v>0</v>
          </cell>
        </row>
        <row r="220">
          <cell r="A220">
            <v>32</v>
          </cell>
          <cell r="B220">
            <v>45509</v>
          </cell>
          <cell r="C220" t="str">
            <v>nuit</v>
          </cell>
          <cell r="D220">
            <v>7.67</v>
          </cell>
          <cell r="E220" t="str">
            <v>matin</v>
          </cell>
          <cell r="F220">
            <v>7.67</v>
          </cell>
          <cell r="G220" t="str">
            <v>am</v>
          </cell>
          <cell r="H220">
            <v>7.67</v>
          </cell>
        </row>
        <row r="221">
          <cell r="A221">
            <v>32</v>
          </cell>
          <cell r="B221">
            <v>45510</v>
          </cell>
          <cell r="C221" t="str">
            <v>nuit</v>
          </cell>
          <cell r="D221">
            <v>7.67</v>
          </cell>
          <cell r="E221" t="str">
            <v>matin</v>
          </cell>
          <cell r="F221">
            <v>7.67</v>
          </cell>
          <cell r="G221" t="str">
            <v>am</v>
          </cell>
          <cell r="H221">
            <v>7.67</v>
          </cell>
        </row>
        <row r="222">
          <cell r="A222">
            <v>32</v>
          </cell>
          <cell r="B222">
            <v>45511</v>
          </cell>
          <cell r="C222" t="str">
            <v>nuit</v>
          </cell>
          <cell r="D222">
            <v>7.67</v>
          </cell>
          <cell r="E222" t="str">
            <v>matin</v>
          </cell>
          <cell r="F222">
            <v>7.67</v>
          </cell>
          <cell r="G222" t="str">
            <v>am</v>
          </cell>
          <cell r="H222">
            <v>7.67</v>
          </cell>
        </row>
        <row r="223">
          <cell r="A223">
            <v>32</v>
          </cell>
          <cell r="B223">
            <v>45512</v>
          </cell>
          <cell r="C223" t="str">
            <v>nuit</v>
          </cell>
          <cell r="D223">
            <v>7.67</v>
          </cell>
          <cell r="E223" t="str">
            <v>matin</v>
          </cell>
          <cell r="F223">
            <v>7.67</v>
          </cell>
          <cell r="G223" t="str">
            <v>am</v>
          </cell>
          <cell r="H223">
            <v>7.67</v>
          </cell>
        </row>
        <row r="224">
          <cell r="A224">
            <v>32</v>
          </cell>
          <cell r="B224">
            <v>45513</v>
          </cell>
          <cell r="C224" t="str">
            <v>nuit</v>
          </cell>
          <cell r="D224">
            <v>0</v>
          </cell>
          <cell r="E224" t="str">
            <v>matin</v>
          </cell>
          <cell r="F224">
            <v>7.67</v>
          </cell>
          <cell r="G224" t="str">
            <v>am</v>
          </cell>
          <cell r="H224">
            <v>0</v>
          </cell>
        </row>
        <row r="225">
          <cell r="A225" t="str">
            <v/>
          </cell>
          <cell r="B225">
            <v>45514</v>
          </cell>
          <cell r="D225">
            <v>0</v>
          </cell>
          <cell r="F225">
            <v>0</v>
          </cell>
          <cell r="H225">
            <v>0</v>
          </cell>
        </row>
        <row r="226">
          <cell r="A226" t="str">
            <v/>
          </cell>
          <cell r="B226">
            <v>45515</v>
          </cell>
          <cell r="D226">
            <v>0</v>
          </cell>
          <cell r="F226">
            <v>0</v>
          </cell>
          <cell r="H226">
            <v>0</v>
          </cell>
        </row>
        <row r="227">
          <cell r="A227">
            <v>33</v>
          </cell>
          <cell r="B227">
            <v>45516</v>
          </cell>
          <cell r="C227" t="str">
            <v>am</v>
          </cell>
          <cell r="D227">
            <v>7.67</v>
          </cell>
          <cell r="E227" t="str">
            <v>nuit</v>
          </cell>
          <cell r="F227">
            <v>7.67</v>
          </cell>
          <cell r="G227" t="str">
            <v>matin</v>
          </cell>
          <cell r="H227">
            <v>7.67</v>
          </cell>
        </row>
        <row r="228">
          <cell r="A228">
            <v>33</v>
          </cell>
          <cell r="B228">
            <v>45517</v>
          </cell>
          <cell r="C228" t="str">
            <v>am</v>
          </cell>
          <cell r="D228">
            <v>7.67</v>
          </cell>
          <cell r="E228" t="str">
            <v>nuit</v>
          </cell>
          <cell r="F228">
            <v>7.67</v>
          </cell>
          <cell r="G228" t="str">
            <v>matin</v>
          </cell>
          <cell r="H228">
            <v>7.67</v>
          </cell>
        </row>
        <row r="229">
          <cell r="A229">
            <v>33</v>
          </cell>
          <cell r="B229">
            <v>45518</v>
          </cell>
          <cell r="C229" t="str">
            <v>am</v>
          </cell>
          <cell r="D229">
            <v>7.67</v>
          </cell>
          <cell r="E229" t="str">
            <v>nuit</v>
          </cell>
          <cell r="F229">
            <v>7.67</v>
          </cell>
          <cell r="G229" t="str">
            <v>matin</v>
          </cell>
          <cell r="H229">
            <v>7.67</v>
          </cell>
        </row>
        <row r="230">
          <cell r="A230">
            <v>33</v>
          </cell>
          <cell r="B230">
            <v>45519</v>
          </cell>
          <cell r="C230" t="str">
            <v>am</v>
          </cell>
          <cell r="D230">
            <v>0</v>
          </cell>
          <cell r="E230" t="str">
            <v>nuit</v>
          </cell>
          <cell r="F230">
            <v>0</v>
          </cell>
          <cell r="G230" t="str">
            <v>matin</v>
          </cell>
          <cell r="H230">
            <v>0</v>
          </cell>
        </row>
        <row r="231">
          <cell r="A231">
            <v>33</v>
          </cell>
          <cell r="B231">
            <v>45520</v>
          </cell>
          <cell r="C231" t="str">
            <v>am</v>
          </cell>
          <cell r="D231">
            <v>0</v>
          </cell>
          <cell r="E231" t="str">
            <v>nuit</v>
          </cell>
          <cell r="F231">
            <v>0</v>
          </cell>
          <cell r="G231" t="str">
            <v>matin</v>
          </cell>
          <cell r="H231">
            <v>7.67</v>
          </cell>
        </row>
        <row r="232">
          <cell r="A232" t="str">
            <v/>
          </cell>
          <cell r="B232">
            <v>45521</v>
          </cell>
          <cell r="D232">
            <v>0</v>
          </cell>
          <cell r="F232">
            <v>0</v>
          </cell>
          <cell r="H232">
            <v>0</v>
          </cell>
        </row>
        <row r="233">
          <cell r="A233" t="str">
            <v/>
          </cell>
          <cell r="B233">
            <v>45522</v>
          </cell>
          <cell r="D233">
            <v>0</v>
          </cell>
          <cell r="F233">
            <v>0</v>
          </cell>
          <cell r="H233">
            <v>0</v>
          </cell>
        </row>
        <row r="234">
          <cell r="A234">
            <v>34</v>
          </cell>
          <cell r="B234">
            <v>45523</v>
          </cell>
          <cell r="C234" t="str">
            <v>matin</v>
          </cell>
          <cell r="D234">
            <v>7.67</v>
          </cell>
          <cell r="E234" t="str">
            <v>am</v>
          </cell>
          <cell r="F234">
            <v>7.67</v>
          </cell>
          <cell r="G234" t="str">
            <v>nuit</v>
          </cell>
          <cell r="H234">
            <v>7.67</v>
          </cell>
        </row>
        <row r="235">
          <cell r="A235">
            <v>34</v>
          </cell>
          <cell r="B235">
            <v>45524</v>
          </cell>
          <cell r="C235" t="str">
            <v>matin</v>
          </cell>
          <cell r="D235">
            <v>7.67</v>
          </cell>
          <cell r="E235" t="str">
            <v>am</v>
          </cell>
          <cell r="F235">
            <v>7.67</v>
          </cell>
          <cell r="G235" t="str">
            <v>nuit</v>
          </cell>
          <cell r="H235">
            <v>7.67</v>
          </cell>
        </row>
        <row r="236">
          <cell r="A236">
            <v>34</v>
          </cell>
          <cell r="B236">
            <v>45525</v>
          </cell>
          <cell r="C236" t="str">
            <v>matin</v>
          </cell>
          <cell r="D236">
            <v>7.67</v>
          </cell>
          <cell r="E236" t="str">
            <v>am</v>
          </cell>
          <cell r="F236">
            <v>7.67</v>
          </cell>
          <cell r="G236" t="str">
            <v>nuit</v>
          </cell>
          <cell r="H236">
            <v>7.67</v>
          </cell>
        </row>
        <row r="237">
          <cell r="A237">
            <v>34</v>
          </cell>
          <cell r="B237">
            <v>45526</v>
          </cell>
          <cell r="C237" t="str">
            <v>matin</v>
          </cell>
          <cell r="D237">
            <v>7.67</v>
          </cell>
          <cell r="E237" t="str">
            <v>am</v>
          </cell>
          <cell r="F237">
            <v>7.67</v>
          </cell>
          <cell r="G237" t="str">
            <v>nuit</v>
          </cell>
          <cell r="H237">
            <v>7.67</v>
          </cell>
        </row>
        <row r="238">
          <cell r="A238">
            <v>34</v>
          </cell>
          <cell r="B238">
            <v>45527</v>
          </cell>
          <cell r="C238" t="str">
            <v>matin</v>
          </cell>
          <cell r="D238">
            <v>7.67</v>
          </cell>
          <cell r="E238" t="str">
            <v>am</v>
          </cell>
          <cell r="F238">
            <v>0</v>
          </cell>
          <cell r="G238" t="str">
            <v>nuit</v>
          </cell>
          <cell r="H238">
            <v>0</v>
          </cell>
        </row>
        <row r="239">
          <cell r="A239" t="str">
            <v/>
          </cell>
          <cell r="B239">
            <v>45528</v>
          </cell>
          <cell r="D239">
            <v>0</v>
          </cell>
          <cell r="F239">
            <v>0</v>
          </cell>
          <cell r="H239">
            <v>0</v>
          </cell>
        </row>
        <row r="240">
          <cell r="A240" t="str">
            <v/>
          </cell>
          <cell r="B240">
            <v>45529</v>
          </cell>
          <cell r="D240">
            <v>0</v>
          </cell>
          <cell r="F240">
            <v>0</v>
          </cell>
          <cell r="H240">
            <v>0</v>
          </cell>
        </row>
        <row r="241">
          <cell r="A241">
            <v>35</v>
          </cell>
          <cell r="B241">
            <v>45530</v>
          </cell>
          <cell r="C241" t="str">
            <v>nuit</v>
          </cell>
          <cell r="D241">
            <v>7.67</v>
          </cell>
          <cell r="E241" t="str">
            <v>matin</v>
          </cell>
          <cell r="F241">
            <v>7.67</v>
          </cell>
          <cell r="G241" t="str">
            <v>am</v>
          </cell>
          <cell r="H241">
            <v>7.67</v>
          </cell>
        </row>
        <row r="242">
          <cell r="A242">
            <v>35</v>
          </cell>
          <cell r="B242">
            <v>45531</v>
          </cell>
          <cell r="C242" t="str">
            <v>nuit</v>
          </cell>
          <cell r="D242">
            <v>7.67</v>
          </cell>
          <cell r="E242" t="str">
            <v>matin</v>
          </cell>
          <cell r="F242">
            <v>7.67</v>
          </cell>
          <cell r="G242" t="str">
            <v>am</v>
          </cell>
          <cell r="H242">
            <v>7.67</v>
          </cell>
        </row>
        <row r="243">
          <cell r="A243">
            <v>35</v>
          </cell>
          <cell r="B243">
            <v>45532</v>
          </cell>
          <cell r="C243" t="str">
            <v>nuit</v>
          </cell>
          <cell r="D243">
            <v>7.67</v>
          </cell>
          <cell r="E243" t="str">
            <v>matin</v>
          </cell>
          <cell r="F243">
            <v>7.67</v>
          </cell>
          <cell r="G243" t="str">
            <v>am</v>
          </cell>
          <cell r="H243">
            <v>7.67</v>
          </cell>
        </row>
        <row r="244">
          <cell r="A244">
            <v>35</v>
          </cell>
          <cell r="B244">
            <v>45533</v>
          </cell>
          <cell r="C244" t="str">
            <v>nuit</v>
          </cell>
          <cell r="D244">
            <v>7.67</v>
          </cell>
          <cell r="E244" t="str">
            <v>matin</v>
          </cell>
          <cell r="F244">
            <v>7.67</v>
          </cell>
          <cell r="G244" t="str">
            <v>am</v>
          </cell>
          <cell r="H244">
            <v>7.67</v>
          </cell>
        </row>
        <row r="245">
          <cell r="A245">
            <v>35</v>
          </cell>
          <cell r="B245">
            <v>45534</v>
          </cell>
          <cell r="C245" t="str">
            <v>nuit</v>
          </cell>
          <cell r="D245">
            <v>0</v>
          </cell>
          <cell r="E245" t="str">
            <v>matin</v>
          </cell>
          <cell r="F245">
            <v>7.67</v>
          </cell>
          <cell r="G245" t="str">
            <v>am</v>
          </cell>
          <cell r="H245">
            <v>6.67</v>
          </cell>
        </row>
        <row r="246">
          <cell r="A246" t="str">
            <v/>
          </cell>
          <cell r="B246">
            <v>45535</v>
          </cell>
          <cell r="D246">
            <v>0</v>
          </cell>
          <cell r="F246">
            <v>0</v>
          </cell>
          <cell r="H246">
            <v>0</v>
          </cell>
        </row>
        <row r="247">
          <cell r="A247" t="str">
            <v/>
          </cell>
          <cell r="B247">
            <v>45536</v>
          </cell>
          <cell r="D247">
            <v>0</v>
          </cell>
          <cell r="F247">
            <v>0</v>
          </cell>
          <cell r="H247">
            <v>0</v>
          </cell>
        </row>
        <row r="248">
          <cell r="A248">
            <v>36</v>
          </cell>
          <cell r="B248">
            <v>45537</v>
          </cell>
          <cell r="C248" t="str">
            <v>am</v>
          </cell>
          <cell r="D248">
            <v>7.67</v>
          </cell>
          <cell r="E248" t="str">
            <v>nuit</v>
          </cell>
          <cell r="F248">
            <v>7.67</v>
          </cell>
          <cell r="G248" t="str">
            <v>matin</v>
          </cell>
          <cell r="H248">
            <v>7.67</v>
          </cell>
        </row>
        <row r="249">
          <cell r="A249">
            <v>36</v>
          </cell>
          <cell r="B249">
            <v>45538</v>
          </cell>
          <cell r="C249" t="str">
            <v>am</v>
          </cell>
          <cell r="D249">
            <v>7.67</v>
          </cell>
          <cell r="E249" t="str">
            <v>nuit</v>
          </cell>
          <cell r="F249">
            <v>7.67</v>
          </cell>
          <cell r="G249" t="str">
            <v>matin</v>
          </cell>
          <cell r="H249">
            <v>7.67</v>
          </cell>
        </row>
        <row r="250">
          <cell r="A250">
            <v>36</v>
          </cell>
          <cell r="B250">
            <v>45539</v>
          </cell>
          <cell r="C250" t="str">
            <v>am</v>
          </cell>
          <cell r="D250">
            <v>7.67</v>
          </cell>
          <cell r="E250" t="str">
            <v>nuit</v>
          </cell>
          <cell r="F250">
            <v>7.67</v>
          </cell>
          <cell r="G250" t="str">
            <v>matin</v>
          </cell>
          <cell r="H250">
            <v>7.67</v>
          </cell>
        </row>
        <row r="251">
          <cell r="A251">
            <v>36</v>
          </cell>
          <cell r="B251">
            <v>45540</v>
          </cell>
          <cell r="C251" t="str">
            <v>am</v>
          </cell>
          <cell r="D251">
            <v>7.67</v>
          </cell>
          <cell r="E251" t="str">
            <v>nuit</v>
          </cell>
          <cell r="F251">
            <v>7.67</v>
          </cell>
          <cell r="G251" t="str">
            <v>matin</v>
          </cell>
          <cell r="H251">
            <v>7.67</v>
          </cell>
        </row>
        <row r="252">
          <cell r="A252">
            <v>36</v>
          </cell>
          <cell r="B252">
            <v>45541</v>
          </cell>
          <cell r="C252" t="str">
            <v>am</v>
          </cell>
          <cell r="D252">
            <v>6.67</v>
          </cell>
          <cell r="E252" t="str">
            <v>nuit</v>
          </cell>
          <cell r="F252">
            <v>0</v>
          </cell>
          <cell r="G252" t="str">
            <v>matin</v>
          </cell>
          <cell r="H252">
            <v>7.67</v>
          </cell>
        </row>
        <row r="253">
          <cell r="A253" t="str">
            <v/>
          </cell>
          <cell r="B253">
            <v>45542</v>
          </cell>
          <cell r="D253">
            <v>0</v>
          </cell>
          <cell r="F253">
            <v>0</v>
          </cell>
          <cell r="H253">
            <v>0</v>
          </cell>
        </row>
        <row r="254">
          <cell r="A254" t="str">
            <v/>
          </cell>
          <cell r="B254">
            <v>45543</v>
          </cell>
          <cell r="D254">
            <v>0</v>
          </cell>
          <cell r="F254">
            <v>0</v>
          </cell>
          <cell r="H254">
            <v>0</v>
          </cell>
        </row>
        <row r="255">
          <cell r="A255">
            <v>37</v>
          </cell>
          <cell r="B255">
            <v>45544</v>
          </cell>
          <cell r="C255" t="str">
            <v>matin</v>
          </cell>
          <cell r="D255">
            <v>7.67</v>
          </cell>
          <cell r="E255" t="str">
            <v>am</v>
          </cell>
          <cell r="F255">
            <v>7.67</v>
          </cell>
          <cell r="G255" t="str">
            <v>nuit</v>
          </cell>
          <cell r="H255">
            <v>7.67</v>
          </cell>
        </row>
        <row r="256">
          <cell r="A256">
            <v>37</v>
          </cell>
          <cell r="B256">
            <v>45545</v>
          </cell>
          <cell r="C256" t="str">
            <v>matin</v>
          </cell>
          <cell r="D256">
            <v>7.67</v>
          </cell>
          <cell r="E256" t="str">
            <v>am</v>
          </cell>
          <cell r="F256">
            <v>7.67</v>
          </cell>
          <cell r="G256" t="str">
            <v>nuit</v>
          </cell>
          <cell r="H256">
            <v>7.67</v>
          </cell>
        </row>
        <row r="257">
          <cell r="A257">
            <v>37</v>
          </cell>
          <cell r="B257">
            <v>45546</v>
          </cell>
          <cell r="C257" t="str">
            <v>matin</v>
          </cell>
          <cell r="D257">
            <v>7.67</v>
          </cell>
          <cell r="E257" t="str">
            <v>am</v>
          </cell>
          <cell r="F257">
            <v>7.67</v>
          </cell>
          <cell r="G257" t="str">
            <v>nuit</v>
          </cell>
          <cell r="H257">
            <v>7.67</v>
          </cell>
        </row>
        <row r="258">
          <cell r="A258">
            <v>37</v>
          </cell>
          <cell r="B258">
            <v>45547</v>
          </cell>
          <cell r="C258" t="str">
            <v>matin</v>
          </cell>
          <cell r="D258">
            <v>7.67</v>
          </cell>
          <cell r="E258" t="str">
            <v>am</v>
          </cell>
          <cell r="F258">
            <v>7.67</v>
          </cell>
          <cell r="G258" t="str">
            <v>nuit</v>
          </cell>
          <cell r="H258">
            <v>7.67</v>
          </cell>
        </row>
        <row r="259">
          <cell r="A259">
            <v>37</v>
          </cell>
          <cell r="B259">
            <v>45548</v>
          </cell>
          <cell r="C259" t="str">
            <v>matin</v>
          </cell>
          <cell r="D259">
            <v>7.67</v>
          </cell>
          <cell r="E259" t="str">
            <v>am</v>
          </cell>
          <cell r="F259">
            <v>6.67</v>
          </cell>
          <cell r="G259" t="str">
            <v>nuit</v>
          </cell>
          <cell r="H259">
            <v>0</v>
          </cell>
        </row>
        <row r="260">
          <cell r="A260" t="str">
            <v/>
          </cell>
          <cell r="B260">
            <v>45549</v>
          </cell>
          <cell r="D260">
            <v>0</v>
          </cell>
          <cell r="F260">
            <v>0</v>
          </cell>
          <cell r="H260">
            <v>0</v>
          </cell>
        </row>
        <row r="261">
          <cell r="A261" t="str">
            <v/>
          </cell>
          <cell r="B261">
            <v>45550</v>
          </cell>
          <cell r="D261">
            <v>0</v>
          </cell>
          <cell r="F261">
            <v>0</v>
          </cell>
          <cell r="H261">
            <v>0</v>
          </cell>
        </row>
        <row r="262">
          <cell r="A262">
            <v>38</v>
          </cell>
          <cell r="B262">
            <v>45551</v>
          </cell>
          <cell r="C262" t="str">
            <v>nuit</v>
          </cell>
          <cell r="D262">
            <v>7.67</v>
          </cell>
          <cell r="E262" t="str">
            <v>matin</v>
          </cell>
          <cell r="F262">
            <v>7.67</v>
          </cell>
          <cell r="G262" t="str">
            <v>am</v>
          </cell>
          <cell r="H262">
            <v>7.67</v>
          </cell>
        </row>
        <row r="263">
          <cell r="A263">
            <v>38</v>
          </cell>
          <cell r="B263">
            <v>45552</v>
          </cell>
          <cell r="C263" t="str">
            <v>nuit</v>
          </cell>
          <cell r="D263">
            <v>7.67</v>
          </cell>
          <cell r="E263" t="str">
            <v>matin</v>
          </cell>
          <cell r="F263">
            <v>7.67</v>
          </cell>
          <cell r="G263" t="str">
            <v>am</v>
          </cell>
          <cell r="H263">
            <v>7.67</v>
          </cell>
        </row>
        <row r="264">
          <cell r="A264">
            <v>38</v>
          </cell>
          <cell r="B264">
            <v>45553</v>
          </cell>
          <cell r="C264" t="str">
            <v>nuit</v>
          </cell>
          <cell r="D264">
            <v>7.67</v>
          </cell>
          <cell r="E264" t="str">
            <v>matin</v>
          </cell>
          <cell r="F264">
            <v>7.67</v>
          </cell>
          <cell r="G264" t="str">
            <v>am</v>
          </cell>
          <cell r="H264">
            <v>7.67</v>
          </cell>
        </row>
        <row r="265">
          <cell r="A265">
            <v>38</v>
          </cell>
          <cell r="B265">
            <v>45554</v>
          </cell>
          <cell r="C265" t="str">
            <v>nuit</v>
          </cell>
          <cell r="D265">
            <v>7.67</v>
          </cell>
          <cell r="E265" t="str">
            <v>matin</v>
          </cell>
          <cell r="F265">
            <v>7.67</v>
          </cell>
          <cell r="G265" t="str">
            <v>am</v>
          </cell>
          <cell r="H265">
            <v>7.67</v>
          </cell>
        </row>
        <row r="266">
          <cell r="A266">
            <v>38</v>
          </cell>
          <cell r="B266">
            <v>45555</v>
          </cell>
          <cell r="C266" t="str">
            <v>nuit</v>
          </cell>
          <cell r="D266">
            <v>0</v>
          </cell>
          <cell r="E266" t="str">
            <v>matin</v>
          </cell>
          <cell r="F266">
            <v>7.67</v>
          </cell>
          <cell r="G266" t="str">
            <v>am</v>
          </cell>
          <cell r="H266">
            <v>0</v>
          </cell>
        </row>
        <row r="267">
          <cell r="A267" t="str">
            <v/>
          </cell>
          <cell r="B267">
            <v>45556</v>
          </cell>
          <cell r="D267">
            <v>0</v>
          </cell>
          <cell r="F267">
            <v>0</v>
          </cell>
          <cell r="H267">
            <v>0</v>
          </cell>
        </row>
        <row r="268">
          <cell r="A268" t="str">
            <v/>
          </cell>
          <cell r="B268">
            <v>45557</v>
          </cell>
          <cell r="D268">
            <v>0</v>
          </cell>
          <cell r="F268">
            <v>0</v>
          </cell>
          <cell r="H268">
            <v>0</v>
          </cell>
        </row>
        <row r="269">
          <cell r="A269">
            <v>39</v>
          </cell>
          <cell r="B269">
            <v>45558</v>
          </cell>
          <cell r="C269" t="str">
            <v>am</v>
          </cell>
          <cell r="D269">
            <v>7.67</v>
          </cell>
          <cell r="E269" t="str">
            <v>nuit</v>
          </cell>
          <cell r="F269">
            <v>7.67</v>
          </cell>
          <cell r="G269" t="str">
            <v>matin</v>
          </cell>
          <cell r="H269">
            <v>7.67</v>
          </cell>
        </row>
        <row r="270">
          <cell r="A270">
            <v>39</v>
          </cell>
          <cell r="B270">
            <v>45559</v>
          </cell>
          <cell r="C270" t="str">
            <v>am</v>
          </cell>
          <cell r="D270">
            <v>7.67</v>
          </cell>
          <cell r="E270" t="str">
            <v>nuit</v>
          </cell>
          <cell r="F270">
            <v>7.67</v>
          </cell>
          <cell r="G270" t="str">
            <v>matin</v>
          </cell>
          <cell r="H270">
            <v>7.67</v>
          </cell>
        </row>
        <row r="271">
          <cell r="A271">
            <v>39</v>
          </cell>
          <cell r="B271">
            <v>45560</v>
          </cell>
          <cell r="C271" t="str">
            <v>am</v>
          </cell>
          <cell r="D271">
            <v>7.67</v>
          </cell>
          <cell r="E271" t="str">
            <v>nuit</v>
          </cell>
          <cell r="F271">
            <v>7.67</v>
          </cell>
          <cell r="G271" t="str">
            <v>matin</v>
          </cell>
          <cell r="H271">
            <v>7.67</v>
          </cell>
        </row>
        <row r="272">
          <cell r="A272">
            <v>39</v>
          </cell>
          <cell r="B272">
            <v>45561</v>
          </cell>
          <cell r="C272" t="str">
            <v>am</v>
          </cell>
          <cell r="D272">
            <v>7.67</v>
          </cell>
          <cell r="E272" t="str">
            <v>nuit</v>
          </cell>
          <cell r="F272">
            <v>7.67</v>
          </cell>
          <cell r="G272" t="str">
            <v>matin</v>
          </cell>
          <cell r="H272">
            <v>7.67</v>
          </cell>
        </row>
        <row r="273">
          <cell r="A273">
            <v>39</v>
          </cell>
          <cell r="B273">
            <v>45562</v>
          </cell>
          <cell r="C273" t="str">
            <v>am</v>
          </cell>
          <cell r="D273">
            <v>0</v>
          </cell>
          <cell r="E273" t="str">
            <v>nuit</v>
          </cell>
          <cell r="F273">
            <v>0</v>
          </cell>
          <cell r="G273" t="str">
            <v>matin</v>
          </cell>
          <cell r="H273">
            <v>7.67</v>
          </cell>
        </row>
        <row r="274">
          <cell r="A274" t="str">
            <v/>
          </cell>
          <cell r="B274">
            <v>45563</v>
          </cell>
          <cell r="D274">
            <v>0</v>
          </cell>
          <cell r="F274">
            <v>0</v>
          </cell>
          <cell r="H274">
            <v>0</v>
          </cell>
        </row>
        <row r="275">
          <cell r="A275" t="str">
            <v/>
          </cell>
          <cell r="B275">
            <v>45564</v>
          </cell>
          <cell r="D275">
            <v>0</v>
          </cell>
          <cell r="F275">
            <v>0</v>
          </cell>
          <cell r="H275">
            <v>0</v>
          </cell>
        </row>
        <row r="276">
          <cell r="A276">
            <v>40</v>
          </cell>
          <cell r="B276">
            <v>45565</v>
          </cell>
          <cell r="C276" t="str">
            <v>matin</v>
          </cell>
          <cell r="D276">
            <v>7.67</v>
          </cell>
          <cell r="E276" t="str">
            <v>am</v>
          </cell>
          <cell r="F276">
            <v>7.67</v>
          </cell>
          <cell r="G276" t="str">
            <v>nuit</v>
          </cell>
          <cell r="H276">
            <v>7.67</v>
          </cell>
        </row>
        <row r="277">
          <cell r="A277">
            <v>40</v>
          </cell>
          <cell r="B277">
            <v>45566</v>
          </cell>
          <cell r="C277" t="str">
            <v>matin</v>
          </cell>
          <cell r="D277">
            <v>7.67</v>
          </cell>
          <cell r="E277" t="str">
            <v>am</v>
          </cell>
          <cell r="F277">
            <v>7.67</v>
          </cell>
          <cell r="G277" t="str">
            <v>nuit</v>
          </cell>
          <cell r="H277">
            <v>7.67</v>
          </cell>
        </row>
        <row r="278">
          <cell r="A278">
            <v>40</v>
          </cell>
          <cell r="B278">
            <v>45567</v>
          </cell>
          <cell r="C278" t="str">
            <v>matin</v>
          </cell>
          <cell r="D278">
            <v>7.67</v>
          </cell>
          <cell r="E278" t="str">
            <v>am</v>
          </cell>
          <cell r="F278">
            <v>7.67</v>
          </cell>
          <cell r="G278" t="str">
            <v>nuit</v>
          </cell>
          <cell r="H278">
            <v>7.67</v>
          </cell>
        </row>
        <row r="279">
          <cell r="A279">
            <v>40</v>
          </cell>
          <cell r="B279">
            <v>45568</v>
          </cell>
          <cell r="C279" t="str">
            <v>matin</v>
          </cell>
          <cell r="D279">
            <v>7.67</v>
          </cell>
          <cell r="E279" t="str">
            <v>am</v>
          </cell>
          <cell r="F279">
            <v>7.67</v>
          </cell>
          <cell r="G279" t="str">
            <v>nuit</v>
          </cell>
          <cell r="H279">
            <v>7.67</v>
          </cell>
        </row>
        <row r="280">
          <cell r="A280">
            <v>40</v>
          </cell>
          <cell r="B280">
            <v>45569</v>
          </cell>
          <cell r="C280" t="str">
            <v>matin</v>
          </cell>
          <cell r="D280">
            <v>7.67</v>
          </cell>
          <cell r="E280" t="str">
            <v>am</v>
          </cell>
          <cell r="F280">
            <v>0</v>
          </cell>
          <cell r="G280" t="str">
            <v>nuit</v>
          </cell>
          <cell r="H280">
            <v>0</v>
          </cell>
        </row>
        <row r="281">
          <cell r="A281" t="str">
            <v/>
          </cell>
          <cell r="B281">
            <v>45570</v>
          </cell>
          <cell r="D281">
            <v>0</v>
          </cell>
          <cell r="F281">
            <v>0</v>
          </cell>
          <cell r="H281">
            <v>0</v>
          </cell>
        </row>
        <row r="282">
          <cell r="A282" t="str">
            <v/>
          </cell>
          <cell r="B282">
            <v>45571</v>
          </cell>
          <cell r="D282">
            <v>0</v>
          </cell>
          <cell r="F282">
            <v>0</v>
          </cell>
          <cell r="H282">
            <v>0</v>
          </cell>
        </row>
        <row r="283">
          <cell r="A283">
            <v>41</v>
          </cell>
          <cell r="B283">
            <v>45572</v>
          </cell>
          <cell r="C283" t="str">
            <v>nuit</v>
          </cell>
          <cell r="D283">
            <v>7.67</v>
          </cell>
          <cell r="E283" t="str">
            <v>matin</v>
          </cell>
          <cell r="F283">
            <v>7.67</v>
          </cell>
          <cell r="G283" t="str">
            <v>am</v>
          </cell>
          <cell r="H283">
            <v>7.67</v>
          </cell>
        </row>
        <row r="284">
          <cell r="A284">
            <v>41</v>
          </cell>
          <cell r="B284">
            <v>45573</v>
          </cell>
          <cell r="C284" t="str">
            <v>nuit</v>
          </cell>
          <cell r="D284">
            <v>7.67</v>
          </cell>
          <cell r="E284" t="str">
            <v>matin</v>
          </cell>
          <cell r="F284">
            <v>7.67</v>
          </cell>
          <cell r="G284" t="str">
            <v>am</v>
          </cell>
          <cell r="H284">
            <v>7.67</v>
          </cell>
        </row>
        <row r="285">
          <cell r="A285">
            <v>41</v>
          </cell>
          <cell r="B285">
            <v>45574</v>
          </cell>
          <cell r="C285" t="str">
            <v>nuit</v>
          </cell>
          <cell r="D285">
            <v>7.67</v>
          </cell>
          <cell r="E285" t="str">
            <v>matin</v>
          </cell>
          <cell r="F285">
            <v>7.67</v>
          </cell>
          <cell r="G285" t="str">
            <v>am</v>
          </cell>
          <cell r="H285">
            <v>7.67</v>
          </cell>
        </row>
        <row r="286">
          <cell r="A286">
            <v>41</v>
          </cell>
          <cell r="B286">
            <v>45575</v>
          </cell>
          <cell r="C286" t="str">
            <v>nuit</v>
          </cell>
          <cell r="D286">
            <v>7.67</v>
          </cell>
          <cell r="E286" t="str">
            <v>matin</v>
          </cell>
          <cell r="F286">
            <v>7.67</v>
          </cell>
          <cell r="G286" t="str">
            <v>am</v>
          </cell>
          <cell r="H286">
            <v>7.67</v>
          </cell>
        </row>
        <row r="287">
          <cell r="A287">
            <v>41</v>
          </cell>
          <cell r="B287">
            <v>45576</v>
          </cell>
          <cell r="C287" t="str">
            <v>nuit</v>
          </cell>
          <cell r="D287">
            <v>0</v>
          </cell>
          <cell r="E287" t="str">
            <v>matin</v>
          </cell>
          <cell r="F287">
            <v>7.67</v>
          </cell>
          <cell r="G287" t="str">
            <v>am</v>
          </cell>
          <cell r="H287">
            <v>6.67</v>
          </cell>
        </row>
        <row r="288">
          <cell r="A288" t="str">
            <v/>
          </cell>
          <cell r="B288">
            <v>45577</v>
          </cell>
          <cell r="D288">
            <v>0</v>
          </cell>
          <cell r="F288">
            <v>0</v>
          </cell>
          <cell r="H288">
            <v>0</v>
          </cell>
        </row>
        <row r="289">
          <cell r="A289" t="str">
            <v/>
          </cell>
          <cell r="B289">
            <v>45578</v>
          </cell>
          <cell r="D289">
            <v>0</v>
          </cell>
          <cell r="F289">
            <v>0</v>
          </cell>
          <cell r="H289">
            <v>0</v>
          </cell>
        </row>
        <row r="290">
          <cell r="A290">
            <v>42</v>
          </cell>
          <cell r="B290">
            <v>45579</v>
          </cell>
          <cell r="C290" t="str">
            <v>am</v>
          </cell>
          <cell r="D290">
            <v>0</v>
          </cell>
          <cell r="E290" t="str">
            <v>nuit</v>
          </cell>
          <cell r="F290">
            <v>0</v>
          </cell>
          <cell r="G290" t="str">
            <v>matin</v>
          </cell>
          <cell r="H290">
            <v>0</v>
          </cell>
        </row>
        <row r="291">
          <cell r="A291">
            <v>42</v>
          </cell>
          <cell r="B291">
            <v>45580</v>
          </cell>
          <cell r="C291" t="str">
            <v>am</v>
          </cell>
          <cell r="D291">
            <v>7.67</v>
          </cell>
          <cell r="E291" t="str">
            <v>nuit</v>
          </cell>
          <cell r="F291">
            <v>7.67</v>
          </cell>
          <cell r="G291" t="str">
            <v>matin</v>
          </cell>
          <cell r="H291">
            <v>7.67</v>
          </cell>
        </row>
        <row r="292">
          <cell r="A292">
            <v>42</v>
          </cell>
          <cell r="B292">
            <v>45581</v>
          </cell>
          <cell r="C292" t="str">
            <v>am</v>
          </cell>
          <cell r="D292">
            <v>7.67</v>
          </cell>
          <cell r="E292" t="str">
            <v>nuit</v>
          </cell>
          <cell r="F292">
            <v>7.67</v>
          </cell>
          <cell r="G292" t="str">
            <v>matin</v>
          </cell>
          <cell r="H292">
            <v>7.67</v>
          </cell>
        </row>
        <row r="293">
          <cell r="A293">
            <v>42</v>
          </cell>
          <cell r="B293">
            <v>45582</v>
          </cell>
          <cell r="C293" t="str">
            <v>am</v>
          </cell>
          <cell r="D293">
            <v>7.67</v>
          </cell>
          <cell r="E293" t="str">
            <v>nuit</v>
          </cell>
          <cell r="F293">
            <v>7.67</v>
          </cell>
          <cell r="G293" t="str">
            <v>matin</v>
          </cell>
          <cell r="H293">
            <v>7.67</v>
          </cell>
        </row>
        <row r="294">
          <cell r="A294">
            <v>42</v>
          </cell>
          <cell r="B294">
            <v>45583</v>
          </cell>
          <cell r="C294" t="str">
            <v>am</v>
          </cell>
          <cell r="D294">
            <v>6.67</v>
          </cell>
          <cell r="E294" t="str">
            <v>nuit</v>
          </cell>
          <cell r="F294">
            <v>0</v>
          </cell>
          <cell r="G294" t="str">
            <v>matin</v>
          </cell>
          <cell r="H294">
            <v>7.67</v>
          </cell>
        </row>
        <row r="295">
          <cell r="A295" t="str">
            <v/>
          </cell>
          <cell r="B295">
            <v>45584</v>
          </cell>
          <cell r="D295">
            <v>0</v>
          </cell>
          <cell r="F295">
            <v>0</v>
          </cell>
          <cell r="H295">
            <v>0</v>
          </cell>
        </row>
        <row r="296">
          <cell r="A296" t="str">
            <v/>
          </cell>
          <cell r="B296">
            <v>45585</v>
          </cell>
          <cell r="D296">
            <v>0</v>
          </cell>
          <cell r="F296">
            <v>0</v>
          </cell>
          <cell r="H296">
            <v>0</v>
          </cell>
        </row>
        <row r="297">
          <cell r="A297">
            <v>43</v>
          </cell>
          <cell r="B297">
            <v>45586</v>
          </cell>
          <cell r="C297" t="str">
            <v>matin</v>
          </cell>
          <cell r="D297">
            <v>7.67</v>
          </cell>
          <cell r="E297" t="str">
            <v>am</v>
          </cell>
          <cell r="F297">
            <v>7.67</v>
          </cell>
          <cell r="G297" t="str">
            <v>nuit</v>
          </cell>
          <cell r="H297">
            <v>7.67</v>
          </cell>
        </row>
        <row r="298">
          <cell r="A298">
            <v>43</v>
          </cell>
          <cell r="B298">
            <v>45587</v>
          </cell>
          <cell r="C298" t="str">
            <v>matin</v>
          </cell>
          <cell r="D298">
            <v>7.67</v>
          </cell>
          <cell r="E298" t="str">
            <v>am</v>
          </cell>
          <cell r="F298">
            <v>7.67</v>
          </cell>
          <cell r="G298" t="str">
            <v>nuit</v>
          </cell>
          <cell r="H298">
            <v>7.67</v>
          </cell>
        </row>
        <row r="299">
          <cell r="A299">
            <v>43</v>
          </cell>
          <cell r="B299">
            <v>45588</v>
          </cell>
          <cell r="C299" t="str">
            <v>matin</v>
          </cell>
          <cell r="D299">
            <v>7.67</v>
          </cell>
          <cell r="E299" t="str">
            <v>am</v>
          </cell>
          <cell r="F299">
            <v>7.67</v>
          </cell>
          <cell r="G299" t="str">
            <v>nuit</v>
          </cell>
          <cell r="H299">
            <v>7.67</v>
          </cell>
        </row>
        <row r="300">
          <cell r="A300">
            <v>43</v>
          </cell>
          <cell r="B300">
            <v>45589</v>
          </cell>
          <cell r="C300" t="str">
            <v>matin</v>
          </cell>
          <cell r="D300">
            <v>7.67</v>
          </cell>
          <cell r="E300" t="str">
            <v>am</v>
          </cell>
          <cell r="F300">
            <v>7.67</v>
          </cell>
          <cell r="G300" t="str">
            <v>nuit</v>
          </cell>
          <cell r="H300">
            <v>7.67</v>
          </cell>
        </row>
        <row r="301">
          <cell r="A301">
            <v>43</v>
          </cell>
          <cell r="B301">
            <v>45590</v>
          </cell>
          <cell r="C301" t="str">
            <v>matin</v>
          </cell>
          <cell r="D301">
            <v>7.67</v>
          </cell>
          <cell r="E301" t="str">
            <v>am</v>
          </cell>
          <cell r="F301">
            <v>6.67</v>
          </cell>
          <cell r="G301" t="str">
            <v>nuit</v>
          </cell>
          <cell r="H301">
            <v>0</v>
          </cell>
        </row>
        <row r="302">
          <cell r="A302" t="str">
            <v/>
          </cell>
          <cell r="B302">
            <v>45591</v>
          </cell>
          <cell r="D302">
            <v>0</v>
          </cell>
          <cell r="F302">
            <v>0</v>
          </cell>
          <cell r="H302">
            <v>0</v>
          </cell>
        </row>
        <row r="303">
          <cell r="A303" t="str">
            <v/>
          </cell>
          <cell r="B303">
            <v>45592</v>
          </cell>
          <cell r="D303">
            <v>0</v>
          </cell>
          <cell r="F303">
            <v>0</v>
          </cell>
          <cell r="H303">
            <v>0</v>
          </cell>
        </row>
        <row r="304">
          <cell r="A304">
            <v>44</v>
          </cell>
          <cell r="B304">
            <v>45593</v>
          </cell>
          <cell r="C304" t="str">
            <v>nuit</v>
          </cell>
          <cell r="D304">
            <v>7.67</v>
          </cell>
          <cell r="E304" t="str">
            <v>matin</v>
          </cell>
          <cell r="F304">
            <v>7.67</v>
          </cell>
          <cell r="G304" t="str">
            <v>am</v>
          </cell>
          <cell r="H304">
            <v>7.67</v>
          </cell>
        </row>
        <row r="305">
          <cell r="A305">
            <v>44</v>
          </cell>
          <cell r="B305">
            <v>45594</v>
          </cell>
          <cell r="C305" t="str">
            <v>nuit</v>
          </cell>
          <cell r="D305">
            <v>7.67</v>
          </cell>
          <cell r="E305" t="str">
            <v>matin</v>
          </cell>
          <cell r="F305">
            <v>7.67</v>
          </cell>
          <cell r="G305" t="str">
            <v>am</v>
          </cell>
          <cell r="H305">
            <v>7.67</v>
          </cell>
        </row>
        <row r="306">
          <cell r="A306">
            <v>44</v>
          </cell>
          <cell r="B306">
            <v>45595</v>
          </cell>
          <cell r="C306" t="str">
            <v>nuit</v>
          </cell>
          <cell r="D306">
            <v>7.67</v>
          </cell>
          <cell r="E306" t="str">
            <v>matin</v>
          </cell>
          <cell r="F306">
            <v>7.67</v>
          </cell>
          <cell r="G306" t="str">
            <v>am</v>
          </cell>
          <cell r="H306">
            <v>7.67</v>
          </cell>
        </row>
        <row r="307">
          <cell r="A307">
            <v>44</v>
          </cell>
          <cell r="B307">
            <v>45596</v>
          </cell>
          <cell r="C307" t="str">
            <v>nuit</v>
          </cell>
          <cell r="D307">
            <v>7.67</v>
          </cell>
          <cell r="E307" t="str">
            <v>matin</v>
          </cell>
          <cell r="F307">
            <v>7.67</v>
          </cell>
          <cell r="G307" t="str">
            <v>am</v>
          </cell>
          <cell r="H307">
            <v>7.67</v>
          </cell>
        </row>
        <row r="308">
          <cell r="A308">
            <v>44</v>
          </cell>
          <cell r="B308">
            <v>45597</v>
          </cell>
          <cell r="C308" t="str">
            <v>nuit</v>
          </cell>
          <cell r="D308">
            <v>0</v>
          </cell>
          <cell r="E308" t="str">
            <v>matin</v>
          </cell>
          <cell r="F308">
            <v>0</v>
          </cell>
          <cell r="G308" t="str">
            <v>am</v>
          </cell>
          <cell r="H308">
            <v>0</v>
          </cell>
        </row>
        <row r="309">
          <cell r="A309" t="str">
            <v/>
          </cell>
          <cell r="B309">
            <v>45598</v>
          </cell>
          <cell r="D309">
            <v>0</v>
          </cell>
          <cell r="F309">
            <v>0</v>
          </cell>
          <cell r="H309">
            <v>0</v>
          </cell>
        </row>
        <row r="310">
          <cell r="A310" t="str">
            <v/>
          </cell>
          <cell r="B310">
            <v>45599</v>
          </cell>
          <cell r="D310">
            <v>0</v>
          </cell>
          <cell r="F310">
            <v>0</v>
          </cell>
          <cell r="H310">
            <v>0</v>
          </cell>
        </row>
        <row r="311">
          <cell r="A311">
            <v>45</v>
          </cell>
          <cell r="B311">
            <v>45600</v>
          </cell>
          <cell r="C311" t="str">
            <v>am</v>
          </cell>
          <cell r="D311">
            <v>7.67</v>
          </cell>
          <cell r="E311" t="str">
            <v>nuit</v>
          </cell>
          <cell r="F311">
            <v>7.67</v>
          </cell>
          <cell r="G311" t="str">
            <v>matin</v>
          </cell>
          <cell r="H311">
            <v>7.67</v>
          </cell>
        </row>
        <row r="312">
          <cell r="A312">
            <v>45</v>
          </cell>
          <cell r="B312">
            <v>45601</v>
          </cell>
          <cell r="C312" t="str">
            <v>am</v>
          </cell>
          <cell r="D312">
            <v>7.67</v>
          </cell>
          <cell r="E312" t="str">
            <v>nuit</v>
          </cell>
          <cell r="F312">
            <v>7.67</v>
          </cell>
          <cell r="G312" t="str">
            <v>matin</v>
          </cell>
          <cell r="H312">
            <v>7.67</v>
          </cell>
        </row>
        <row r="313">
          <cell r="A313">
            <v>45</v>
          </cell>
          <cell r="B313">
            <v>45602</v>
          </cell>
          <cell r="C313" t="str">
            <v>am</v>
          </cell>
          <cell r="D313">
            <v>7.67</v>
          </cell>
          <cell r="E313" t="str">
            <v>nuit</v>
          </cell>
          <cell r="F313">
            <v>7.67</v>
          </cell>
          <cell r="G313" t="str">
            <v>matin</v>
          </cell>
          <cell r="H313">
            <v>7.67</v>
          </cell>
        </row>
        <row r="314">
          <cell r="A314">
            <v>45</v>
          </cell>
          <cell r="B314">
            <v>45603</v>
          </cell>
          <cell r="C314" t="str">
            <v>am</v>
          </cell>
          <cell r="D314">
            <v>7.67</v>
          </cell>
          <cell r="E314" t="str">
            <v>nuit</v>
          </cell>
          <cell r="F314">
            <v>7.67</v>
          </cell>
          <cell r="G314" t="str">
            <v>matin</v>
          </cell>
          <cell r="H314">
            <v>7.67</v>
          </cell>
        </row>
        <row r="315">
          <cell r="A315">
            <v>45</v>
          </cell>
          <cell r="B315">
            <v>45604</v>
          </cell>
          <cell r="C315" t="str">
            <v>am</v>
          </cell>
          <cell r="D315">
            <v>0</v>
          </cell>
          <cell r="E315" t="str">
            <v>nuit</v>
          </cell>
          <cell r="F315">
            <v>0</v>
          </cell>
          <cell r="G315" t="str">
            <v>matin</v>
          </cell>
          <cell r="H315">
            <v>7.67</v>
          </cell>
        </row>
        <row r="316">
          <cell r="A316" t="str">
            <v/>
          </cell>
          <cell r="B316">
            <v>45605</v>
          </cell>
          <cell r="D316">
            <v>0</v>
          </cell>
          <cell r="F316">
            <v>0</v>
          </cell>
          <cell r="H316">
            <v>0</v>
          </cell>
        </row>
        <row r="317">
          <cell r="A317" t="str">
            <v/>
          </cell>
          <cell r="B317">
            <v>45606</v>
          </cell>
          <cell r="D317">
            <v>0</v>
          </cell>
          <cell r="F317">
            <v>0</v>
          </cell>
          <cell r="H317">
            <v>0</v>
          </cell>
        </row>
        <row r="318">
          <cell r="A318">
            <v>46</v>
          </cell>
          <cell r="B318">
            <v>45607</v>
          </cell>
          <cell r="C318" t="str">
            <v>matin</v>
          </cell>
          <cell r="D318">
            <v>0</v>
          </cell>
          <cell r="E318" t="str">
            <v>am</v>
          </cell>
          <cell r="F318">
            <v>0</v>
          </cell>
          <cell r="G318" t="str">
            <v>nuit</v>
          </cell>
          <cell r="H318">
            <v>0</v>
          </cell>
        </row>
        <row r="319">
          <cell r="A319">
            <v>46</v>
          </cell>
          <cell r="B319">
            <v>45608</v>
          </cell>
          <cell r="C319" t="str">
            <v>matin</v>
          </cell>
          <cell r="D319">
            <v>7.67</v>
          </cell>
          <cell r="E319" t="str">
            <v>am</v>
          </cell>
          <cell r="F319">
            <v>7.67</v>
          </cell>
          <cell r="G319" t="str">
            <v>nuit</v>
          </cell>
          <cell r="H319">
            <v>7.67</v>
          </cell>
        </row>
        <row r="320">
          <cell r="A320">
            <v>46</v>
          </cell>
          <cell r="B320">
            <v>45609</v>
          </cell>
          <cell r="C320" t="str">
            <v>matin</v>
          </cell>
          <cell r="D320">
            <v>7.67</v>
          </cell>
          <cell r="E320" t="str">
            <v>am</v>
          </cell>
          <cell r="F320">
            <v>7.67</v>
          </cell>
          <cell r="G320" t="str">
            <v>nuit</v>
          </cell>
          <cell r="H320">
            <v>7.67</v>
          </cell>
        </row>
        <row r="321">
          <cell r="A321">
            <v>46</v>
          </cell>
          <cell r="B321">
            <v>45610</v>
          </cell>
          <cell r="C321" t="str">
            <v>matin</v>
          </cell>
          <cell r="D321">
            <v>7.67</v>
          </cell>
          <cell r="E321" t="str">
            <v>am</v>
          </cell>
          <cell r="F321">
            <v>7.67</v>
          </cell>
          <cell r="G321" t="str">
            <v>nuit</v>
          </cell>
          <cell r="H321">
            <v>7.67</v>
          </cell>
        </row>
        <row r="322">
          <cell r="A322">
            <v>46</v>
          </cell>
          <cell r="B322">
            <v>45611</v>
          </cell>
          <cell r="C322" t="str">
            <v>matin</v>
          </cell>
          <cell r="D322">
            <v>7.67</v>
          </cell>
          <cell r="E322" t="str">
            <v>am</v>
          </cell>
          <cell r="F322">
            <v>0</v>
          </cell>
          <cell r="G322" t="str">
            <v>nuit</v>
          </cell>
          <cell r="H322">
            <v>0</v>
          </cell>
        </row>
        <row r="323">
          <cell r="A323" t="str">
            <v/>
          </cell>
          <cell r="B323">
            <v>45612</v>
          </cell>
          <cell r="D323">
            <v>0</v>
          </cell>
          <cell r="F323">
            <v>0</v>
          </cell>
          <cell r="H323">
            <v>0</v>
          </cell>
        </row>
        <row r="324">
          <cell r="A324" t="str">
            <v/>
          </cell>
          <cell r="B324">
            <v>45613</v>
          </cell>
          <cell r="D324">
            <v>0</v>
          </cell>
          <cell r="F324">
            <v>0</v>
          </cell>
          <cell r="H324">
            <v>0</v>
          </cell>
        </row>
        <row r="325">
          <cell r="A325">
            <v>47</v>
          </cell>
          <cell r="B325">
            <v>45614</v>
          </cell>
          <cell r="C325" t="str">
            <v>nuit</v>
          </cell>
          <cell r="D325">
            <v>7.67</v>
          </cell>
          <cell r="E325" t="str">
            <v>matin</v>
          </cell>
          <cell r="F325">
            <v>7.67</v>
          </cell>
          <cell r="G325" t="str">
            <v>am</v>
          </cell>
          <cell r="H325">
            <v>7.67</v>
          </cell>
        </row>
        <row r="326">
          <cell r="A326">
            <v>47</v>
          </cell>
          <cell r="B326">
            <v>45615</v>
          </cell>
          <cell r="C326" t="str">
            <v>nuit</v>
          </cell>
          <cell r="D326">
            <v>7.67</v>
          </cell>
          <cell r="E326" t="str">
            <v>matin</v>
          </cell>
          <cell r="F326">
            <v>7.67</v>
          </cell>
          <cell r="G326" t="str">
            <v>am</v>
          </cell>
          <cell r="H326">
            <v>7.67</v>
          </cell>
        </row>
        <row r="327">
          <cell r="A327">
            <v>47</v>
          </cell>
          <cell r="B327">
            <v>45616</v>
          </cell>
          <cell r="C327" t="str">
            <v>nuit</v>
          </cell>
          <cell r="D327">
            <v>7.67</v>
          </cell>
          <cell r="E327" t="str">
            <v>matin</v>
          </cell>
          <cell r="F327">
            <v>7.67</v>
          </cell>
          <cell r="G327" t="str">
            <v>am</v>
          </cell>
          <cell r="H327">
            <v>7.67</v>
          </cell>
        </row>
        <row r="328">
          <cell r="A328">
            <v>47</v>
          </cell>
          <cell r="B328">
            <v>45617</v>
          </cell>
          <cell r="C328" t="str">
            <v>nuit</v>
          </cell>
          <cell r="D328">
            <v>7.67</v>
          </cell>
          <cell r="E328" t="str">
            <v>matin</v>
          </cell>
          <cell r="F328">
            <v>7.67</v>
          </cell>
          <cell r="G328" t="str">
            <v>am</v>
          </cell>
          <cell r="H328">
            <v>7.67</v>
          </cell>
        </row>
        <row r="329">
          <cell r="A329">
            <v>47</v>
          </cell>
          <cell r="B329">
            <v>45618</v>
          </cell>
          <cell r="C329" t="str">
            <v>nuit</v>
          </cell>
          <cell r="D329">
            <v>0</v>
          </cell>
          <cell r="E329" t="str">
            <v>matin</v>
          </cell>
          <cell r="F329">
            <v>7.67</v>
          </cell>
          <cell r="G329" t="str">
            <v>am</v>
          </cell>
          <cell r="H329">
            <v>6.67</v>
          </cell>
        </row>
        <row r="330">
          <cell r="A330" t="str">
            <v/>
          </cell>
          <cell r="B330">
            <v>45619</v>
          </cell>
          <cell r="D330">
            <v>0</v>
          </cell>
          <cell r="F330">
            <v>0</v>
          </cell>
          <cell r="H330">
            <v>0</v>
          </cell>
        </row>
        <row r="331">
          <cell r="A331" t="str">
            <v/>
          </cell>
          <cell r="B331">
            <v>45620</v>
          </cell>
          <cell r="D331">
            <v>0</v>
          </cell>
          <cell r="F331">
            <v>0</v>
          </cell>
          <cell r="H331">
            <v>0</v>
          </cell>
        </row>
        <row r="332">
          <cell r="A332">
            <v>48</v>
          </cell>
          <cell r="B332">
            <v>45621</v>
          </cell>
          <cell r="C332" t="str">
            <v>am</v>
          </cell>
          <cell r="D332">
            <v>7.67</v>
          </cell>
          <cell r="E332" t="str">
            <v>nuit</v>
          </cell>
          <cell r="F332">
            <v>7.67</v>
          </cell>
          <cell r="G332" t="str">
            <v>matin</v>
          </cell>
          <cell r="H332">
            <v>7.67</v>
          </cell>
        </row>
        <row r="333">
          <cell r="A333">
            <v>48</v>
          </cell>
          <cell r="B333">
            <v>45622</v>
          </cell>
          <cell r="C333" t="str">
            <v>am</v>
          </cell>
          <cell r="D333">
            <v>7.67</v>
          </cell>
          <cell r="E333" t="str">
            <v>nuit</v>
          </cell>
          <cell r="F333">
            <v>7.67</v>
          </cell>
          <cell r="G333" t="str">
            <v>matin</v>
          </cell>
          <cell r="H333">
            <v>7.67</v>
          </cell>
        </row>
        <row r="334">
          <cell r="A334">
            <v>48</v>
          </cell>
          <cell r="B334">
            <v>45623</v>
          </cell>
          <cell r="C334" t="str">
            <v>am</v>
          </cell>
          <cell r="D334">
            <v>7.67</v>
          </cell>
          <cell r="E334" t="str">
            <v>nuit</v>
          </cell>
          <cell r="F334">
            <v>7.67</v>
          </cell>
          <cell r="G334" t="str">
            <v>matin</v>
          </cell>
          <cell r="H334">
            <v>7.67</v>
          </cell>
        </row>
        <row r="335">
          <cell r="A335">
            <v>48</v>
          </cell>
          <cell r="B335">
            <v>45624</v>
          </cell>
          <cell r="C335" t="str">
            <v>am</v>
          </cell>
          <cell r="D335">
            <v>7.67</v>
          </cell>
          <cell r="E335" t="str">
            <v>nuit</v>
          </cell>
          <cell r="F335">
            <v>7.67</v>
          </cell>
          <cell r="G335" t="str">
            <v>matin</v>
          </cell>
          <cell r="H335">
            <v>7.67</v>
          </cell>
        </row>
        <row r="336">
          <cell r="A336">
            <v>48</v>
          </cell>
          <cell r="B336">
            <v>45625</v>
          </cell>
          <cell r="C336" t="str">
            <v>am</v>
          </cell>
          <cell r="D336">
            <v>6.67</v>
          </cell>
          <cell r="E336" t="str">
            <v>nuit</v>
          </cell>
          <cell r="F336">
            <v>0</v>
          </cell>
          <cell r="G336" t="str">
            <v>matin</v>
          </cell>
          <cell r="H336">
            <v>7.67</v>
          </cell>
        </row>
        <row r="337">
          <cell r="A337" t="str">
            <v/>
          </cell>
          <cell r="B337">
            <v>45626</v>
          </cell>
          <cell r="D337">
            <v>0</v>
          </cell>
          <cell r="F337">
            <v>0</v>
          </cell>
          <cell r="H337">
            <v>0</v>
          </cell>
        </row>
        <row r="338">
          <cell r="A338" t="str">
            <v/>
          </cell>
          <cell r="B338">
            <v>45627</v>
          </cell>
          <cell r="D338">
            <v>0</v>
          </cell>
          <cell r="F338">
            <v>0</v>
          </cell>
          <cell r="H338">
            <v>0</v>
          </cell>
        </row>
        <row r="339">
          <cell r="A339">
            <v>49</v>
          </cell>
          <cell r="B339">
            <v>45628</v>
          </cell>
          <cell r="C339" t="str">
            <v>matin</v>
          </cell>
          <cell r="D339">
            <v>7.67</v>
          </cell>
          <cell r="E339" t="str">
            <v>am</v>
          </cell>
          <cell r="F339">
            <v>7.67</v>
          </cell>
          <cell r="G339" t="str">
            <v>nuit</v>
          </cell>
          <cell r="H339">
            <v>7.67</v>
          </cell>
        </row>
        <row r="340">
          <cell r="A340">
            <v>49</v>
          </cell>
          <cell r="B340">
            <v>45629</v>
          </cell>
          <cell r="C340" t="str">
            <v>matin</v>
          </cell>
          <cell r="D340">
            <v>7.67</v>
          </cell>
          <cell r="E340" t="str">
            <v>am</v>
          </cell>
          <cell r="F340">
            <v>7.67</v>
          </cell>
          <cell r="G340" t="str">
            <v>nuit</v>
          </cell>
          <cell r="H340">
            <v>7.67</v>
          </cell>
        </row>
        <row r="341">
          <cell r="A341">
            <v>49</v>
          </cell>
          <cell r="B341">
            <v>45630</v>
          </cell>
          <cell r="C341" t="str">
            <v>matin</v>
          </cell>
          <cell r="D341">
            <v>7.67</v>
          </cell>
          <cell r="E341" t="str">
            <v>am</v>
          </cell>
          <cell r="F341">
            <v>7.67</v>
          </cell>
          <cell r="G341" t="str">
            <v>nuit</v>
          </cell>
          <cell r="H341">
            <v>7.67</v>
          </cell>
        </row>
        <row r="342">
          <cell r="A342">
            <v>49</v>
          </cell>
          <cell r="B342">
            <v>45631</v>
          </cell>
          <cell r="C342" t="str">
            <v>matin</v>
          </cell>
          <cell r="D342">
            <v>7.67</v>
          </cell>
          <cell r="E342" t="str">
            <v>am</v>
          </cell>
          <cell r="F342">
            <v>7.67</v>
          </cell>
          <cell r="G342" t="str">
            <v>nuit</v>
          </cell>
          <cell r="H342">
            <v>7.67</v>
          </cell>
        </row>
        <row r="343">
          <cell r="A343">
            <v>49</v>
          </cell>
          <cell r="B343">
            <v>45632</v>
          </cell>
          <cell r="C343" t="str">
            <v>matin</v>
          </cell>
          <cell r="D343">
            <v>7.67</v>
          </cell>
          <cell r="E343" t="str">
            <v>am</v>
          </cell>
          <cell r="F343">
            <v>6.67</v>
          </cell>
          <cell r="G343" t="str">
            <v>nuit</v>
          </cell>
          <cell r="H343">
            <v>0</v>
          </cell>
        </row>
        <row r="344">
          <cell r="A344" t="str">
            <v/>
          </cell>
          <cell r="B344">
            <v>45633</v>
          </cell>
          <cell r="D344">
            <v>0</v>
          </cell>
          <cell r="F344">
            <v>0</v>
          </cell>
          <cell r="H344">
            <v>0</v>
          </cell>
        </row>
        <row r="345">
          <cell r="A345" t="str">
            <v/>
          </cell>
          <cell r="B345">
            <v>45634</v>
          </cell>
          <cell r="D345">
            <v>0</v>
          </cell>
          <cell r="F345">
            <v>0</v>
          </cell>
          <cell r="H345">
            <v>0</v>
          </cell>
        </row>
        <row r="346">
          <cell r="A346">
            <v>50</v>
          </cell>
          <cell r="B346">
            <v>45635</v>
          </cell>
          <cell r="C346" t="str">
            <v>nuit</v>
          </cell>
          <cell r="D346">
            <v>7.67</v>
          </cell>
          <cell r="E346" t="str">
            <v>matin</v>
          </cell>
          <cell r="F346">
            <v>7.67</v>
          </cell>
          <cell r="G346" t="str">
            <v>am</v>
          </cell>
          <cell r="H346">
            <v>7.67</v>
          </cell>
        </row>
        <row r="347">
          <cell r="A347">
            <v>50</v>
          </cell>
          <cell r="B347">
            <v>45636</v>
          </cell>
          <cell r="C347" t="str">
            <v>nuit</v>
          </cell>
          <cell r="D347">
            <v>7.67</v>
          </cell>
          <cell r="E347" t="str">
            <v>matin</v>
          </cell>
          <cell r="F347">
            <v>7.67</v>
          </cell>
          <cell r="G347" t="str">
            <v>am</v>
          </cell>
          <cell r="H347">
            <v>7.67</v>
          </cell>
        </row>
        <row r="348">
          <cell r="A348">
            <v>50</v>
          </cell>
          <cell r="B348">
            <v>45637</v>
          </cell>
          <cell r="C348" t="str">
            <v>nuit</v>
          </cell>
          <cell r="D348">
            <v>7.67</v>
          </cell>
          <cell r="E348" t="str">
            <v>matin</v>
          </cell>
          <cell r="F348">
            <v>7.67</v>
          </cell>
          <cell r="G348" t="str">
            <v>am</v>
          </cell>
          <cell r="H348">
            <v>7.67</v>
          </cell>
        </row>
        <row r="349">
          <cell r="A349">
            <v>50</v>
          </cell>
          <cell r="B349">
            <v>45638</v>
          </cell>
          <cell r="C349" t="str">
            <v>nuit</v>
          </cell>
          <cell r="D349">
            <v>7.67</v>
          </cell>
          <cell r="E349" t="str">
            <v>matin</v>
          </cell>
          <cell r="F349">
            <v>7.67</v>
          </cell>
          <cell r="G349" t="str">
            <v>am</v>
          </cell>
          <cell r="H349">
            <v>7.67</v>
          </cell>
        </row>
        <row r="350">
          <cell r="A350">
            <v>50</v>
          </cell>
          <cell r="B350">
            <v>45639</v>
          </cell>
          <cell r="C350" t="str">
            <v>nuit</v>
          </cell>
          <cell r="D350">
            <v>0</v>
          </cell>
          <cell r="E350" t="str">
            <v>matin</v>
          </cell>
          <cell r="F350">
            <v>7.67</v>
          </cell>
          <cell r="G350" t="str">
            <v>am</v>
          </cell>
          <cell r="H350">
            <v>0</v>
          </cell>
        </row>
        <row r="351">
          <cell r="A351" t="str">
            <v/>
          </cell>
          <cell r="B351">
            <v>45640</v>
          </cell>
          <cell r="D351">
            <v>0</v>
          </cell>
          <cell r="F351">
            <v>0</v>
          </cell>
          <cell r="H351">
            <v>0</v>
          </cell>
        </row>
        <row r="352">
          <cell r="A352" t="str">
            <v/>
          </cell>
          <cell r="B352">
            <v>45641</v>
          </cell>
          <cell r="D352">
            <v>0</v>
          </cell>
          <cell r="F352">
            <v>0</v>
          </cell>
          <cell r="H352">
            <v>0</v>
          </cell>
        </row>
        <row r="353">
          <cell r="A353">
            <v>51</v>
          </cell>
          <cell r="B353">
            <v>45642</v>
          </cell>
          <cell r="C353" t="str">
            <v>am</v>
          </cell>
          <cell r="D353">
            <v>7.67</v>
          </cell>
          <cell r="E353" t="str">
            <v>nuit</v>
          </cell>
          <cell r="F353">
            <v>7.67</v>
          </cell>
          <cell r="G353" t="str">
            <v>matin</v>
          </cell>
          <cell r="H353">
            <v>7.67</v>
          </cell>
        </row>
        <row r="354">
          <cell r="A354">
            <v>51</v>
          </cell>
          <cell r="B354">
            <v>45643</v>
          </cell>
          <cell r="C354" t="str">
            <v>am</v>
          </cell>
          <cell r="D354">
            <v>7.67</v>
          </cell>
          <cell r="E354" t="str">
            <v>nuit</v>
          </cell>
          <cell r="F354">
            <v>7.67</v>
          </cell>
          <cell r="G354" t="str">
            <v>matin</v>
          </cell>
          <cell r="H354">
            <v>7.67</v>
          </cell>
        </row>
        <row r="355">
          <cell r="A355">
            <v>51</v>
          </cell>
          <cell r="B355">
            <v>45644</v>
          </cell>
          <cell r="C355" t="str">
            <v>am</v>
          </cell>
          <cell r="D355">
            <v>7.67</v>
          </cell>
          <cell r="E355" t="str">
            <v>nuit</v>
          </cell>
          <cell r="F355">
            <v>7.67</v>
          </cell>
          <cell r="G355" t="str">
            <v>matin</v>
          </cell>
          <cell r="H355">
            <v>7.67</v>
          </cell>
        </row>
        <row r="356">
          <cell r="A356">
            <v>51</v>
          </cell>
          <cell r="B356">
            <v>45645</v>
          </cell>
          <cell r="C356" t="str">
            <v>am</v>
          </cell>
          <cell r="D356">
            <v>7.67</v>
          </cell>
          <cell r="E356" t="str">
            <v>nuit</v>
          </cell>
          <cell r="F356">
            <v>7.67</v>
          </cell>
          <cell r="G356" t="str">
            <v>matin</v>
          </cell>
          <cell r="H356">
            <v>7.67</v>
          </cell>
        </row>
        <row r="357">
          <cell r="A357">
            <v>51</v>
          </cell>
          <cell r="B357">
            <v>45646</v>
          </cell>
          <cell r="C357" t="str">
            <v>am</v>
          </cell>
          <cell r="D357">
            <v>0</v>
          </cell>
          <cell r="E357" t="str">
            <v>nuit</v>
          </cell>
          <cell r="F357">
            <v>0</v>
          </cell>
          <cell r="G357" t="str">
            <v>matin</v>
          </cell>
          <cell r="H357">
            <v>7.67</v>
          </cell>
        </row>
        <row r="358">
          <cell r="A358" t="str">
            <v/>
          </cell>
          <cell r="B358">
            <v>45647</v>
          </cell>
          <cell r="D358">
            <v>0</v>
          </cell>
          <cell r="F358">
            <v>0</v>
          </cell>
          <cell r="H358">
            <v>0</v>
          </cell>
        </row>
        <row r="359">
          <cell r="A359" t="str">
            <v/>
          </cell>
          <cell r="B359">
            <v>45648</v>
          </cell>
          <cell r="D359">
            <v>0</v>
          </cell>
          <cell r="F359">
            <v>0</v>
          </cell>
          <cell r="H359">
            <v>0</v>
          </cell>
        </row>
        <row r="360">
          <cell r="A360">
            <v>52</v>
          </cell>
          <cell r="B360">
            <v>45649</v>
          </cell>
          <cell r="C360" t="str">
            <v>matin</v>
          </cell>
          <cell r="D360">
            <v>7.67</v>
          </cell>
          <cell r="E360" t="str">
            <v>am</v>
          </cell>
          <cell r="F360">
            <v>7.67</v>
          </cell>
          <cell r="G360" t="str">
            <v>nuit</v>
          </cell>
          <cell r="H360">
            <v>7.67</v>
          </cell>
        </row>
        <row r="361">
          <cell r="A361">
            <v>52</v>
          </cell>
          <cell r="B361">
            <v>45650</v>
          </cell>
          <cell r="C361" t="str">
            <v>matin</v>
          </cell>
          <cell r="D361">
            <v>7.67</v>
          </cell>
          <cell r="E361" t="str">
            <v>am</v>
          </cell>
          <cell r="F361">
            <v>7.67</v>
          </cell>
          <cell r="G361" t="str">
            <v>nuit</v>
          </cell>
          <cell r="H361">
            <v>7.67</v>
          </cell>
        </row>
        <row r="362">
          <cell r="A362">
            <v>52</v>
          </cell>
          <cell r="B362">
            <v>45651</v>
          </cell>
          <cell r="C362" t="str">
            <v>matin</v>
          </cell>
          <cell r="D362">
            <v>0</v>
          </cell>
          <cell r="E362" t="str">
            <v>am</v>
          </cell>
          <cell r="F362">
            <v>0</v>
          </cell>
          <cell r="G362" t="str">
            <v>nuit</v>
          </cell>
          <cell r="H362">
            <v>0</v>
          </cell>
        </row>
        <row r="363">
          <cell r="A363">
            <v>52</v>
          </cell>
          <cell r="B363">
            <v>45652</v>
          </cell>
          <cell r="C363" t="str">
            <v>matin</v>
          </cell>
          <cell r="D363">
            <v>7.67</v>
          </cell>
          <cell r="E363" t="str">
            <v>am</v>
          </cell>
          <cell r="F363">
            <v>7.67</v>
          </cell>
          <cell r="G363" t="str">
            <v>nuit</v>
          </cell>
          <cell r="H363">
            <v>7.67</v>
          </cell>
        </row>
        <row r="364">
          <cell r="A364">
            <v>52</v>
          </cell>
          <cell r="B364">
            <v>45653</v>
          </cell>
          <cell r="C364" t="str">
            <v>matin</v>
          </cell>
          <cell r="D364">
            <v>7.67</v>
          </cell>
          <cell r="E364" t="str">
            <v>am</v>
          </cell>
          <cell r="F364">
            <v>0</v>
          </cell>
          <cell r="G364" t="str">
            <v>nuit</v>
          </cell>
          <cell r="H364">
            <v>0</v>
          </cell>
        </row>
        <row r="365">
          <cell r="A365" t="str">
            <v/>
          </cell>
          <cell r="B365">
            <v>45654</v>
          </cell>
          <cell r="D365">
            <v>0</v>
          </cell>
          <cell r="F365">
            <v>0</v>
          </cell>
          <cell r="H365">
            <v>0</v>
          </cell>
        </row>
        <row r="366">
          <cell r="A366" t="str">
            <v/>
          </cell>
          <cell r="B366">
            <v>45655</v>
          </cell>
          <cell r="D366">
            <v>0</v>
          </cell>
          <cell r="F366">
            <v>0</v>
          </cell>
          <cell r="H366">
            <v>0</v>
          </cell>
        </row>
        <row r="367">
          <cell r="A367">
            <v>53</v>
          </cell>
          <cell r="B367">
            <v>45656</v>
          </cell>
          <cell r="C367" t="str">
            <v>nuit</v>
          </cell>
          <cell r="D367">
            <v>7.67</v>
          </cell>
          <cell r="E367" t="str">
            <v>matin</v>
          </cell>
          <cell r="F367">
            <v>7.67</v>
          </cell>
          <cell r="G367" t="str">
            <v>am</v>
          </cell>
          <cell r="H367">
            <v>7.67</v>
          </cell>
        </row>
        <row r="368">
          <cell r="A368">
            <v>53</v>
          </cell>
          <cell r="B368">
            <v>45657</v>
          </cell>
          <cell r="C368" t="str">
            <v>nuit</v>
          </cell>
          <cell r="D368">
            <v>7.67</v>
          </cell>
          <cell r="E368" t="str">
            <v>matin</v>
          </cell>
          <cell r="F368">
            <v>7.67</v>
          </cell>
          <cell r="G368" t="str">
            <v>am</v>
          </cell>
          <cell r="H368">
            <v>7.67</v>
          </cell>
        </row>
      </sheetData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1"/>
      <sheetName val="15"/>
    </sheetNames>
    <sheetDataSet>
      <sheetData sheetId="0" refreshError="1"/>
      <sheetData sheetId="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10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</sheetNames>
    <sheetDataSet>
      <sheetData sheetId="0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248F5F-F379-41E9-AED3-D814A3921991}">
  <sheetPr codeName="Feuil279">
    <tabColor rgb="FFFF0000"/>
    <pageSetUpPr fitToPage="1"/>
  </sheetPr>
  <dimension ref="A1:AJ79"/>
  <sheetViews>
    <sheetView zoomScale="90" zoomScaleNormal="90" workbookViewId="0">
      <pane xSplit="2" ySplit="11" topLeftCell="C17" activePane="bottomRight" state="frozen"/>
      <selection pane="topRight" activeCell="AA29" sqref="AA29"/>
      <selection pane="bottomLeft" activeCell="AA29" sqref="AA29"/>
      <selection pane="bottomRight" activeCell="C2" sqref="C2"/>
    </sheetView>
  </sheetViews>
  <sheetFormatPr baseColWidth="10" defaultColWidth="11.42578125" defaultRowHeight="8.25" customHeight="1" x14ac:dyDescent="0.25"/>
  <cols>
    <col min="1" max="1" width="7.85546875" style="16" customWidth="1"/>
    <col min="2" max="2" width="16.7109375" style="17" bestFit="1" customWidth="1"/>
    <col min="3" max="3" width="13.42578125" style="17" bestFit="1" customWidth="1"/>
    <col min="4" max="4" width="17.5703125" style="17" customWidth="1"/>
    <col min="5" max="5" width="9.28515625" style="17" customWidth="1"/>
    <col min="6" max="6" width="10.28515625" style="17" customWidth="1"/>
    <col min="7" max="7" width="10" style="17" customWidth="1"/>
    <col min="8" max="8" width="9.5703125" style="17" customWidth="1"/>
    <col min="9" max="9" width="8.140625" style="17" customWidth="1"/>
    <col min="10" max="10" width="11" style="17" customWidth="1"/>
    <col min="11" max="11" width="12.5703125" style="17" customWidth="1"/>
    <col min="12" max="12" width="11.7109375" style="17" customWidth="1"/>
    <col min="13" max="13" width="7.42578125" style="17" customWidth="1"/>
    <col min="14" max="14" width="8.140625" style="17" bestFit="1" customWidth="1"/>
    <col min="15" max="15" width="8" style="17" bestFit="1" customWidth="1"/>
    <col min="16" max="16" width="7.85546875" style="17" bestFit="1" customWidth="1"/>
    <col min="17" max="17" width="6.5703125" style="17" customWidth="1"/>
    <col min="18" max="18" width="8.42578125" style="17" customWidth="1"/>
    <col min="19" max="23" width="6.5703125" style="17" customWidth="1"/>
    <col min="24" max="24" width="18.140625" style="17" customWidth="1"/>
    <col min="25" max="25" width="9" style="17" customWidth="1"/>
    <col min="26" max="30" width="8.85546875" style="17" customWidth="1"/>
    <col min="31" max="31" width="9.7109375" style="17" customWidth="1"/>
    <col min="32" max="32" width="16.42578125" style="17" hidden="1" customWidth="1"/>
    <col min="33" max="35" width="9.140625" style="17"/>
    <col min="36" max="36" width="15" style="17" customWidth="1"/>
    <col min="37" max="16384" width="11.42578125" style="17"/>
  </cols>
  <sheetData>
    <row r="1" spans="1:36" ht="13.5" customHeight="1" thickBot="1" x14ac:dyDescent="0.3"/>
    <row r="2" spans="1:36" ht="63.75" customHeight="1" thickBot="1" x14ac:dyDescent="0.3">
      <c r="B2" s="17" t="s">
        <v>0</v>
      </c>
      <c r="C2" s="111"/>
      <c r="E2" s="136" t="s">
        <v>1</v>
      </c>
      <c r="F2" s="137"/>
      <c r="G2" s="138"/>
      <c r="H2" s="18"/>
      <c r="AD2" s="113"/>
      <c r="AE2" s="113"/>
    </row>
    <row r="3" spans="1:36" ht="24.95" customHeight="1" thickBot="1" x14ac:dyDescent="0.3">
      <c r="C3" s="112" t="str">
        <f>IF(C2&lt;&gt;"",C2,"")</f>
        <v/>
      </c>
      <c r="E3" s="19"/>
      <c r="F3" s="20" t="s">
        <v>2</v>
      </c>
      <c r="G3" s="101" t="e">
        <f>VLOOKUP($C$2,[1]journée!$A:$C,3,0)</f>
        <v>#N/A</v>
      </c>
      <c r="H3" s="14" t="e">
        <f>IF(G3&gt;0,"jour","")</f>
        <v>#N/A</v>
      </c>
      <c r="J3" s="21" t="s">
        <v>3</v>
      </c>
      <c r="K3" s="21" t="s">
        <v>4</v>
      </c>
      <c r="L3" s="21" t="s">
        <v>5</v>
      </c>
      <c r="M3" s="21" t="s">
        <v>6</v>
      </c>
      <c r="N3" s="21" t="s">
        <v>7</v>
      </c>
      <c r="O3" s="21" t="s">
        <v>8</v>
      </c>
      <c r="P3" s="21" t="s">
        <v>9</v>
      </c>
      <c r="Q3" s="21" t="s">
        <v>10</v>
      </c>
      <c r="R3" s="21" t="s">
        <v>11</v>
      </c>
      <c r="S3" s="21" t="s">
        <v>12</v>
      </c>
      <c r="T3" s="21" t="s">
        <v>13</v>
      </c>
      <c r="U3" s="21" t="s">
        <v>14</v>
      </c>
      <c r="V3" s="21" t="s">
        <v>15</v>
      </c>
      <c r="W3" s="21" t="s">
        <v>16</v>
      </c>
      <c r="Y3" s="21" t="s">
        <v>17</v>
      </c>
      <c r="Z3" s="21" t="s">
        <v>18</v>
      </c>
      <c r="AA3" s="21" t="s">
        <v>19</v>
      </c>
      <c r="AB3" s="21" t="s">
        <v>20</v>
      </c>
      <c r="AC3" s="19" t="s">
        <v>21</v>
      </c>
      <c r="AD3" s="114" t="s">
        <v>22</v>
      </c>
      <c r="AE3" s="115" t="s">
        <v>23</v>
      </c>
    </row>
    <row r="4" spans="1:36" ht="24.95" customHeight="1" thickBot="1" x14ac:dyDescent="0.3">
      <c r="E4" s="19" t="s">
        <v>24</v>
      </c>
      <c r="F4" s="20">
        <v>1</v>
      </c>
      <c r="G4" s="101" t="e">
        <f>VLOOKUP($C$2,'[1]3X8'!$B:$H,7,0)</f>
        <v>#N/A</v>
      </c>
      <c r="H4" s="102" t="str">
        <f>VLOOKUP($C$5,'[1]3X8'!$A:$H,7,0)</f>
        <v>nuit</v>
      </c>
      <c r="J4" s="22">
        <f>SUM(L13:L69)</f>
        <v>0</v>
      </c>
      <c r="K4" s="22">
        <f>SUM(L71:L73)</f>
        <v>0</v>
      </c>
      <c r="L4" s="22">
        <f>SUM(L75:L79)</f>
        <v>0</v>
      </c>
      <c r="M4" s="22">
        <f t="shared" ref="M4:W4" si="0">SUM(M13:M69)</f>
        <v>0</v>
      </c>
      <c r="N4" s="22">
        <f t="shared" si="0"/>
        <v>0</v>
      </c>
      <c r="O4" s="22">
        <f t="shared" si="0"/>
        <v>0</v>
      </c>
      <c r="P4" s="22">
        <f t="shared" si="0"/>
        <v>0</v>
      </c>
      <c r="Q4" s="22">
        <f t="shared" si="0"/>
        <v>0</v>
      </c>
      <c r="R4" s="22">
        <f t="shared" si="0"/>
        <v>0</v>
      </c>
      <c r="S4" s="22">
        <f t="shared" si="0"/>
        <v>0</v>
      </c>
      <c r="T4" s="22">
        <f t="shared" si="0"/>
        <v>7.67</v>
      </c>
      <c r="U4" s="22">
        <f t="shared" si="0"/>
        <v>0</v>
      </c>
      <c r="V4" s="22">
        <f t="shared" si="0"/>
        <v>0</v>
      </c>
      <c r="W4" s="22">
        <f t="shared" si="0"/>
        <v>0</v>
      </c>
      <c r="X4" s="23"/>
      <c r="Y4" s="22">
        <f>SUMIF(Y13:Y69,"CP",AD13:AD69)</f>
        <v>0</v>
      </c>
      <c r="Z4" s="22">
        <f>SUM(Z13:Z69)</f>
        <v>0</v>
      </c>
      <c r="AA4" s="22">
        <f>SUMIF(AA13:AA69,"MALA",AD13:AD69)</f>
        <v>0</v>
      </c>
      <c r="AB4" s="22">
        <f>SUMIF(AB13:AB69,"ACTR",AD13:AD69)</f>
        <v>0</v>
      </c>
      <c r="AC4" s="107">
        <f>SUMIF(AC13:AC69,"MAPR",AD13:AD69)</f>
        <v>0</v>
      </c>
      <c r="AD4" s="108">
        <f>SUM(AD13:AD73)</f>
        <v>0</v>
      </c>
      <c r="AE4" s="109">
        <f>J4+M4+N4+O4+P4+Q4+R4+S4+T4</f>
        <v>7.67</v>
      </c>
    </row>
    <row r="5" spans="1:36" ht="24.95" customHeight="1" x14ac:dyDescent="0.25">
      <c r="B5" s="17" t="s">
        <v>25</v>
      </c>
      <c r="C5" s="21">
        <f>WEEKNUM(C2,21)</f>
        <v>52</v>
      </c>
      <c r="E5" s="19" t="s">
        <v>24</v>
      </c>
      <c r="F5" s="20">
        <v>2</v>
      </c>
      <c r="G5" s="101" t="e">
        <f>VLOOKUP($C$2,'[1]3X8'!$B:$H,5,0)</f>
        <v>#N/A</v>
      </c>
      <c r="H5" s="102" t="str">
        <f>VLOOKUP($C$5,'[1]3X8'!$A:$H,5,0)</f>
        <v>am</v>
      </c>
      <c r="J5" s="24" t="s">
        <v>26</v>
      </c>
      <c r="K5" s="24" t="s">
        <v>27</v>
      </c>
      <c r="L5" s="24" t="s">
        <v>28</v>
      </c>
      <c r="M5" s="99" t="s">
        <v>29</v>
      </c>
      <c r="N5" s="99" t="s">
        <v>30</v>
      </c>
      <c r="O5" s="24" t="s">
        <v>31</v>
      </c>
      <c r="P5" s="22" t="s">
        <v>32</v>
      </c>
      <c r="Q5" s="22" t="s">
        <v>33</v>
      </c>
      <c r="R5" s="110" t="s">
        <v>34</v>
      </c>
      <c r="S5" s="110" t="s">
        <v>35</v>
      </c>
      <c r="T5" s="23"/>
      <c r="U5" s="23"/>
      <c r="V5" s="23"/>
      <c r="W5" s="23"/>
      <c r="X5" s="23"/>
      <c r="Y5" s="23"/>
      <c r="Z5" s="23"/>
      <c r="AA5" s="23"/>
      <c r="AB5" s="23"/>
      <c r="AC5" s="23"/>
    </row>
    <row r="6" spans="1:36" ht="24.95" customHeight="1" x14ac:dyDescent="0.25">
      <c r="E6" s="19" t="s">
        <v>24</v>
      </c>
      <c r="F6" s="20">
        <v>3</v>
      </c>
      <c r="G6" s="101" t="e">
        <f>VLOOKUP($C$2,'[1]3X8'!$B:$H,3,0)</f>
        <v>#N/A</v>
      </c>
      <c r="H6" s="102" t="str">
        <f>VLOOKUP($C$5,'[1]3X8'!$A:$H,3,0)</f>
        <v>matin</v>
      </c>
      <c r="J6" s="22">
        <f t="shared" ref="J6:O6" ca="1" si="1">SUMIF($H$13:$I$69,J5,$L$13:$L$69)</f>
        <v>0</v>
      </c>
      <c r="K6" s="22">
        <f t="shared" ca="1" si="1"/>
        <v>0</v>
      </c>
      <c r="L6" s="22">
        <f t="shared" ca="1" si="1"/>
        <v>0</v>
      </c>
      <c r="M6" s="22">
        <f t="shared" ca="1" si="1"/>
        <v>0</v>
      </c>
      <c r="N6" s="22">
        <f t="shared" ca="1" si="1"/>
        <v>0</v>
      </c>
      <c r="O6" s="22">
        <f t="shared" ca="1" si="1"/>
        <v>0</v>
      </c>
      <c r="P6" s="22">
        <f ca="1">SUM(J6:O6)</f>
        <v>0</v>
      </c>
      <c r="Q6" s="100">
        <f ca="1">+P6-J4</f>
        <v>0</v>
      </c>
      <c r="R6" s="110">
        <f ca="1">N6+L6+K6+J6+M6</f>
        <v>0</v>
      </c>
      <c r="S6" s="110">
        <f ca="1">O6</f>
        <v>0</v>
      </c>
      <c r="T6" s="23"/>
      <c r="U6" s="23"/>
      <c r="V6" s="23"/>
      <c r="W6" s="23"/>
      <c r="X6" s="23"/>
      <c r="Y6" s="23"/>
      <c r="Z6" s="23"/>
      <c r="AA6" s="23"/>
      <c r="AB6" s="23"/>
      <c r="AC6" s="23"/>
    </row>
    <row r="7" spans="1:36" ht="24.95" customHeight="1" x14ac:dyDescent="0.25">
      <c r="E7" s="19" t="s">
        <v>24</v>
      </c>
      <c r="F7" s="20" t="s">
        <v>36</v>
      </c>
      <c r="G7" s="101" t="e">
        <f>VLOOKUP($C$2,'[1]2X8'!$A:$F,4,0)</f>
        <v>#N/A</v>
      </c>
      <c r="H7" s="102" t="e">
        <f>VLOOKUP($C$2,'[1]2X8'!$A:$F,3,0)</f>
        <v>#N/A</v>
      </c>
    </row>
    <row r="8" spans="1:36" ht="24.95" customHeight="1" x14ac:dyDescent="0.25">
      <c r="E8" s="19" t="s">
        <v>24</v>
      </c>
      <c r="F8" s="20" t="s">
        <v>37</v>
      </c>
      <c r="G8" s="101" t="e">
        <f>VLOOKUP($C$2,'[1]2X8'!$A:$F,6,0)</f>
        <v>#N/A</v>
      </c>
      <c r="H8" s="102" t="e">
        <f>VLOOKUP($C$2,'[1]2X8'!$A:$F,5,0)</f>
        <v>#N/A</v>
      </c>
    </row>
    <row r="9" spans="1:36" ht="13.5" customHeight="1" x14ac:dyDescent="0.25">
      <c r="E9" s="13"/>
      <c r="F9" s="13"/>
      <c r="G9" s="13"/>
      <c r="H9" s="13"/>
    </row>
    <row r="10" spans="1:36" ht="34.5" customHeight="1" x14ac:dyDescent="0.25">
      <c r="B10" s="139" t="s">
        <v>38</v>
      </c>
      <c r="C10" s="140"/>
      <c r="D10" s="140"/>
      <c r="E10" s="140"/>
      <c r="F10" s="140"/>
      <c r="G10" s="140"/>
      <c r="H10" s="140"/>
      <c r="I10" s="140"/>
      <c r="J10" s="140"/>
      <c r="K10" s="140"/>
      <c r="L10" s="140"/>
      <c r="M10" s="140"/>
      <c r="N10" s="140"/>
      <c r="O10" s="140"/>
      <c r="P10" s="140"/>
      <c r="Q10" s="140"/>
      <c r="R10" s="140"/>
      <c r="S10" s="140"/>
      <c r="T10" s="140"/>
      <c r="U10" s="140"/>
      <c r="V10" s="140"/>
      <c r="W10" s="140"/>
      <c r="X10" s="140"/>
      <c r="Y10" s="140"/>
      <c r="Z10" s="140"/>
      <c r="AA10" s="140"/>
      <c r="AB10" s="140"/>
      <c r="AC10" s="140"/>
      <c r="AD10" s="141"/>
      <c r="AE10" s="25"/>
    </row>
    <row r="11" spans="1:36" ht="51" customHeight="1" x14ac:dyDescent="0.25">
      <c r="A11" s="98" t="s">
        <v>39</v>
      </c>
      <c r="B11" s="27" t="s">
        <v>40</v>
      </c>
      <c r="C11" s="26" t="s">
        <v>41</v>
      </c>
      <c r="D11" s="26" t="s">
        <v>42</v>
      </c>
      <c r="E11" s="26" t="s">
        <v>43</v>
      </c>
      <c r="F11" s="26" t="s">
        <v>44</v>
      </c>
      <c r="G11" s="26" t="s">
        <v>45</v>
      </c>
      <c r="H11" s="142" t="s">
        <v>46</v>
      </c>
      <c r="I11" s="143"/>
      <c r="J11" s="28" t="s">
        <v>47</v>
      </c>
      <c r="K11" s="103" t="s">
        <v>48</v>
      </c>
      <c r="L11" s="104" t="s">
        <v>49</v>
      </c>
      <c r="M11" s="26" t="s">
        <v>6</v>
      </c>
      <c r="N11" s="26" t="s">
        <v>7</v>
      </c>
      <c r="O11" s="26" t="s">
        <v>8</v>
      </c>
      <c r="P11" s="26" t="s">
        <v>9</v>
      </c>
      <c r="Q11" s="26" t="s">
        <v>10</v>
      </c>
      <c r="R11" s="26" t="s">
        <v>11</v>
      </c>
      <c r="S11" s="26" t="s">
        <v>12</v>
      </c>
      <c r="T11" s="26" t="s">
        <v>50</v>
      </c>
      <c r="U11" s="26" t="s">
        <v>14</v>
      </c>
      <c r="V11" s="26" t="s">
        <v>15</v>
      </c>
      <c r="W11" s="26" t="s">
        <v>16</v>
      </c>
      <c r="X11" s="29" t="s">
        <v>51</v>
      </c>
      <c r="Y11" s="26" t="s">
        <v>17</v>
      </c>
      <c r="Z11" s="26" t="s">
        <v>18</v>
      </c>
      <c r="AA11" s="26" t="s">
        <v>19</v>
      </c>
      <c r="AB11" s="26" t="s">
        <v>20</v>
      </c>
      <c r="AC11" s="30" t="s">
        <v>21</v>
      </c>
      <c r="AD11" s="31" t="s">
        <v>52</v>
      </c>
    </row>
    <row r="12" spans="1:36" ht="19.5" customHeight="1" thickBot="1" x14ac:dyDescent="0.3">
      <c r="A12" s="16" t="s">
        <v>53</v>
      </c>
      <c r="B12" s="32" t="str">
        <f>A12</f>
        <v xml:space="preserve"> </v>
      </c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4"/>
      <c r="AD12" s="34"/>
    </row>
    <row r="13" spans="1:36" ht="19.5" customHeight="1" x14ac:dyDescent="0.25">
      <c r="A13" s="16" t="s">
        <v>3</v>
      </c>
      <c r="B13" s="93" t="s">
        <v>54</v>
      </c>
      <c r="C13" s="94" t="s">
        <v>55</v>
      </c>
      <c r="D13" s="81">
        <v>619165</v>
      </c>
      <c r="E13" s="37">
        <v>3</v>
      </c>
      <c r="F13" s="37" t="s">
        <v>34</v>
      </c>
      <c r="G13" s="37"/>
      <c r="H13" s="127" t="s">
        <v>56</v>
      </c>
      <c r="I13" s="128"/>
      <c r="J13" s="39" t="str">
        <f t="shared" ref="J13:J69" si="2">IF(E13="jour","jour",IFERROR(VLOOKUP(E13,$F$4:$H$6,3,FALSE),""))</f>
        <v>matin</v>
      </c>
      <c r="K13" s="40"/>
      <c r="L13" s="38" t="str">
        <f t="shared" ref="L13:L69" si="3">IF(OR(Y13="CP",AA13="Mala",AB13="ACTR",AC13="MAPR"),0,IF(AA13="Mi-tps",IFERROR(AE13+U13+W13-V13-Z13-(SUM(M13:T13)),""),IFERROR(AD13+U13+W13-V13-Z13-(SUM(M13:T13)),"")))</f>
        <v/>
      </c>
      <c r="M13" s="48"/>
      <c r="N13" s="45"/>
      <c r="O13" s="45"/>
      <c r="P13" s="45"/>
      <c r="Q13" s="45"/>
      <c r="R13" s="45"/>
      <c r="S13" s="45"/>
      <c r="T13" s="45"/>
      <c r="U13" s="49"/>
      <c r="V13" s="49"/>
      <c r="W13" s="50"/>
      <c r="X13" s="51"/>
      <c r="Y13" s="41"/>
      <c r="Z13" s="45"/>
      <c r="AA13" s="45"/>
      <c r="AB13" s="45"/>
      <c r="AC13" s="46"/>
      <c r="AD13" s="47" t="str">
        <f t="shared" ref="AD13:AD32" si="4">IFERROR(VLOOKUP(E13,$F$3:$G$8,2,FALSE),"")</f>
        <v/>
      </c>
      <c r="AE13" s="17" t="e">
        <f t="shared" ref="AE13:AE79" si="5">AD13/2</f>
        <v>#VALUE!</v>
      </c>
    </row>
    <row r="14" spans="1:36" ht="19.5" customHeight="1" x14ac:dyDescent="0.25">
      <c r="A14" s="16" t="s">
        <v>3</v>
      </c>
      <c r="B14" s="93" t="s">
        <v>57</v>
      </c>
      <c r="C14" s="94" t="s">
        <v>58</v>
      </c>
      <c r="D14" s="81"/>
      <c r="E14" s="37" t="s">
        <v>59</v>
      </c>
      <c r="F14" s="37" t="s">
        <v>34</v>
      </c>
      <c r="G14" s="37"/>
      <c r="H14" s="127" t="s">
        <v>56</v>
      </c>
      <c r="I14" s="128"/>
      <c r="J14" s="39" t="str">
        <f t="shared" ref="J14" si="6">IF(E14="jour","jour",IFERROR(VLOOKUP(E14,$F$4:$H$6,3,FALSE),""))</f>
        <v>jour</v>
      </c>
      <c r="K14" s="40"/>
      <c r="L14" s="38" t="str">
        <f t="shared" ref="L14" si="7">IF(OR(Y14="CP",AA14="Mala",AB14="ACTR",AC14="MAPR"),0,IF(AA14="Mi-tps",IFERROR(AE14+U14+W14-V14-Z14-(SUM(M14:T14)),""),IFERROR(AD14+U14+W14-V14-Z14-(SUM(M14:T14)),"")))</f>
        <v/>
      </c>
      <c r="M14" s="48"/>
      <c r="N14" s="45"/>
      <c r="O14" s="45"/>
      <c r="P14" s="45"/>
      <c r="Q14" s="45"/>
      <c r="R14" s="45"/>
      <c r="S14" s="45"/>
      <c r="T14" s="45"/>
      <c r="U14" s="49"/>
      <c r="V14" s="49"/>
      <c r="W14" s="50"/>
      <c r="X14" s="51"/>
      <c r="Y14" s="41"/>
      <c r="Z14" s="45"/>
      <c r="AA14" s="45"/>
      <c r="AB14" s="45"/>
      <c r="AC14" s="46"/>
      <c r="AD14" s="47" t="str">
        <f t="shared" ref="AD14" si="8">IFERROR(VLOOKUP(E14,$F$3:$G$8,2,FALSE),"")</f>
        <v/>
      </c>
      <c r="AE14" s="17" t="e">
        <f t="shared" si="5"/>
        <v>#VALUE!</v>
      </c>
    </row>
    <row r="15" spans="1:36" ht="19.5" customHeight="1" x14ac:dyDescent="0.25">
      <c r="A15" s="16" t="s">
        <v>3</v>
      </c>
      <c r="B15" s="95" t="s">
        <v>60</v>
      </c>
      <c r="C15" s="96" t="s">
        <v>61</v>
      </c>
      <c r="D15" s="82">
        <v>619188</v>
      </c>
      <c r="E15" s="37">
        <v>2</v>
      </c>
      <c r="F15" s="54" t="s">
        <v>35</v>
      </c>
      <c r="G15" s="37"/>
      <c r="H15" s="127" t="s">
        <v>31</v>
      </c>
      <c r="I15" s="128"/>
      <c r="J15" s="39" t="str">
        <f t="shared" si="2"/>
        <v>am</v>
      </c>
      <c r="K15" s="40"/>
      <c r="L15" s="38" t="str">
        <f t="shared" si="3"/>
        <v/>
      </c>
      <c r="M15" s="48"/>
      <c r="N15" s="45"/>
      <c r="O15" s="45"/>
      <c r="P15" s="45"/>
      <c r="Q15" s="45"/>
      <c r="R15" s="45"/>
      <c r="S15" s="45"/>
      <c r="T15" s="45"/>
      <c r="U15" s="49"/>
      <c r="V15" s="49"/>
      <c r="W15" s="50"/>
      <c r="X15" s="51"/>
      <c r="Y15" s="41"/>
      <c r="Z15" s="45"/>
      <c r="AA15" s="45"/>
      <c r="AB15" s="45"/>
      <c r="AC15" s="46"/>
      <c r="AD15" s="47" t="str">
        <f t="shared" si="4"/>
        <v/>
      </c>
      <c r="AE15" s="17" t="e">
        <f t="shared" si="5"/>
        <v>#VALUE!</v>
      </c>
      <c r="AG15" s="14" t="s">
        <v>62</v>
      </c>
      <c r="AH15" s="14" t="s">
        <v>17</v>
      </c>
      <c r="AI15" s="14" t="s">
        <v>20</v>
      </c>
      <c r="AJ15" s="14" t="s">
        <v>21</v>
      </c>
    </row>
    <row r="16" spans="1:36" ht="19.5" customHeight="1" x14ac:dyDescent="0.25">
      <c r="A16" s="16" t="s">
        <v>3</v>
      </c>
      <c r="B16" s="95" t="s">
        <v>63</v>
      </c>
      <c r="C16" s="96" t="s">
        <v>64</v>
      </c>
      <c r="D16" s="60">
        <v>619252</v>
      </c>
      <c r="E16" s="37" t="s">
        <v>59</v>
      </c>
      <c r="F16" s="54" t="s">
        <v>35</v>
      </c>
      <c r="G16" s="37"/>
      <c r="H16" s="127" t="s">
        <v>31</v>
      </c>
      <c r="I16" s="128"/>
      <c r="J16" s="39" t="str">
        <f t="shared" si="2"/>
        <v>jour</v>
      </c>
      <c r="K16" s="40"/>
      <c r="L16" s="38" t="str">
        <f t="shared" si="3"/>
        <v/>
      </c>
      <c r="M16" s="48"/>
      <c r="N16" s="45"/>
      <c r="O16" s="45"/>
      <c r="P16" s="45"/>
      <c r="Q16" s="45"/>
      <c r="R16" s="45"/>
      <c r="S16" s="45"/>
      <c r="T16" s="45"/>
      <c r="U16" s="49"/>
      <c r="V16" s="49"/>
      <c r="W16" s="50"/>
      <c r="X16" s="51"/>
      <c r="Y16" s="41"/>
      <c r="Z16" s="45"/>
      <c r="AA16" s="45"/>
      <c r="AB16" s="45"/>
      <c r="AC16" s="46"/>
      <c r="AD16" s="47" t="str">
        <f t="shared" si="4"/>
        <v/>
      </c>
      <c r="AE16" s="17" t="e">
        <f t="shared" si="5"/>
        <v>#VALUE!</v>
      </c>
      <c r="AG16" s="14" t="s">
        <v>65</v>
      </c>
    </row>
    <row r="17" spans="1:33" ht="19.5" customHeight="1" x14ac:dyDescent="0.25">
      <c r="A17" s="16" t="s">
        <v>3</v>
      </c>
      <c r="B17" s="95" t="s">
        <v>66</v>
      </c>
      <c r="C17" s="96" t="s">
        <v>67</v>
      </c>
      <c r="D17" s="60"/>
      <c r="E17" s="37" t="s">
        <v>59</v>
      </c>
      <c r="F17" s="54" t="s">
        <v>35</v>
      </c>
      <c r="G17" s="37"/>
      <c r="H17" s="127" t="s">
        <v>30</v>
      </c>
      <c r="I17" s="135"/>
      <c r="J17" s="39" t="str">
        <f t="shared" ref="J17" si="9">IF(E17="jour","jour",IFERROR(VLOOKUP(E17,$F$4:$H$6,3,FALSE),""))</f>
        <v>jour</v>
      </c>
      <c r="K17" s="40"/>
      <c r="L17" s="38" t="str">
        <f t="shared" ref="L17" si="10">IF(OR(Y17="CP",AA17="Mala",AB17="ACTR",AC17="MAPR"),0,IF(AA17="Mi-tps",IFERROR(AE17+U17+W17-V17-Z17-(SUM(M17:T17)),""),IFERROR(AD17+U17+W17-V17-Z17-(SUM(M17:T17)),"")))</f>
        <v/>
      </c>
      <c r="M17" s="48"/>
      <c r="N17" s="45"/>
      <c r="O17" s="45"/>
      <c r="P17" s="45"/>
      <c r="Q17" s="45"/>
      <c r="R17" s="45"/>
      <c r="S17" s="45"/>
      <c r="T17" s="45"/>
      <c r="U17" s="49"/>
      <c r="V17" s="49"/>
      <c r="W17" s="50"/>
      <c r="X17" s="51"/>
      <c r="Y17" s="41"/>
      <c r="Z17" s="45"/>
      <c r="AA17" s="45"/>
      <c r="AB17" s="45"/>
      <c r="AC17" s="46"/>
      <c r="AD17" s="47" t="str">
        <f t="shared" ref="AD17" si="11">IFERROR(VLOOKUP(E17,$F$3:$G$8,2,FALSE),"")</f>
        <v/>
      </c>
      <c r="AE17" s="17" t="e">
        <f t="shared" si="5"/>
        <v>#VALUE!</v>
      </c>
      <c r="AG17" s="14"/>
    </row>
    <row r="18" spans="1:33" ht="19.5" customHeight="1" x14ac:dyDescent="0.25">
      <c r="A18" s="16" t="s">
        <v>3</v>
      </c>
      <c r="B18" s="95" t="s">
        <v>68</v>
      </c>
      <c r="C18" s="96" t="s">
        <v>69</v>
      </c>
      <c r="D18" s="60">
        <v>619333</v>
      </c>
      <c r="E18" s="37" t="s">
        <v>59</v>
      </c>
      <c r="F18" s="54" t="s">
        <v>34</v>
      </c>
      <c r="G18" s="37"/>
      <c r="H18" s="127" t="s">
        <v>26</v>
      </c>
      <c r="I18" s="128"/>
      <c r="J18" s="39" t="str">
        <f t="shared" si="2"/>
        <v>jour</v>
      </c>
      <c r="K18" s="40"/>
      <c r="L18" s="38" t="str">
        <f t="shared" si="3"/>
        <v/>
      </c>
      <c r="N18" s="45"/>
      <c r="O18" s="45"/>
      <c r="P18" s="45"/>
      <c r="Q18" s="45"/>
      <c r="R18" s="45"/>
      <c r="S18" s="45"/>
      <c r="T18" s="45"/>
      <c r="U18" s="49"/>
      <c r="V18" s="49"/>
      <c r="W18" s="50"/>
      <c r="X18" s="51"/>
      <c r="Y18" s="41"/>
      <c r="Z18" s="45"/>
      <c r="AA18" s="45"/>
      <c r="AB18" s="45"/>
      <c r="AC18" s="46"/>
      <c r="AD18" s="47" t="str">
        <f t="shared" si="4"/>
        <v/>
      </c>
      <c r="AE18" s="17" t="e">
        <f t="shared" si="5"/>
        <v>#VALUE!</v>
      </c>
    </row>
    <row r="19" spans="1:33" ht="19.5" customHeight="1" x14ac:dyDescent="0.25">
      <c r="A19" s="16" t="s">
        <v>3</v>
      </c>
      <c r="B19" s="97" t="s">
        <v>70</v>
      </c>
      <c r="C19" s="96" t="s">
        <v>71</v>
      </c>
      <c r="D19" s="60">
        <v>619256</v>
      </c>
      <c r="E19" s="37">
        <v>2</v>
      </c>
      <c r="F19" s="54" t="s">
        <v>34</v>
      </c>
      <c r="G19" s="37"/>
      <c r="H19" s="127" t="s">
        <v>26</v>
      </c>
      <c r="I19" s="128"/>
      <c r="J19" s="39" t="str">
        <f t="shared" si="2"/>
        <v>am</v>
      </c>
      <c r="K19" s="40"/>
      <c r="L19" s="38" t="str">
        <f t="shared" si="3"/>
        <v/>
      </c>
      <c r="M19" s="48"/>
      <c r="N19" s="45"/>
      <c r="O19" s="48"/>
      <c r="P19" s="45"/>
      <c r="Q19" s="45"/>
      <c r="R19" s="45"/>
      <c r="S19" s="45"/>
      <c r="T19" s="45"/>
      <c r="U19" s="49"/>
      <c r="V19" s="49"/>
      <c r="W19" s="50"/>
      <c r="X19" s="51"/>
      <c r="Y19" s="41"/>
      <c r="Z19" s="45"/>
      <c r="AA19" s="45"/>
      <c r="AB19" s="45"/>
      <c r="AC19" s="46"/>
      <c r="AD19" s="47" t="str">
        <f t="shared" si="4"/>
        <v/>
      </c>
      <c r="AE19" s="17" t="e">
        <f t="shared" si="5"/>
        <v>#VALUE!</v>
      </c>
    </row>
    <row r="20" spans="1:33" ht="19.5" customHeight="1" x14ac:dyDescent="0.25">
      <c r="A20" s="16" t="s">
        <v>3</v>
      </c>
      <c r="B20" s="97" t="s">
        <v>72</v>
      </c>
      <c r="C20" s="96" t="s">
        <v>73</v>
      </c>
      <c r="D20" s="60">
        <v>628747</v>
      </c>
      <c r="E20" s="37" t="s">
        <v>59</v>
      </c>
      <c r="F20" s="54" t="s">
        <v>35</v>
      </c>
      <c r="G20" s="37"/>
      <c r="H20" s="127" t="s">
        <v>31</v>
      </c>
      <c r="I20" s="128"/>
      <c r="J20" s="39" t="str">
        <f t="shared" si="2"/>
        <v>jour</v>
      </c>
      <c r="K20" s="40"/>
      <c r="L20" s="38" t="str">
        <f t="shared" si="3"/>
        <v/>
      </c>
      <c r="M20" s="48"/>
      <c r="N20" s="45"/>
      <c r="O20" s="45"/>
      <c r="P20" s="45"/>
      <c r="Q20" s="45"/>
      <c r="R20" s="45"/>
      <c r="S20" s="45"/>
      <c r="T20" s="45"/>
      <c r="U20" s="49"/>
      <c r="V20" s="49"/>
      <c r="W20" s="50"/>
      <c r="X20" s="51"/>
      <c r="Y20" s="41"/>
      <c r="Z20" s="45"/>
      <c r="AA20" s="45"/>
      <c r="AB20" s="45"/>
      <c r="AC20" s="46"/>
      <c r="AD20" s="47" t="str">
        <f t="shared" si="4"/>
        <v/>
      </c>
      <c r="AE20" s="17" t="e">
        <f t="shared" si="5"/>
        <v>#VALUE!</v>
      </c>
    </row>
    <row r="21" spans="1:33" ht="19.5" customHeight="1" x14ac:dyDescent="0.25">
      <c r="A21" s="16" t="s">
        <v>3</v>
      </c>
      <c r="B21" s="95" t="s">
        <v>74</v>
      </c>
      <c r="C21" s="96" t="s">
        <v>75</v>
      </c>
      <c r="D21" s="60">
        <v>619334</v>
      </c>
      <c r="E21" s="37" t="s">
        <v>59</v>
      </c>
      <c r="F21" s="54" t="s">
        <v>34</v>
      </c>
      <c r="G21" s="37"/>
      <c r="H21" s="127" t="s">
        <v>28</v>
      </c>
      <c r="I21" s="128"/>
      <c r="J21" s="39" t="str">
        <f t="shared" si="2"/>
        <v>jour</v>
      </c>
      <c r="K21" s="40"/>
      <c r="L21" s="38" t="str">
        <f t="shared" si="3"/>
        <v/>
      </c>
      <c r="M21" s="48"/>
      <c r="N21" s="45"/>
      <c r="O21" s="45"/>
      <c r="P21" s="45"/>
      <c r="Q21" s="45"/>
      <c r="R21" s="45"/>
      <c r="S21" s="45"/>
      <c r="T21" s="45"/>
      <c r="U21" s="49"/>
      <c r="V21" s="49"/>
      <c r="W21" s="50"/>
      <c r="X21" s="51"/>
      <c r="Y21" s="41"/>
      <c r="Z21" s="45"/>
      <c r="AA21" s="45"/>
      <c r="AB21" s="45"/>
      <c r="AC21" s="46"/>
      <c r="AD21" s="47" t="str">
        <f t="shared" si="4"/>
        <v/>
      </c>
      <c r="AE21" s="17" t="e">
        <f t="shared" si="5"/>
        <v>#VALUE!</v>
      </c>
    </row>
    <row r="22" spans="1:33" ht="19.5" customHeight="1" x14ac:dyDescent="0.25">
      <c r="A22" s="16" t="s">
        <v>3</v>
      </c>
      <c r="B22" s="97" t="s">
        <v>76</v>
      </c>
      <c r="C22" s="96" t="s">
        <v>77</v>
      </c>
      <c r="D22" s="60">
        <v>628745</v>
      </c>
      <c r="E22" s="37" t="s">
        <v>59</v>
      </c>
      <c r="F22" s="54" t="s">
        <v>34</v>
      </c>
      <c r="G22" s="37"/>
      <c r="H22" s="127" t="s">
        <v>56</v>
      </c>
      <c r="I22" s="128"/>
      <c r="J22" s="39" t="str">
        <f t="shared" si="2"/>
        <v>jour</v>
      </c>
      <c r="K22" s="40"/>
      <c r="L22" s="38" t="str">
        <f t="shared" si="3"/>
        <v/>
      </c>
      <c r="M22" s="48"/>
      <c r="N22" s="45"/>
      <c r="O22" s="45"/>
      <c r="P22" s="45"/>
      <c r="Q22" s="45"/>
      <c r="R22" s="45"/>
      <c r="S22" s="45"/>
      <c r="T22" s="45"/>
      <c r="U22" s="49"/>
      <c r="V22" s="49"/>
      <c r="W22" s="50"/>
      <c r="X22" s="15"/>
      <c r="Y22" s="41"/>
      <c r="Z22" s="45"/>
      <c r="AA22" s="45"/>
      <c r="AB22" s="45"/>
      <c r="AC22" s="46"/>
      <c r="AD22" s="47" t="str">
        <f t="shared" si="4"/>
        <v/>
      </c>
      <c r="AE22" s="17" t="e">
        <f t="shared" si="5"/>
        <v>#VALUE!</v>
      </c>
    </row>
    <row r="23" spans="1:33" ht="19.5" customHeight="1" x14ac:dyDescent="0.25">
      <c r="A23" s="16" t="s">
        <v>3</v>
      </c>
      <c r="B23" s="95" t="s">
        <v>78</v>
      </c>
      <c r="C23" s="96" t="s">
        <v>79</v>
      </c>
      <c r="D23" s="82">
        <v>629078</v>
      </c>
      <c r="E23" s="37">
        <v>3</v>
      </c>
      <c r="F23" s="54" t="s">
        <v>35</v>
      </c>
      <c r="G23" s="37"/>
      <c r="H23" s="127" t="s">
        <v>31</v>
      </c>
      <c r="I23" s="128"/>
      <c r="J23" s="39" t="str">
        <f t="shared" si="2"/>
        <v>matin</v>
      </c>
      <c r="K23" s="40"/>
      <c r="L23" s="38" t="str">
        <f t="shared" si="3"/>
        <v/>
      </c>
      <c r="M23" s="48"/>
      <c r="N23" s="45"/>
      <c r="O23" s="45"/>
      <c r="P23" s="45"/>
      <c r="Q23" s="45"/>
      <c r="R23" s="45"/>
      <c r="S23" s="45"/>
      <c r="T23" s="45"/>
      <c r="U23" s="49"/>
      <c r="V23" s="49"/>
      <c r="W23" s="50"/>
      <c r="X23" s="51"/>
      <c r="Y23" s="41"/>
      <c r="Z23" s="45"/>
      <c r="AA23" s="45"/>
      <c r="AB23" s="45"/>
      <c r="AC23" s="46"/>
      <c r="AD23" s="47" t="str">
        <f t="shared" si="4"/>
        <v/>
      </c>
      <c r="AE23" s="17" t="e">
        <f t="shared" si="5"/>
        <v>#VALUE!</v>
      </c>
    </row>
    <row r="24" spans="1:33" ht="19.5" customHeight="1" x14ac:dyDescent="0.25">
      <c r="A24" s="16" t="s">
        <v>3</v>
      </c>
      <c r="B24" s="95" t="s">
        <v>80</v>
      </c>
      <c r="C24" s="96" t="s">
        <v>81</v>
      </c>
      <c r="D24" s="82">
        <v>629060</v>
      </c>
      <c r="E24" s="37" t="s">
        <v>59</v>
      </c>
      <c r="F24" s="54" t="s">
        <v>35</v>
      </c>
      <c r="G24" s="37"/>
      <c r="H24" s="127" t="s">
        <v>31</v>
      </c>
      <c r="I24" s="128"/>
      <c r="J24" s="39" t="str">
        <f t="shared" si="2"/>
        <v>jour</v>
      </c>
      <c r="K24" s="40"/>
      <c r="L24" s="38" t="str">
        <f t="shared" si="3"/>
        <v/>
      </c>
      <c r="M24" s="48"/>
      <c r="N24" s="45"/>
      <c r="O24" s="45"/>
      <c r="P24" s="45"/>
      <c r="Q24" s="45"/>
      <c r="R24" s="45"/>
      <c r="S24" s="45"/>
      <c r="T24" s="45"/>
      <c r="U24" s="49"/>
      <c r="V24" s="49"/>
      <c r="W24" s="50"/>
      <c r="X24" s="51"/>
      <c r="Y24" s="41"/>
      <c r="Z24" s="45"/>
      <c r="AA24" s="45"/>
      <c r="AB24" s="45"/>
      <c r="AC24" s="46"/>
      <c r="AD24" s="47" t="str">
        <f t="shared" si="4"/>
        <v/>
      </c>
      <c r="AE24" s="17" t="e">
        <f t="shared" si="5"/>
        <v>#VALUE!</v>
      </c>
    </row>
    <row r="25" spans="1:33" ht="19.5" customHeight="1" x14ac:dyDescent="0.25">
      <c r="A25" s="16" t="s">
        <v>3</v>
      </c>
      <c r="B25" s="52" t="s">
        <v>82</v>
      </c>
      <c r="C25" s="53" t="s">
        <v>83</v>
      </c>
      <c r="D25" s="82">
        <v>629088</v>
      </c>
      <c r="E25" s="37">
        <v>2</v>
      </c>
      <c r="F25" s="54" t="s">
        <v>34</v>
      </c>
      <c r="G25" s="37"/>
      <c r="H25" s="127" t="s">
        <v>28</v>
      </c>
      <c r="I25" s="128"/>
      <c r="J25" s="39" t="str">
        <f t="shared" si="2"/>
        <v>am</v>
      </c>
      <c r="K25" s="40"/>
      <c r="L25" s="38" t="str">
        <f t="shared" si="3"/>
        <v/>
      </c>
      <c r="M25" s="48"/>
      <c r="N25" s="45"/>
      <c r="O25" s="45"/>
      <c r="P25" s="45"/>
      <c r="Q25" s="45"/>
      <c r="R25" s="45"/>
      <c r="S25" s="45"/>
      <c r="T25" s="45"/>
      <c r="U25" s="49"/>
      <c r="V25" s="49"/>
      <c r="W25" s="50"/>
      <c r="X25" s="51"/>
      <c r="Y25" s="41"/>
      <c r="Z25" s="45"/>
      <c r="AA25" s="45"/>
      <c r="AB25" s="45"/>
      <c r="AC25" s="46"/>
      <c r="AD25" s="47" t="str">
        <f t="shared" si="4"/>
        <v/>
      </c>
      <c r="AE25" s="17" t="e">
        <f t="shared" si="5"/>
        <v>#VALUE!</v>
      </c>
    </row>
    <row r="26" spans="1:33" ht="19.5" customHeight="1" x14ac:dyDescent="0.25">
      <c r="A26" s="16" t="s">
        <v>3</v>
      </c>
      <c r="B26" s="52" t="s">
        <v>84</v>
      </c>
      <c r="C26" s="53" t="s">
        <v>85</v>
      </c>
      <c r="D26" s="82">
        <v>174980</v>
      </c>
      <c r="E26" s="37" t="s">
        <v>59</v>
      </c>
      <c r="F26" s="54" t="s">
        <v>34</v>
      </c>
      <c r="G26" s="37"/>
      <c r="H26" s="127" t="s">
        <v>26</v>
      </c>
      <c r="I26" s="128"/>
      <c r="J26" s="39" t="str">
        <f t="shared" si="2"/>
        <v>jour</v>
      </c>
      <c r="K26" s="40"/>
      <c r="L26" s="38" t="str">
        <f t="shared" si="3"/>
        <v/>
      </c>
      <c r="M26" s="48"/>
      <c r="N26" s="45"/>
      <c r="O26" s="45"/>
      <c r="P26" s="45"/>
      <c r="Q26" s="45"/>
      <c r="R26" s="45"/>
      <c r="S26" s="45"/>
      <c r="T26" s="45"/>
      <c r="U26" s="49"/>
      <c r="V26" s="49"/>
      <c r="W26" s="50"/>
      <c r="X26" s="51"/>
      <c r="Y26" s="41"/>
      <c r="Z26" s="45"/>
      <c r="AA26" s="45"/>
      <c r="AB26" s="45"/>
      <c r="AC26" s="46"/>
      <c r="AD26" s="47" t="str">
        <f t="shared" si="4"/>
        <v/>
      </c>
      <c r="AE26" s="17" t="e">
        <f t="shared" si="5"/>
        <v>#VALUE!</v>
      </c>
    </row>
    <row r="27" spans="1:33" ht="19.5" customHeight="1" x14ac:dyDescent="0.25">
      <c r="A27" s="16" t="s">
        <v>3</v>
      </c>
      <c r="B27" s="52" t="s">
        <v>86</v>
      </c>
      <c r="C27" s="53" t="s">
        <v>87</v>
      </c>
      <c r="D27" s="82">
        <v>619164</v>
      </c>
      <c r="E27" s="37">
        <v>2</v>
      </c>
      <c r="F27" s="54" t="s">
        <v>34</v>
      </c>
      <c r="G27" s="37"/>
      <c r="H27" s="127" t="s">
        <v>56</v>
      </c>
      <c r="I27" s="128"/>
      <c r="J27" s="39" t="str">
        <f t="shared" si="2"/>
        <v>am</v>
      </c>
      <c r="K27" s="40"/>
      <c r="L27" s="38" t="str">
        <f t="shared" si="3"/>
        <v/>
      </c>
      <c r="M27" s="48"/>
      <c r="N27" s="45"/>
      <c r="O27" s="45"/>
      <c r="P27" s="45"/>
      <c r="Q27" s="45"/>
      <c r="R27" s="45"/>
      <c r="S27" s="45"/>
      <c r="T27" s="45"/>
      <c r="U27" s="49"/>
      <c r="V27" s="49"/>
      <c r="W27" s="50"/>
      <c r="X27" s="51"/>
      <c r="Y27" s="41"/>
      <c r="Z27" s="45"/>
      <c r="AA27" s="45"/>
      <c r="AB27" s="45"/>
      <c r="AC27" s="46"/>
      <c r="AD27" s="47" t="str">
        <f t="shared" si="4"/>
        <v/>
      </c>
      <c r="AE27" s="17" t="e">
        <f t="shared" si="5"/>
        <v>#VALUE!</v>
      </c>
    </row>
    <row r="28" spans="1:33" ht="19.5" customHeight="1" x14ac:dyDescent="0.25">
      <c r="A28" s="16" t="s">
        <v>3</v>
      </c>
      <c r="B28" s="52" t="s">
        <v>88</v>
      </c>
      <c r="C28" s="53" t="s">
        <v>89</v>
      </c>
      <c r="D28" s="82">
        <v>193292</v>
      </c>
      <c r="E28" s="37" t="s">
        <v>59</v>
      </c>
      <c r="F28" s="54" t="s">
        <v>34</v>
      </c>
      <c r="G28" s="37"/>
      <c r="H28" s="127" t="s">
        <v>26</v>
      </c>
      <c r="I28" s="135"/>
      <c r="J28" s="39" t="str">
        <f t="shared" si="2"/>
        <v>jour</v>
      </c>
      <c r="K28" s="40"/>
      <c r="L28" s="38" t="str">
        <f t="shared" si="3"/>
        <v/>
      </c>
      <c r="M28" s="48"/>
      <c r="N28" s="45"/>
      <c r="O28" s="45"/>
      <c r="P28" s="45"/>
      <c r="Q28" s="45"/>
      <c r="R28" s="45"/>
      <c r="S28" s="45"/>
      <c r="T28" s="45"/>
      <c r="U28" s="49"/>
      <c r="V28" s="49"/>
      <c r="W28" s="50"/>
      <c r="X28" s="51"/>
      <c r="Y28" s="41"/>
      <c r="Z28" s="45"/>
      <c r="AA28" s="45"/>
      <c r="AB28" s="45"/>
      <c r="AC28" s="46"/>
      <c r="AD28" s="47" t="str">
        <f t="shared" si="4"/>
        <v/>
      </c>
      <c r="AE28" s="17" t="e">
        <f t="shared" si="5"/>
        <v>#VALUE!</v>
      </c>
    </row>
    <row r="29" spans="1:33" ht="19.5" customHeight="1" x14ac:dyDescent="0.25">
      <c r="A29" s="16" t="s">
        <v>3</v>
      </c>
      <c r="B29" s="52" t="s">
        <v>90</v>
      </c>
      <c r="C29" s="53" t="s">
        <v>91</v>
      </c>
      <c r="D29" s="82">
        <v>628818</v>
      </c>
      <c r="E29" s="37">
        <v>1</v>
      </c>
      <c r="F29" s="54" t="s">
        <v>34</v>
      </c>
      <c r="G29" s="55"/>
      <c r="H29" s="127" t="s">
        <v>56</v>
      </c>
      <c r="I29" s="135"/>
      <c r="J29" s="39" t="str">
        <f t="shared" si="2"/>
        <v>nuit</v>
      </c>
      <c r="K29" s="40"/>
      <c r="L29" s="38" t="str">
        <f t="shared" si="3"/>
        <v/>
      </c>
      <c r="M29" s="48"/>
      <c r="N29" s="45"/>
      <c r="O29" s="45"/>
      <c r="P29" s="45"/>
      <c r="Q29" s="45"/>
      <c r="R29" s="45"/>
      <c r="S29" s="45"/>
      <c r="T29" s="45"/>
      <c r="U29" s="49"/>
      <c r="V29" s="49"/>
      <c r="W29" s="50"/>
      <c r="X29" s="51"/>
      <c r="Y29" s="41"/>
      <c r="Z29" s="45"/>
      <c r="AA29" s="45"/>
      <c r="AB29" s="45"/>
      <c r="AC29" s="46"/>
      <c r="AD29" s="47" t="str">
        <f t="shared" si="4"/>
        <v/>
      </c>
      <c r="AE29" s="17" t="e">
        <f t="shared" si="5"/>
        <v>#VALUE!</v>
      </c>
    </row>
    <row r="30" spans="1:33" ht="19.5" customHeight="1" x14ac:dyDescent="0.25">
      <c r="A30" s="16" t="s">
        <v>3</v>
      </c>
      <c r="B30" s="52" t="s">
        <v>92</v>
      </c>
      <c r="C30" s="53" t="s">
        <v>93</v>
      </c>
      <c r="D30" s="82">
        <v>628988</v>
      </c>
      <c r="E30" s="37" t="s">
        <v>59</v>
      </c>
      <c r="F30" s="54" t="s">
        <v>34</v>
      </c>
      <c r="G30" s="55"/>
      <c r="H30" s="127" t="s">
        <v>26</v>
      </c>
      <c r="I30" s="135"/>
      <c r="J30" s="39" t="str">
        <f t="shared" si="2"/>
        <v>jour</v>
      </c>
      <c r="K30" s="40"/>
      <c r="L30" s="38" t="str">
        <f t="shared" si="3"/>
        <v/>
      </c>
      <c r="M30" s="48"/>
      <c r="N30" s="45"/>
      <c r="O30" s="45"/>
      <c r="P30" s="45"/>
      <c r="Q30" s="45"/>
      <c r="R30" s="45"/>
      <c r="S30" s="45"/>
      <c r="T30" s="45"/>
      <c r="U30" s="49"/>
      <c r="V30" s="49"/>
      <c r="W30" s="50"/>
      <c r="X30" s="51"/>
      <c r="Y30" s="41"/>
      <c r="Z30" s="45"/>
      <c r="AA30" s="45"/>
      <c r="AB30" s="45"/>
      <c r="AC30" s="46"/>
      <c r="AD30" s="47" t="str">
        <f t="shared" si="4"/>
        <v/>
      </c>
      <c r="AE30" s="17" t="e">
        <f t="shared" si="5"/>
        <v>#VALUE!</v>
      </c>
    </row>
    <row r="31" spans="1:33" ht="19.5" customHeight="1" x14ac:dyDescent="0.25">
      <c r="A31" s="16" t="s">
        <v>3</v>
      </c>
      <c r="B31" s="52" t="s">
        <v>94</v>
      </c>
      <c r="C31" s="53" t="s">
        <v>95</v>
      </c>
      <c r="D31" s="82">
        <v>628867</v>
      </c>
      <c r="E31" s="37">
        <v>3</v>
      </c>
      <c r="F31" s="54" t="s">
        <v>34</v>
      </c>
      <c r="G31" s="55"/>
      <c r="H31" s="127" t="s">
        <v>56</v>
      </c>
      <c r="I31" s="135"/>
      <c r="J31" s="39" t="str">
        <f t="shared" si="2"/>
        <v>matin</v>
      </c>
      <c r="K31" s="40"/>
      <c r="L31" s="38" t="str">
        <f t="shared" si="3"/>
        <v/>
      </c>
      <c r="M31" s="48"/>
      <c r="N31" s="45"/>
      <c r="O31" s="45"/>
      <c r="P31" s="45"/>
      <c r="Q31" s="45"/>
      <c r="R31" s="45"/>
      <c r="S31" s="45"/>
      <c r="T31" s="45">
        <v>7.67</v>
      </c>
      <c r="U31" s="49"/>
      <c r="V31" s="49"/>
      <c r="W31" s="50"/>
      <c r="X31" s="51" t="s">
        <v>96</v>
      </c>
      <c r="Y31" s="41"/>
      <c r="Z31" s="45"/>
      <c r="AA31" s="45"/>
      <c r="AB31" s="45"/>
      <c r="AC31" s="46"/>
      <c r="AD31" s="47" t="str">
        <f t="shared" si="4"/>
        <v/>
      </c>
      <c r="AE31" s="17" t="e">
        <f t="shared" si="5"/>
        <v>#VALUE!</v>
      </c>
    </row>
    <row r="32" spans="1:33" ht="19.5" customHeight="1" x14ac:dyDescent="0.25">
      <c r="A32" s="16" t="s">
        <v>3</v>
      </c>
      <c r="B32" s="52" t="s">
        <v>97</v>
      </c>
      <c r="C32" s="53" t="s">
        <v>98</v>
      </c>
      <c r="D32" s="82">
        <v>198351</v>
      </c>
      <c r="E32" s="37">
        <v>1</v>
      </c>
      <c r="F32" s="54" t="s">
        <v>34</v>
      </c>
      <c r="G32" s="37"/>
      <c r="H32" s="127" t="s">
        <v>26</v>
      </c>
      <c r="I32" s="135"/>
      <c r="J32" s="39" t="str">
        <f t="shared" si="2"/>
        <v>nuit</v>
      </c>
      <c r="K32" s="40"/>
      <c r="L32" s="38" t="str">
        <f t="shared" si="3"/>
        <v/>
      </c>
      <c r="M32" s="48"/>
      <c r="N32" s="45"/>
      <c r="O32" s="45"/>
      <c r="P32" s="45"/>
      <c r="Q32" s="45"/>
      <c r="R32" s="45"/>
      <c r="S32" s="45"/>
      <c r="T32" s="45"/>
      <c r="U32" s="49"/>
      <c r="V32" s="49"/>
      <c r="W32" s="50"/>
      <c r="X32" s="51"/>
      <c r="Y32" s="41"/>
      <c r="Z32" s="45"/>
      <c r="AA32" s="45"/>
      <c r="AB32" s="45"/>
      <c r="AC32" s="46"/>
      <c r="AD32" s="47" t="str">
        <f t="shared" si="4"/>
        <v/>
      </c>
      <c r="AE32" s="17" t="e">
        <f t="shared" si="5"/>
        <v>#VALUE!</v>
      </c>
    </row>
    <row r="33" spans="1:31" ht="19.5" customHeight="1" x14ac:dyDescent="0.25">
      <c r="A33" s="16" t="s">
        <v>99</v>
      </c>
      <c r="B33" s="56" t="s">
        <v>100</v>
      </c>
      <c r="C33" s="57"/>
      <c r="D33" s="57"/>
      <c r="E33" s="57"/>
      <c r="F33" s="57"/>
      <c r="G33" s="57"/>
      <c r="H33" s="57"/>
      <c r="I33" s="57"/>
      <c r="J33" s="57"/>
      <c r="K33" s="57"/>
      <c r="L33" s="57"/>
      <c r="M33" s="57"/>
      <c r="N33" s="57"/>
      <c r="O33" s="57"/>
      <c r="P33" s="57"/>
      <c r="Q33" s="57"/>
      <c r="R33" s="57"/>
      <c r="S33" s="57"/>
      <c r="T33" s="57"/>
      <c r="U33" s="57"/>
      <c r="V33" s="57"/>
      <c r="W33" s="57"/>
      <c r="X33" s="57"/>
      <c r="Y33" s="57"/>
      <c r="Z33" s="57"/>
      <c r="AA33" s="57"/>
      <c r="AB33" s="57"/>
      <c r="AC33" s="57"/>
      <c r="AD33" s="58"/>
      <c r="AE33" s="17">
        <f t="shared" si="5"/>
        <v>0</v>
      </c>
    </row>
    <row r="34" spans="1:31" ht="19.5" customHeight="1" x14ac:dyDescent="0.25">
      <c r="A34" s="16" t="s">
        <v>99</v>
      </c>
      <c r="B34" s="59"/>
      <c r="C34" s="61"/>
      <c r="D34" s="60"/>
      <c r="E34" s="37"/>
      <c r="F34" s="54"/>
      <c r="G34" s="55"/>
      <c r="H34" s="127"/>
      <c r="I34" s="128"/>
      <c r="J34" s="39" t="str">
        <f t="shared" si="2"/>
        <v/>
      </c>
      <c r="K34" s="40"/>
      <c r="L34" s="38" t="str">
        <f t="shared" si="3"/>
        <v/>
      </c>
      <c r="M34" s="48"/>
      <c r="N34" s="45"/>
      <c r="O34" s="45"/>
      <c r="P34" s="45"/>
      <c r="Q34" s="45"/>
      <c r="R34" s="45"/>
      <c r="S34" s="45"/>
      <c r="T34" s="45"/>
      <c r="U34" s="49"/>
      <c r="V34" s="49"/>
      <c r="W34" s="50"/>
      <c r="X34" s="62"/>
      <c r="Y34" s="41"/>
      <c r="Z34" s="45"/>
      <c r="AA34" s="45"/>
      <c r="AB34" s="45"/>
      <c r="AC34" s="46"/>
      <c r="AD34" s="47" t="str">
        <f t="shared" ref="AD34:AD79" si="12">IFERROR(VLOOKUP(E34,$F$3:$G$8,2,FALSE),"")</f>
        <v/>
      </c>
      <c r="AE34" s="17" t="e">
        <f t="shared" si="5"/>
        <v>#VALUE!</v>
      </c>
    </row>
    <row r="35" spans="1:31" ht="19.5" customHeight="1" x14ac:dyDescent="0.25">
      <c r="A35" s="16" t="s">
        <v>99</v>
      </c>
      <c r="B35" s="59"/>
      <c r="C35" s="61"/>
      <c r="D35" s="60"/>
      <c r="E35" s="37"/>
      <c r="F35" s="54"/>
      <c r="G35" s="55"/>
      <c r="H35" s="105"/>
      <c r="I35" s="106"/>
      <c r="J35" s="39" t="str">
        <f t="shared" si="2"/>
        <v/>
      </c>
      <c r="K35" s="40"/>
      <c r="L35" s="38" t="str">
        <f t="shared" si="3"/>
        <v/>
      </c>
      <c r="M35" s="48"/>
      <c r="N35" s="45"/>
      <c r="O35" s="45"/>
      <c r="P35" s="45"/>
      <c r="Q35" s="45"/>
      <c r="R35" s="45"/>
      <c r="S35" s="45"/>
      <c r="T35" s="45"/>
      <c r="U35" s="49"/>
      <c r="V35" s="49"/>
      <c r="W35" s="50"/>
      <c r="X35" s="62"/>
      <c r="Y35" s="41"/>
      <c r="Z35" s="45"/>
      <c r="AA35" s="45"/>
      <c r="AB35" s="45"/>
      <c r="AC35" s="46"/>
      <c r="AD35" s="47" t="str">
        <f t="shared" si="12"/>
        <v/>
      </c>
      <c r="AE35" s="17" t="e">
        <f t="shared" si="5"/>
        <v>#VALUE!</v>
      </c>
    </row>
    <row r="36" spans="1:31" ht="19.5" customHeight="1" x14ac:dyDescent="0.25">
      <c r="A36" s="16" t="s">
        <v>99</v>
      </c>
      <c r="B36" s="59"/>
      <c r="C36" s="61"/>
      <c r="D36" s="60"/>
      <c r="E36" s="37"/>
      <c r="F36" s="54"/>
      <c r="G36" s="55"/>
      <c r="H36" s="105"/>
      <c r="I36" s="106"/>
      <c r="J36" s="39" t="str">
        <f t="shared" si="2"/>
        <v/>
      </c>
      <c r="K36" s="40"/>
      <c r="L36" s="38" t="str">
        <f t="shared" si="3"/>
        <v/>
      </c>
      <c r="M36" s="48"/>
      <c r="N36" s="45"/>
      <c r="O36" s="45"/>
      <c r="P36" s="45"/>
      <c r="Q36" s="45"/>
      <c r="R36" s="45"/>
      <c r="S36" s="45"/>
      <c r="T36" s="45"/>
      <c r="U36" s="49"/>
      <c r="V36" s="49"/>
      <c r="W36" s="50"/>
      <c r="X36" s="62"/>
      <c r="Y36" s="41"/>
      <c r="Z36" s="45"/>
      <c r="AA36" s="45"/>
      <c r="AB36" s="45"/>
      <c r="AC36" s="46"/>
      <c r="AD36" s="47" t="str">
        <f t="shared" si="12"/>
        <v/>
      </c>
      <c r="AE36" s="17" t="e">
        <f t="shared" si="5"/>
        <v>#VALUE!</v>
      </c>
    </row>
    <row r="37" spans="1:31" ht="19.5" customHeight="1" x14ac:dyDescent="0.25">
      <c r="A37" s="16" t="s">
        <v>99</v>
      </c>
      <c r="B37" s="59"/>
      <c r="C37" s="61"/>
      <c r="D37" s="60"/>
      <c r="E37" s="37"/>
      <c r="F37" s="54"/>
      <c r="G37" s="55"/>
      <c r="H37" s="105"/>
      <c r="I37" s="106"/>
      <c r="J37" s="39" t="str">
        <f t="shared" si="2"/>
        <v/>
      </c>
      <c r="K37" s="40"/>
      <c r="L37" s="38" t="str">
        <f t="shared" si="3"/>
        <v/>
      </c>
      <c r="M37" s="48"/>
      <c r="N37" s="45"/>
      <c r="O37" s="45"/>
      <c r="P37" s="45"/>
      <c r="Q37" s="45"/>
      <c r="R37" s="45"/>
      <c r="S37" s="45"/>
      <c r="T37" s="45"/>
      <c r="U37" s="49"/>
      <c r="V37" s="49"/>
      <c r="W37" s="50"/>
      <c r="X37" s="62"/>
      <c r="Y37" s="41"/>
      <c r="Z37" s="45"/>
      <c r="AA37" s="45"/>
      <c r="AB37" s="45"/>
      <c r="AC37" s="46"/>
      <c r="AD37" s="47" t="str">
        <f t="shared" si="12"/>
        <v/>
      </c>
      <c r="AE37" s="17" t="e">
        <f t="shared" si="5"/>
        <v>#VALUE!</v>
      </c>
    </row>
    <row r="38" spans="1:31" ht="19.5" customHeight="1" x14ac:dyDescent="0.25">
      <c r="A38" s="16" t="s">
        <v>99</v>
      </c>
      <c r="B38" s="59"/>
      <c r="C38" s="61"/>
      <c r="D38" s="60"/>
      <c r="E38" s="37"/>
      <c r="F38" s="54"/>
      <c r="G38" s="55"/>
      <c r="H38" s="105"/>
      <c r="I38" s="106"/>
      <c r="J38" s="39" t="str">
        <f t="shared" si="2"/>
        <v/>
      </c>
      <c r="K38" s="40"/>
      <c r="L38" s="38" t="str">
        <f t="shared" si="3"/>
        <v/>
      </c>
      <c r="M38" s="48"/>
      <c r="N38" s="45"/>
      <c r="O38" s="45"/>
      <c r="P38" s="45"/>
      <c r="Q38" s="45"/>
      <c r="R38" s="45"/>
      <c r="S38" s="45"/>
      <c r="T38" s="45"/>
      <c r="U38" s="49"/>
      <c r="V38" s="49"/>
      <c r="W38" s="50"/>
      <c r="X38" s="62"/>
      <c r="Y38" s="41"/>
      <c r="Z38" s="45"/>
      <c r="AA38" s="45"/>
      <c r="AB38" s="45"/>
      <c r="AC38" s="46"/>
      <c r="AD38" s="47" t="str">
        <f t="shared" si="12"/>
        <v/>
      </c>
      <c r="AE38" s="17" t="e">
        <f t="shared" si="5"/>
        <v>#VALUE!</v>
      </c>
    </row>
    <row r="39" spans="1:31" ht="19.5" customHeight="1" x14ac:dyDescent="0.25">
      <c r="A39" s="16" t="s">
        <v>99</v>
      </c>
      <c r="B39" s="59"/>
      <c r="C39" s="61"/>
      <c r="D39" s="60"/>
      <c r="E39" s="37"/>
      <c r="F39" s="54"/>
      <c r="G39" s="55"/>
      <c r="H39" s="105"/>
      <c r="I39" s="106"/>
      <c r="J39" s="39" t="str">
        <f t="shared" si="2"/>
        <v/>
      </c>
      <c r="K39" s="40"/>
      <c r="L39" s="38" t="str">
        <f t="shared" si="3"/>
        <v/>
      </c>
      <c r="M39" s="48"/>
      <c r="N39" s="45"/>
      <c r="O39" s="45"/>
      <c r="P39" s="45"/>
      <c r="Q39" s="45"/>
      <c r="R39" s="45"/>
      <c r="S39" s="45"/>
      <c r="T39" s="45"/>
      <c r="U39" s="49"/>
      <c r="V39" s="49"/>
      <c r="W39" s="50"/>
      <c r="X39" s="62"/>
      <c r="Y39" s="41"/>
      <c r="Z39" s="45"/>
      <c r="AA39" s="45"/>
      <c r="AB39" s="45"/>
      <c r="AC39" s="46"/>
      <c r="AD39" s="47" t="str">
        <f t="shared" si="12"/>
        <v/>
      </c>
      <c r="AE39" s="17" t="e">
        <f t="shared" si="5"/>
        <v>#VALUE!</v>
      </c>
    </row>
    <row r="40" spans="1:31" ht="19.5" customHeight="1" x14ac:dyDescent="0.25">
      <c r="A40" s="16" t="s">
        <v>99</v>
      </c>
      <c r="B40" s="59"/>
      <c r="C40" s="61"/>
      <c r="D40" s="60"/>
      <c r="E40" s="37"/>
      <c r="F40" s="54"/>
      <c r="G40" s="55"/>
      <c r="H40" s="105"/>
      <c r="I40" s="106"/>
      <c r="J40" s="39" t="str">
        <f t="shared" si="2"/>
        <v/>
      </c>
      <c r="K40" s="40"/>
      <c r="L40" s="38" t="str">
        <f t="shared" si="3"/>
        <v/>
      </c>
      <c r="M40" s="48"/>
      <c r="N40" s="45"/>
      <c r="O40" s="45"/>
      <c r="P40" s="45"/>
      <c r="Q40" s="45"/>
      <c r="R40" s="45"/>
      <c r="S40" s="45"/>
      <c r="T40" s="45"/>
      <c r="U40" s="49"/>
      <c r="V40" s="49"/>
      <c r="W40" s="50"/>
      <c r="X40" s="62"/>
      <c r="Y40" s="41"/>
      <c r="Z40" s="45"/>
      <c r="AA40" s="45"/>
      <c r="AB40" s="45"/>
      <c r="AC40" s="46"/>
      <c r="AD40" s="47" t="str">
        <f t="shared" si="12"/>
        <v/>
      </c>
      <c r="AE40" s="17" t="e">
        <f t="shared" si="5"/>
        <v>#VALUE!</v>
      </c>
    </row>
    <row r="41" spans="1:31" ht="19.5" customHeight="1" x14ac:dyDescent="0.25">
      <c r="A41" s="16" t="s">
        <v>99</v>
      </c>
      <c r="B41" s="59"/>
      <c r="C41" s="61"/>
      <c r="D41" s="60"/>
      <c r="E41" s="37"/>
      <c r="F41" s="54"/>
      <c r="G41" s="55"/>
      <c r="H41" s="105"/>
      <c r="I41" s="106"/>
      <c r="J41" s="39" t="str">
        <f t="shared" si="2"/>
        <v/>
      </c>
      <c r="K41" s="40"/>
      <c r="L41" s="38" t="str">
        <f t="shared" si="3"/>
        <v/>
      </c>
      <c r="M41" s="48"/>
      <c r="N41" s="45"/>
      <c r="O41" s="45"/>
      <c r="P41" s="45"/>
      <c r="Q41" s="45"/>
      <c r="R41" s="45"/>
      <c r="S41" s="45"/>
      <c r="T41" s="45"/>
      <c r="U41" s="49"/>
      <c r="V41" s="49"/>
      <c r="W41" s="50"/>
      <c r="X41" s="62"/>
      <c r="Y41" s="41"/>
      <c r="Z41" s="45"/>
      <c r="AA41" s="45"/>
      <c r="AB41" s="45"/>
      <c r="AC41" s="46"/>
      <c r="AD41" s="47" t="str">
        <f t="shared" si="12"/>
        <v/>
      </c>
      <c r="AE41" s="17" t="e">
        <f t="shared" si="5"/>
        <v>#VALUE!</v>
      </c>
    </row>
    <row r="42" spans="1:31" ht="19.5" customHeight="1" x14ac:dyDescent="0.25">
      <c r="A42" s="16" t="s">
        <v>99</v>
      </c>
      <c r="B42" s="59"/>
      <c r="C42" s="61"/>
      <c r="D42" s="60"/>
      <c r="E42" s="37"/>
      <c r="F42" s="54"/>
      <c r="G42" s="55"/>
      <c r="H42" s="105"/>
      <c r="I42" s="106"/>
      <c r="J42" s="39" t="str">
        <f t="shared" si="2"/>
        <v/>
      </c>
      <c r="K42" s="40"/>
      <c r="L42" s="38" t="str">
        <f t="shared" si="3"/>
        <v/>
      </c>
      <c r="M42" s="48"/>
      <c r="N42" s="45"/>
      <c r="O42" s="45"/>
      <c r="P42" s="45"/>
      <c r="Q42" s="45"/>
      <c r="R42" s="45"/>
      <c r="S42" s="45"/>
      <c r="T42" s="45"/>
      <c r="U42" s="49"/>
      <c r="V42" s="49"/>
      <c r="W42" s="50"/>
      <c r="X42" s="62"/>
      <c r="Y42" s="41"/>
      <c r="Z42" s="45"/>
      <c r="AA42" s="45"/>
      <c r="AB42" s="45"/>
      <c r="AC42" s="46"/>
      <c r="AD42" s="47" t="str">
        <f t="shared" si="12"/>
        <v/>
      </c>
      <c r="AE42" s="17" t="e">
        <f t="shared" si="5"/>
        <v>#VALUE!</v>
      </c>
    </row>
    <row r="43" spans="1:31" ht="19.5" customHeight="1" x14ac:dyDescent="0.25">
      <c r="A43" s="16" t="s">
        <v>99</v>
      </c>
      <c r="B43" s="59"/>
      <c r="C43" s="61"/>
      <c r="D43" s="60"/>
      <c r="E43" s="37"/>
      <c r="F43" s="54"/>
      <c r="G43" s="55"/>
      <c r="H43" s="105"/>
      <c r="I43" s="106"/>
      <c r="J43" s="39" t="str">
        <f t="shared" si="2"/>
        <v/>
      </c>
      <c r="K43" s="40"/>
      <c r="L43" s="38" t="str">
        <f t="shared" si="3"/>
        <v/>
      </c>
      <c r="M43" s="48"/>
      <c r="N43" s="45"/>
      <c r="O43" s="45"/>
      <c r="P43" s="45"/>
      <c r="Q43" s="45"/>
      <c r="R43" s="45"/>
      <c r="S43" s="45"/>
      <c r="T43" s="45"/>
      <c r="U43" s="49"/>
      <c r="V43" s="49"/>
      <c r="W43" s="50"/>
      <c r="X43" s="62"/>
      <c r="Y43" s="41"/>
      <c r="Z43" s="45"/>
      <c r="AA43" s="45"/>
      <c r="AB43" s="45"/>
      <c r="AC43" s="46"/>
      <c r="AD43" s="47" t="str">
        <f t="shared" si="12"/>
        <v/>
      </c>
      <c r="AE43" s="17" t="e">
        <f t="shared" si="5"/>
        <v>#VALUE!</v>
      </c>
    </row>
    <row r="44" spans="1:31" ht="19.5" customHeight="1" x14ac:dyDescent="0.25">
      <c r="A44" s="16" t="s">
        <v>99</v>
      </c>
      <c r="B44" s="59"/>
      <c r="C44" s="61"/>
      <c r="D44" s="60"/>
      <c r="E44" s="37"/>
      <c r="F44" s="54"/>
      <c r="G44" s="55"/>
      <c r="H44" s="105"/>
      <c r="I44" s="106"/>
      <c r="J44" s="39" t="str">
        <f t="shared" si="2"/>
        <v/>
      </c>
      <c r="K44" s="40"/>
      <c r="L44" s="38" t="str">
        <f t="shared" si="3"/>
        <v/>
      </c>
      <c r="M44" s="48"/>
      <c r="N44" s="45"/>
      <c r="O44" s="45"/>
      <c r="P44" s="45"/>
      <c r="Q44" s="45"/>
      <c r="R44" s="45"/>
      <c r="S44" s="45"/>
      <c r="T44" s="45"/>
      <c r="U44" s="49"/>
      <c r="V44" s="49"/>
      <c r="W44" s="50"/>
      <c r="X44" s="62"/>
      <c r="Y44" s="41"/>
      <c r="Z44" s="45"/>
      <c r="AA44" s="45"/>
      <c r="AB44" s="45"/>
      <c r="AC44" s="46"/>
      <c r="AD44" s="47" t="str">
        <f t="shared" si="12"/>
        <v/>
      </c>
      <c r="AE44" s="17" t="e">
        <f t="shared" si="5"/>
        <v>#VALUE!</v>
      </c>
    </row>
    <row r="45" spans="1:31" ht="19.5" customHeight="1" x14ac:dyDescent="0.25">
      <c r="A45" s="16" t="s">
        <v>99</v>
      </c>
      <c r="B45" s="59"/>
      <c r="C45" s="61"/>
      <c r="D45" s="60"/>
      <c r="E45" s="37"/>
      <c r="F45" s="54"/>
      <c r="G45" s="55"/>
      <c r="H45" s="105"/>
      <c r="I45" s="106"/>
      <c r="J45" s="39" t="str">
        <f t="shared" si="2"/>
        <v/>
      </c>
      <c r="K45" s="40"/>
      <c r="L45" s="38" t="str">
        <f t="shared" si="3"/>
        <v/>
      </c>
      <c r="M45" s="48"/>
      <c r="N45" s="45"/>
      <c r="O45" s="45"/>
      <c r="P45" s="45"/>
      <c r="Q45" s="45"/>
      <c r="R45" s="45"/>
      <c r="S45" s="45"/>
      <c r="T45" s="45"/>
      <c r="U45" s="49"/>
      <c r="V45" s="49"/>
      <c r="W45" s="50"/>
      <c r="X45" s="62"/>
      <c r="Y45" s="41"/>
      <c r="Z45" s="45"/>
      <c r="AA45" s="45"/>
      <c r="AB45" s="45"/>
      <c r="AC45" s="46"/>
      <c r="AD45" s="47" t="str">
        <f t="shared" si="12"/>
        <v/>
      </c>
      <c r="AE45" s="17" t="e">
        <f t="shared" si="5"/>
        <v>#VALUE!</v>
      </c>
    </row>
    <row r="46" spans="1:31" ht="19.5" customHeight="1" x14ac:dyDescent="0.25">
      <c r="A46" s="16" t="s">
        <v>99</v>
      </c>
      <c r="B46" s="59"/>
      <c r="C46" s="61"/>
      <c r="D46" s="60"/>
      <c r="E46" s="37"/>
      <c r="F46" s="54"/>
      <c r="G46" s="55"/>
      <c r="H46" s="105"/>
      <c r="I46" s="106"/>
      <c r="J46" s="39" t="str">
        <f t="shared" si="2"/>
        <v/>
      </c>
      <c r="K46" s="40"/>
      <c r="L46" s="38" t="str">
        <f t="shared" si="3"/>
        <v/>
      </c>
      <c r="M46" s="48"/>
      <c r="N46" s="45"/>
      <c r="O46" s="45"/>
      <c r="P46" s="45"/>
      <c r="Q46" s="45"/>
      <c r="R46" s="45"/>
      <c r="S46" s="45"/>
      <c r="T46" s="45"/>
      <c r="U46" s="49"/>
      <c r="V46" s="49"/>
      <c r="W46" s="50"/>
      <c r="X46" s="62"/>
      <c r="Y46" s="41"/>
      <c r="Z46" s="45"/>
      <c r="AA46" s="45"/>
      <c r="AB46" s="45"/>
      <c r="AC46" s="46"/>
      <c r="AD46" s="47" t="str">
        <f t="shared" si="12"/>
        <v/>
      </c>
      <c r="AE46" s="17" t="e">
        <f t="shared" si="5"/>
        <v>#VALUE!</v>
      </c>
    </row>
    <row r="47" spans="1:31" ht="19.5" customHeight="1" x14ac:dyDescent="0.25">
      <c r="A47" s="16" t="s">
        <v>99</v>
      </c>
      <c r="B47" s="59"/>
      <c r="C47" s="61"/>
      <c r="D47" s="60"/>
      <c r="E47" s="37"/>
      <c r="F47" s="54"/>
      <c r="G47" s="55"/>
      <c r="H47" s="105"/>
      <c r="I47" s="106"/>
      <c r="J47" s="39" t="str">
        <f t="shared" si="2"/>
        <v/>
      </c>
      <c r="K47" s="40"/>
      <c r="L47" s="38" t="str">
        <f t="shared" si="3"/>
        <v/>
      </c>
      <c r="M47" s="48"/>
      <c r="N47" s="45"/>
      <c r="O47" s="45"/>
      <c r="P47" s="45"/>
      <c r="Q47" s="45"/>
      <c r="R47" s="45"/>
      <c r="S47" s="45"/>
      <c r="T47" s="45"/>
      <c r="U47" s="49"/>
      <c r="V47" s="49"/>
      <c r="W47" s="50"/>
      <c r="X47" s="62"/>
      <c r="Y47" s="41"/>
      <c r="Z47" s="45"/>
      <c r="AA47" s="45"/>
      <c r="AB47" s="45"/>
      <c r="AC47" s="46"/>
      <c r="AD47" s="47" t="str">
        <f t="shared" si="12"/>
        <v/>
      </c>
      <c r="AE47" s="17" t="e">
        <f t="shared" si="5"/>
        <v>#VALUE!</v>
      </c>
    </row>
    <row r="48" spans="1:31" ht="19.5" customHeight="1" x14ac:dyDescent="0.25">
      <c r="A48" s="16" t="s">
        <v>99</v>
      </c>
      <c r="B48" s="59"/>
      <c r="C48" s="61"/>
      <c r="D48" s="60"/>
      <c r="E48" s="37"/>
      <c r="F48" s="54"/>
      <c r="G48" s="55"/>
      <c r="H48" s="105"/>
      <c r="I48" s="106"/>
      <c r="J48" s="39" t="str">
        <f t="shared" si="2"/>
        <v/>
      </c>
      <c r="K48" s="40"/>
      <c r="L48" s="38" t="str">
        <f t="shared" si="3"/>
        <v/>
      </c>
      <c r="M48" s="48"/>
      <c r="N48" s="45"/>
      <c r="O48" s="45"/>
      <c r="P48" s="45"/>
      <c r="Q48" s="45"/>
      <c r="R48" s="45"/>
      <c r="S48" s="45"/>
      <c r="T48" s="45"/>
      <c r="U48" s="49"/>
      <c r="V48" s="49"/>
      <c r="W48" s="50"/>
      <c r="X48" s="62"/>
      <c r="Y48" s="41"/>
      <c r="Z48" s="45"/>
      <c r="AA48" s="45"/>
      <c r="AB48" s="45"/>
      <c r="AC48" s="46"/>
      <c r="AD48" s="47" t="str">
        <f t="shared" si="12"/>
        <v/>
      </c>
      <c r="AE48" s="17" t="e">
        <f t="shared" si="5"/>
        <v>#VALUE!</v>
      </c>
    </row>
    <row r="49" spans="1:31" ht="19.5" customHeight="1" x14ac:dyDescent="0.25">
      <c r="A49" s="16" t="s">
        <v>99</v>
      </c>
      <c r="B49" s="59"/>
      <c r="C49" s="61"/>
      <c r="D49" s="60"/>
      <c r="E49" s="37"/>
      <c r="F49" s="54"/>
      <c r="G49" s="55"/>
      <c r="H49" s="105"/>
      <c r="I49" s="106"/>
      <c r="J49" s="39" t="str">
        <f t="shared" si="2"/>
        <v/>
      </c>
      <c r="K49" s="40"/>
      <c r="L49" s="38" t="str">
        <f t="shared" si="3"/>
        <v/>
      </c>
      <c r="M49" s="48"/>
      <c r="N49" s="45"/>
      <c r="O49" s="45"/>
      <c r="P49" s="45"/>
      <c r="Q49" s="45"/>
      <c r="R49" s="45"/>
      <c r="S49" s="45"/>
      <c r="T49" s="45"/>
      <c r="U49" s="49"/>
      <c r="V49" s="49"/>
      <c r="W49" s="50"/>
      <c r="X49" s="62"/>
      <c r="Y49" s="41"/>
      <c r="Z49" s="45"/>
      <c r="AA49" s="45"/>
      <c r="AB49" s="45"/>
      <c r="AC49" s="46"/>
      <c r="AD49" s="47" t="str">
        <f t="shared" si="12"/>
        <v/>
      </c>
      <c r="AE49" s="17" t="e">
        <f t="shared" si="5"/>
        <v>#VALUE!</v>
      </c>
    </row>
    <row r="50" spans="1:31" ht="19.5" customHeight="1" x14ac:dyDescent="0.25">
      <c r="A50" s="16" t="s">
        <v>99</v>
      </c>
      <c r="B50" s="59"/>
      <c r="C50" s="61"/>
      <c r="D50" s="60"/>
      <c r="E50" s="37"/>
      <c r="F50" s="54"/>
      <c r="G50" s="55"/>
      <c r="H50" s="105"/>
      <c r="I50" s="106"/>
      <c r="J50" s="39" t="str">
        <f t="shared" si="2"/>
        <v/>
      </c>
      <c r="K50" s="40"/>
      <c r="L50" s="38" t="str">
        <f t="shared" si="3"/>
        <v/>
      </c>
      <c r="M50" s="48"/>
      <c r="N50" s="45"/>
      <c r="O50" s="45"/>
      <c r="P50" s="45"/>
      <c r="Q50" s="45"/>
      <c r="R50" s="45"/>
      <c r="S50" s="45"/>
      <c r="T50" s="45"/>
      <c r="U50" s="49"/>
      <c r="V50" s="49"/>
      <c r="W50" s="50"/>
      <c r="X50" s="62"/>
      <c r="Y50" s="41"/>
      <c r="Z50" s="45"/>
      <c r="AA50" s="45"/>
      <c r="AB50" s="45"/>
      <c r="AC50" s="46"/>
      <c r="AD50" s="47" t="str">
        <f t="shared" si="12"/>
        <v/>
      </c>
      <c r="AE50" s="17" t="e">
        <f t="shared" si="5"/>
        <v>#VALUE!</v>
      </c>
    </row>
    <row r="51" spans="1:31" ht="19.5" customHeight="1" x14ac:dyDescent="0.25">
      <c r="A51" s="16" t="s">
        <v>99</v>
      </c>
      <c r="B51" s="59"/>
      <c r="C51" s="61"/>
      <c r="D51" s="60"/>
      <c r="E51" s="37"/>
      <c r="F51" s="54"/>
      <c r="G51" s="55"/>
      <c r="H51" s="105"/>
      <c r="I51" s="106"/>
      <c r="J51" s="39" t="str">
        <f t="shared" si="2"/>
        <v/>
      </c>
      <c r="K51" s="40"/>
      <c r="L51" s="38" t="str">
        <f t="shared" si="3"/>
        <v/>
      </c>
      <c r="M51" s="48"/>
      <c r="N51" s="45"/>
      <c r="O51" s="45"/>
      <c r="P51" s="45"/>
      <c r="Q51" s="45"/>
      <c r="R51" s="45"/>
      <c r="S51" s="45"/>
      <c r="T51" s="45"/>
      <c r="U51" s="49"/>
      <c r="V51" s="49"/>
      <c r="W51" s="50"/>
      <c r="X51" s="62"/>
      <c r="Y51" s="41"/>
      <c r="Z51" s="45"/>
      <c r="AA51" s="45"/>
      <c r="AB51" s="45"/>
      <c r="AC51" s="46"/>
      <c r="AD51" s="47" t="str">
        <f t="shared" si="12"/>
        <v/>
      </c>
      <c r="AE51" s="17" t="e">
        <f t="shared" si="5"/>
        <v>#VALUE!</v>
      </c>
    </row>
    <row r="52" spans="1:31" ht="19.5" customHeight="1" x14ac:dyDescent="0.25">
      <c r="A52" s="16" t="s">
        <v>99</v>
      </c>
      <c r="B52" s="59"/>
      <c r="C52" s="61"/>
      <c r="D52" s="60"/>
      <c r="E52" s="37"/>
      <c r="F52" s="54"/>
      <c r="G52" s="55"/>
      <c r="H52" s="105"/>
      <c r="I52" s="106"/>
      <c r="J52" s="39" t="str">
        <f t="shared" si="2"/>
        <v/>
      </c>
      <c r="K52" s="40"/>
      <c r="L52" s="38" t="str">
        <f t="shared" si="3"/>
        <v/>
      </c>
      <c r="M52" s="48"/>
      <c r="N52" s="45"/>
      <c r="O52" s="45"/>
      <c r="P52" s="45"/>
      <c r="Q52" s="45"/>
      <c r="R52" s="45"/>
      <c r="S52" s="45"/>
      <c r="T52" s="45"/>
      <c r="U52" s="49"/>
      <c r="V52" s="49"/>
      <c r="W52" s="50"/>
      <c r="X52" s="62"/>
      <c r="Y52" s="41"/>
      <c r="Z52" s="45"/>
      <c r="AA52" s="45"/>
      <c r="AB52" s="45"/>
      <c r="AC52" s="46"/>
      <c r="AD52" s="47" t="str">
        <f t="shared" si="12"/>
        <v/>
      </c>
      <c r="AE52" s="17" t="e">
        <f t="shared" si="5"/>
        <v>#VALUE!</v>
      </c>
    </row>
    <row r="53" spans="1:31" ht="19.5" customHeight="1" x14ac:dyDescent="0.25">
      <c r="A53" s="16" t="s">
        <v>99</v>
      </c>
      <c r="B53" s="59"/>
      <c r="C53" s="61"/>
      <c r="D53" s="60"/>
      <c r="E53" s="37"/>
      <c r="F53" s="54"/>
      <c r="G53" s="55"/>
      <c r="H53" s="105"/>
      <c r="I53" s="106"/>
      <c r="J53" s="39" t="str">
        <f t="shared" si="2"/>
        <v/>
      </c>
      <c r="K53" s="40"/>
      <c r="L53" s="38" t="str">
        <f t="shared" si="3"/>
        <v/>
      </c>
      <c r="M53" s="48"/>
      <c r="N53" s="45"/>
      <c r="O53" s="45"/>
      <c r="P53" s="45"/>
      <c r="Q53" s="45"/>
      <c r="R53" s="45"/>
      <c r="S53" s="45"/>
      <c r="T53" s="45"/>
      <c r="U53" s="49"/>
      <c r="V53" s="49"/>
      <c r="W53" s="50"/>
      <c r="X53" s="62"/>
      <c r="Y53" s="41"/>
      <c r="Z53" s="45"/>
      <c r="AA53" s="45"/>
      <c r="AB53" s="45"/>
      <c r="AC53" s="46"/>
      <c r="AD53" s="47" t="str">
        <f t="shared" si="12"/>
        <v/>
      </c>
      <c r="AE53" s="17" t="e">
        <f t="shared" si="5"/>
        <v>#VALUE!</v>
      </c>
    </row>
    <row r="54" spans="1:31" ht="19.5" customHeight="1" x14ac:dyDescent="0.25">
      <c r="A54" s="16" t="s">
        <v>99</v>
      </c>
      <c r="B54" s="59"/>
      <c r="C54" s="61"/>
      <c r="D54" s="60"/>
      <c r="E54" s="37"/>
      <c r="F54" s="54"/>
      <c r="G54" s="55"/>
      <c r="H54" s="105"/>
      <c r="I54" s="106"/>
      <c r="J54" s="39" t="str">
        <f t="shared" si="2"/>
        <v/>
      </c>
      <c r="K54" s="40"/>
      <c r="L54" s="38" t="str">
        <f t="shared" si="3"/>
        <v/>
      </c>
      <c r="M54" s="48"/>
      <c r="N54" s="45"/>
      <c r="O54" s="45"/>
      <c r="P54" s="45"/>
      <c r="Q54" s="45"/>
      <c r="R54" s="45"/>
      <c r="S54" s="45"/>
      <c r="T54" s="45"/>
      <c r="U54" s="49"/>
      <c r="V54" s="49"/>
      <c r="W54" s="50"/>
      <c r="X54" s="62"/>
      <c r="Y54" s="41"/>
      <c r="Z54" s="45"/>
      <c r="AA54" s="45"/>
      <c r="AB54" s="45"/>
      <c r="AC54" s="46"/>
      <c r="AD54" s="47" t="str">
        <f t="shared" si="12"/>
        <v/>
      </c>
      <c r="AE54" s="17" t="e">
        <f t="shared" si="5"/>
        <v>#VALUE!</v>
      </c>
    </row>
    <row r="55" spans="1:31" ht="19.5" customHeight="1" x14ac:dyDescent="0.25">
      <c r="A55" s="16" t="s">
        <v>99</v>
      </c>
      <c r="B55" s="59"/>
      <c r="C55" s="61"/>
      <c r="D55" s="60"/>
      <c r="E55" s="37"/>
      <c r="F55" s="54"/>
      <c r="G55" s="55"/>
      <c r="H55" s="105"/>
      <c r="I55" s="106"/>
      <c r="J55" s="39" t="str">
        <f t="shared" si="2"/>
        <v/>
      </c>
      <c r="K55" s="40"/>
      <c r="L55" s="38" t="str">
        <f t="shared" si="3"/>
        <v/>
      </c>
      <c r="M55" s="48"/>
      <c r="N55" s="45"/>
      <c r="O55" s="45"/>
      <c r="P55" s="45"/>
      <c r="Q55" s="45"/>
      <c r="R55" s="45"/>
      <c r="S55" s="45"/>
      <c r="T55" s="45"/>
      <c r="U55" s="49"/>
      <c r="V55" s="49"/>
      <c r="W55" s="50"/>
      <c r="X55" s="62"/>
      <c r="Y55" s="41"/>
      <c r="Z55" s="45"/>
      <c r="AA55" s="45"/>
      <c r="AB55" s="45"/>
      <c r="AC55" s="46"/>
      <c r="AD55" s="47" t="str">
        <f t="shared" si="12"/>
        <v/>
      </c>
      <c r="AE55" s="17" t="e">
        <f t="shared" si="5"/>
        <v>#VALUE!</v>
      </c>
    </row>
    <row r="56" spans="1:31" ht="19.5" customHeight="1" x14ac:dyDescent="0.25">
      <c r="A56" s="16" t="s">
        <v>99</v>
      </c>
      <c r="B56" s="59"/>
      <c r="C56" s="61"/>
      <c r="D56" s="60"/>
      <c r="E56" s="37"/>
      <c r="F56" s="54"/>
      <c r="G56" s="55"/>
      <c r="H56" s="105"/>
      <c r="I56" s="106"/>
      <c r="J56" s="39" t="str">
        <f t="shared" si="2"/>
        <v/>
      </c>
      <c r="K56" s="40"/>
      <c r="L56" s="38" t="str">
        <f t="shared" si="3"/>
        <v/>
      </c>
      <c r="M56" s="48"/>
      <c r="N56" s="45"/>
      <c r="O56" s="45"/>
      <c r="P56" s="45"/>
      <c r="Q56" s="45"/>
      <c r="R56" s="45"/>
      <c r="S56" s="45"/>
      <c r="T56" s="45"/>
      <c r="U56" s="49"/>
      <c r="V56" s="49"/>
      <c r="W56" s="50"/>
      <c r="X56" s="62"/>
      <c r="Y56" s="41"/>
      <c r="Z56" s="45"/>
      <c r="AA56" s="45"/>
      <c r="AB56" s="45"/>
      <c r="AC56" s="46"/>
      <c r="AD56" s="47" t="str">
        <f t="shared" si="12"/>
        <v/>
      </c>
      <c r="AE56" s="17" t="e">
        <f t="shared" si="5"/>
        <v>#VALUE!</v>
      </c>
    </row>
    <row r="57" spans="1:31" ht="19.5" customHeight="1" x14ac:dyDescent="0.25">
      <c r="A57" s="16" t="s">
        <v>99</v>
      </c>
      <c r="B57" s="59"/>
      <c r="C57" s="61"/>
      <c r="D57" s="60"/>
      <c r="E57" s="37"/>
      <c r="F57" s="54"/>
      <c r="G57" s="55"/>
      <c r="H57" s="105"/>
      <c r="I57" s="106"/>
      <c r="J57" s="39" t="str">
        <f t="shared" si="2"/>
        <v/>
      </c>
      <c r="K57" s="40"/>
      <c r="L57" s="38" t="str">
        <f t="shared" si="3"/>
        <v/>
      </c>
      <c r="M57" s="48"/>
      <c r="N57" s="45"/>
      <c r="O57" s="45"/>
      <c r="P57" s="45"/>
      <c r="Q57" s="45"/>
      <c r="R57" s="45"/>
      <c r="S57" s="45"/>
      <c r="T57" s="45"/>
      <c r="U57" s="49"/>
      <c r="V57" s="49"/>
      <c r="W57" s="50"/>
      <c r="X57" s="62"/>
      <c r="Y57" s="41"/>
      <c r="Z57" s="45"/>
      <c r="AA57" s="45"/>
      <c r="AB57" s="45"/>
      <c r="AC57" s="46"/>
      <c r="AD57" s="47" t="str">
        <f t="shared" si="12"/>
        <v/>
      </c>
      <c r="AE57" s="17" t="e">
        <f t="shared" si="5"/>
        <v>#VALUE!</v>
      </c>
    </row>
    <row r="58" spans="1:31" ht="19.5" customHeight="1" x14ac:dyDescent="0.25">
      <c r="A58" s="16" t="s">
        <v>99</v>
      </c>
      <c r="B58" s="59"/>
      <c r="C58" s="61"/>
      <c r="D58" s="60"/>
      <c r="E58" s="37"/>
      <c r="F58" s="54"/>
      <c r="G58" s="55"/>
      <c r="H58" s="105"/>
      <c r="I58" s="106"/>
      <c r="J58" s="39" t="str">
        <f t="shared" si="2"/>
        <v/>
      </c>
      <c r="K58" s="40"/>
      <c r="L58" s="38" t="str">
        <f t="shared" si="3"/>
        <v/>
      </c>
      <c r="M58" s="48"/>
      <c r="N58" s="45"/>
      <c r="O58" s="45"/>
      <c r="P58" s="45"/>
      <c r="Q58" s="45"/>
      <c r="R58" s="45"/>
      <c r="S58" s="45"/>
      <c r="T58" s="45"/>
      <c r="U58" s="49"/>
      <c r="V58" s="49"/>
      <c r="W58" s="50"/>
      <c r="X58" s="62"/>
      <c r="Y58" s="41"/>
      <c r="Z58" s="45"/>
      <c r="AA58" s="45"/>
      <c r="AB58" s="45"/>
      <c r="AC58" s="46"/>
      <c r="AD58" s="47" t="str">
        <f t="shared" si="12"/>
        <v/>
      </c>
      <c r="AE58" s="17" t="e">
        <f t="shared" si="5"/>
        <v>#VALUE!</v>
      </c>
    </row>
    <row r="59" spans="1:31" ht="19.5" customHeight="1" x14ac:dyDescent="0.25">
      <c r="A59" s="16" t="s">
        <v>99</v>
      </c>
      <c r="B59" s="59"/>
      <c r="C59" s="61"/>
      <c r="D59" s="60"/>
      <c r="E59" s="37"/>
      <c r="F59" s="54"/>
      <c r="G59" s="55"/>
      <c r="H59" s="105"/>
      <c r="I59" s="106"/>
      <c r="J59" s="39" t="str">
        <f t="shared" si="2"/>
        <v/>
      </c>
      <c r="K59" s="40"/>
      <c r="L59" s="38" t="str">
        <f t="shared" si="3"/>
        <v/>
      </c>
      <c r="M59" s="48"/>
      <c r="N59" s="45"/>
      <c r="O59" s="45"/>
      <c r="P59" s="45"/>
      <c r="Q59" s="45"/>
      <c r="R59" s="45"/>
      <c r="S59" s="45"/>
      <c r="T59" s="45"/>
      <c r="U59" s="49"/>
      <c r="V59" s="49"/>
      <c r="W59" s="50"/>
      <c r="X59" s="62"/>
      <c r="Y59" s="41"/>
      <c r="Z59" s="45"/>
      <c r="AA59" s="45"/>
      <c r="AB59" s="45"/>
      <c r="AC59" s="46"/>
      <c r="AD59" s="47" t="str">
        <f t="shared" si="12"/>
        <v/>
      </c>
      <c r="AE59" s="17" t="e">
        <f t="shared" si="5"/>
        <v>#VALUE!</v>
      </c>
    </row>
    <row r="60" spans="1:31" ht="19.5" customHeight="1" x14ac:dyDescent="0.25">
      <c r="A60" s="16" t="s">
        <v>99</v>
      </c>
      <c r="B60" s="59"/>
      <c r="C60" s="61"/>
      <c r="D60" s="60"/>
      <c r="E60" s="37"/>
      <c r="F60" s="54"/>
      <c r="G60" s="55"/>
      <c r="H60" s="105"/>
      <c r="I60" s="106"/>
      <c r="J60" s="39" t="str">
        <f t="shared" si="2"/>
        <v/>
      </c>
      <c r="K60" s="40"/>
      <c r="L60" s="38" t="str">
        <f t="shared" si="3"/>
        <v/>
      </c>
      <c r="M60" s="48"/>
      <c r="N60" s="45"/>
      <c r="O60" s="45"/>
      <c r="P60" s="45"/>
      <c r="Q60" s="45"/>
      <c r="R60" s="45"/>
      <c r="S60" s="45"/>
      <c r="T60" s="45"/>
      <c r="U60" s="49"/>
      <c r="V60" s="49"/>
      <c r="W60" s="50"/>
      <c r="X60" s="62"/>
      <c r="Y60" s="41"/>
      <c r="Z60" s="45"/>
      <c r="AA60" s="45"/>
      <c r="AB60" s="45"/>
      <c r="AC60" s="46"/>
      <c r="AD60" s="47" t="str">
        <f t="shared" si="12"/>
        <v/>
      </c>
      <c r="AE60" s="17" t="e">
        <f t="shared" si="5"/>
        <v>#VALUE!</v>
      </c>
    </row>
    <row r="61" spans="1:31" ht="19.5" customHeight="1" x14ac:dyDescent="0.25">
      <c r="A61" s="16" t="s">
        <v>99</v>
      </c>
      <c r="B61" s="59"/>
      <c r="C61" s="61"/>
      <c r="D61" s="60"/>
      <c r="E61" s="37"/>
      <c r="F61" s="54"/>
      <c r="G61" s="55"/>
      <c r="H61" s="105"/>
      <c r="I61" s="106"/>
      <c r="J61" s="39" t="str">
        <f t="shared" si="2"/>
        <v/>
      </c>
      <c r="K61" s="40"/>
      <c r="L61" s="38" t="str">
        <f t="shared" si="3"/>
        <v/>
      </c>
      <c r="M61" s="48"/>
      <c r="N61" s="45"/>
      <c r="O61" s="45"/>
      <c r="P61" s="45"/>
      <c r="Q61" s="45"/>
      <c r="R61" s="45"/>
      <c r="S61" s="45"/>
      <c r="T61" s="45"/>
      <c r="U61" s="49"/>
      <c r="V61" s="49"/>
      <c r="W61" s="50"/>
      <c r="X61" s="62"/>
      <c r="Y61" s="41"/>
      <c r="Z61" s="45"/>
      <c r="AA61" s="45"/>
      <c r="AB61" s="45"/>
      <c r="AC61" s="46"/>
      <c r="AD61" s="47" t="str">
        <f t="shared" si="12"/>
        <v/>
      </c>
      <c r="AE61" s="17" t="e">
        <f t="shared" si="5"/>
        <v>#VALUE!</v>
      </c>
    </row>
    <row r="62" spans="1:31" ht="19.5" customHeight="1" x14ac:dyDescent="0.25">
      <c r="A62" s="16" t="s">
        <v>99</v>
      </c>
      <c r="B62" s="59"/>
      <c r="C62" s="61"/>
      <c r="D62" s="60"/>
      <c r="E62" s="37"/>
      <c r="F62" s="54"/>
      <c r="G62" s="55"/>
      <c r="H62" s="105"/>
      <c r="I62" s="106"/>
      <c r="J62" s="39" t="str">
        <f t="shared" si="2"/>
        <v/>
      </c>
      <c r="K62" s="40"/>
      <c r="L62" s="38" t="str">
        <f t="shared" si="3"/>
        <v/>
      </c>
      <c r="M62" s="48"/>
      <c r="N62" s="45"/>
      <c r="O62" s="45"/>
      <c r="P62" s="45"/>
      <c r="Q62" s="45"/>
      <c r="R62" s="45"/>
      <c r="S62" s="45"/>
      <c r="T62" s="45"/>
      <c r="U62" s="49"/>
      <c r="V62" s="49"/>
      <c r="W62" s="50"/>
      <c r="X62" s="62"/>
      <c r="Y62" s="41"/>
      <c r="Z62" s="45"/>
      <c r="AA62" s="45"/>
      <c r="AB62" s="45"/>
      <c r="AC62" s="46"/>
      <c r="AD62" s="47" t="str">
        <f t="shared" si="12"/>
        <v/>
      </c>
      <c r="AE62" s="17" t="e">
        <f t="shared" si="5"/>
        <v>#VALUE!</v>
      </c>
    </row>
    <row r="63" spans="1:31" ht="19.5" customHeight="1" x14ac:dyDescent="0.25">
      <c r="A63" s="16" t="s">
        <v>99</v>
      </c>
      <c r="B63" s="59"/>
      <c r="C63" s="61"/>
      <c r="D63" s="60"/>
      <c r="E63" s="37"/>
      <c r="F63" s="54"/>
      <c r="G63" s="55"/>
      <c r="H63" s="105"/>
      <c r="I63" s="106"/>
      <c r="J63" s="39" t="str">
        <f t="shared" si="2"/>
        <v/>
      </c>
      <c r="K63" s="40"/>
      <c r="L63" s="38" t="str">
        <f t="shared" si="3"/>
        <v/>
      </c>
      <c r="M63" s="48"/>
      <c r="N63" s="45"/>
      <c r="O63" s="45"/>
      <c r="P63" s="45"/>
      <c r="Q63" s="45"/>
      <c r="R63" s="45"/>
      <c r="S63" s="45"/>
      <c r="T63" s="45"/>
      <c r="U63" s="49"/>
      <c r="V63" s="49"/>
      <c r="W63" s="50"/>
      <c r="X63" s="62"/>
      <c r="Y63" s="41"/>
      <c r="Z63" s="45"/>
      <c r="AA63" s="45"/>
      <c r="AB63" s="45"/>
      <c r="AC63" s="46"/>
      <c r="AD63" s="47" t="str">
        <f t="shared" si="12"/>
        <v/>
      </c>
      <c r="AE63" s="17" t="e">
        <f t="shared" si="5"/>
        <v>#VALUE!</v>
      </c>
    </row>
    <row r="64" spans="1:31" ht="19.5" customHeight="1" x14ac:dyDescent="0.25">
      <c r="A64" s="16" t="s">
        <v>99</v>
      </c>
      <c r="B64" s="59"/>
      <c r="C64" s="61"/>
      <c r="D64" s="60"/>
      <c r="E64" s="37"/>
      <c r="F64" s="54"/>
      <c r="G64" s="55"/>
      <c r="H64" s="105"/>
      <c r="I64" s="106"/>
      <c r="J64" s="39" t="str">
        <f t="shared" si="2"/>
        <v/>
      </c>
      <c r="K64" s="40"/>
      <c r="L64" s="38" t="str">
        <f t="shared" si="3"/>
        <v/>
      </c>
      <c r="M64" s="48"/>
      <c r="N64" s="45"/>
      <c r="O64" s="45"/>
      <c r="P64" s="45"/>
      <c r="Q64" s="45"/>
      <c r="R64" s="45"/>
      <c r="S64" s="45"/>
      <c r="T64" s="45"/>
      <c r="U64" s="49"/>
      <c r="V64" s="49"/>
      <c r="W64" s="50"/>
      <c r="X64" s="62"/>
      <c r="Y64" s="41"/>
      <c r="Z64" s="45"/>
      <c r="AA64" s="45"/>
      <c r="AB64" s="45"/>
      <c r="AC64" s="46"/>
      <c r="AD64" s="47" t="str">
        <f t="shared" si="12"/>
        <v/>
      </c>
      <c r="AE64" s="17" t="e">
        <f t="shared" si="5"/>
        <v>#VALUE!</v>
      </c>
    </row>
    <row r="65" spans="1:31" ht="19.5" customHeight="1" x14ac:dyDescent="0.25">
      <c r="A65" s="16" t="s">
        <v>99</v>
      </c>
      <c r="B65" s="59"/>
      <c r="C65" s="61"/>
      <c r="D65" s="60"/>
      <c r="E65" s="37"/>
      <c r="F65" s="54"/>
      <c r="G65" s="55"/>
      <c r="H65" s="105"/>
      <c r="I65" s="106"/>
      <c r="J65" s="39" t="str">
        <f t="shared" si="2"/>
        <v/>
      </c>
      <c r="K65" s="40"/>
      <c r="L65" s="38" t="str">
        <f t="shared" si="3"/>
        <v/>
      </c>
      <c r="M65" s="48"/>
      <c r="N65" s="45"/>
      <c r="O65" s="45"/>
      <c r="P65" s="45"/>
      <c r="Q65" s="45"/>
      <c r="R65" s="45"/>
      <c r="S65" s="45"/>
      <c r="T65" s="45"/>
      <c r="U65" s="49"/>
      <c r="V65" s="49"/>
      <c r="W65" s="50"/>
      <c r="X65" s="62"/>
      <c r="Y65" s="41"/>
      <c r="Z65" s="45"/>
      <c r="AA65" s="45"/>
      <c r="AB65" s="45"/>
      <c r="AC65" s="46"/>
      <c r="AD65" s="47" t="str">
        <f t="shared" si="12"/>
        <v/>
      </c>
      <c r="AE65" s="17" t="e">
        <f t="shared" si="5"/>
        <v>#VALUE!</v>
      </c>
    </row>
    <row r="66" spans="1:31" ht="19.5" customHeight="1" x14ac:dyDescent="0.25">
      <c r="A66" s="16" t="s">
        <v>99</v>
      </c>
      <c r="B66" s="59"/>
      <c r="C66" s="61"/>
      <c r="D66" s="60"/>
      <c r="E66" s="37"/>
      <c r="F66" s="54"/>
      <c r="G66" s="55"/>
      <c r="H66" s="127"/>
      <c r="I66" s="128"/>
      <c r="J66" s="39" t="str">
        <f t="shared" si="2"/>
        <v/>
      </c>
      <c r="K66" s="40"/>
      <c r="L66" s="38" t="str">
        <f t="shared" si="3"/>
        <v/>
      </c>
      <c r="M66" s="48"/>
      <c r="N66" s="45"/>
      <c r="O66" s="45"/>
      <c r="P66" s="45"/>
      <c r="Q66" s="45"/>
      <c r="R66" s="45"/>
      <c r="S66" s="45"/>
      <c r="T66" s="45"/>
      <c r="U66" s="49"/>
      <c r="V66" s="49"/>
      <c r="W66" s="50"/>
      <c r="X66" s="62"/>
      <c r="Y66" s="41"/>
      <c r="Z66" s="45"/>
      <c r="AA66" s="45"/>
      <c r="AB66" s="45"/>
      <c r="AC66" s="46"/>
      <c r="AD66" s="47" t="str">
        <f t="shared" si="12"/>
        <v/>
      </c>
      <c r="AE66" s="17" t="e">
        <f t="shared" si="5"/>
        <v>#VALUE!</v>
      </c>
    </row>
    <row r="67" spans="1:31" ht="19.5" customHeight="1" x14ac:dyDescent="0.25">
      <c r="A67" s="16" t="s">
        <v>99</v>
      </c>
      <c r="B67" s="59"/>
      <c r="C67" s="61"/>
      <c r="D67" s="60"/>
      <c r="E67" s="37"/>
      <c r="F67" s="54"/>
      <c r="G67" s="55"/>
      <c r="H67" s="127"/>
      <c r="I67" s="128"/>
      <c r="J67" s="39" t="str">
        <f t="shared" si="2"/>
        <v/>
      </c>
      <c r="K67" s="40"/>
      <c r="L67" s="38" t="str">
        <f t="shared" si="3"/>
        <v/>
      </c>
      <c r="M67" s="48"/>
      <c r="N67" s="45"/>
      <c r="O67" s="45"/>
      <c r="P67" s="45"/>
      <c r="Q67" s="45"/>
      <c r="R67" s="45"/>
      <c r="S67" s="45"/>
      <c r="T67" s="45"/>
      <c r="U67" s="49"/>
      <c r="V67" s="49"/>
      <c r="W67" s="50"/>
      <c r="X67" s="62"/>
      <c r="Y67" s="41"/>
      <c r="Z67" s="45"/>
      <c r="AA67" s="45"/>
      <c r="AB67" s="45"/>
      <c r="AC67" s="46"/>
      <c r="AD67" s="47" t="str">
        <f t="shared" si="12"/>
        <v/>
      </c>
      <c r="AE67" s="17" t="e">
        <f t="shared" si="5"/>
        <v>#VALUE!</v>
      </c>
    </row>
    <row r="68" spans="1:31" ht="19.5" customHeight="1" x14ac:dyDescent="0.25">
      <c r="A68" s="16" t="s">
        <v>99</v>
      </c>
      <c r="B68" s="59"/>
      <c r="C68" s="61"/>
      <c r="D68" s="60"/>
      <c r="E68" s="37"/>
      <c r="F68" s="54"/>
      <c r="G68" s="55"/>
      <c r="H68" s="127"/>
      <c r="I68" s="128"/>
      <c r="J68" s="39" t="str">
        <f t="shared" si="2"/>
        <v/>
      </c>
      <c r="K68" s="40"/>
      <c r="L68" s="38" t="str">
        <f t="shared" si="3"/>
        <v/>
      </c>
      <c r="M68" s="48"/>
      <c r="N68" s="45"/>
      <c r="O68" s="45"/>
      <c r="P68" s="45"/>
      <c r="Q68" s="45"/>
      <c r="R68" s="45"/>
      <c r="S68" s="45"/>
      <c r="T68" s="45"/>
      <c r="U68" s="49"/>
      <c r="V68" s="49"/>
      <c r="W68" s="50"/>
      <c r="X68" s="62"/>
      <c r="Y68" s="41"/>
      <c r="Z68" s="45"/>
      <c r="AA68" s="45"/>
      <c r="AB68" s="45"/>
      <c r="AC68" s="46"/>
      <c r="AD68" s="47" t="str">
        <f t="shared" si="12"/>
        <v/>
      </c>
      <c r="AE68" s="17" t="e">
        <f t="shared" si="5"/>
        <v>#VALUE!</v>
      </c>
    </row>
    <row r="69" spans="1:31" ht="19.5" customHeight="1" x14ac:dyDescent="0.25">
      <c r="A69" s="16" t="s">
        <v>99</v>
      </c>
      <c r="B69" s="59"/>
      <c r="C69" s="61"/>
      <c r="D69" s="60"/>
      <c r="E69" s="37"/>
      <c r="F69" s="54"/>
      <c r="G69" s="55"/>
      <c r="H69" s="127"/>
      <c r="I69" s="128"/>
      <c r="J69" s="39" t="str">
        <f t="shared" si="2"/>
        <v/>
      </c>
      <c r="K69" s="40"/>
      <c r="L69" s="38" t="str">
        <f t="shared" si="3"/>
        <v/>
      </c>
      <c r="M69" s="48"/>
      <c r="N69" s="45"/>
      <c r="O69" s="45"/>
      <c r="P69" s="45"/>
      <c r="Q69" s="45"/>
      <c r="R69" s="45"/>
      <c r="S69" s="45"/>
      <c r="T69" s="45"/>
      <c r="U69" s="49"/>
      <c r="V69" s="49"/>
      <c r="W69" s="50"/>
      <c r="X69" s="62"/>
      <c r="Y69" s="41"/>
      <c r="Z69" s="45"/>
      <c r="AA69" s="45"/>
      <c r="AB69" s="45"/>
      <c r="AC69" s="46"/>
      <c r="AD69" s="47" t="str">
        <f t="shared" si="12"/>
        <v/>
      </c>
      <c r="AE69" s="17" t="e">
        <f t="shared" si="5"/>
        <v>#VALUE!</v>
      </c>
    </row>
    <row r="70" spans="1:31" ht="19.5" customHeight="1" x14ac:dyDescent="0.25">
      <c r="A70" s="16" t="s">
        <v>4</v>
      </c>
      <c r="B70" s="63" t="s">
        <v>4</v>
      </c>
      <c r="C70" s="64"/>
      <c r="D70" s="64"/>
      <c r="E70" s="64"/>
      <c r="F70" s="64"/>
      <c r="G70" s="64"/>
      <c r="H70" s="64"/>
      <c r="I70" s="64"/>
      <c r="J70" s="64"/>
      <c r="K70" s="64"/>
      <c r="L70" s="64"/>
      <c r="M70" s="64"/>
      <c r="N70" s="64"/>
      <c r="O70" s="64"/>
      <c r="P70" s="64"/>
      <c r="Q70" s="64"/>
      <c r="R70" s="64"/>
      <c r="S70" s="64"/>
      <c r="T70" s="64"/>
      <c r="U70" s="64"/>
      <c r="V70" s="64"/>
      <c r="W70" s="64"/>
      <c r="X70" s="64"/>
      <c r="Y70" s="64"/>
      <c r="Z70" s="64"/>
      <c r="AA70" s="64"/>
      <c r="AB70" s="64"/>
      <c r="AC70" s="64"/>
      <c r="AD70" s="65"/>
      <c r="AE70" s="17">
        <f t="shared" si="5"/>
        <v>0</v>
      </c>
    </row>
    <row r="71" spans="1:31" ht="19.5" customHeight="1" x14ac:dyDescent="0.25">
      <c r="A71" s="16" t="s">
        <v>4</v>
      </c>
      <c r="B71" s="93" t="s">
        <v>60</v>
      </c>
      <c r="C71" s="94" t="s">
        <v>101</v>
      </c>
      <c r="D71" s="81">
        <v>120714</v>
      </c>
      <c r="E71" s="37" t="s">
        <v>59</v>
      </c>
      <c r="F71" s="37" t="s">
        <v>34</v>
      </c>
      <c r="G71" s="37"/>
      <c r="H71" s="131"/>
      <c r="I71" s="132"/>
      <c r="J71" s="66" t="s">
        <v>2</v>
      </c>
      <c r="K71" s="67"/>
      <c r="L71" s="38" t="str">
        <f>IF(OR(Y71="CP",AA71="Mala",AB71="ACTR",AC71="MAPR"),0,IF(AA71="Mi-tps",IFERROR(AE71+U71+W71-V71-Z71-(SUM(M71:T71)),""),IFERROR(AD71+U71+W71-V71-Z71-(SUM(M71:T71)),"")))</f>
        <v/>
      </c>
      <c r="M71" s="68"/>
      <c r="N71" s="37"/>
      <c r="O71" s="42"/>
      <c r="P71" s="37"/>
      <c r="Q71" s="37"/>
      <c r="R71" s="42"/>
      <c r="S71" s="42"/>
      <c r="T71" s="37"/>
      <c r="U71" s="43"/>
      <c r="V71" s="43"/>
      <c r="W71" s="44"/>
      <c r="X71" s="62"/>
      <c r="Y71" s="41"/>
      <c r="Z71" s="54"/>
      <c r="AA71" s="45"/>
      <c r="AB71" s="54"/>
      <c r="AC71" s="69"/>
      <c r="AD71" s="47" t="str">
        <f t="shared" si="12"/>
        <v/>
      </c>
      <c r="AE71" s="17" t="e">
        <f t="shared" si="5"/>
        <v>#VALUE!</v>
      </c>
    </row>
    <row r="72" spans="1:31" ht="19.5" customHeight="1" x14ac:dyDescent="0.25">
      <c r="A72" s="16" t="s">
        <v>4</v>
      </c>
      <c r="B72" s="56" t="s">
        <v>100</v>
      </c>
      <c r="C72" s="57"/>
      <c r="D72" s="57"/>
      <c r="E72" s="57"/>
      <c r="F72" s="57"/>
      <c r="G72" s="57"/>
      <c r="H72" s="57"/>
      <c r="I72" s="57"/>
      <c r="J72" s="57"/>
      <c r="K72" s="57"/>
      <c r="L72" s="57"/>
      <c r="M72" s="57"/>
      <c r="N72" s="57"/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8"/>
      <c r="AE72" s="17">
        <f t="shared" si="5"/>
        <v>0</v>
      </c>
    </row>
    <row r="73" spans="1:31" ht="19.5" customHeight="1" x14ac:dyDescent="0.25">
      <c r="A73" s="16" t="s">
        <v>4</v>
      </c>
      <c r="B73" s="70"/>
      <c r="C73" s="71"/>
      <c r="D73" s="72"/>
      <c r="E73" s="73"/>
      <c r="F73" s="73"/>
      <c r="G73" s="73"/>
      <c r="H73" s="133"/>
      <c r="I73" s="134"/>
      <c r="J73" s="66" t="str">
        <f>IF(E73="jour","jour",IFERROR(VLOOKUP(E73,$F$4:$H$6,3,FALSE),""))</f>
        <v/>
      </c>
      <c r="K73" s="67"/>
      <c r="L73" s="38" t="str">
        <f>IF(OR(Y73="CP",AA73="Mala",AB73="ACTR",AC73="MAPR"),0,IF(AA73="Mi-tps",IFERROR(AE73+U73+W73-V73-Z73-(SUM(M73:T73)),""),IFERROR(AD73+U73+W73-V73-Z73-(SUM(M73:T73)),"")))</f>
        <v/>
      </c>
      <c r="M73" s="74"/>
      <c r="N73" s="73"/>
      <c r="O73" s="73"/>
      <c r="P73" s="73"/>
      <c r="Q73" s="73"/>
      <c r="R73" s="73"/>
      <c r="S73" s="73"/>
      <c r="T73" s="73"/>
      <c r="U73" s="75"/>
      <c r="V73" s="75"/>
      <c r="W73" s="76"/>
      <c r="X73" s="77"/>
      <c r="Y73" s="68"/>
      <c r="Z73" s="54"/>
      <c r="AA73" s="54"/>
      <c r="AB73" s="54"/>
      <c r="AC73" s="69"/>
      <c r="AD73" s="47" t="str">
        <f t="shared" si="12"/>
        <v/>
      </c>
      <c r="AE73" s="17" t="e">
        <f t="shared" si="5"/>
        <v>#VALUE!</v>
      </c>
    </row>
    <row r="74" spans="1:31" ht="19.5" customHeight="1" x14ac:dyDescent="0.25">
      <c r="A74" s="16" t="s">
        <v>5</v>
      </c>
      <c r="B74" s="78" t="s">
        <v>5</v>
      </c>
      <c r="C74" s="79"/>
      <c r="D74" s="79"/>
      <c r="E74" s="79"/>
      <c r="F74" s="79"/>
      <c r="G74" s="79"/>
      <c r="H74" s="79"/>
      <c r="I74" s="79"/>
      <c r="J74" s="79"/>
      <c r="K74" s="79"/>
      <c r="L74" s="79"/>
      <c r="M74" s="79"/>
      <c r="N74" s="79"/>
      <c r="O74" s="79"/>
      <c r="P74" s="79"/>
      <c r="Q74" s="79"/>
      <c r="R74" s="79"/>
      <c r="S74" s="79"/>
      <c r="T74" s="79"/>
      <c r="U74" s="79"/>
      <c r="V74" s="79"/>
      <c r="W74" s="79"/>
      <c r="X74" s="79"/>
      <c r="Y74" s="79"/>
      <c r="Z74" s="79"/>
      <c r="AA74" s="79"/>
      <c r="AB74" s="79"/>
      <c r="AC74" s="79"/>
      <c r="AD74" s="80"/>
      <c r="AE74" s="17">
        <f t="shared" si="5"/>
        <v>0</v>
      </c>
    </row>
    <row r="75" spans="1:31" ht="19.5" customHeight="1" x14ac:dyDescent="0.25">
      <c r="A75" s="16" t="s">
        <v>5</v>
      </c>
      <c r="B75" s="35" t="s">
        <v>102</v>
      </c>
      <c r="C75" s="36" t="s">
        <v>103</v>
      </c>
      <c r="D75" s="81">
        <v>124274</v>
      </c>
      <c r="E75" s="37"/>
      <c r="F75" s="37" t="s">
        <v>34</v>
      </c>
      <c r="G75" s="37"/>
      <c r="H75" s="131"/>
      <c r="I75" s="132"/>
      <c r="J75" s="66" t="s">
        <v>2</v>
      </c>
      <c r="K75" s="67"/>
      <c r="L75" s="38" t="str">
        <f>IF(OR(Y75="CP",AA75="Mala",AB75="ACTR",AC75="MAPR"),0,IF(AA75="Mi-tps",IFERROR(AE75+U75+W75-V75-Z75-(SUM(M75:T75)),""),IFERROR(AD75+U75+W75-V75-Z75-(SUM(M75:T75)),"")))</f>
        <v/>
      </c>
      <c r="M75" s="68"/>
      <c r="N75" s="37"/>
      <c r="O75" s="42"/>
      <c r="P75" s="37"/>
      <c r="Q75" s="37"/>
      <c r="R75" s="37"/>
      <c r="S75" s="42"/>
      <c r="T75" s="37"/>
      <c r="U75" s="43"/>
      <c r="V75" s="43"/>
      <c r="W75" s="44"/>
      <c r="X75" s="62"/>
      <c r="Y75" s="41"/>
      <c r="Z75" s="54"/>
      <c r="AA75" s="54"/>
      <c r="AB75" s="54"/>
      <c r="AC75" s="69"/>
      <c r="AD75" s="47" t="str">
        <f t="shared" si="12"/>
        <v/>
      </c>
      <c r="AE75" s="17" t="e">
        <f t="shared" si="5"/>
        <v>#VALUE!</v>
      </c>
    </row>
    <row r="76" spans="1:31" ht="19.5" customHeight="1" x14ac:dyDescent="0.25">
      <c r="A76" s="16" t="s">
        <v>5</v>
      </c>
      <c r="B76" s="35"/>
      <c r="C76" s="36"/>
      <c r="D76" s="81"/>
      <c r="E76" s="37"/>
      <c r="F76" s="37"/>
      <c r="G76" s="37"/>
      <c r="H76" s="131"/>
      <c r="I76" s="132"/>
      <c r="J76" s="39" t="str">
        <f t="shared" ref="J76" si="13">IF(E76="jour","jour",IFERROR(VLOOKUP(E76,$F$4:$H$6,3,FALSE),""))</f>
        <v/>
      </c>
      <c r="K76" s="67"/>
      <c r="L76" s="38" t="str">
        <f t="shared" ref="L76" si="14">IF(OR(Y76="CP",AA76="Mala",AB76="ACTR",AC76="MAPR"),0,IF(AA76="Mi-tps",IFERROR(AE76+U76+W76-V76-Z76-(SUM(M76:T76)),""),IFERROR(AD76+U76+W76-V76-Z76-(SUM(M76:T76)),"")))</f>
        <v/>
      </c>
      <c r="M76" s="68"/>
      <c r="N76" s="37"/>
      <c r="O76" s="42"/>
      <c r="P76" s="37"/>
      <c r="Q76" s="37"/>
      <c r="R76" s="37"/>
      <c r="S76" s="42"/>
      <c r="T76" s="37"/>
      <c r="U76" s="43"/>
      <c r="V76" s="43"/>
      <c r="W76" s="44"/>
      <c r="X76" s="62"/>
      <c r="Y76" s="41"/>
      <c r="Z76" s="54"/>
      <c r="AA76" s="54"/>
      <c r="AB76" s="54"/>
      <c r="AC76" s="69"/>
      <c r="AD76" s="47" t="str">
        <f t="shared" si="12"/>
        <v/>
      </c>
      <c r="AE76" s="17" t="e">
        <f t="shared" si="5"/>
        <v>#VALUE!</v>
      </c>
    </row>
    <row r="77" spans="1:31" ht="19.5" customHeight="1" x14ac:dyDescent="0.25">
      <c r="A77" s="16" t="s">
        <v>104</v>
      </c>
      <c r="B77" s="56" t="s">
        <v>100</v>
      </c>
      <c r="C77" s="57"/>
      <c r="D77" s="57"/>
      <c r="E77" s="57"/>
      <c r="F77" s="57"/>
      <c r="G77" s="57"/>
      <c r="H77" s="57"/>
      <c r="I77" s="57"/>
      <c r="J77" s="57"/>
      <c r="K77" s="57"/>
      <c r="L77" s="57"/>
      <c r="M77" s="57"/>
      <c r="N77" s="57"/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8"/>
      <c r="AE77" s="17">
        <f t="shared" si="5"/>
        <v>0</v>
      </c>
    </row>
    <row r="78" spans="1:31" ht="19.5" customHeight="1" x14ac:dyDescent="0.25">
      <c r="A78" s="16" t="s">
        <v>104</v>
      </c>
      <c r="B78" s="52"/>
      <c r="C78" s="53"/>
      <c r="D78" s="82"/>
      <c r="E78" s="54"/>
      <c r="F78" s="54"/>
      <c r="G78" s="54"/>
      <c r="H78" s="127"/>
      <c r="I78" s="128"/>
      <c r="J78" s="39" t="str">
        <f t="shared" ref="J78:J79" si="15">IF(E78="jour","jour",IFERROR(VLOOKUP(E78,$F$4:$H$6,3,FALSE),""))</f>
        <v/>
      </c>
      <c r="K78" s="67"/>
      <c r="L78" s="38" t="str">
        <f t="shared" ref="L78:L79" si="16">IF(OR(Y78="CP",AA78="Mala",AB78="ACTR",AC78="MAPR"),0,IF(AA78="Mi-tps",IFERROR(AE78+U78+W78-V78-Z78-(SUM(M78:T78)),""),IFERROR(AD78+U78+W78-V78-Z78-(SUM(M78:T78)),"")))</f>
        <v/>
      </c>
      <c r="M78" s="48"/>
      <c r="N78" s="45"/>
      <c r="O78" s="45"/>
      <c r="P78" s="45"/>
      <c r="Q78" s="45"/>
      <c r="R78" s="45"/>
      <c r="S78" s="45"/>
      <c r="T78" s="45"/>
      <c r="U78" s="49"/>
      <c r="V78" s="49"/>
      <c r="W78" s="50"/>
      <c r="X78" s="51"/>
      <c r="Y78" s="41"/>
      <c r="Z78" s="45"/>
      <c r="AA78" s="45"/>
      <c r="AB78" s="45"/>
      <c r="AC78" s="46"/>
      <c r="AD78" s="47" t="str">
        <f t="shared" si="12"/>
        <v/>
      </c>
      <c r="AE78" s="17" t="e">
        <f t="shared" si="5"/>
        <v>#VALUE!</v>
      </c>
    </row>
    <row r="79" spans="1:31" ht="19.5" customHeight="1" x14ac:dyDescent="0.25">
      <c r="A79" s="16" t="s">
        <v>104</v>
      </c>
      <c r="B79" s="83"/>
      <c r="C79" s="84"/>
      <c r="D79" s="85"/>
      <c r="E79" s="86"/>
      <c r="F79" s="86"/>
      <c r="G79" s="86"/>
      <c r="H79" s="129"/>
      <c r="I79" s="130"/>
      <c r="J79" s="39" t="str">
        <f t="shared" si="15"/>
        <v/>
      </c>
      <c r="K79" s="67"/>
      <c r="L79" s="38" t="str">
        <f t="shared" si="16"/>
        <v/>
      </c>
      <c r="M79" s="87"/>
      <c r="N79" s="88"/>
      <c r="O79" s="88"/>
      <c r="P79" s="88"/>
      <c r="Q79" s="88"/>
      <c r="R79" s="88"/>
      <c r="S79" s="88"/>
      <c r="T79" s="88"/>
      <c r="U79" s="89"/>
      <c r="V79" s="89"/>
      <c r="W79" s="90"/>
      <c r="X79" s="91"/>
      <c r="Y79" s="87"/>
      <c r="Z79" s="88"/>
      <c r="AA79" s="88"/>
      <c r="AB79" s="88"/>
      <c r="AC79" s="92"/>
      <c r="AD79" s="47" t="str">
        <f t="shared" si="12"/>
        <v/>
      </c>
      <c r="AE79" s="17" t="e">
        <f t="shared" si="5"/>
        <v>#VALUE!</v>
      </c>
    </row>
  </sheetData>
  <sheetProtection formatCells="0" insertRows="0" sort="0" autoFilter="0"/>
  <protectedRanges>
    <protectedRange sqref="L71 L73" name="Plage1_5_1"/>
    <protectedRange sqref="L75" name="Plage1_3_1"/>
    <protectedRange sqref="Z75:AC76 M75:X76 B75:D75 K76 K78:K79 F75:K75" name="Plage1_1_2_1"/>
    <protectedRange sqref="Y75:Y76" name="Plage1_11_3"/>
    <protectedRange sqref="L29:L31 L34:L69 L76 L78:L79" name="Plage1_1"/>
    <protectedRange sqref="X27:X28 X32" name="Plage1_5_3"/>
    <protectedRange sqref="K32 K13:K28" name="Plage1_5_4"/>
    <protectedRange sqref="K29:K31" name="Plage1_5_4_1"/>
    <protectedRange sqref="Z32 AB32:AC32 Y13:Z17 Z18:Z28 Y18:Y32 AB13:AC28" name="Plage1_12"/>
    <protectedRange sqref="AA71 AA13:AA32" name="Plage1_11_9"/>
    <protectedRange sqref="X20" name="Plage1_5"/>
    <protectedRange sqref="X71" name="Plage1_1_4_1_2_1"/>
    <protectedRange sqref="G13:G22 B21:C21 F20:F22 F29:F31 B32:D32 F23:G27 B23:D27 B13:F13 B15:E15 E16:E27 B28:G28 F32:G32 E29:E32 E34:E69 E71 E75 D14:F14 F15:F18" name="Plage1_2_1"/>
    <protectedRange sqref="F19" name="Plage1_9_1_1"/>
    <protectedRange sqref="B19:C19" name="Plage1_1_3_1_3_1_2_1_2_1_1_1_1_1_1_1_2_1_1_4_1_1_1_3_2_1_1"/>
    <protectedRange sqref="F76:I76" name="Plage1_1_1_1_1_1_1_1_3_1"/>
    <protectedRange sqref="B76:E76" name="Plage1_1_4_1_1_1_1_1_3_1"/>
    <protectedRange sqref="X34:X69" name="Plage1_1_4_1_2_3"/>
    <protectedRange sqref="K34:K69" name="Plage1_5_4_1_1_1"/>
    <protectedRange sqref="AA34:AA69" name="Plage1_11_9_2_1"/>
    <protectedRange sqref="D29" name="Plage1_2_1_1_3_1_1_2_1_1_1_1_2_3_1_1_2_1_1_1_1_2_1_1_2_1_1_1_1_2_2_1_1_1_1_1_2_2_1_2_1_1_1_1_1_1_1_1_1_1_1_1_1_1_1_1_1_2_1_1"/>
    <protectedRange sqref="D31" name="Plage1_2_1_1_3_1_1_2_1_1_1_1_2_3_1_1_2_1_1_1_1_2_1_1_2_1_1_1_1_2_2_1_1_1_1_1_2_2_1_2_1_1_1_1_1_1_1_1_1_1_1_1_1_1_1_1_1_2_1_1_1"/>
    <protectedRange sqref="B34:B69" name="Plage1_1_4_1_1_1_1_1_1_1_1_1_2_1_1_1_1_1_1_1_2_1_2_1_1_1_1_4_2_3_1_1_1_1_1_1_2_1_1_1_1_2_2_1_1_2_1_1_1_1_1_1_1_1_1_1_1_1_1_1_1_1_1_1_1_1_1_1_2_1_1_2"/>
    <protectedRange sqref="D30" name="Plage1_2_1_1_3_1_1_2_1_1_1_1_2_3_1_1_2_1_1_1_1_2_1_1_2_1_1_1_1_2_2_1_1_1_1_1_2_2_1_2_1_1_1_1_1_1_1_1_1_1_1_1_1_1_1_1_1_2_1_1_2"/>
    <protectedRange sqref="B14:C14" name="Plage1_2_1_1"/>
  </protectedRanges>
  <mergeCells count="34">
    <mergeCell ref="H15:I15"/>
    <mergeCell ref="E2:G2"/>
    <mergeCell ref="B10:AD10"/>
    <mergeCell ref="H11:I11"/>
    <mergeCell ref="H13:I13"/>
    <mergeCell ref="H14:I14"/>
    <mergeCell ref="H28:I28"/>
    <mergeCell ref="H16:I16"/>
    <mergeCell ref="H18:I18"/>
    <mergeCell ref="H19:I19"/>
    <mergeCell ref="H20:I20"/>
    <mergeCell ref="H21:I21"/>
    <mergeCell ref="H22:I22"/>
    <mergeCell ref="H23:I23"/>
    <mergeCell ref="H24:I24"/>
    <mergeCell ref="H25:I25"/>
    <mergeCell ref="H26:I26"/>
    <mergeCell ref="H27:I27"/>
    <mergeCell ref="H17:I17"/>
    <mergeCell ref="H29:I29"/>
    <mergeCell ref="H30:I30"/>
    <mergeCell ref="H31:I31"/>
    <mergeCell ref="H32:I32"/>
    <mergeCell ref="H67:I67"/>
    <mergeCell ref="H34:I34"/>
    <mergeCell ref="H66:I66"/>
    <mergeCell ref="H78:I78"/>
    <mergeCell ref="H79:I79"/>
    <mergeCell ref="H68:I68"/>
    <mergeCell ref="H69:I69"/>
    <mergeCell ref="H71:I71"/>
    <mergeCell ref="H73:I73"/>
    <mergeCell ref="H75:I75"/>
    <mergeCell ref="H76:I76"/>
  </mergeCells>
  <phoneticPr fontId="9" type="noConversion"/>
  <conditionalFormatting sqref="G22:G27 G15:G20 G32">
    <cfRule type="cellIs" dxfId="52" priority="34" operator="lessThan">
      <formula>T15</formula>
    </cfRule>
    <cfRule type="cellIs" dxfId="51" priority="35" operator="lessThan">
      <formula>N15</formula>
    </cfRule>
  </conditionalFormatting>
  <conditionalFormatting sqref="G21">
    <cfRule type="cellIs" dxfId="50" priority="36" operator="lessThan">
      <formula>T21</formula>
    </cfRule>
    <cfRule type="cellIs" dxfId="49" priority="37" operator="lessThan">
      <formula>N21</formula>
    </cfRule>
  </conditionalFormatting>
  <conditionalFormatting sqref="G28">
    <cfRule type="cellIs" dxfId="48" priority="32" operator="lessThan">
      <formula>T28</formula>
    </cfRule>
    <cfRule type="cellIs" dxfId="47" priority="33" operator="lessThan">
      <formula>N28</formula>
    </cfRule>
  </conditionalFormatting>
  <conditionalFormatting sqref="B75:D75">
    <cfRule type="expression" dxfId="46" priority="38">
      <formula>AND($B75&lt;&gt;"",#REF!="MOID")</formula>
    </cfRule>
  </conditionalFormatting>
  <conditionalFormatting sqref="G13:G14">
    <cfRule type="cellIs" dxfId="45" priority="29" operator="lessThan">
      <formula>T13</formula>
    </cfRule>
    <cfRule type="cellIs" dxfId="44" priority="30" operator="lessThan">
      <formula>N13</formula>
    </cfRule>
  </conditionalFormatting>
  <conditionalFormatting sqref="G29:G31">
    <cfRule type="cellIs" dxfId="43" priority="23" operator="lessThan">
      <formula>#REF!</formula>
    </cfRule>
  </conditionalFormatting>
  <conditionalFormatting sqref="G3:G6">
    <cfRule type="containsErrors" dxfId="42" priority="22">
      <formula>ISERROR(G3)</formula>
    </cfRule>
  </conditionalFormatting>
  <conditionalFormatting sqref="H4:H6">
    <cfRule type="containsErrors" dxfId="41" priority="21">
      <formula>ISERROR(H4)</formula>
    </cfRule>
  </conditionalFormatting>
  <conditionalFormatting sqref="H7:H8">
    <cfRule type="containsErrors" dxfId="40" priority="20">
      <formula>ISERROR(H7)</formula>
    </cfRule>
  </conditionalFormatting>
  <conditionalFormatting sqref="G7">
    <cfRule type="containsErrors" dxfId="39" priority="19">
      <formula>ISERROR(G7)</formula>
    </cfRule>
  </conditionalFormatting>
  <conditionalFormatting sqref="G8">
    <cfRule type="containsErrors" dxfId="38" priority="18">
      <formula>ISERROR(G8)</formula>
    </cfRule>
  </conditionalFormatting>
  <conditionalFormatting sqref="A13:A79">
    <cfRule type="cellIs" dxfId="37" priority="17" operator="equal">
      <formula>""</formula>
    </cfRule>
  </conditionalFormatting>
  <dataValidations count="8">
    <dataValidation type="list" allowBlank="1" showInputMessage="1" showErrorMessage="1" sqref="H29:I31 H32 H34:I69 H13:H28 I13:I16 I18:I27" xr:uid="{545C3B33-D1D4-4521-8FF7-37DE3FE0F02E}">
      <formula1>Repères</formula1>
    </dataValidation>
    <dataValidation type="list" allowBlank="1" showInputMessage="1" showErrorMessage="1" sqref="AB71 AB73 AB78:AB79 AB75:AB76 AB34:AB69 AB13:AB32" xr:uid="{B2B30559-A14F-43F6-A827-785FDD69077B}">
      <formula1>$AI$15:$AI$15</formula1>
    </dataValidation>
    <dataValidation type="list" allowBlank="1" showInputMessage="1" showErrorMessage="1" prompt="Merci de renseigner les dates de début et de fin dans la colonne &quot;commentaires&quot;" sqref="AA71 AA34:AA69 AA13:AA32" xr:uid="{C0137E21-E430-4A7E-A3F1-0045332650BF}">
      <formula1>$AG$15:$AG$16</formula1>
    </dataValidation>
    <dataValidation type="decimal" allowBlank="1" showInputMessage="1" showErrorMessage="1" error="Merci de saisir le nombre d'heures d'absence" prompt="Merci de saisir le nombre d'heures d'absence" sqref="Z75:Z76 Z78:Z79 Z71 Z73 Z34:Z69 Z13:Z32" xr:uid="{5FB6AC41-4EAF-4A5C-8C7B-5143D1CE5FD7}">
      <formula1>0</formula1>
      <formula2>16</formula2>
    </dataValidation>
    <dataValidation type="list" allowBlank="1" showInputMessage="1" showErrorMessage="1" prompt="Merci de renseigner les dates de début et de fin dans la colonne &quot;commentaires&quot;" sqref="AC73 Y73 AA78:AA79 AC78:AC79 AA73 Y71 Y78:Y79 AC34:AC69 Y34:Y69 AC13:AC32" xr:uid="{AA2186D3-32E9-4577-8CBE-2C0387567127}">
      <formula1>$AJ$15:$AJ$15</formula1>
    </dataValidation>
    <dataValidation type="list" allowBlank="1" showInputMessage="1" showErrorMessage="1" sqref="E34:E69 E71 E75 E13:E32" xr:uid="{23F5BC0D-C17A-4045-B4E9-48DAFED97F4E}">
      <formula1>"Jour,1,2,3,2x8A,2x8B"</formula1>
    </dataValidation>
    <dataValidation type="date" showInputMessage="1" showErrorMessage="1" errorTitle="FORMA" error="JJ/MM/AAAA" promptTitle="JJ/MM/AAAA" sqref="C2" xr:uid="{35CCF305-D3AE-448E-B566-467EE70E1B5A}">
      <formula1>45292</formula1>
      <formula2>45657</formula2>
    </dataValidation>
    <dataValidation type="list" allowBlank="1" showInputMessage="1" showErrorMessage="1" prompt="Merci de renseigner les dates de début et de fin dans la colonne &quot;commentaires&quot;" sqref="Y13:Y32" xr:uid="{C7BE6B42-13D8-4440-B0F8-85DDFCEE3135}">
      <formula1>$AH$15:$AH$15</formula1>
    </dataValidation>
  </dataValidations>
  <pageMargins left="0.23622047244094491" right="0.23622047244094491" top="0.78740157480314965" bottom="0.23622047244094491" header="0.31496062992125984" footer="0.31496062992125984"/>
  <pageSetup paperSize="9" scale="43" fitToHeight="0" orientation="landscape" r:id="rId1"/>
  <headerFooter differentFirst="1">
    <oddHeader xml:space="preserve">&amp;L&amp;D
&amp;T&amp;C&amp;"-,Gras"&amp;72CARAFES&amp;R&amp;"-,Gras"&amp;72M330
</oddHeader>
    <firstHeader>&amp;L&amp;D
&amp;T&amp;C&amp;"-,Gras"&amp;72CARAFES&amp;R&amp;"-,Gras"&amp;72M330</firstHead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1" id="{313DA736-5C65-42A3-9E87-A806C2704F5E}">
            <xm:f>AND('C:\Users\regiscouqueberg\Library\Containers\com.microsoft.Excel\Data\Documents\srvbacw5\atch\Direction Production et Maintenance\#Gestion du personnel\POINTAGES 2019\04 UAP Carafes\07 JUILLET 2019\[07 UAP Carafes.xlsm]1'!#REF!&lt;&gt;"",'C:\Users\regiscouqueberg\Library\Containers\com.microsoft.Excel\Data\Documents\srvbacw5\atch\Direction Production et Maintenance\#Gestion du personnel\POINTAGES 2019\04 UAP Carafes\07 JUILLET 2019\[07 UAP Carafes.xlsm]1'!#REF!="MOID")</xm:f>
            <x14:dxf>
              <fill>
                <patternFill>
                  <bgColor theme="4" tint="0.59996337778862885"/>
                </patternFill>
              </fill>
            </x14:dxf>
          </x14:cfRule>
          <xm:sqref>B76:D76</xm:sqref>
        </x14:conditionalFormatting>
        <x14:conditionalFormatting xmlns:xm="http://schemas.microsoft.com/office/excel/2006/main">
          <x14:cfRule type="cellIs" priority="25" operator="lessThan" id="{2BB9EC5E-ECE0-47EA-8C7F-27E7DC7147F8}">
            <xm:f>'C:\Users\regiscouqueberg\Library\Containers\com.microsoft.Excel\Data\Documents\srvbacw5\atch\Direction Production et Maintenance\#Gestion du personnel\POINTAGES 2019\04 UAP Carafes\09 SEPTEMBRE 2019\[09 UAP Carafes.xlsm]10'!#REF!</xm:f>
            <x14:dxf>
              <fill>
                <patternFill>
                  <bgColor rgb="FFFF0000"/>
                </patternFill>
              </fill>
            </x14:dxf>
          </x14:cfRule>
          <x14:cfRule type="cellIs" priority="26" operator="lessThan" id="{F5F6DA56-B4D5-4948-A93C-6D911EAC7006}">
            <xm:f>'C:\Users\regiscouqueberg\Library\Containers\com.microsoft.Excel\Data\Documents\srvbacw5\atch\Direction Production et Maintenance\#Gestion du personnel\POINTAGES 2019\04 UAP Carafes\09 SEPTEMBRE 2019\[09 UAP Carafes.xlsm]10'!#REF!</xm:f>
            <x14:dxf>
              <fill>
                <patternFill>
                  <bgColor rgb="FFFF0000"/>
                </patternFill>
              </fill>
            </x14:dxf>
          </x14:cfRule>
          <xm:sqref>G34:G69</xm:sqref>
        </x14:conditionalFormatting>
        <x14:conditionalFormatting xmlns:xm="http://schemas.microsoft.com/office/excel/2006/main">
          <x14:cfRule type="cellIs" priority="24" operator="lessThan" id="{ACB62DC1-F5DB-47C8-BEA4-1ECBA61343CA}">
            <xm:f>'C:\Users\regiscouqueberg\Library\Containers\com.microsoft.Excel\Data\Documents\srvbacw5\atch\Direction Production et Maintenance\#Gestion du personnel\POINTAGES 2019\04 UAP Carafes\07 JUILLET 2019\[07 UAP Carafes.xlsm]15'!#REF!</xm:f>
            <x14:dxf>
              <font>
                <color theme="1"/>
              </font>
              <fill>
                <patternFill>
                  <bgColor rgb="FFFF0000"/>
                </patternFill>
              </fill>
            </x14:dxf>
          </x14:cfRule>
          <xm:sqref>G34:G69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="Merci de renseigner les dates de début et de fin dans la colonne &quot;commentaires&quot;" xr:uid="{2EE715A3-AE75-49D9-A714-FA7FCD10B9CF}">
          <x14:formula1>
            <xm:f>'https://baccaratpro.sharepoint.com/Users/regiscouqueberg/Library/Containers/com.microsoft.Excel/Data/Documents/K:/Direction Production et Maintenance/#Gestion du personnel\POINTAGES 2017\04 UAP Carafes\01 Carafes\10 OCTOBRE 2017\[10 UAP Carafes.xlsm]menu'!#REF!</xm:f>
          </x14:formula1>
          <xm:sqref>Y75:Y76 AC71 AA75:AA76 AC75:AC76</xm:sqref>
        </x14:dataValidation>
        <x14:dataValidation type="list" allowBlank="1" showInputMessage="1" showErrorMessage="1" xr:uid="{95DC8229-0FC4-4A8E-AA39-6CB1EBA7D19E}">
          <x14:formula1>
            <xm:f>'https://baccaratpro.sharepoint.com/Users/regiscouqueberg/Library/Containers/com.microsoft.Excel/Data/Documents/K:/Direction Production et Maintenance/#Gestion du personnel\POINTAGES 2017\04 UAP Carafes\01 Carafes\10 OCTOBRE 2017\[10 UAP Carafes.xlsm]menu'!#REF!</xm:f>
          </x14:formula1>
          <xm:sqref>L73 K71:L71 K34:L69 K75:L76 K78:L79 K13:L32</xm:sqref>
        </x14:dataValidation>
        <x14:dataValidation type="list" allowBlank="1" showInputMessage="1" showErrorMessage="1" xr:uid="{DB496D70-FBFB-4D32-AC4F-99078D798428}">
          <x14:formula1>
            <xm:f>'https://baccaratpro.sharepoint.com/Users/regiscouqueberg/Library/Containers/com.microsoft.Excel/Data/Documents/K:/Direction Production et Maintenance/#Gestion du personnel\POINTAGES 2018\04 UAP Carafes\01 Carafes\09 SEPTEMBRE 2018\[09 UAP Carafes.xlsm]menu'!#REF!</xm:f>
          </x14:formula1>
          <xm:sqref>K73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5F696E-6C5B-42B2-B929-F52172CDAAFE}">
  <sheetPr codeName="Feuil302">
    <tabColor rgb="FFFFFF00"/>
    <pageSetUpPr fitToPage="1"/>
  </sheetPr>
  <dimension ref="A1:AJ55"/>
  <sheetViews>
    <sheetView tabSelected="1" zoomScale="90" zoomScaleNormal="90" workbookViewId="0">
      <pane xSplit="2" ySplit="11" topLeftCell="D24" activePane="bottomRight" state="frozen"/>
      <selection activeCell="X8" sqref="X8"/>
      <selection pane="topRight" activeCell="X8" sqref="X8"/>
      <selection pane="bottomLeft" activeCell="X8" sqref="X8"/>
      <selection pane="bottomRight" activeCell="Z39" sqref="Z39"/>
    </sheetView>
  </sheetViews>
  <sheetFormatPr baseColWidth="10" defaultColWidth="11.42578125" defaultRowHeight="8.25" customHeight="1" x14ac:dyDescent="0.25"/>
  <cols>
    <col min="1" max="1" width="7.85546875" style="16" customWidth="1"/>
    <col min="2" max="2" width="16.7109375" style="17" bestFit="1" customWidth="1"/>
    <col min="3" max="3" width="13.42578125" style="17" bestFit="1" customWidth="1"/>
    <col min="4" max="4" width="17.5703125" style="17" customWidth="1"/>
    <col min="5" max="5" width="9.28515625" style="17" customWidth="1"/>
    <col min="6" max="6" width="10.28515625" style="17" customWidth="1"/>
    <col min="7" max="7" width="10" style="17" customWidth="1"/>
    <col min="8" max="8" width="9.5703125" style="17" customWidth="1"/>
    <col min="9" max="9" width="8.140625" style="17" customWidth="1"/>
    <col min="10" max="10" width="11" style="17" customWidth="1"/>
    <col min="11" max="11" width="12.5703125" style="17" customWidth="1"/>
    <col min="12" max="12" width="11.7109375" style="17" customWidth="1"/>
    <col min="13" max="13" width="7.42578125" style="17" customWidth="1"/>
    <col min="14" max="14" width="8.140625" style="17" bestFit="1" customWidth="1"/>
    <col min="15" max="15" width="8" style="17" bestFit="1" customWidth="1"/>
    <col min="16" max="16" width="7.85546875" style="17" bestFit="1" customWidth="1"/>
    <col min="17" max="17" width="8" style="17" customWidth="1"/>
    <col min="18" max="18" width="8.42578125" style="17" customWidth="1"/>
    <col min="19" max="23" width="6.5703125" style="17" customWidth="1"/>
    <col min="24" max="24" width="18.140625" style="17" customWidth="1"/>
    <col min="25" max="25" width="9" style="17" customWidth="1"/>
    <col min="26" max="30" width="8.85546875" style="17" customWidth="1"/>
    <col min="31" max="31" width="9.7109375" style="17" customWidth="1"/>
    <col min="32" max="32" width="16.42578125" style="17" hidden="1" customWidth="1"/>
    <col min="33" max="35" width="9.140625" style="17"/>
    <col min="36" max="36" width="15" style="17" customWidth="1"/>
    <col min="37" max="16384" width="11.42578125" style="17"/>
  </cols>
  <sheetData>
    <row r="1" spans="1:36" ht="13.5" customHeight="1" x14ac:dyDescent="0.25"/>
    <row r="2" spans="1:36" ht="63.75" customHeight="1" x14ac:dyDescent="0.25">
      <c r="B2" s="17" t="s">
        <v>0</v>
      </c>
      <c r="C2" s="111">
        <v>45314</v>
      </c>
      <c r="E2" s="136" t="s">
        <v>1</v>
      </c>
      <c r="F2" s="137"/>
      <c r="G2" s="138"/>
      <c r="H2" s="18"/>
      <c r="AD2" s="113"/>
      <c r="AE2" s="113"/>
    </row>
    <row r="3" spans="1:36" ht="24.95" customHeight="1" x14ac:dyDescent="0.25">
      <c r="C3" s="112">
        <f>IF(C2&lt;&gt;"",C2,"")</f>
        <v>45314</v>
      </c>
      <c r="E3" s="19"/>
      <c r="F3" s="20" t="s">
        <v>2</v>
      </c>
      <c r="G3" s="101">
        <f>VLOOKUP($C$2,[1]journée!$A:$C,3,0)</f>
        <v>8</v>
      </c>
      <c r="H3" s="14" t="str">
        <f>IF(G3&gt;0,"jour","")</f>
        <v>jour</v>
      </c>
      <c r="J3" s="21" t="s">
        <v>3</v>
      </c>
      <c r="K3" s="21" t="s">
        <v>4</v>
      </c>
      <c r="L3" s="21" t="s">
        <v>5</v>
      </c>
      <c r="M3" s="21" t="s">
        <v>6</v>
      </c>
      <c r="N3" s="21" t="s">
        <v>7</v>
      </c>
      <c r="O3" s="21" t="s">
        <v>8</v>
      </c>
      <c r="P3" s="21" t="s">
        <v>9</v>
      </c>
      <c r="Q3" s="21" t="s">
        <v>10</v>
      </c>
      <c r="R3" s="21" t="s">
        <v>11</v>
      </c>
      <c r="S3" s="21" t="s">
        <v>12</v>
      </c>
      <c r="T3" s="21" t="s">
        <v>13</v>
      </c>
      <c r="U3" s="21" t="s">
        <v>14</v>
      </c>
      <c r="V3" s="21" t="s">
        <v>15</v>
      </c>
      <c r="W3" s="21" t="s">
        <v>16</v>
      </c>
      <c r="Y3" s="21" t="s">
        <v>17</v>
      </c>
      <c r="Z3" s="21" t="s">
        <v>18</v>
      </c>
      <c r="AA3" s="21" t="s">
        <v>19</v>
      </c>
      <c r="AB3" s="21" t="s">
        <v>20</v>
      </c>
      <c r="AC3" s="19" t="s">
        <v>21</v>
      </c>
      <c r="AD3" s="114" t="s">
        <v>22</v>
      </c>
      <c r="AE3" s="115" t="s">
        <v>23</v>
      </c>
    </row>
    <row r="4" spans="1:36" ht="24.95" customHeight="1" thickBot="1" x14ac:dyDescent="0.3">
      <c r="E4" s="19" t="s">
        <v>24</v>
      </c>
      <c r="F4" s="20">
        <v>1</v>
      </c>
      <c r="G4" s="101">
        <f>VLOOKUP($C$2,'[1]3X8'!$B:$H,7,0)</f>
        <v>7.67</v>
      </c>
      <c r="H4" s="102" t="str">
        <f>VLOOKUP($C$5,'[1]3X8'!$A:$H,7,0)</f>
        <v>nuit</v>
      </c>
      <c r="J4" s="22">
        <f>SUM(L13:L44)</f>
        <v>168.7</v>
      </c>
      <c r="K4" s="22">
        <f>SUM(L46:L48)</f>
        <v>8</v>
      </c>
      <c r="L4" s="22">
        <f>SUM(L50:L54)</f>
        <v>8</v>
      </c>
      <c r="M4" s="22">
        <f t="shared" ref="M4:W4" si="0">SUM(M13:M44)</f>
        <v>7</v>
      </c>
      <c r="N4" s="22">
        <f t="shared" si="0"/>
        <v>19</v>
      </c>
      <c r="O4" s="22">
        <f t="shared" si="0"/>
        <v>0</v>
      </c>
      <c r="P4" s="22">
        <f t="shared" si="0"/>
        <v>0</v>
      </c>
      <c r="Q4" s="22">
        <f t="shared" si="0"/>
        <v>0</v>
      </c>
      <c r="R4" s="22">
        <f t="shared" si="0"/>
        <v>0</v>
      </c>
      <c r="S4" s="22">
        <f t="shared" si="0"/>
        <v>2</v>
      </c>
      <c r="T4" s="22">
        <f t="shared" si="0"/>
        <v>23.34</v>
      </c>
      <c r="U4" s="22">
        <f t="shared" si="0"/>
        <v>0</v>
      </c>
      <c r="V4" s="22">
        <f t="shared" si="0"/>
        <v>0</v>
      </c>
      <c r="W4" s="22">
        <f t="shared" si="0"/>
        <v>0</v>
      </c>
      <c r="X4" s="23"/>
      <c r="Y4" s="22">
        <f>SUMIF(Y13:Y44,"CP",AD13:AD44)</f>
        <v>0</v>
      </c>
      <c r="Z4" s="22">
        <f>SUM(Z13:Z44)</f>
        <v>0</v>
      </c>
      <c r="AA4" s="22">
        <f>SUMIF(AA13:AA44,"MALA",AD13:AD44)</f>
        <v>0</v>
      </c>
      <c r="AB4" s="22">
        <f>SUMIF(AB13:AB44,"ACTR",AD13:AD44)</f>
        <v>0</v>
      </c>
      <c r="AC4" s="107">
        <f>SUMIF(AC13:AC44,"MAPR",AD13:AD44)</f>
        <v>0</v>
      </c>
      <c r="AD4" s="108">
        <f>SUM(AD13:AD48)</f>
        <v>228.03999999999994</v>
      </c>
      <c r="AE4" s="109">
        <f>J4+M4+N4+O4+P4+Q4+R4+S4+T4</f>
        <v>220.04</v>
      </c>
    </row>
    <row r="5" spans="1:36" ht="33.75" customHeight="1" thickBot="1" x14ac:dyDescent="0.3">
      <c r="B5" s="17" t="s">
        <v>25</v>
      </c>
      <c r="C5" s="21">
        <f>WEEKNUM(C2,21)</f>
        <v>4</v>
      </c>
      <c r="E5" s="19" t="s">
        <v>24</v>
      </c>
      <c r="F5" s="20">
        <v>2</v>
      </c>
      <c r="G5" s="101">
        <f>VLOOKUP($C$2,'[1]3X8'!$B:$H,5,0)</f>
        <v>7.67</v>
      </c>
      <c r="H5" s="102" t="str">
        <f>VLOOKUP($C$5,'[1]3X8'!$A:$H,5,0)</f>
        <v>am</v>
      </c>
      <c r="J5" s="116" t="s">
        <v>113</v>
      </c>
      <c r="K5" s="18" t="s">
        <v>114</v>
      </c>
      <c r="L5" s="116" t="s">
        <v>27</v>
      </c>
      <c r="M5" s="116" t="s">
        <v>28</v>
      </c>
      <c r="N5" s="117" t="s">
        <v>29</v>
      </c>
      <c r="O5" s="117" t="s">
        <v>30</v>
      </c>
      <c r="P5" s="118" t="s">
        <v>34</v>
      </c>
      <c r="Q5" s="119" t="s">
        <v>115</v>
      </c>
      <c r="R5" s="119" t="s">
        <v>33</v>
      </c>
      <c r="S5" s="120"/>
      <c r="T5" s="121"/>
      <c r="U5" s="121"/>
      <c r="V5" s="121"/>
      <c r="W5" s="121"/>
      <c r="X5" s="23"/>
      <c r="Y5" s="23"/>
      <c r="Z5" s="23"/>
      <c r="AA5" s="23"/>
      <c r="AB5" s="23"/>
      <c r="AC5" s="23"/>
    </row>
    <row r="6" spans="1:36" ht="24.95" customHeight="1" thickBot="1" x14ac:dyDescent="0.3">
      <c r="E6" s="19" t="s">
        <v>24</v>
      </c>
      <c r="F6" s="20">
        <v>3</v>
      </c>
      <c r="G6" s="101">
        <f>VLOOKUP($C$2,'[1]3X8'!$B:$H,3,0)</f>
        <v>7.67</v>
      </c>
      <c r="H6" s="102" t="str">
        <f>VLOOKUP($C$5,'[1]3X8'!$A:$H,3,0)</f>
        <v>matin</v>
      </c>
      <c r="J6" s="22">
        <f>SUMIF($H$13:$H$44,J5,$L$13:$L$44)</f>
        <v>42.34</v>
      </c>
      <c r="K6" s="22">
        <f ca="1">SUMIF($H$13:$I$44,K5,$L$13:$L$44)</f>
        <v>0</v>
      </c>
      <c r="L6" s="22">
        <f ca="1">SUMIF($H$13:$I$44,L5,$L$13:$L$44)</f>
        <v>46.35</v>
      </c>
      <c r="M6" s="126">
        <f ca="1">SUMIF($H$37:$I$38,M5,$L$37:$L$38)</f>
        <v>16</v>
      </c>
      <c r="N6" s="22">
        <f ca="1">SUMIF($H$13:$I$44,N5,$L$13:$L$44)</f>
        <v>8</v>
      </c>
      <c r="O6" s="22">
        <f ca="1">SUMIF($H$13:$I$44,O5,$L$13:$L$44)</f>
        <v>16</v>
      </c>
      <c r="P6" s="122">
        <f ca="1">SUM(J6:O6)</f>
        <v>128.69</v>
      </c>
      <c r="Q6" s="123">
        <f ca="1">P6+P8</f>
        <v>136.69</v>
      </c>
      <c r="R6" s="124">
        <f ca="1">Q6-J4</f>
        <v>-32.009999999999991</v>
      </c>
      <c r="S6" s="120"/>
      <c r="T6" s="23"/>
      <c r="U6" s="23"/>
      <c r="V6" s="23"/>
      <c r="W6" s="23"/>
      <c r="X6" s="23"/>
      <c r="Y6" s="23"/>
      <c r="Z6" s="23"/>
      <c r="AA6" s="23"/>
      <c r="AB6" s="23"/>
      <c r="AC6" s="23"/>
    </row>
    <row r="7" spans="1:36" ht="24.95" customHeight="1" thickBot="1" x14ac:dyDescent="0.3">
      <c r="E7" s="19" t="s">
        <v>24</v>
      </c>
      <c r="F7" s="20" t="s">
        <v>36</v>
      </c>
      <c r="G7" s="101">
        <f>VLOOKUP($C$2,'[1]2X8'!$A:$F,4,0)</f>
        <v>7.67</v>
      </c>
      <c r="H7" s="102" t="str">
        <f>VLOOKUP($C$2,'[1]2X8'!$A:$F,3,0)</f>
        <v>matin</v>
      </c>
      <c r="J7" s="24" t="s">
        <v>31</v>
      </c>
      <c r="K7" s="24"/>
      <c r="L7" s="24"/>
      <c r="M7" s="24"/>
      <c r="N7" s="24"/>
      <c r="O7" s="24"/>
      <c r="P7" s="122" t="s">
        <v>35</v>
      </c>
      <c r="X7" s="17" t="s">
        <v>116</v>
      </c>
    </row>
    <row r="8" spans="1:36" ht="24.95" customHeight="1" thickBot="1" x14ac:dyDescent="0.3">
      <c r="E8" s="19" t="s">
        <v>24</v>
      </c>
      <c r="F8" s="20" t="s">
        <v>37</v>
      </c>
      <c r="G8" s="101">
        <f>VLOOKUP($C$2,'[1]2X8'!$A:$F,6,0)</f>
        <v>7.67</v>
      </c>
      <c r="H8" s="102" t="str">
        <f>VLOOKUP($C$2,'[1]2X8'!$A:$F,5,0)</f>
        <v>am</v>
      </c>
      <c r="J8" s="22">
        <f t="shared" ref="J8:O8" ca="1" si="1">SUMIF($H$13:$I$48,J7,$L$13:$L$48)</f>
        <v>8</v>
      </c>
      <c r="K8" s="22">
        <f t="shared" ca="1" si="1"/>
        <v>0</v>
      </c>
      <c r="L8" s="22">
        <f t="shared" ca="1" si="1"/>
        <v>0</v>
      </c>
      <c r="M8" s="22">
        <f t="shared" ca="1" si="1"/>
        <v>0</v>
      </c>
      <c r="N8" s="22">
        <f t="shared" ca="1" si="1"/>
        <v>0</v>
      </c>
      <c r="O8" s="22">
        <f t="shared" ca="1" si="1"/>
        <v>0</v>
      </c>
      <c r="P8" s="122">
        <f ca="1">SUM(J8:O8)</f>
        <v>8</v>
      </c>
    </row>
    <row r="9" spans="1:36" ht="13.5" customHeight="1" thickBot="1" x14ac:dyDescent="0.3">
      <c r="E9" s="13"/>
      <c r="F9" s="13"/>
      <c r="G9" s="13"/>
      <c r="H9" s="13"/>
    </row>
    <row r="10" spans="1:36" ht="34.5" customHeight="1" thickTop="1" thickBot="1" x14ac:dyDescent="0.3">
      <c r="B10" s="139" t="s">
        <v>38</v>
      </c>
      <c r="C10" s="140"/>
      <c r="D10" s="140"/>
      <c r="E10" s="140"/>
      <c r="F10" s="140"/>
      <c r="G10" s="140"/>
      <c r="H10" s="140"/>
      <c r="I10" s="140"/>
      <c r="J10" s="140"/>
      <c r="K10" s="140"/>
      <c r="L10" s="140"/>
      <c r="M10" s="140"/>
      <c r="N10" s="140"/>
      <c r="O10" s="140"/>
      <c r="P10" s="140"/>
      <c r="Q10" s="140"/>
      <c r="R10" s="140"/>
      <c r="S10" s="140"/>
      <c r="T10" s="140"/>
      <c r="U10" s="140"/>
      <c r="V10" s="140"/>
      <c r="W10" s="140"/>
      <c r="X10" s="140"/>
      <c r="Y10" s="140"/>
      <c r="Z10" s="140"/>
      <c r="AA10" s="140"/>
      <c r="AB10" s="140"/>
      <c r="AC10" s="140"/>
      <c r="AD10" s="141"/>
      <c r="AE10" s="25"/>
    </row>
    <row r="11" spans="1:36" ht="51" customHeight="1" thickBot="1" x14ac:dyDescent="0.3">
      <c r="A11" s="98" t="s">
        <v>39</v>
      </c>
      <c r="B11" s="27" t="s">
        <v>40</v>
      </c>
      <c r="C11" s="26" t="s">
        <v>41</v>
      </c>
      <c r="D11" s="26" t="s">
        <v>42</v>
      </c>
      <c r="E11" s="26" t="s">
        <v>43</v>
      </c>
      <c r="F11" s="26" t="s">
        <v>44</v>
      </c>
      <c r="G11" s="26" t="s">
        <v>45</v>
      </c>
      <c r="H11" s="142" t="s">
        <v>46</v>
      </c>
      <c r="I11" s="143"/>
      <c r="J11" s="28" t="s">
        <v>47</v>
      </c>
      <c r="K11" s="103" t="s">
        <v>48</v>
      </c>
      <c r="L11" s="104" t="s">
        <v>49</v>
      </c>
      <c r="M11" s="26" t="s">
        <v>6</v>
      </c>
      <c r="N11" s="26" t="s">
        <v>7</v>
      </c>
      <c r="O11" s="26" t="s">
        <v>8</v>
      </c>
      <c r="P11" s="26" t="s">
        <v>9</v>
      </c>
      <c r="Q11" s="26" t="s">
        <v>10</v>
      </c>
      <c r="R11" s="26" t="s">
        <v>11</v>
      </c>
      <c r="S11" s="26" t="s">
        <v>12</v>
      </c>
      <c r="T11" s="26" t="s">
        <v>50</v>
      </c>
      <c r="U11" s="26" t="s">
        <v>14</v>
      </c>
      <c r="V11" s="26" t="s">
        <v>15</v>
      </c>
      <c r="W11" s="26" t="s">
        <v>16</v>
      </c>
      <c r="X11" s="29" t="s">
        <v>51</v>
      </c>
      <c r="Y11" s="26" t="s">
        <v>17</v>
      </c>
      <c r="Z11" s="26" t="s">
        <v>18</v>
      </c>
      <c r="AA11" s="26" t="s">
        <v>19</v>
      </c>
      <c r="AB11" s="26" t="s">
        <v>20</v>
      </c>
      <c r="AC11" s="30" t="s">
        <v>21</v>
      </c>
      <c r="AD11" s="31" t="s">
        <v>52</v>
      </c>
    </row>
    <row r="12" spans="1:36" ht="19.5" customHeight="1" thickBot="1" x14ac:dyDescent="0.3">
      <c r="A12" s="16" t="s">
        <v>53</v>
      </c>
      <c r="B12" s="32" t="str">
        <f>A12</f>
        <v xml:space="preserve"> </v>
      </c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4"/>
      <c r="AD12" s="34"/>
    </row>
    <row r="13" spans="1:36" ht="19.5" customHeight="1" x14ac:dyDescent="0.25">
      <c r="A13" s="16" t="s">
        <v>3</v>
      </c>
      <c r="B13" s="93"/>
      <c r="C13" s="94"/>
      <c r="D13" s="81"/>
      <c r="E13" s="37">
        <v>3</v>
      </c>
      <c r="F13" s="37"/>
      <c r="G13" s="37"/>
      <c r="H13" s="127" t="s">
        <v>56</v>
      </c>
      <c r="I13" s="128"/>
      <c r="J13" s="39" t="str">
        <f t="shared" ref="J13:J42" si="2">IF(E13="jour","jour",IFERROR(VLOOKUP(E13,$F$4:$H$6,3,FALSE),""))</f>
        <v>matin</v>
      </c>
      <c r="K13" s="40"/>
      <c r="L13" s="38">
        <f t="shared" ref="L13:L44" si="3">IF(OR(Y13="CP",AA13="Mala",AB13="ACTR",AC13="MAPR"),0,IF(AA13="Mi-tps",IFERROR(AE13+U13+W13-V13-Z13-(SUM(M13:T13)),""),IFERROR(AD13+U13+W13-V13-Z13-(SUM(M13:T13)),"")))</f>
        <v>7.67</v>
      </c>
      <c r="M13" s="48"/>
      <c r="N13" s="45"/>
      <c r="O13" s="45"/>
      <c r="P13" s="45"/>
      <c r="Q13" s="45"/>
      <c r="R13" s="45"/>
      <c r="S13" s="45"/>
      <c r="T13" s="45"/>
      <c r="U13" s="49"/>
      <c r="V13" s="49"/>
      <c r="W13" s="50"/>
      <c r="X13" s="51"/>
      <c r="Y13" s="41"/>
      <c r="Z13" s="45"/>
      <c r="AA13" s="45"/>
      <c r="AB13" s="45"/>
      <c r="AC13" s="46"/>
      <c r="AD13" s="47">
        <f t="shared" ref="AD13:AD32" si="4">IFERROR(VLOOKUP(E13,$F$3:$G$8,2,FALSE),"")</f>
        <v>7.67</v>
      </c>
      <c r="AE13" s="17">
        <f t="shared" ref="AE13:AE54" si="5">AD13/2</f>
        <v>3.835</v>
      </c>
    </row>
    <row r="14" spans="1:36" ht="19.5" customHeight="1" x14ac:dyDescent="0.25">
      <c r="A14" s="16" t="s">
        <v>3</v>
      </c>
      <c r="B14" s="93"/>
      <c r="C14" s="94"/>
      <c r="D14" s="81"/>
      <c r="E14" s="37" t="s">
        <v>59</v>
      </c>
      <c r="F14" s="37"/>
      <c r="G14" s="37"/>
      <c r="H14" s="127" t="s">
        <v>29</v>
      </c>
      <c r="I14" s="128" t="s">
        <v>29</v>
      </c>
      <c r="J14" s="39" t="str">
        <f t="shared" si="2"/>
        <v>jour</v>
      </c>
      <c r="K14" s="40"/>
      <c r="L14" s="38">
        <f t="shared" si="3"/>
        <v>8</v>
      </c>
      <c r="M14" s="48"/>
      <c r="N14" s="45"/>
      <c r="O14" s="45"/>
      <c r="P14" s="45"/>
      <c r="Q14" s="45"/>
      <c r="R14" s="45"/>
      <c r="S14" s="45"/>
      <c r="T14" s="45"/>
      <c r="U14" s="49"/>
      <c r="V14" s="49"/>
      <c r="W14" s="50"/>
      <c r="X14" s="51"/>
      <c r="Y14" s="41"/>
      <c r="Z14" s="45"/>
      <c r="AA14" s="45"/>
      <c r="AB14" s="45"/>
      <c r="AC14" s="46"/>
      <c r="AD14" s="47">
        <f t="shared" si="4"/>
        <v>8</v>
      </c>
      <c r="AE14" s="17">
        <f t="shared" si="5"/>
        <v>4</v>
      </c>
    </row>
    <row r="15" spans="1:36" ht="19.5" customHeight="1" x14ac:dyDescent="0.25">
      <c r="A15" s="16" t="s">
        <v>3</v>
      </c>
      <c r="B15" s="95"/>
      <c r="C15" s="96"/>
      <c r="D15" s="82"/>
      <c r="E15" s="37">
        <v>2</v>
      </c>
      <c r="F15" s="37"/>
      <c r="G15" s="37"/>
      <c r="H15" s="127" t="s">
        <v>56</v>
      </c>
      <c r="I15" s="128"/>
      <c r="J15" s="39" t="str">
        <f t="shared" si="2"/>
        <v>am</v>
      </c>
      <c r="K15" s="40"/>
      <c r="L15" s="38">
        <f t="shared" si="3"/>
        <v>7.67</v>
      </c>
      <c r="M15" s="48"/>
      <c r="N15" s="45"/>
      <c r="O15" s="45"/>
      <c r="P15" s="45"/>
      <c r="Q15" s="45"/>
      <c r="R15" s="45"/>
      <c r="S15" s="45"/>
      <c r="T15" s="45"/>
      <c r="U15" s="49"/>
      <c r="V15" s="49"/>
      <c r="W15" s="50"/>
      <c r="X15" s="51"/>
      <c r="Y15" s="41"/>
      <c r="Z15" s="45"/>
      <c r="AA15" s="45"/>
      <c r="AB15" s="45"/>
      <c r="AC15" s="46"/>
      <c r="AD15" s="47">
        <f t="shared" si="4"/>
        <v>7.67</v>
      </c>
      <c r="AE15" s="17">
        <f t="shared" si="5"/>
        <v>3.835</v>
      </c>
      <c r="AG15" s="14" t="s">
        <v>62</v>
      </c>
      <c r="AH15" s="14" t="s">
        <v>17</v>
      </c>
      <c r="AI15" s="14" t="s">
        <v>20</v>
      </c>
      <c r="AJ15" s="14" t="s">
        <v>21</v>
      </c>
    </row>
    <row r="16" spans="1:36" ht="19.5" customHeight="1" x14ac:dyDescent="0.25">
      <c r="A16" s="16" t="s">
        <v>3</v>
      </c>
      <c r="B16" s="95"/>
      <c r="C16" s="96"/>
      <c r="D16" s="60"/>
      <c r="E16" s="37" t="s">
        <v>59</v>
      </c>
      <c r="F16" s="54"/>
      <c r="G16" s="55"/>
      <c r="H16" s="127" t="s">
        <v>31</v>
      </c>
      <c r="I16" s="128"/>
      <c r="J16" s="39" t="str">
        <f t="shared" si="2"/>
        <v>jour</v>
      </c>
      <c r="K16" s="40"/>
      <c r="L16" s="38">
        <f t="shared" si="3"/>
        <v>0</v>
      </c>
      <c r="M16" s="48"/>
      <c r="N16" s="45">
        <v>8</v>
      </c>
      <c r="O16" s="45"/>
      <c r="P16" s="45"/>
      <c r="Q16" s="45"/>
      <c r="R16" s="45"/>
      <c r="S16" s="45"/>
      <c r="T16" s="45"/>
      <c r="U16" s="49"/>
      <c r="V16" s="49"/>
      <c r="W16" s="50"/>
      <c r="X16" s="51"/>
      <c r="Y16" s="41"/>
      <c r="Z16" s="45"/>
      <c r="AA16" s="45"/>
      <c r="AB16" s="45"/>
      <c r="AC16" s="46"/>
      <c r="AD16" s="47">
        <f t="shared" si="4"/>
        <v>8</v>
      </c>
      <c r="AE16" s="17">
        <f t="shared" si="5"/>
        <v>4</v>
      </c>
      <c r="AG16" s="14" t="s">
        <v>65</v>
      </c>
    </row>
    <row r="17" spans="1:33" ht="19.5" customHeight="1" x14ac:dyDescent="0.25">
      <c r="A17" s="16" t="s">
        <v>3</v>
      </c>
      <c r="B17" s="95"/>
      <c r="C17" s="96"/>
      <c r="D17" s="60"/>
      <c r="E17" s="37" t="s">
        <v>59</v>
      </c>
      <c r="F17" s="54"/>
      <c r="G17" s="37"/>
      <c r="H17" s="127" t="s">
        <v>30</v>
      </c>
      <c r="I17" s="135"/>
      <c r="J17" s="39" t="str">
        <f t="shared" si="2"/>
        <v>jour</v>
      </c>
      <c r="K17" s="40"/>
      <c r="L17" s="38">
        <f t="shared" si="3"/>
        <v>8</v>
      </c>
      <c r="M17" s="48"/>
      <c r="N17" s="45"/>
      <c r="O17" s="45"/>
      <c r="P17" s="45"/>
      <c r="Q17" s="45"/>
      <c r="R17" s="45"/>
      <c r="S17" s="45"/>
      <c r="T17" s="45"/>
      <c r="U17" s="49"/>
      <c r="V17" s="49"/>
      <c r="W17" s="50"/>
      <c r="X17" s="51"/>
      <c r="Y17" s="41"/>
      <c r="Z17" s="45"/>
      <c r="AA17" s="45"/>
      <c r="AB17" s="45"/>
      <c r="AC17" s="46"/>
      <c r="AD17" s="47">
        <f t="shared" si="4"/>
        <v>8</v>
      </c>
      <c r="AE17" s="17">
        <f t="shared" si="5"/>
        <v>4</v>
      </c>
      <c r="AG17" s="14"/>
    </row>
    <row r="18" spans="1:33" ht="19.5" customHeight="1" x14ac:dyDescent="0.25">
      <c r="A18" s="16" t="s">
        <v>3</v>
      </c>
      <c r="B18" s="95"/>
      <c r="C18" s="96"/>
      <c r="D18" s="60"/>
      <c r="E18" s="37" t="s">
        <v>59</v>
      </c>
      <c r="F18" s="54"/>
      <c r="G18" s="37"/>
      <c r="H18" s="127" t="s">
        <v>113</v>
      </c>
      <c r="I18" s="128"/>
      <c r="J18" s="39" t="str">
        <f t="shared" si="2"/>
        <v>jour</v>
      </c>
      <c r="K18" s="40"/>
      <c r="L18" s="38">
        <f t="shared" si="3"/>
        <v>8</v>
      </c>
      <c r="N18" s="45"/>
      <c r="O18" s="45"/>
      <c r="P18" s="45"/>
      <c r="Q18" s="45"/>
      <c r="R18" s="45"/>
      <c r="S18" s="45"/>
      <c r="T18" s="45"/>
      <c r="U18" s="49"/>
      <c r="V18" s="49"/>
      <c r="W18" s="50"/>
      <c r="X18" s="51"/>
      <c r="Y18" s="41"/>
      <c r="Z18" s="45"/>
      <c r="AA18" s="45"/>
      <c r="AB18" s="45"/>
      <c r="AC18" s="46"/>
      <c r="AD18" s="47">
        <f t="shared" si="4"/>
        <v>8</v>
      </c>
      <c r="AE18" s="17">
        <f t="shared" si="5"/>
        <v>4</v>
      </c>
    </row>
    <row r="19" spans="1:33" ht="19.5" customHeight="1" x14ac:dyDescent="0.25">
      <c r="A19" s="16" t="s">
        <v>3</v>
      </c>
      <c r="B19" s="97"/>
      <c r="C19" s="96"/>
      <c r="D19" s="60"/>
      <c r="E19" s="37">
        <v>2</v>
      </c>
      <c r="F19" s="54"/>
      <c r="G19" s="37"/>
      <c r="H19" s="127" t="s">
        <v>113</v>
      </c>
      <c r="I19" s="128"/>
      <c r="J19" s="39" t="str">
        <f t="shared" si="2"/>
        <v>am</v>
      </c>
      <c r="K19" s="40"/>
      <c r="L19" s="38">
        <f t="shared" si="3"/>
        <v>7.67</v>
      </c>
      <c r="M19" s="48"/>
      <c r="N19" s="45"/>
      <c r="O19" s="48"/>
      <c r="P19" s="45"/>
      <c r="Q19" s="45"/>
      <c r="R19" s="45"/>
      <c r="S19" s="45"/>
      <c r="T19" s="45"/>
      <c r="U19" s="49"/>
      <c r="V19" s="49"/>
      <c r="W19" s="50"/>
      <c r="X19" s="51"/>
      <c r="Y19" s="41"/>
      <c r="Z19" s="45"/>
      <c r="AA19" s="45"/>
      <c r="AB19" s="45"/>
      <c r="AC19" s="46"/>
      <c r="AD19" s="47">
        <f t="shared" si="4"/>
        <v>7.67</v>
      </c>
      <c r="AE19" s="17">
        <f t="shared" si="5"/>
        <v>3.835</v>
      </c>
    </row>
    <row r="20" spans="1:33" ht="19.5" customHeight="1" x14ac:dyDescent="0.25">
      <c r="A20" s="16" t="s">
        <v>3</v>
      </c>
      <c r="B20" s="97"/>
      <c r="C20" s="96"/>
      <c r="D20" s="60"/>
      <c r="E20" s="37" t="s">
        <v>59</v>
      </c>
      <c r="F20" s="54"/>
      <c r="G20" s="55"/>
      <c r="H20" s="127" t="s">
        <v>31</v>
      </c>
      <c r="I20" s="128"/>
      <c r="J20" s="39" t="str">
        <f t="shared" si="2"/>
        <v>jour</v>
      </c>
      <c r="K20" s="40"/>
      <c r="L20" s="38">
        <f t="shared" si="3"/>
        <v>0</v>
      </c>
      <c r="M20" s="48"/>
      <c r="N20" s="45"/>
      <c r="O20" s="45"/>
      <c r="P20" s="45"/>
      <c r="Q20" s="45"/>
      <c r="R20" s="45"/>
      <c r="S20" s="45"/>
      <c r="T20" s="45">
        <v>8</v>
      </c>
      <c r="U20" s="49"/>
      <c r="V20" s="49"/>
      <c r="W20" s="50"/>
      <c r="X20" s="51"/>
      <c r="Y20" s="41"/>
      <c r="Z20" s="45"/>
      <c r="AA20" s="45"/>
      <c r="AB20" s="45"/>
      <c r="AC20" s="46"/>
      <c r="AD20" s="47">
        <f t="shared" si="4"/>
        <v>8</v>
      </c>
      <c r="AE20" s="17">
        <f t="shared" si="5"/>
        <v>4</v>
      </c>
    </row>
    <row r="21" spans="1:33" ht="19.5" customHeight="1" x14ac:dyDescent="0.25">
      <c r="A21" s="16" t="s">
        <v>3</v>
      </c>
      <c r="B21" s="95"/>
      <c r="C21" s="96"/>
      <c r="D21" s="60"/>
      <c r="E21" s="37" t="s">
        <v>59</v>
      </c>
      <c r="F21" s="54"/>
      <c r="G21" s="55"/>
      <c r="H21" s="127" t="s">
        <v>28</v>
      </c>
      <c r="I21" s="128"/>
      <c r="J21" s="39" t="str">
        <f t="shared" si="2"/>
        <v>jour</v>
      </c>
      <c r="K21" s="40"/>
      <c r="L21" s="38">
        <f t="shared" si="3"/>
        <v>5</v>
      </c>
      <c r="M21" s="48"/>
      <c r="N21" s="45">
        <v>1</v>
      </c>
      <c r="O21" s="45"/>
      <c r="P21" s="45"/>
      <c r="Q21" s="45"/>
      <c r="R21" s="45"/>
      <c r="S21" s="45">
        <v>2</v>
      </c>
      <c r="T21" s="45"/>
      <c r="U21" s="49"/>
      <c r="V21" s="49"/>
      <c r="W21" s="50"/>
      <c r="X21" s="51"/>
      <c r="Y21" s="41"/>
      <c r="Z21" s="45"/>
      <c r="AA21" s="45"/>
      <c r="AB21" s="45"/>
      <c r="AC21" s="46"/>
      <c r="AD21" s="47">
        <f t="shared" si="4"/>
        <v>8</v>
      </c>
      <c r="AE21" s="17">
        <f t="shared" si="5"/>
        <v>4</v>
      </c>
    </row>
    <row r="22" spans="1:33" ht="19.5" customHeight="1" x14ac:dyDescent="0.25">
      <c r="A22" s="16" t="s">
        <v>3</v>
      </c>
      <c r="B22" s="97"/>
      <c r="C22" s="96"/>
      <c r="D22" s="60"/>
      <c r="E22" s="37" t="s">
        <v>59</v>
      </c>
      <c r="F22" s="54"/>
      <c r="G22" s="37"/>
      <c r="H22" s="127" t="s">
        <v>56</v>
      </c>
      <c r="I22" s="128"/>
      <c r="J22" s="39" t="str">
        <f t="shared" si="2"/>
        <v>jour</v>
      </c>
      <c r="K22" s="40"/>
      <c r="L22" s="38">
        <f t="shared" si="3"/>
        <v>8</v>
      </c>
      <c r="M22" s="48"/>
      <c r="N22" s="45"/>
      <c r="O22" s="45"/>
      <c r="P22" s="45"/>
      <c r="Q22" s="45"/>
      <c r="R22" s="45"/>
      <c r="S22" s="45"/>
      <c r="T22" s="45"/>
      <c r="U22" s="49"/>
      <c r="V22" s="49"/>
      <c r="W22" s="50"/>
      <c r="X22" s="15"/>
      <c r="Y22" s="41"/>
      <c r="Z22" s="45"/>
      <c r="AA22" s="45"/>
      <c r="AB22" s="45"/>
      <c r="AC22" s="46"/>
      <c r="AD22" s="47">
        <f t="shared" si="4"/>
        <v>8</v>
      </c>
      <c r="AE22" s="17">
        <f t="shared" si="5"/>
        <v>4</v>
      </c>
    </row>
    <row r="23" spans="1:33" ht="19.5" customHeight="1" x14ac:dyDescent="0.25">
      <c r="A23" s="16" t="s">
        <v>3</v>
      </c>
      <c r="B23" s="95"/>
      <c r="C23" s="96"/>
      <c r="D23" s="82"/>
      <c r="E23" s="37">
        <v>3</v>
      </c>
      <c r="F23" s="54"/>
      <c r="G23" s="55"/>
      <c r="H23" s="127" t="s">
        <v>31</v>
      </c>
      <c r="I23" s="128"/>
      <c r="J23" s="39" t="str">
        <f t="shared" si="2"/>
        <v>matin</v>
      </c>
      <c r="K23" s="40"/>
      <c r="L23" s="38">
        <f t="shared" si="3"/>
        <v>0</v>
      </c>
      <c r="M23" s="48"/>
      <c r="N23" s="45"/>
      <c r="O23" s="45"/>
      <c r="P23" s="45"/>
      <c r="Q23" s="45"/>
      <c r="R23" s="45"/>
      <c r="S23" s="45"/>
      <c r="T23" s="45">
        <v>7.67</v>
      </c>
      <c r="U23" s="49"/>
      <c r="V23" s="49"/>
      <c r="W23" s="50"/>
      <c r="X23" s="51"/>
      <c r="Y23" s="41"/>
      <c r="Z23" s="45"/>
      <c r="AA23" s="45"/>
      <c r="AB23" s="45"/>
      <c r="AC23" s="46"/>
      <c r="AD23" s="47">
        <f t="shared" si="4"/>
        <v>7.67</v>
      </c>
      <c r="AE23" s="17">
        <f t="shared" si="5"/>
        <v>3.835</v>
      </c>
    </row>
    <row r="24" spans="1:33" ht="19.5" customHeight="1" x14ac:dyDescent="0.25">
      <c r="A24" s="16" t="s">
        <v>3</v>
      </c>
      <c r="B24" s="95"/>
      <c r="C24" s="96"/>
      <c r="D24" s="82"/>
      <c r="E24" s="37" t="s">
        <v>59</v>
      </c>
      <c r="F24" s="54"/>
      <c r="G24" s="37"/>
      <c r="H24" s="127" t="s">
        <v>31</v>
      </c>
      <c r="I24" s="128"/>
      <c r="J24" s="39" t="str">
        <f t="shared" si="2"/>
        <v>jour</v>
      </c>
      <c r="K24" s="40"/>
      <c r="L24" s="38">
        <f t="shared" si="3"/>
        <v>8</v>
      </c>
      <c r="M24" s="48"/>
      <c r="N24" s="45"/>
      <c r="O24" s="45"/>
      <c r="P24" s="45"/>
      <c r="Q24" s="45"/>
      <c r="R24" s="45"/>
      <c r="S24" s="45"/>
      <c r="T24" s="45"/>
      <c r="U24" s="49"/>
      <c r="V24" s="49"/>
      <c r="W24" s="50"/>
      <c r="X24" s="51"/>
      <c r="Y24" s="41"/>
      <c r="Z24" s="45"/>
      <c r="AA24" s="45"/>
      <c r="AB24" s="45"/>
      <c r="AC24" s="46"/>
      <c r="AD24" s="47">
        <f t="shared" si="4"/>
        <v>8</v>
      </c>
      <c r="AE24" s="17">
        <f t="shared" si="5"/>
        <v>4</v>
      </c>
    </row>
    <row r="25" spans="1:33" ht="19.5" customHeight="1" x14ac:dyDescent="0.25">
      <c r="A25" s="16" t="s">
        <v>3</v>
      </c>
      <c r="B25" s="52"/>
      <c r="C25" s="53"/>
      <c r="D25" s="82"/>
      <c r="E25" s="37">
        <v>2</v>
      </c>
      <c r="F25" s="54"/>
      <c r="G25" s="37"/>
      <c r="H25" s="127" t="s">
        <v>28</v>
      </c>
      <c r="I25" s="128"/>
      <c r="J25" s="39" t="str">
        <f t="shared" si="2"/>
        <v>am</v>
      </c>
      <c r="K25" s="40"/>
      <c r="L25" s="38">
        <f t="shared" si="3"/>
        <v>7.67</v>
      </c>
      <c r="M25" s="48"/>
      <c r="N25" s="45"/>
      <c r="O25" s="45"/>
      <c r="P25" s="45"/>
      <c r="Q25" s="45"/>
      <c r="R25" s="45"/>
      <c r="S25" s="45"/>
      <c r="T25" s="45"/>
      <c r="U25" s="49"/>
      <c r="V25" s="49"/>
      <c r="W25" s="50"/>
      <c r="X25" s="51"/>
      <c r="Y25" s="41"/>
      <c r="Z25" s="45"/>
      <c r="AA25" s="45"/>
      <c r="AB25" s="45"/>
      <c r="AC25" s="46"/>
      <c r="AD25" s="47">
        <f t="shared" si="4"/>
        <v>7.67</v>
      </c>
      <c r="AE25" s="17">
        <f t="shared" si="5"/>
        <v>3.835</v>
      </c>
    </row>
    <row r="26" spans="1:33" ht="19.5" customHeight="1" x14ac:dyDescent="0.25">
      <c r="A26" s="16" t="s">
        <v>3</v>
      </c>
      <c r="B26" s="52"/>
      <c r="C26" s="53"/>
      <c r="D26" s="82"/>
      <c r="E26" s="37" t="s">
        <v>59</v>
      </c>
      <c r="F26" s="54"/>
      <c r="G26" s="37"/>
      <c r="H26" s="127" t="s">
        <v>113</v>
      </c>
      <c r="I26" s="128"/>
      <c r="J26" s="39" t="str">
        <f t="shared" si="2"/>
        <v>jour</v>
      </c>
      <c r="K26" s="40"/>
      <c r="L26" s="38">
        <f t="shared" si="3"/>
        <v>8</v>
      </c>
      <c r="M26" s="48"/>
      <c r="N26" s="45"/>
      <c r="O26" s="45"/>
      <c r="P26" s="45"/>
      <c r="Q26" s="45"/>
      <c r="R26" s="45"/>
      <c r="S26" s="45"/>
      <c r="T26" s="45"/>
      <c r="U26" s="49"/>
      <c r="V26" s="49"/>
      <c r="W26" s="50"/>
      <c r="X26" s="51"/>
      <c r="Y26" s="41"/>
      <c r="Z26" s="45"/>
      <c r="AA26" s="45"/>
      <c r="AB26" s="45"/>
      <c r="AC26" s="46"/>
      <c r="AD26" s="47">
        <f t="shared" si="4"/>
        <v>8</v>
      </c>
      <c r="AE26" s="17">
        <f t="shared" si="5"/>
        <v>4</v>
      </c>
    </row>
    <row r="27" spans="1:33" ht="19.5" customHeight="1" x14ac:dyDescent="0.25">
      <c r="A27" s="16" t="s">
        <v>3</v>
      </c>
      <c r="B27" s="52"/>
      <c r="C27" s="53"/>
      <c r="D27" s="82"/>
      <c r="E27" s="37">
        <v>2</v>
      </c>
      <c r="F27" s="54"/>
      <c r="G27" s="37"/>
      <c r="H27" s="127" t="s">
        <v>56</v>
      </c>
      <c r="I27" s="128"/>
      <c r="J27" s="39" t="str">
        <f t="shared" si="2"/>
        <v>am</v>
      </c>
      <c r="K27" s="40"/>
      <c r="L27" s="38">
        <f t="shared" si="3"/>
        <v>7.67</v>
      </c>
      <c r="M27" s="48"/>
      <c r="N27" s="45"/>
      <c r="O27" s="45"/>
      <c r="P27" s="45"/>
      <c r="Q27" s="45"/>
      <c r="R27" s="45"/>
      <c r="S27" s="45"/>
      <c r="T27" s="45"/>
      <c r="U27" s="49"/>
      <c r="V27" s="49"/>
      <c r="W27" s="50"/>
      <c r="X27" s="51"/>
      <c r="Y27" s="41"/>
      <c r="Z27" s="45"/>
      <c r="AA27" s="45"/>
      <c r="AB27" s="45"/>
      <c r="AC27" s="46"/>
      <c r="AD27" s="47">
        <f t="shared" si="4"/>
        <v>7.67</v>
      </c>
      <c r="AE27" s="17">
        <f t="shared" si="5"/>
        <v>3.835</v>
      </c>
    </row>
    <row r="28" spans="1:33" ht="19.5" customHeight="1" x14ac:dyDescent="0.25">
      <c r="A28" s="16" t="s">
        <v>3</v>
      </c>
      <c r="B28" s="52"/>
      <c r="C28" s="53"/>
      <c r="D28" s="82"/>
      <c r="E28" s="37" t="s">
        <v>59</v>
      </c>
      <c r="F28" s="54"/>
      <c r="G28" s="55"/>
      <c r="H28" s="127" t="s">
        <v>113</v>
      </c>
      <c r="I28" s="135"/>
      <c r="J28" s="39" t="str">
        <f t="shared" si="2"/>
        <v>jour</v>
      </c>
      <c r="K28" s="40"/>
      <c r="L28" s="38">
        <f t="shared" si="3"/>
        <v>3</v>
      </c>
      <c r="M28" s="48">
        <v>3</v>
      </c>
      <c r="N28" s="45">
        <v>2</v>
      </c>
      <c r="O28" s="45"/>
      <c r="P28" s="45"/>
      <c r="Q28" s="45"/>
      <c r="R28" s="45"/>
      <c r="S28" s="45"/>
      <c r="T28" s="45"/>
      <c r="U28" s="49"/>
      <c r="V28" s="49"/>
      <c r="W28" s="50"/>
      <c r="X28" s="51"/>
      <c r="Y28" s="41"/>
      <c r="Z28" s="45"/>
      <c r="AA28" s="45"/>
      <c r="AB28" s="45"/>
      <c r="AC28" s="46"/>
      <c r="AD28" s="47">
        <f t="shared" si="4"/>
        <v>8</v>
      </c>
      <c r="AE28" s="17">
        <f t="shared" si="5"/>
        <v>4</v>
      </c>
    </row>
    <row r="29" spans="1:33" ht="19.5" customHeight="1" x14ac:dyDescent="0.25">
      <c r="A29" s="16" t="s">
        <v>3</v>
      </c>
      <c r="B29" s="52"/>
      <c r="C29" s="53"/>
      <c r="D29" s="82"/>
      <c r="E29" s="37">
        <v>1</v>
      </c>
      <c r="F29" s="54"/>
      <c r="G29" s="55"/>
      <c r="H29" s="127" t="s">
        <v>56</v>
      </c>
      <c r="I29" s="135"/>
      <c r="J29" s="39" t="str">
        <f t="shared" si="2"/>
        <v>nuit</v>
      </c>
      <c r="K29" s="40"/>
      <c r="L29" s="38">
        <f t="shared" si="3"/>
        <v>7.67</v>
      </c>
      <c r="M29" s="48"/>
      <c r="N29" s="45"/>
      <c r="O29" s="45"/>
      <c r="P29" s="45"/>
      <c r="Q29" s="45"/>
      <c r="R29" s="45"/>
      <c r="S29" s="45"/>
      <c r="T29" s="45"/>
      <c r="U29" s="49"/>
      <c r="V29" s="49"/>
      <c r="W29" s="50"/>
      <c r="X29" s="51"/>
      <c r="Y29" s="41"/>
      <c r="Z29" s="45"/>
      <c r="AA29" s="45"/>
      <c r="AB29" s="45"/>
      <c r="AC29" s="46"/>
      <c r="AD29" s="47">
        <f t="shared" si="4"/>
        <v>7.67</v>
      </c>
      <c r="AE29" s="17">
        <f t="shared" si="5"/>
        <v>3.835</v>
      </c>
    </row>
    <row r="30" spans="1:33" ht="19.5" customHeight="1" x14ac:dyDescent="0.25">
      <c r="A30" s="16" t="s">
        <v>3</v>
      </c>
      <c r="B30" s="52"/>
      <c r="C30" s="53"/>
      <c r="D30" s="82"/>
      <c r="E30" s="37" t="s">
        <v>59</v>
      </c>
      <c r="F30" s="54"/>
      <c r="G30" s="55"/>
      <c r="H30" s="127" t="s">
        <v>113</v>
      </c>
      <c r="I30" s="135"/>
      <c r="J30" s="39" t="str">
        <f t="shared" si="2"/>
        <v>jour</v>
      </c>
      <c r="K30" s="40"/>
      <c r="L30" s="38">
        <f t="shared" si="3"/>
        <v>8</v>
      </c>
      <c r="M30" s="48"/>
      <c r="N30" s="45"/>
      <c r="O30" s="45"/>
      <c r="P30" s="45"/>
      <c r="Q30" s="45"/>
      <c r="R30" s="45"/>
      <c r="S30" s="45"/>
      <c r="T30" s="45"/>
      <c r="U30" s="49"/>
      <c r="V30" s="49"/>
      <c r="W30" s="50"/>
      <c r="X30" s="51"/>
      <c r="Y30" s="41"/>
      <c r="Z30" s="45"/>
      <c r="AA30" s="45"/>
      <c r="AB30" s="45"/>
      <c r="AC30" s="46"/>
      <c r="AD30" s="47">
        <f t="shared" si="4"/>
        <v>8</v>
      </c>
      <c r="AE30" s="17">
        <f t="shared" si="5"/>
        <v>4</v>
      </c>
    </row>
    <row r="31" spans="1:33" ht="19.5" customHeight="1" x14ac:dyDescent="0.25">
      <c r="A31" s="16" t="s">
        <v>3</v>
      </c>
      <c r="B31" s="52"/>
      <c r="C31" s="53"/>
      <c r="D31" s="82"/>
      <c r="E31" s="37">
        <v>3</v>
      </c>
      <c r="F31" s="54"/>
      <c r="G31" s="55"/>
      <c r="H31" s="127" t="s">
        <v>56</v>
      </c>
      <c r="I31" s="135"/>
      <c r="J31" s="39" t="str">
        <f t="shared" si="2"/>
        <v>matin</v>
      </c>
      <c r="K31" s="40"/>
      <c r="L31" s="38">
        <f t="shared" si="3"/>
        <v>0</v>
      </c>
      <c r="M31" s="48"/>
      <c r="N31" s="45"/>
      <c r="O31" s="45"/>
      <c r="P31" s="45"/>
      <c r="Q31" s="45"/>
      <c r="R31" s="45"/>
      <c r="S31" s="45"/>
      <c r="T31" s="45">
        <v>7.67</v>
      </c>
      <c r="U31" s="49"/>
      <c r="V31" s="49"/>
      <c r="W31" s="50"/>
      <c r="X31" s="51"/>
      <c r="Y31" s="41"/>
      <c r="Z31" s="45"/>
      <c r="AA31" s="45"/>
      <c r="AB31" s="45"/>
      <c r="AC31" s="46"/>
      <c r="AD31" s="47">
        <f t="shared" si="4"/>
        <v>7.67</v>
      </c>
      <c r="AE31" s="17">
        <f t="shared" si="5"/>
        <v>3.835</v>
      </c>
    </row>
    <row r="32" spans="1:33" ht="19.5" customHeight="1" x14ac:dyDescent="0.25">
      <c r="A32" s="16" t="s">
        <v>3</v>
      </c>
      <c r="B32" s="52"/>
      <c r="C32" s="53"/>
      <c r="D32" s="82"/>
      <c r="E32" s="37">
        <v>1</v>
      </c>
      <c r="F32" s="54"/>
      <c r="G32" s="37"/>
      <c r="H32" s="127" t="s">
        <v>113</v>
      </c>
      <c r="I32" s="135"/>
      <c r="J32" s="39" t="str">
        <f t="shared" si="2"/>
        <v>nuit</v>
      </c>
      <c r="K32" s="40"/>
      <c r="L32" s="38">
        <f t="shared" si="3"/>
        <v>7.67</v>
      </c>
      <c r="M32" s="48"/>
      <c r="N32" s="45"/>
      <c r="O32" s="45"/>
      <c r="P32" s="45"/>
      <c r="Q32" s="45"/>
      <c r="R32" s="45"/>
      <c r="S32" s="45"/>
      <c r="T32" s="45"/>
      <c r="U32" s="49"/>
      <c r="V32" s="49"/>
      <c r="W32" s="50"/>
      <c r="X32" s="51"/>
      <c r="Y32" s="41"/>
      <c r="Z32" s="45"/>
      <c r="AA32" s="45"/>
      <c r="AB32" s="45"/>
      <c r="AC32" s="46"/>
      <c r="AD32" s="47">
        <f t="shared" si="4"/>
        <v>7.67</v>
      </c>
      <c r="AE32" s="17">
        <f t="shared" si="5"/>
        <v>3.835</v>
      </c>
    </row>
    <row r="33" spans="1:31" ht="19.5" customHeight="1" x14ac:dyDescent="0.25">
      <c r="A33" s="16" t="s">
        <v>99</v>
      </c>
      <c r="B33" s="56" t="s">
        <v>100</v>
      </c>
      <c r="C33" s="57"/>
      <c r="D33" s="57"/>
      <c r="E33" s="57"/>
      <c r="F33" s="57"/>
      <c r="G33" s="57"/>
      <c r="H33" s="57"/>
      <c r="I33" s="57"/>
      <c r="J33" s="57"/>
      <c r="K33" s="57"/>
      <c r="L33" s="57"/>
      <c r="M33" s="57"/>
      <c r="N33" s="57"/>
      <c r="O33" s="57"/>
      <c r="P33" s="57"/>
      <c r="Q33" s="57"/>
      <c r="R33" s="57"/>
      <c r="S33" s="57"/>
      <c r="T33" s="57"/>
      <c r="U33" s="57"/>
      <c r="V33" s="57"/>
      <c r="W33" s="57"/>
      <c r="X33" s="57"/>
      <c r="Y33" s="57"/>
      <c r="Z33" s="57"/>
      <c r="AA33" s="57"/>
      <c r="AB33" s="57"/>
      <c r="AC33" s="57"/>
      <c r="AD33" s="58"/>
      <c r="AE33" s="17">
        <f t="shared" si="5"/>
        <v>0</v>
      </c>
    </row>
    <row r="34" spans="1:31" ht="19.5" customHeight="1" x14ac:dyDescent="0.25">
      <c r="A34" s="16" t="s">
        <v>99</v>
      </c>
      <c r="B34" s="59"/>
      <c r="C34" s="61"/>
      <c r="D34" s="60"/>
      <c r="E34" s="37">
        <v>1</v>
      </c>
      <c r="F34" s="54"/>
      <c r="G34" s="55"/>
      <c r="H34" s="127" t="s">
        <v>28</v>
      </c>
      <c r="I34" s="128" t="s">
        <v>28</v>
      </c>
      <c r="J34" s="39" t="str">
        <f t="shared" ref="J34:J41" si="6">IF(E34="jour","jour",IFERROR(VLOOKUP(E34,$F$4:$H$6,3,FALSE),""))</f>
        <v>nuit</v>
      </c>
      <c r="K34" s="40"/>
      <c r="L34" s="38">
        <f t="shared" ref="L34:L41" si="7">IF(OR(Y34="CP",AA34="Mala",AB34="ACTR",AC34="MAPR"),0,IF(AA34="Mi-tps",IFERROR(AE34+U34+W34-V34-Z34-(SUM(M34:T34)),""),IFERROR(AD34+U34+W34-V34-Z34-(SUM(M34:T34)),"")))</f>
        <v>7.67</v>
      </c>
      <c r="M34" s="48"/>
      <c r="N34" s="45"/>
      <c r="O34" s="45"/>
      <c r="P34" s="45"/>
      <c r="Q34" s="45"/>
      <c r="R34" s="45"/>
      <c r="S34" s="45"/>
      <c r="T34" s="45"/>
      <c r="U34" s="49"/>
      <c r="V34" s="49"/>
      <c r="W34" s="50"/>
      <c r="X34" s="62"/>
      <c r="Y34" s="41"/>
      <c r="Z34" s="45"/>
      <c r="AA34" s="45"/>
      <c r="AB34" s="45"/>
      <c r="AC34" s="46"/>
      <c r="AD34" s="47">
        <f t="shared" ref="AD34:AD54" si="8">IFERROR(VLOOKUP(E34,$F$3:$G$8,2,FALSE),"")</f>
        <v>7.67</v>
      </c>
      <c r="AE34" s="17">
        <f t="shared" si="5"/>
        <v>3.835</v>
      </c>
    </row>
    <row r="35" spans="1:31" ht="19.5" customHeight="1" x14ac:dyDescent="0.25">
      <c r="A35" s="16" t="s">
        <v>99</v>
      </c>
      <c r="B35" s="59"/>
      <c r="C35" s="61"/>
      <c r="D35" s="60"/>
      <c r="E35" s="37" t="s">
        <v>59</v>
      </c>
      <c r="F35" s="54"/>
      <c r="G35" s="55"/>
      <c r="H35" s="127" t="s">
        <v>31</v>
      </c>
      <c r="I35" s="128" t="s">
        <v>31</v>
      </c>
      <c r="J35" s="39" t="str">
        <f t="shared" si="6"/>
        <v>jour</v>
      </c>
      <c r="K35" s="40"/>
      <c r="L35" s="38">
        <f t="shared" si="7"/>
        <v>0</v>
      </c>
      <c r="M35" s="48"/>
      <c r="N35" s="45">
        <v>8</v>
      </c>
      <c r="O35" s="45"/>
      <c r="P35" s="45"/>
      <c r="Q35" s="45"/>
      <c r="R35" s="45"/>
      <c r="S35" s="45"/>
      <c r="T35" s="45"/>
      <c r="U35" s="49"/>
      <c r="V35" s="49"/>
      <c r="W35" s="50"/>
      <c r="X35" s="62"/>
      <c r="Y35" s="41"/>
      <c r="Z35" s="45"/>
      <c r="AA35" s="45"/>
      <c r="AB35" s="45"/>
      <c r="AC35" s="46"/>
      <c r="AD35" s="47">
        <f t="shared" si="8"/>
        <v>8</v>
      </c>
      <c r="AE35" s="17">
        <f t="shared" si="5"/>
        <v>4</v>
      </c>
    </row>
    <row r="36" spans="1:31" ht="19.5" customHeight="1" x14ac:dyDescent="0.25">
      <c r="A36" s="16" t="s">
        <v>99</v>
      </c>
      <c r="B36" s="59"/>
      <c r="C36" s="61"/>
      <c r="D36" s="60"/>
      <c r="E36" s="37">
        <v>1</v>
      </c>
      <c r="F36" s="54"/>
      <c r="G36" s="55"/>
      <c r="H36" s="127" t="s">
        <v>28</v>
      </c>
      <c r="I36" s="128" t="s">
        <v>28</v>
      </c>
      <c r="J36" s="39" t="str">
        <f t="shared" si="6"/>
        <v>nuit</v>
      </c>
      <c r="K36" s="40"/>
      <c r="L36" s="38">
        <f t="shared" si="7"/>
        <v>7.67</v>
      </c>
      <c r="M36" s="48"/>
      <c r="N36" s="45"/>
      <c r="O36" s="45"/>
      <c r="P36" s="45"/>
      <c r="Q36" s="45"/>
      <c r="R36" s="45"/>
      <c r="S36" s="45"/>
      <c r="T36" s="45"/>
      <c r="U36" s="49"/>
      <c r="V36" s="49"/>
      <c r="W36" s="50"/>
      <c r="X36" s="62"/>
      <c r="Y36" s="41"/>
      <c r="Z36" s="45"/>
      <c r="AA36" s="45"/>
      <c r="AB36" s="45"/>
      <c r="AC36" s="46"/>
      <c r="AD36" s="47">
        <f t="shared" si="8"/>
        <v>7.67</v>
      </c>
      <c r="AE36" s="17">
        <f t="shared" si="5"/>
        <v>3.835</v>
      </c>
    </row>
    <row r="37" spans="1:31" ht="19.5" customHeight="1" x14ac:dyDescent="0.25">
      <c r="A37" s="16" t="s">
        <v>3</v>
      </c>
      <c r="B37" s="59"/>
      <c r="C37" s="61"/>
      <c r="D37" s="60"/>
      <c r="E37" s="37" t="s">
        <v>59</v>
      </c>
      <c r="F37" s="54"/>
      <c r="G37" s="55"/>
      <c r="H37" s="127" t="s">
        <v>28</v>
      </c>
      <c r="I37" s="128" t="s">
        <v>28</v>
      </c>
      <c r="J37" s="39" t="str">
        <f t="shared" si="6"/>
        <v>jour</v>
      </c>
      <c r="K37" s="40"/>
      <c r="L37" s="125">
        <f t="shared" si="7"/>
        <v>6</v>
      </c>
      <c r="M37" s="48">
        <v>2</v>
      </c>
      <c r="N37" s="45"/>
      <c r="O37" s="45"/>
      <c r="P37" s="45"/>
      <c r="Q37" s="45"/>
      <c r="R37" s="45"/>
      <c r="S37" s="45"/>
      <c r="T37" s="45"/>
      <c r="U37" s="49"/>
      <c r="V37" s="49"/>
      <c r="W37" s="50"/>
      <c r="X37" s="51"/>
      <c r="Y37" s="41"/>
      <c r="Z37" s="45"/>
      <c r="AA37" s="45"/>
      <c r="AB37" s="45"/>
      <c r="AC37" s="46"/>
      <c r="AD37" s="47">
        <f t="shared" ref="AD37:AD38" si="9">IFERROR(VLOOKUP(E37,$F$3:$G$8,2,FALSE),"")</f>
        <v>8</v>
      </c>
      <c r="AE37" s="17">
        <f t="shared" ref="AE37:AE38" si="10">AD37/2</f>
        <v>4</v>
      </c>
    </row>
    <row r="38" spans="1:31" ht="19.5" customHeight="1" x14ac:dyDescent="0.25">
      <c r="A38" s="16" t="s">
        <v>3</v>
      </c>
      <c r="B38" s="59"/>
      <c r="C38" s="61"/>
      <c r="D38" s="60"/>
      <c r="E38" s="37" t="s">
        <v>59</v>
      </c>
      <c r="F38" s="54"/>
      <c r="G38" s="55"/>
      <c r="H38" s="127" t="s">
        <v>28</v>
      </c>
      <c r="I38" s="128" t="s">
        <v>28</v>
      </c>
      <c r="J38" s="39" t="str">
        <f t="shared" si="6"/>
        <v>jour</v>
      </c>
      <c r="K38" s="40"/>
      <c r="L38" s="125">
        <f t="shared" si="7"/>
        <v>6</v>
      </c>
      <c r="M38" s="48">
        <v>2</v>
      </c>
      <c r="N38" s="45"/>
      <c r="O38" s="45"/>
      <c r="P38" s="45"/>
      <c r="Q38" s="45"/>
      <c r="R38" s="45"/>
      <c r="S38" s="45"/>
      <c r="T38" s="45"/>
      <c r="U38" s="49"/>
      <c r="V38" s="49"/>
      <c r="W38" s="50"/>
      <c r="X38" s="51"/>
      <c r="Y38" s="41"/>
      <c r="Z38" s="45"/>
      <c r="AA38" s="45"/>
      <c r="AB38" s="45"/>
      <c r="AC38" s="46"/>
      <c r="AD38" s="47">
        <f t="shared" si="9"/>
        <v>8</v>
      </c>
      <c r="AE38" s="17">
        <f t="shared" si="10"/>
        <v>4</v>
      </c>
    </row>
    <row r="39" spans="1:31" ht="19.5" customHeight="1" x14ac:dyDescent="0.25">
      <c r="A39" s="16" t="s">
        <v>99</v>
      </c>
      <c r="B39" s="59"/>
      <c r="C39" s="61"/>
      <c r="D39" s="60"/>
      <c r="E39" s="37" t="s">
        <v>59</v>
      </c>
      <c r="F39" s="54"/>
      <c r="G39" s="55"/>
      <c r="H39" s="127" t="s">
        <v>28</v>
      </c>
      <c r="I39" s="128" t="s">
        <v>28</v>
      </c>
      <c r="J39" s="39" t="str">
        <f t="shared" si="6"/>
        <v>jour</v>
      </c>
      <c r="K39" s="40"/>
      <c r="L39" s="38">
        <f t="shared" si="7"/>
        <v>8</v>
      </c>
      <c r="M39" s="48"/>
      <c r="N39" s="45"/>
      <c r="O39" s="45"/>
      <c r="P39" s="45"/>
      <c r="Q39" s="45"/>
      <c r="R39" s="45"/>
      <c r="S39" s="45"/>
      <c r="T39" s="45"/>
      <c r="U39" s="49"/>
      <c r="V39" s="49"/>
      <c r="W39" s="50"/>
      <c r="X39" s="62"/>
      <c r="Y39" s="41"/>
      <c r="Z39" s="45"/>
      <c r="AA39" s="45"/>
      <c r="AB39" s="45"/>
      <c r="AC39" s="46"/>
      <c r="AD39" s="47">
        <f t="shared" si="8"/>
        <v>8</v>
      </c>
      <c r="AE39" s="17">
        <f t="shared" si="5"/>
        <v>4</v>
      </c>
    </row>
    <row r="40" spans="1:31" ht="19.5" customHeight="1" x14ac:dyDescent="0.25">
      <c r="A40" s="16" t="s">
        <v>99</v>
      </c>
      <c r="B40" s="97"/>
      <c r="C40" s="96"/>
      <c r="D40" s="60"/>
      <c r="E40" s="37" t="s">
        <v>59</v>
      </c>
      <c r="F40" s="54"/>
      <c r="G40" s="55"/>
      <c r="H40" s="127" t="s">
        <v>30</v>
      </c>
      <c r="I40" s="128" t="s">
        <v>30</v>
      </c>
      <c r="J40" s="39" t="str">
        <f t="shared" si="6"/>
        <v>jour</v>
      </c>
      <c r="K40" s="40"/>
      <c r="L40" s="38">
        <f t="shared" si="7"/>
        <v>8</v>
      </c>
      <c r="M40" s="48"/>
      <c r="N40" s="45"/>
      <c r="O40" s="45"/>
      <c r="P40" s="45"/>
      <c r="Q40" s="45"/>
      <c r="R40" s="45"/>
      <c r="S40" s="45"/>
      <c r="T40" s="45"/>
      <c r="U40" s="49"/>
      <c r="V40" s="49"/>
      <c r="W40" s="50"/>
      <c r="X40" s="51"/>
      <c r="Y40" s="41"/>
      <c r="Z40" s="45"/>
      <c r="AA40" s="45"/>
      <c r="AB40" s="45"/>
      <c r="AC40" s="46"/>
      <c r="AD40" s="47">
        <f t="shared" si="8"/>
        <v>8</v>
      </c>
      <c r="AE40" s="17">
        <f t="shared" si="5"/>
        <v>4</v>
      </c>
    </row>
    <row r="41" spans="1:31" ht="19.5" customHeight="1" x14ac:dyDescent="0.25">
      <c r="A41" s="16" t="s">
        <v>99</v>
      </c>
      <c r="B41" s="95"/>
      <c r="C41" s="96"/>
      <c r="D41" s="82"/>
      <c r="E41" s="37">
        <v>3</v>
      </c>
      <c r="F41" s="54"/>
      <c r="G41" s="55"/>
      <c r="H41" s="127" t="s">
        <v>56</v>
      </c>
      <c r="I41" s="128" t="s">
        <v>56</v>
      </c>
      <c r="J41" s="39" t="str">
        <f t="shared" si="6"/>
        <v>matin</v>
      </c>
      <c r="K41" s="40"/>
      <c r="L41" s="38">
        <f t="shared" si="7"/>
        <v>7.67</v>
      </c>
      <c r="M41" s="48"/>
      <c r="N41" s="45"/>
      <c r="O41" s="45"/>
      <c r="P41" s="45"/>
      <c r="Q41" s="45"/>
      <c r="R41" s="45"/>
      <c r="S41" s="45"/>
      <c r="T41" s="45"/>
      <c r="U41" s="49"/>
      <c r="V41" s="49"/>
      <c r="W41" s="50"/>
      <c r="X41" s="51"/>
      <c r="Y41" s="41"/>
      <c r="Z41" s="45"/>
      <c r="AA41" s="45"/>
      <c r="AB41" s="45"/>
      <c r="AC41" s="46"/>
      <c r="AD41" s="47">
        <f t="shared" si="8"/>
        <v>7.67</v>
      </c>
      <c r="AE41" s="17">
        <f t="shared" si="5"/>
        <v>3.835</v>
      </c>
    </row>
    <row r="42" spans="1:31" ht="19.5" customHeight="1" x14ac:dyDescent="0.25">
      <c r="A42" s="16" t="s">
        <v>99</v>
      </c>
      <c r="B42" s="59"/>
      <c r="C42" s="61"/>
      <c r="D42" s="60"/>
      <c r="E42" s="37"/>
      <c r="F42" s="54"/>
      <c r="G42" s="55"/>
      <c r="H42" s="105"/>
      <c r="I42" s="106"/>
      <c r="J42" s="39" t="str">
        <f t="shared" si="2"/>
        <v/>
      </c>
      <c r="K42" s="40"/>
      <c r="L42" s="38" t="str">
        <f t="shared" si="3"/>
        <v/>
      </c>
      <c r="M42" s="48"/>
      <c r="N42" s="45"/>
      <c r="O42" s="45"/>
      <c r="P42" s="45"/>
      <c r="Q42" s="45"/>
      <c r="R42" s="45"/>
      <c r="S42" s="45"/>
      <c r="T42" s="45"/>
      <c r="U42" s="49"/>
      <c r="V42" s="49"/>
      <c r="W42" s="50"/>
      <c r="X42" s="62"/>
      <c r="Y42" s="41"/>
      <c r="Z42" s="45"/>
      <c r="AA42" s="45"/>
      <c r="AB42" s="45"/>
      <c r="AC42" s="46"/>
      <c r="AD42" s="47" t="str">
        <f t="shared" si="8"/>
        <v/>
      </c>
      <c r="AE42" s="17" t="e">
        <f t="shared" si="5"/>
        <v>#VALUE!</v>
      </c>
    </row>
    <row r="43" spans="1:31" ht="19.5" customHeight="1" x14ac:dyDescent="0.25">
      <c r="A43" s="16" t="s">
        <v>99</v>
      </c>
      <c r="B43" s="59"/>
      <c r="C43" s="61"/>
      <c r="D43" s="60"/>
      <c r="E43" s="37"/>
      <c r="F43" s="54"/>
      <c r="G43" s="55"/>
      <c r="H43" s="127"/>
      <c r="I43" s="135"/>
      <c r="J43" s="39"/>
      <c r="K43" s="40"/>
      <c r="L43" s="38" t="str">
        <f t="shared" si="3"/>
        <v/>
      </c>
      <c r="M43" s="48"/>
      <c r="N43" s="45"/>
      <c r="O43" s="45"/>
      <c r="P43" s="45"/>
      <c r="Q43" s="45"/>
      <c r="R43" s="45"/>
      <c r="S43" s="45"/>
      <c r="T43" s="45"/>
      <c r="U43" s="49"/>
      <c r="V43" s="49"/>
      <c r="W43" s="50"/>
      <c r="X43" s="62"/>
      <c r="Y43" s="41"/>
      <c r="Z43" s="45"/>
      <c r="AA43" s="45"/>
      <c r="AB43" s="45"/>
      <c r="AC43" s="46"/>
      <c r="AD43" s="47" t="str">
        <f t="shared" si="8"/>
        <v/>
      </c>
      <c r="AE43" s="17" t="e">
        <f t="shared" si="5"/>
        <v>#VALUE!</v>
      </c>
    </row>
    <row r="44" spans="1:31" ht="19.5" customHeight="1" thickBot="1" x14ac:dyDescent="0.3">
      <c r="A44" s="16" t="s">
        <v>99</v>
      </c>
      <c r="B44" s="59"/>
      <c r="C44" s="61"/>
      <c r="D44" s="60"/>
      <c r="E44" s="37"/>
      <c r="F44" s="54"/>
      <c r="G44" s="55"/>
      <c r="H44" s="144"/>
      <c r="I44" s="145"/>
      <c r="J44" s="39"/>
      <c r="K44" s="40"/>
      <c r="L44" s="38" t="str">
        <f t="shared" si="3"/>
        <v/>
      </c>
      <c r="M44" s="48"/>
      <c r="N44" s="45"/>
      <c r="O44" s="45"/>
      <c r="P44" s="45"/>
      <c r="Q44" s="45"/>
      <c r="R44" s="45"/>
      <c r="S44" s="45"/>
      <c r="T44" s="45"/>
      <c r="U44" s="49"/>
      <c r="V44" s="49"/>
      <c r="W44" s="50"/>
      <c r="X44" s="62"/>
      <c r="Y44" s="41"/>
      <c r="Z44" s="45"/>
      <c r="AA44" s="45"/>
      <c r="AB44" s="45"/>
      <c r="AC44" s="46"/>
      <c r="AD44" s="47" t="str">
        <f t="shared" si="8"/>
        <v/>
      </c>
      <c r="AE44" s="17" t="e">
        <f t="shared" si="5"/>
        <v>#VALUE!</v>
      </c>
    </row>
    <row r="45" spans="1:31" ht="19.5" customHeight="1" thickBot="1" x14ac:dyDescent="0.3">
      <c r="A45" s="16" t="s">
        <v>4</v>
      </c>
      <c r="B45" s="63" t="s">
        <v>4</v>
      </c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64"/>
      <c r="O45" s="64"/>
      <c r="P45" s="64"/>
      <c r="Q45" s="64"/>
      <c r="R45" s="64"/>
      <c r="S45" s="64"/>
      <c r="T45" s="64"/>
      <c r="U45" s="64"/>
      <c r="V45" s="64"/>
      <c r="W45" s="64"/>
      <c r="X45" s="64"/>
      <c r="Y45" s="64"/>
      <c r="Z45" s="64"/>
      <c r="AA45" s="64"/>
      <c r="AB45" s="64"/>
      <c r="AC45" s="64"/>
      <c r="AD45" s="65"/>
      <c r="AE45" s="17">
        <f t="shared" si="5"/>
        <v>0</v>
      </c>
    </row>
    <row r="46" spans="1:31" ht="19.5" customHeight="1" x14ac:dyDescent="0.25">
      <c r="A46" s="16" t="s">
        <v>4</v>
      </c>
      <c r="B46" s="93"/>
      <c r="C46" s="94"/>
      <c r="D46" s="81"/>
      <c r="E46" s="37" t="s">
        <v>59</v>
      </c>
      <c r="F46" s="37" t="s">
        <v>34</v>
      </c>
      <c r="G46" s="37"/>
      <c r="H46" s="131"/>
      <c r="I46" s="132"/>
      <c r="J46" s="66" t="s">
        <v>2</v>
      </c>
      <c r="K46" s="67"/>
      <c r="L46" s="38">
        <f>IF(OR(Y46="CP",AA46="Mala",AB46="ACTR",AC46="MAPR"),0,IF(AA46="Mi-tps",IFERROR(AE46+U46+W46-V46-Z46-(SUM(M46:T46)),""),IFERROR(AD46+U46+W46-V46-Z46-(SUM(M46:T46)),"")))</f>
        <v>8</v>
      </c>
      <c r="M46" s="68"/>
      <c r="N46" s="37"/>
      <c r="O46" s="42"/>
      <c r="P46" s="37"/>
      <c r="Q46" s="37"/>
      <c r="R46" s="42"/>
      <c r="S46" s="42"/>
      <c r="T46" s="37"/>
      <c r="U46" s="43"/>
      <c r="V46" s="43"/>
      <c r="W46" s="44"/>
      <c r="X46" s="62"/>
      <c r="Y46" s="41"/>
      <c r="Z46" s="54"/>
      <c r="AA46" s="45"/>
      <c r="AB46" s="54"/>
      <c r="AC46" s="69"/>
      <c r="AD46" s="47">
        <f t="shared" si="8"/>
        <v>8</v>
      </c>
      <c r="AE46" s="17">
        <f t="shared" si="5"/>
        <v>4</v>
      </c>
    </row>
    <row r="47" spans="1:31" ht="19.5" customHeight="1" x14ac:dyDescent="0.25">
      <c r="A47" s="16" t="s">
        <v>4</v>
      </c>
      <c r="B47" s="56" t="s">
        <v>100</v>
      </c>
      <c r="C47" s="57"/>
      <c r="D47" s="57"/>
      <c r="E47" s="57"/>
      <c r="F47" s="57"/>
      <c r="G47" s="57"/>
      <c r="H47" s="57"/>
      <c r="I47" s="57"/>
      <c r="J47" s="57"/>
      <c r="K47" s="57"/>
      <c r="L47" s="57"/>
      <c r="M47" s="57"/>
      <c r="N47" s="57"/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8"/>
      <c r="AE47" s="17">
        <f t="shared" si="5"/>
        <v>0</v>
      </c>
    </row>
    <row r="48" spans="1:31" ht="19.5" customHeight="1" thickBot="1" x14ac:dyDescent="0.3">
      <c r="A48" s="16" t="s">
        <v>4</v>
      </c>
      <c r="B48" s="70"/>
      <c r="C48" s="71"/>
      <c r="D48" s="72"/>
      <c r="E48" s="73"/>
      <c r="F48" s="73"/>
      <c r="G48" s="73"/>
      <c r="H48" s="133"/>
      <c r="I48" s="134"/>
      <c r="J48" s="66" t="str">
        <f>IF(E48="jour","jour",IFERROR(VLOOKUP(E48,$F$4:$H$6,3,FALSE),""))</f>
        <v/>
      </c>
      <c r="K48" s="67"/>
      <c r="L48" s="38" t="str">
        <f>IF(OR(Y48="CP",AA48="Mala",AB48="ACTR",AC48="MAPR"),0,IF(AA48="Mi-tps",IFERROR(AE48+U48+W48-V48-Z48-(SUM(M48:T48)),""),IFERROR(AD48+U48+W48-V48-Z48-(SUM(M48:T48)),"")))</f>
        <v/>
      </c>
      <c r="M48" s="74"/>
      <c r="N48" s="73"/>
      <c r="O48" s="73"/>
      <c r="P48" s="73"/>
      <c r="Q48" s="73"/>
      <c r="R48" s="73"/>
      <c r="S48" s="73"/>
      <c r="T48" s="73"/>
      <c r="U48" s="75"/>
      <c r="V48" s="75"/>
      <c r="W48" s="76"/>
      <c r="X48" s="77"/>
      <c r="Y48" s="68"/>
      <c r="Z48" s="54"/>
      <c r="AA48" s="54"/>
      <c r="AB48" s="54"/>
      <c r="AC48" s="69"/>
      <c r="AD48" s="47" t="str">
        <f t="shared" si="8"/>
        <v/>
      </c>
      <c r="AE48" s="17" t="e">
        <f t="shared" si="5"/>
        <v>#VALUE!</v>
      </c>
    </row>
    <row r="49" spans="1:31" ht="19.5" customHeight="1" thickBot="1" x14ac:dyDescent="0.3">
      <c r="A49" s="16" t="s">
        <v>5</v>
      </c>
      <c r="B49" s="78" t="s">
        <v>5</v>
      </c>
      <c r="C49" s="79"/>
      <c r="D49" s="79"/>
      <c r="E49" s="79"/>
      <c r="F49" s="79"/>
      <c r="G49" s="79"/>
      <c r="H49" s="79"/>
      <c r="I49" s="79"/>
      <c r="J49" s="79"/>
      <c r="K49" s="79"/>
      <c r="L49" s="79"/>
      <c r="M49" s="79"/>
      <c r="N49" s="79"/>
      <c r="O49" s="79"/>
      <c r="P49" s="79"/>
      <c r="Q49" s="79"/>
      <c r="R49" s="79"/>
      <c r="S49" s="79"/>
      <c r="T49" s="79"/>
      <c r="U49" s="79"/>
      <c r="V49" s="79"/>
      <c r="W49" s="79"/>
      <c r="X49" s="79"/>
      <c r="Y49" s="79"/>
      <c r="Z49" s="79"/>
      <c r="AA49" s="79"/>
      <c r="AB49" s="79"/>
      <c r="AC49" s="79"/>
      <c r="AD49" s="80"/>
      <c r="AE49" s="17">
        <f t="shared" si="5"/>
        <v>0</v>
      </c>
    </row>
    <row r="50" spans="1:31" ht="19.5" customHeight="1" x14ac:dyDescent="0.25">
      <c r="A50" s="16" t="s">
        <v>5</v>
      </c>
      <c r="B50" s="35"/>
      <c r="C50" s="36"/>
      <c r="D50" s="81"/>
      <c r="E50" s="37"/>
      <c r="F50" s="37" t="s">
        <v>34</v>
      </c>
      <c r="G50" s="37"/>
      <c r="H50" s="131"/>
      <c r="I50" s="132"/>
      <c r="J50" s="66" t="s">
        <v>2</v>
      </c>
      <c r="K50" s="67"/>
      <c r="L50" s="38">
        <f>IF(OR(Y50="CP",AA50="Mala",AB50="ACTR",AC50="MAPR"),0,IF(AA50="Mi-tps",IFERROR(AE50+U50+W50-V50-Z50-(SUM(M50:T50)),""),IFERROR(AD50+U50+W50-V50-Z50-(SUM(M50:T50)),"")))</f>
        <v>8</v>
      </c>
      <c r="M50" s="68"/>
      <c r="N50" s="37"/>
      <c r="O50" s="42"/>
      <c r="P50" s="37"/>
      <c r="Q50" s="37"/>
      <c r="R50" s="37"/>
      <c r="S50" s="42"/>
      <c r="T50" s="37"/>
      <c r="U50" s="43"/>
      <c r="V50" s="43"/>
      <c r="W50" s="44"/>
      <c r="X50" s="62"/>
      <c r="Y50" s="41"/>
      <c r="Z50" s="54"/>
      <c r="AA50" s="54"/>
      <c r="AB50" s="54"/>
      <c r="AC50" s="69"/>
      <c r="AD50" s="47">
        <v>8</v>
      </c>
      <c r="AE50" s="17">
        <f t="shared" si="5"/>
        <v>4</v>
      </c>
    </row>
    <row r="51" spans="1:31" ht="19.5" customHeight="1" x14ac:dyDescent="0.25">
      <c r="A51" s="16" t="s">
        <v>5</v>
      </c>
      <c r="B51" s="35"/>
      <c r="C51" s="36"/>
      <c r="D51" s="81"/>
      <c r="E51" s="37"/>
      <c r="F51" s="37"/>
      <c r="G51" s="37"/>
      <c r="H51" s="131"/>
      <c r="I51" s="132"/>
      <c r="J51" s="39" t="str">
        <f t="shared" ref="J51" si="11">IF(E51="jour","jour",IFERROR(VLOOKUP(E51,$F$4:$H$6,3,FALSE),""))</f>
        <v/>
      </c>
      <c r="K51" s="67"/>
      <c r="L51" s="38" t="str">
        <f t="shared" ref="L51" si="12">IF(OR(Y51="CP",AA51="Mala",AB51="ACTR",AC51="MAPR"),0,IF(AA51="Mi-tps",IFERROR(AE51+U51+W51-V51-Z51-(SUM(M51:T51)),""),IFERROR(AD51+U51+W51-V51-Z51-(SUM(M51:T51)),"")))</f>
        <v/>
      </c>
      <c r="M51" s="68"/>
      <c r="N51" s="37"/>
      <c r="O51" s="42"/>
      <c r="P51" s="37"/>
      <c r="Q51" s="37"/>
      <c r="R51" s="37"/>
      <c r="S51" s="42"/>
      <c r="T51" s="37"/>
      <c r="U51" s="43"/>
      <c r="V51" s="43"/>
      <c r="W51" s="44"/>
      <c r="X51" s="62"/>
      <c r="Y51" s="41"/>
      <c r="Z51" s="54"/>
      <c r="AA51" s="54"/>
      <c r="AB51" s="54"/>
      <c r="AC51" s="69"/>
      <c r="AD51" s="47" t="str">
        <f t="shared" si="8"/>
        <v/>
      </c>
      <c r="AE51" s="17" t="e">
        <f t="shared" si="5"/>
        <v>#VALUE!</v>
      </c>
    </row>
    <row r="52" spans="1:31" ht="19.5" customHeight="1" x14ac:dyDescent="0.25">
      <c r="A52" s="16" t="s">
        <v>104</v>
      </c>
      <c r="B52" s="56" t="s">
        <v>100</v>
      </c>
      <c r="C52" s="57"/>
      <c r="D52" s="57"/>
      <c r="E52" s="57"/>
      <c r="F52" s="57"/>
      <c r="G52" s="57"/>
      <c r="H52" s="57"/>
      <c r="I52" s="57"/>
      <c r="J52" s="57"/>
      <c r="K52" s="57"/>
      <c r="L52" s="57"/>
      <c r="M52" s="57"/>
      <c r="N52" s="57"/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8"/>
      <c r="AE52" s="17">
        <f t="shared" si="5"/>
        <v>0</v>
      </c>
    </row>
    <row r="53" spans="1:31" ht="19.5" customHeight="1" x14ac:dyDescent="0.25">
      <c r="A53" s="16" t="s">
        <v>104</v>
      </c>
      <c r="B53" s="52"/>
      <c r="C53" s="53"/>
      <c r="D53" s="82"/>
      <c r="E53" s="54"/>
      <c r="F53" s="54"/>
      <c r="G53" s="54"/>
      <c r="H53" s="127"/>
      <c r="I53" s="128"/>
      <c r="J53" s="39" t="str">
        <f t="shared" ref="J53:J54" si="13">IF(E53="jour","jour",IFERROR(VLOOKUP(E53,$F$4:$H$6,3,FALSE),""))</f>
        <v/>
      </c>
      <c r="K53" s="67"/>
      <c r="L53" s="38" t="str">
        <f t="shared" ref="L53:L54" si="14">IF(OR(Y53="CP",AA53="Mala",AB53="ACTR",AC53="MAPR"),0,IF(AA53="Mi-tps",IFERROR(AE53+U53+W53-V53-Z53-(SUM(M53:T53)),""),IFERROR(AD53+U53+W53-V53-Z53-(SUM(M53:T53)),"")))</f>
        <v/>
      </c>
      <c r="M53" s="48"/>
      <c r="N53" s="45"/>
      <c r="O53" s="45"/>
      <c r="P53" s="45"/>
      <c r="Q53" s="45"/>
      <c r="R53" s="45"/>
      <c r="S53" s="45"/>
      <c r="T53" s="45"/>
      <c r="U53" s="49"/>
      <c r="V53" s="49"/>
      <c r="W53" s="50"/>
      <c r="X53" s="51"/>
      <c r="Y53" s="41"/>
      <c r="Z53" s="45"/>
      <c r="AA53" s="45"/>
      <c r="AB53" s="45"/>
      <c r="AC53" s="46"/>
      <c r="AD53" s="47" t="str">
        <f t="shared" si="8"/>
        <v/>
      </c>
      <c r="AE53" s="17" t="e">
        <f t="shared" si="5"/>
        <v>#VALUE!</v>
      </c>
    </row>
    <row r="54" spans="1:31" ht="19.5" customHeight="1" thickBot="1" x14ac:dyDescent="0.3">
      <c r="A54" s="16" t="s">
        <v>104</v>
      </c>
      <c r="B54" s="83"/>
      <c r="C54" s="84"/>
      <c r="D54" s="85"/>
      <c r="E54" s="86"/>
      <c r="F54" s="86"/>
      <c r="G54" s="86"/>
      <c r="H54" s="129"/>
      <c r="I54" s="130"/>
      <c r="J54" s="39" t="str">
        <f t="shared" si="13"/>
        <v/>
      </c>
      <c r="K54" s="67"/>
      <c r="L54" s="38" t="str">
        <f t="shared" si="14"/>
        <v/>
      </c>
      <c r="M54" s="87"/>
      <c r="N54" s="88"/>
      <c r="O54" s="88"/>
      <c r="P54" s="88"/>
      <c r="Q54" s="88"/>
      <c r="R54" s="88"/>
      <c r="S54" s="88"/>
      <c r="T54" s="88"/>
      <c r="U54" s="89"/>
      <c r="V54" s="89"/>
      <c r="W54" s="90"/>
      <c r="X54" s="91"/>
      <c r="Y54" s="87"/>
      <c r="Z54" s="88"/>
      <c r="AA54" s="88"/>
      <c r="AB54" s="88"/>
      <c r="AC54" s="92"/>
      <c r="AD54" s="47" t="str">
        <f t="shared" si="8"/>
        <v/>
      </c>
      <c r="AE54" s="17" t="e">
        <f t="shared" si="5"/>
        <v>#VALUE!</v>
      </c>
    </row>
    <row r="55" spans="1:31" ht="8.25" customHeight="1" thickTop="1" x14ac:dyDescent="0.25"/>
  </sheetData>
  <sheetProtection formatCells="0" insertRows="0" sort="0" autoFilter="0"/>
  <protectedRanges>
    <protectedRange sqref="L46 L48" name="Plage1_5_1"/>
    <protectedRange sqref="L50" name="Plage1_3_1"/>
    <protectedRange sqref="Z50:AC51 M50:X51 B50:D50 K51 K53:K54 F50:K50" name="Plage1_1_2_1"/>
    <protectedRange sqref="Y50:Y51" name="Plage1_11_3"/>
    <protectedRange sqref="L29:L31 L51 L53:L54 L38 L42:L44" name="Plage1_1"/>
    <protectedRange sqref="X27:X28 X32 X41 X37" name="Plage1_5_3"/>
    <protectedRange sqref="K32 K13:K28 K40:K41 K37" name="Plage1_5_4"/>
    <protectedRange sqref="K29:K31 K38" name="Plage1_5_4_1"/>
    <protectedRange sqref="Z32 AB32:AC32 Y13:Z17 Z18:Z28 Y18:Y32 AB13:AC28 Y40:Z41 AB40:AC41 Z37 Y37:Y38 AB37:AC37" name="Plage1_12"/>
    <protectedRange sqref="AA46 AA13:AA32 AA40:AA41 AA37:AA38" name="Plage1_11_9"/>
    <protectedRange sqref="X20 X40" name="Plage1_5"/>
    <protectedRange sqref="X46" name="Plage1_1_4_1_2_1"/>
    <protectedRange sqref="G13:G15 B21:C21 F20:F22 F29:F31 B32:D32 B23:D27 B13:F13 B15:E15 E16:E27 B28:G28 F32:G32 E29:E32 E46 E50 E14:F14 F15:F18 E40:G40 F23:G27 E42 B41:G41 G17:G22 F37:G37 F38" name="Plage1_2_1"/>
    <protectedRange sqref="F19" name="Plage1_9_1_1"/>
    <protectedRange sqref="B19:C19" name="Plage1_1_3_1_3_1_2_1_2_1_1_1_1_1_1_1_2_1_1_4_1_1_1_3_2_1_1"/>
    <protectedRange sqref="F51:I51" name="Plage1_1_1_1_1_1_1_1_3_1"/>
    <protectedRange sqref="B51:E51" name="Plage1_1_4_1_1_1_1_1_3_1"/>
    <protectedRange sqref="X42:X44" name="Plage1_1_4_1_2_3"/>
    <protectedRange sqref="K42:K44" name="Plage1_5_4_1_1_1"/>
    <protectedRange sqref="AA42:AA44" name="Plage1_11_9_2_1"/>
    <protectedRange sqref="D29" name="Plage1_2_1_1_3_1_1_2_1_1_1_1_2_3_1_1_2_1_1_1_1_2_1_1_2_1_1_1_1_2_2_1_1_1_1_1_2_2_1_2_1_1_1_1_1_1_1_1_1_1_1_1_1_1_1_1_1_2_1_1"/>
    <protectedRange sqref="D31" name="Plage1_2_1_1_3_1_1_2_1_1_1_1_2_3_1_1_2_1_1_1_1_2_1_1_2_1_1_1_1_2_2_1_1_1_1_1_2_2_1_2_1_1_1_1_1_1_1_1_1_1_1_1_1_1_1_1_1_2_1_1_1"/>
    <protectedRange sqref="B42" name="Plage1_1_4_1_1_1_1_1_1_1_1_1_2_1_1_1_1_1_1_1_2_1_2_1_1_1_1_4_2_3_1_1_1_1_1_1_2_1_1_1_1_2_2_1_1_2_1_1_1_1_1_1_1_1_1_1_1_1_1_1_1_1_1_1_1_1_1_1_2_1_1_2"/>
    <protectedRange sqref="D30" name="Plage1_2_1_1_3_1_1_2_1_1_1_1_2_3_1_1_2_1_1_1_1_2_1_1_2_1_1_1_1_2_2_1_1_1_1_1_2_2_1_2_1_1_1_1_1_1_1_1_1_1_1_1_1_1_1_1_1_2_1_1_2"/>
    <protectedRange sqref="B14:C14" name="Plage1_2_1_1"/>
    <protectedRange sqref="D14" name="Plage1_2_1_2"/>
    <protectedRange sqref="L34:L36 L39" name="Plage1_1_1"/>
    <protectedRange sqref="E43:E44 E34:E39" name="Plage1_2_1_2_1"/>
    <protectedRange sqref="X34:X36 X39" name="Plage1_1_4_1_2_3_1"/>
    <protectedRange sqref="K34:K36 K39" name="Plage1_5_4_1_1_1_1"/>
    <protectedRange sqref="AA34:AA36 AA39" name="Plage1_11_9_2_1_1"/>
    <protectedRange sqref="B43:B44 B34:B39" name="Plage1_1_4_1_1_1_1_1_1_1_1_1_2_1_1_1_1_1_1_1_2_1_2_1_1_1_1_4_2_3_1_1_1_1_1_1_2_1_1_1_1_2_2_1_1_2_1_1_1_1_1_1_1_1_1_1_1_1_1_1_1_1_1_1_1_1_1_1_2_1_1_2_1"/>
  </protectedRanges>
  <autoFilter ref="A11:AJ54" xr:uid="{0CA1998E-C221-468A-B446-1F4E2E0BBE6B}">
    <filterColumn colId="7" showButton="0"/>
  </autoFilter>
  <mergeCells count="39">
    <mergeCell ref="H15:I15"/>
    <mergeCell ref="E2:G2"/>
    <mergeCell ref="B10:AD10"/>
    <mergeCell ref="H11:I11"/>
    <mergeCell ref="H13:I13"/>
    <mergeCell ref="H14:I14"/>
    <mergeCell ref="H27:I27"/>
    <mergeCell ref="H16:I16"/>
    <mergeCell ref="H17:I17"/>
    <mergeCell ref="H18:I18"/>
    <mergeCell ref="H19:I19"/>
    <mergeCell ref="H20:I20"/>
    <mergeCell ref="H21:I21"/>
    <mergeCell ref="H22:I22"/>
    <mergeCell ref="H23:I23"/>
    <mergeCell ref="H24:I24"/>
    <mergeCell ref="H25:I25"/>
    <mergeCell ref="H26:I26"/>
    <mergeCell ref="H39:I39"/>
    <mergeCell ref="H28:I28"/>
    <mergeCell ref="H29:I29"/>
    <mergeCell ref="H30:I30"/>
    <mergeCell ref="H31:I31"/>
    <mergeCell ref="H32:I32"/>
    <mergeCell ref="H34:I34"/>
    <mergeCell ref="H35:I35"/>
    <mergeCell ref="H36:I36"/>
    <mergeCell ref="H37:I37"/>
    <mergeCell ref="H38:I38"/>
    <mergeCell ref="H51:I51"/>
    <mergeCell ref="H53:I53"/>
    <mergeCell ref="H54:I54"/>
    <mergeCell ref="H40:I40"/>
    <mergeCell ref="H41:I41"/>
    <mergeCell ref="H46:I46"/>
    <mergeCell ref="H48:I48"/>
    <mergeCell ref="H50:I50"/>
    <mergeCell ref="H43:I43"/>
    <mergeCell ref="H44:I44"/>
  </mergeCells>
  <conditionalFormatting sqref="G15 G32 G22 G17:G19 G24:G27">
    <cfRule type="cellIs" dxfId="32" priority="47" operator="lessThan">
      <formula>T15</formula>
    </cfRule>
    <cfRule type="cellIs" dxfId="31" priority="48" operator="lessThan">
      <formula>N15</formula>
    </cfRule>
  </conditionalFormatting>
  <conditionalFormatting sqref="B50:D50">
    <cfRule type="expression" dxfId="30" priority="51">
      <formula>AND($B50&lt;&gt;"",#REF!="MOID")</formula>
    </cfRule>
  </conditionalFormatting>
  <conditionalFormatting sqref="G13:G14">
    <cfRule type="cellIs" dxfId="29" priority="42" operator="lessThan">
      <formula>T13</formula>
    </cfRule>
    <cfRule type="cellIs" dxfId="28" priority="43" operator="lessThan">
      <formula>N13</formula>
    </cfRule>
  </conditionalFormatting>
  <conditionalFormatting sqref="G28:G31">
    <cfRule type="cellIs" dxfId="27" priority="38" operator="lessThan">
      <formula>#REF!</formula>
    </cfRule>
  </conditionalFormatting>
  <conditionalFormatting sqref="G3:G6">
    <cfRule type="containsErrors" dxfId="26" priority="37">
      <formula>ISERROR(G3)</formula>
    </cfRule>
  </conditionalFormatting>
  <conditionalFormatting sqref="H4:H6">
    <cfRule type="containsErrors" dxfId="25" priority="36">
      <formula>ISERROR(H4)</formula>
    </cfRule>
  </conditionalFormatting>
  <conditionalFormatting sqref="H7:H8">
    <cfRule type="containsErrors" dxfId="24" priority="35">
      <formula>ISERROR(H7)</formula>
    </cfRule>
  </conditionalFormatting>
  <conditionalFormatting sqref="G7">
    <cfRule type="containsErrors" dxfId="23" priority="34">
      <formula>ISERROR(G7)</formula>
    </cfRule>
  </conditionalFormatting>
  <conditionalFormatting sqref="G8">
    <cfRule type="containsErrors" dxfId="22" priority="33">
      <formula>ISERROR(G8)</formula>
    </cfRule>
  </conditionalFormatting>
  <conditionalFormatting sqref="A13:A54">
    <cfRule type="cellIs" dxfId="21" priority="32" operator="equal">
      <formula>""</formula>
    </cfRule>
  </conditionalFormatting>
  <conditionalFormatting sqref="G40:G41">
    <cfRule type="cellIs" dxfId="20" priority="14" operator="lessThan">
      <formula>#REF!</formula>
    </cfRule>
  </conditionalFormatting>
  <conditionalFormatting sqref="G37:G38">
    <cfRule type="cellIs" dxfId="19" priority="1" operator="lessThan">
      <formula>#REF!</formula>
    </cfRule>
  </conditionalFormatting>
  <dataValidations count="8">
    <dataValidation type="list" allowBlank="1" showInputMessage="1" showErrorMessage="1" prompt="Merci de renseigner les dates de début et de fin dans la colonne &quot;commentaires&quot;" sqref="Y13:Y32 Y40:Y41 Y37:Y38" xr:uid="{5A701740-1D95-490F-8444-FBDA6E6C325A}">
      <formula1>$AH$15:$AH$15</formula1>
    </dataValidation>
    <dataValidation type="date" showInputMessage="1" showErrorMessage="1" errorTitle="FORMA" error="JJ/MM/AAAA" promptTitle="JJ/MM/AAAA" sqref="C2" xr:uid="{667C12FB-10D3-480E-832F-53D1913EF4BC}">
      <formula1>45292</formula1>
      <formula2>45657</formula2>
    </dataValidation>
    <dataValidation type="list" allowBlank="1" showInputMessage="1" showErrorMessage="1" sqref="E46 E50 E13:E32 E34:E44" xr:uid="{E00EB75D-1717-4821-902E-7B85055347D2}">
      <formula1>"Jour,1,2,3,2x8A,2x8B"</formula1>
    </dataValidation>
    <dataValidation type="list" allowBlank="1" showInputMessage="1" showErrorMessage="1" prompt="Merci de renseigner les dates de début et de fin dans la colonne &quot;commentaires&quot;" sqref="AC48 Y48 AA53:AA54 AC53:AC54 AA48 Y46 Y53:Y54 AC13:AC32 Y42:Y44 Y34:Y36 Y39 AC34:AC44" xr:uid="{ED8150AB-E97B-4A1B-9402-FF9DEB00928B}">
      <formula1>$AJ$15:$AJ$15</formula1>
    </dataValidation>
    <dataValidation type="decimal" allowBlank="1" showInputMessage="1" showErrorMessage="1" error="Merci de saisir le nombre d'heures d'absence" prompt="Merci de saisir le nombre d'heures d'absence" sqref="Z50:Z51 Z53:Z54 Z46 Z48 Z13:Z32 Z34:Z44" xr:uid="{7E0887A8-3338-4668-A814-A7CE3CC81B3E}">
      <formula1>0</formula1>
      <formula2>16</formula2>
    </dataValidation>
    <dataValidation type="list" allowBlank="1" showInputMessage="1" showErrorMessage="1" prompt="Merci de renseigner les dates de début et de fin dans la colonne &quot;commentaires&quot;" sqref="AA46 AA13:AA32 AA34:AA44" xr:uid="{52F8E8EF-9B65-4504-9823-ECA82341E363}">
      <formula1>$AG$15:$AG$16</formula1>
    </dataValidation>
    <dataValidation type="list" allowBlank="1" showInputMessage="1" showErrorMessage="1" sqref="AB46 AB48 AB53:AB54 AB50:AB51 AB13:AB32 AB34:AB44" xr:uid="{C8B5E9F0-E616-43C0-AACF-91B4211ABBFC}">
      <formula1>$AI$15:$AI$15</formula1>
    </dataValidation>
    <dataValidation type="list" allowBlank="1" showInputMessage="1" showErrorMessage="1" sqref="H29:I31 H32 H13:H28 I18:I27 I13:I16 H34:I44" xr:uid="{36F7818F-4AB6-4B4C-BF8F-4080931DE3E8}">
      <formula1>Repères</formula1>
    </dataValidation>
  </dataValidations>
  <pageMargins left="0.23622047244094491" right="0.23622047244094491" top="0.78740157480314965" bottom="0.23622047244094491" header="0.31496062992125984" footer="0.31496062992125984"/>
  <pageSetup paperSize="9" scale="43" fitToHeight="0" orientation="landscape"/>
  <headerFooter differentFirst="1">
    <oddHeader xml:space="preserve">&amp;L&amp;D
&amp;T&amp;C&amp;"-,Gras"&amp;72CARAFES&amp;R&amp;"-,Gras"&amp;72M330
</oddHeader>
    <firstHeader>&amp;L&amp;D
&amp;T&amp;C&amp;"-,Gras"&amp;72CARAFES&amp;R&amp;"-,Gras"&amp;72M330</firstHead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4" id="{DDC74E74-07A1-40B6-8A30-318A2EBC4C08}">
            <xm:f>AND('C:\Users\regiscouqueberg\Library\Containers\com.microsoft.Excel\Data\Documents\srvbacw5\atch\Direction Production et Maintenance\#Gestion du personnel\POINTAGES 2019\04 UAP Carafes\07 JUILLET 2019\[07 UAP Carafes.xlsm]1'!#REF!&lt;&gt;"",'C:\Users\regiscouqueberg\Library\Containers\com.microsoft.Excel\Data\Documents\srvbacw5\atch\Direction Production et Maintenance\#Gestion du personnel\POINTAGES 2019\04 UAP Carafes\07 JUILLET 2019\[07 UAP Carafes.xlsm]1'!#REF!="MOID")</xm:f>
            <x14:dxf>
              <fill>
                <patternFill>
                  <bgColor theme="4" tint="0.59996337778862885"/>
                </patternFill>
              </fill>
            </x14:dxf>
          </x14:cfRule>
          <xm:sqref>B51:D51</xm:sqref>
        </x14:conditionalFormatting>
        <x14:conditionalFormatting xmlns:xm="http://schemas.microsoft.com/office/excel/2006/main">
          <x14:cfRule type="cellIs" priority="40" operator="lessThan" id="{A955B002-25BE-4C6A-B2A1-3840AE598668}">
            <xm:f>'C:\Users\regiscouqueberg\Library\Containers\com.microsoft.Excel\Data\Documents\srvbacw5\atch\Direction Production et Maintenance\#Gestion du personnel\POINTAGES 2019\04 UAP Carafes\09 SEPTEMBRE 2019\[09 UAP Carafes.xlsm]10'!#REF!</xm:f>
            <x14:dxf>
              <fill>
                <patternFill>
                  <bgColor rgb="FFFF0000"/>
                </patternFill>
              </fill>
            </x14:dxf>
          </x14:cfRule>
          <x14:cfRule type="cellIs" priority="41" operator="lessThan" id="{8E54FE47-900B-47A7-B725-E0B5CA7EBE7C}">
            <xm:f>'C:\Users\regiscouqueberg\Library\Containers\com.microsoft.Excel\Data\Documents\srvbacw5\atch\Direction Production et Maintenance\#Gestion du personnel\POINTAGES 2019\04 UAP Carafes\09 SEPTEMBRE 2019\[09 UAP Carafes.xlsm]10'!#REF!</xm:f>
            <x14:dxf>
              <fill>
                <patternFill>
                  <bgColor rgb="FFFF0000"/>
                </patternFill>
              </fill>
            </x14:dxf>
          </x14:cfRule>
          <xm:sqref>G34:G36 G42:G44</xm:sqref>
        </x14:conditionalFormatting>
        <x14:conditionalFormatting xmlns:xm="http://schemas.microsoft.com/office/excel/2006/main">
          <x14:cfRule type="cellIs" priority="39" operator="lessThan" id="{101A27CC-8357-4E58-9B86-C685DA57BCB0}">
            <xm:f>'C:\Users\regiscouqueberg\Library\Containers\com.microsoft.Excel\Data\Documents\srvbacw5\atch\Direction Production et Maintenance\#Gestion du personnel\POINTAGES 2019\04 UAP Carafes\07 JUILLET 2019\[07 UAP Carafes.xlsm]15'!#REF!</xm:f>
            <x14:dxf>
              <font>
                <color theme="1"/>
              </font>
              <fill>
                <patternFill>
                  <bgColor rgb="FFFF0000"/>
                </patternFill>
              </fill>
            </x14:dxf>
          </x14:cfRule>
          <xm:sqref>G34:G36 G42:G44</xm:sqref>
        </x14:conditionalFormatting>
        <x14:conditionalFormatting xmlns:xm="http://schemas.microsoft.com/office/excel/2006/main">
          <x14:cfRule type="cellIs" priority="30" operator="lessThan" id="{90334635-2CB6-4B9B-B12D-01030A977ADF}">
            <xm:f>'C:\Users\regiscouqueberg\Library\Containers\com.microsoft.Excel\Data\Documents\srvbacw5\atch\Direction Production et Maintenance\#Gestion du personnel\POINTAGES 2019\04 UAP Carafes\09 SEPTEMBRE 2019\[09 UAP Carafes.xlsm]10'!#REF!</xm:f>
            <x14:dxf>
              <fill>
                <patternFill>
                  <bgColor rgb="FFFF0000"/>
                </patternFill>
              </fill>
            </x14:dxf>
          </x14:cfRule>
          <x14:cfRule type="cellIs" priority="31" operator="lessThan" id="{C79C0654-A19A-477F-A067-E539605F5D86}">
            <xm:f>'C:\Users\regiscouqueberg\Library\Containers\com.microsoft.Excel\Data\Documents\srvbacw5\atch\Direction Production et Maintenance\#Gestion du personnel\POINTAGES 2019\04 UAP Carafes\09 SEPTEMBRE 2019\[09 UAP Carafes.xlsm]10'!#REF!</xm:f>
            <x14:dxf>
              <fill>
                <patternFill>
                  <bgColor rgb="FFFF0000"/>
                </patternFill>
              </fill>
            </x14:dxf>
          </x14:cfRule>
          <xm:sqref>G39</xm:sqref>
        </x14:conditionalFormatting>
        <x14:conditionalFormatting xmlns:xm="http://schemas.microsoft.com/office/excel/2006/main">
          <x14:cfRule type="cellIs" priority="29" operator="lessThan" id="{302EB649-305A-4195-A7FF-E00A58D01195}">
            <xm:f>'C:\Users\regiscouqueberg\Library\Containers\com.microsoft.Excel\Data\Documents\srvbacw5\atch\Direction Production et Maintenance\#Gestion du personnel\POINTAGES 2019\04 UAP Carafes\07 JUILLET 2019\[07 UAP Carafes.xlsm]15'!#REF!</xm:f>
            <x14:dxf>
              <font>
                <color theme="1"/>
              </font>
              <fill>
                <patternFill>
                  <bgColor rgb="FFFF0000"/>
                </patternFill>
              </fill>
            </x14:dxf>
          </x14:cfRule>
          <xm:sqref>G39</xm:sqref>
        </x14:conditionalFormatting>
        <x14:conditionalFormatting xmlns:xm="http://schemas.microsoft.com/office/excel/2006/main">
          <x14:cfRule type="cellIs" priority="22" operator="lessThan" id="{5B8830D6-935D-4DC1-AD2B-5EC941586855}">
            <xm:f>'C:\Users\regiscouqueberg\Library\Containers\com.microsoft.Excel\Data\Documents\srvbacw5\atch\Direction Production et Maintenance\#Gestion du personnel\POINTAGES 2019\04 UAP Carafes\09 SEPTEMBRE 2019\[09 UAP Carafes.xlsm]10'!#REF!</xm:f>
            <x14:dxf>
              <fill>
                <patternFill>
                  <bgColor rgb="FFFF0000"/>
                </patternFill>
              </fill>
            </x14:dxf>
          </x14:cfRule>
          <x14:cfRule type="cellIs" priority="23" operator="lessThan" id="{4EA927BE-A67C-4495-B402-F0C3DC6BDE5E}">
            <xm:f>'C:\Users\regiscouqueberg\Library\Containers\com.microsoft.Excel\Data\Documents\srvbacw5\atch\Direction Production et Maintenance\#Gestion du personnel\POINTAGES 2019\04 UAP Carafes\09 SEPTEMBRE 2019\[09 UAP Carafes.xlsm]10'!#REF!</xm:f>
            <x14:dxf>
              <fill>
                <patternFill>
                  <bgColor rgb="FFFF0000"/>
                </patternFill>
              </fill>
            </x14:dxf>
          </x14:cfRule>
          <xm:sqref>G16</xm:sqref>
        </x14:conditionalFormatting>
        <x14:conditionalFormatting xmlns:xm="http://schemas.microsoft.com/office/excel/2006/main">
          <x14:cfRule type="cellIs" priority="21" operator="lessThan" id="{DBAF661C-075C-49CF-9F94-1F4F2DABB813}">
            <xm:f>'C:\Users\regiscouqueberg\Library\Containers\com.microsoft.Excel\Data\Documents\srvbacw5\atch\Direction Production et Maintenance\#Gestion du personnel\POINTAGES 2019\04 UAP Carafes\07 JUILLET 2019\[07 UAP Carafes.xlsm]15'!#REF!</xm:f>
            <x14:dxf>
              <font>
                <color theme="1"/>
              </font>
              <fill>
                <patternFill>
                  <bgColor rgb="FFFF0000"/>
                </patternFill>
              </fill>
            </x14:dxf>
          </x14:cfRule>
          <xm:sqref>G16</xm:sqref>
        </x14:conditionalFormatting>
        <x14:conditionalFormatting xmlns:xm="http://schemas.microsoft.com/office/excel/2006/main">
          <x14:cfRule type="cellIs" priority="19" operator="lessThan" id="{21BA62E4-C915-4DD0-B857-6445E1D6464F}">
            <xm:f>'C:\Users\regiscouqueberg\Library\Containers\com.microsoft.Excel\Data\Documents\srvbacw5\atch\Direction Production et Maintenance\#Gestion du personnel\POINTAGES 2019\04 UAP Carafes\09 SEPTEMBRE 2019\[09 UAP Carafes.xlsm]10'!#REF!</xm:f>
            <x14:dxf>
              <fill>
                <patternFill>
                  <bgColor rgb="FFFF0000"/>
                </patternFill>
              </fill>
            </x14:dxf>
          </x14:cfRule>
          <x14:cfRule type="cellIs" priority="20" operator="lessThan" id="{73987B00-6770-43AF-9EEF-3DFB49A67BCE}">
            <xm:f>'C:\Users\regiscouqueberg\Library\Containers\com.microsoft.Excel\Data\Documents\srvbacw5\atch\Direction Production et Maintenance\#Gestion du personnel\POINTAGES 2019\04 UAP Carafes\09 SEPTEMBRE 2019\[09 UAP Carafes.xlsm]10'!#REF!</xm:f>
            <x14:dxf>
              <fill>
                <patternFill>
                  <bgColor rgb="FFFF0000"/>
                </patternFill>
              </fill>
            </x14:dxf>
          </x14:cfRule>
          <xm:sqref>G20:G21</xm:sqref>
        </x14:conditionalFormatting>
        <x14:conditionalFormatting xmlns:xm="http://schemas.microsoft.com/office/excel/2006/main">
          <x14:cfRule type="cellIs" priority="18" operator="lessThan" id="{CF800FD9-89EF-47CD-98F7-1BFEFDEBF5DA}">
            <xm:f>'C:\Users\regiscouqueberg\Library\Containers\com.microsoft.Excel\Data\Documents\srvbacw5\atch\Direction Production et Maintenance\#Gestion du personnel\POINTAGES 2019\04 UAP Carafes\07 JUILLET 2019\[07 UAP Carafes.xlsm]15'!#REF!</xm:f>
            <x14:dxf>
              <font>
                <color theme="1"/>
              </font>
              <fill>
                <patternFill>
                  <bgColor rgb="FFFF0000"/>
                </patternFill>
              </fill>
            </x14:dxf>
          </x14:cfRule>
          <xm:sqref>G20:G21</xm:sqref>
        </x14:conditionalFormatting>
        <x14:conditionalFormatting xmlns:xm="http://schemas.microsoft.com/office/excel/2006/main">
          <x14:cfRule type="cellIs" priority="16" operator="lessThan" id="{BECF7038-3D34-4FD3-A286-4F5056883C09}">
            <xm:f>'C:\Users\regiscouqueberg\Library\Containers\com.microsoft.Excel\Data\Documents\srvbacw5\atch\Direction Production et Maintenance\#Gestion du personnel\POINTAGES 2019\04 UAP Carafes\09 SEPTEMBRE 2019\[09 UAP Carafes.xlsm]10'!#REF!</xm:f>
            <x14:dxf>
              <fill>
                <patternFill>
                  <bgColor rgb="FFFF0000"/>
                </patternFill>
              </fill>
            </x14:dxf>
          </x14:cfRule>
          <x14:cfRule type="cellIs" priority="17" operator="lessThan" id="{889F7982-430E-45BA-9811-602A70A4A232}">
            <xm:f>'C:\Users\regiscouqueberg\Library\Containers\com.microsoft.Excel\Data\Documents\srvbacw5\atch\Direction Production et Maintenance\#Gestion du personnel\POINTAGES 2019\04 UAP Carafes\09 SEPTEMBRE 2019\[09 UAP Carafes.xlsm]10'!#REF!</xm:f>
            <x14:dxf>
              <fill>
                <patternFill>
                  <bgColor rgb="FFFF0000"/>
                </patternFill>
              </fill>
            </x14:dxf>
          </x14:cfRule>
          <xm:sqref>G23</xm:sqref>
        </x14:conditionalFormatting>
        <x14:conditionalFormatting xmlns:xm="http://schemas.microsoft.com/office/excel/2006/main">
          <x14:cfRule type="cellIs" priority="15" operator="lessThan" id="{5FF3243D-FC89-4DB2-9F51-B2BC890C527B}">
            <xm:f>'C:\Users\regiscouqueberg\Library\Containers\com.microsoft.Excel\Data\Documents\srvbacw5\atch\Direction Production et Maintenance\#Gestion du personnel\POINTAGES 2019\04 UAP Carafes\07 JUILLET 2019\[07 UAP Carafes.xlsm]15'!#REF!</xm:f>
            <x14:dxf>
              <font>
                <color theme="1"/>
              </font>
              <fill>
                <patternFill>
                  <bgColor rgb="FFFF0000"/>
                </patternFill>
              </fill>
            </x14:dxf>
          </x14:cfRule>
          <xm:sqref>G23</xm:sqref>
        </x14:conditionalFormatting>
        <x14:conditionalFormatting xmlns:xm="http://schemas.microsoft.com/office/excel/2006/main">
          <x14:cfRule type="cellIs" priority="9" operator="lessThan" id="{9409D8BC-0C2F-4259-AA76-B2566552081D}">
            <xm:f>'C:\Users\regiscouqueberg\Library\Containers\com.microsoft.Excel\Data\Documents\srvbacw5\atch\Direction Production et Maintenance\#Gestion du personnel\POINTAGES 2019\04 UAP Carafes\09 SEPTEMBRE 2019\[09 UAP Carafes.xlsm]10'!#REF!</xm:f>
            <x14:dxf>
              <fill>
                <patternFill>
                  <bgColor rgb="FFFF0000"/>
                </patternFill>
              </fill>
            </x14:dxf>
          </x14:cfRule>
          <x14:cfRule type="cellIs" priority="10" operator="lessThan" id="{2F308550-3D08-45C9-80A6-98C32667A8A8}">
            <xm:f>'C:\Users\regiscouqueberg\Library\Containers\com.microsoft.Excel\Data\Documents\srvbacw5\atch\Direction Production et Maintenance\#Gestion du personnel\POINTAGES 2019\04 UAP Carafes\09 SEPTEMBRE 2019\[09 UAP Carafes.xlsm]10'!#REF!</xm:f>
            <x14:dxf>
              <fill>
                <patternFill>
                  <bgColor rgb="FFFF0000"/>
                </patternFill>
              </fill>
            </x14:dxf>
          </x14:cfRule>
          <xm:sqref>G43:G44</xm:sqref>
        </x14:conditionalFormatting>
        <x14:conditionalFormatting xmlns:xm="http://schemas.microsoft.com/office/excel/2006/main">
          <x14:cfRule type="cellIs" priority="8" operator="lessThan" id="{EFE7B3A0-4E9D-45FB-859F-7629509BF33D}">
            <xm:f>'C:\Users\regiscouqueberg\Library\Containers\com.microsoft.Excel\Data\Documents\srvbacw5\atch\Direction Production et Maintenance\#Gestion du personnel\POINTAGES 2019\04 UAP Carafes\07 JUILLET 2019\[07 UAP Carafes.xlsm]15'!#REF!</xm:f>
            <x14:dxf>
              <font>
                <color theme="1"/>
              </font>
              <fill>
                <patternFill>
                  <bgColor rgb="FFFF0000"/>
                </patternFill>
              </fill>
            </x14:dxf>
          </x14:cfRule>
          <xm:sqref>G43:G44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D3EDA77F-3F20-47DE-8544-77D29A4AD5FC}">
          <x14:formula1>
            <xm:f>'https://baccaratpro.sharepoint.com/Users/regiscouqueberg/Library/Containers/com.microsoft.Excel/Data/Documents/K:/Direction Production et Maintenance/#Gestion du personnel\POINTAGES 2018\04 UAP Carafes\01 Carafes\09 SEPTEMBRE 2018\[09 UAP Carafes.xlsm]menu'!#REF!</xm:f>
          </x14:formula1>
          <xm:sqref>K48</xm:sqref>
        </x14:dataValidation>
        <x14:dataValidation type="list" allowBlank="1" showInputMessage="1" showErrorMessage="1" xr:uid="{FFA7111C-9C65-4186-ABB0-AFDF8B6D3A57}">
          <x14:formula1>
            <xm:f>'https://baccaratpro.sharepoint.com/Users/regiscouqueberg/Library/Containers/com.microsoft.Excel/Data/Documents/K:/Direction Production et Maintenance/#Gestion du personnel\POINTAGES 2017\04 UAP Carafes\01 Carafes\10 OCTOBRE 2017\[10 UAP Carafes.xlsm]menu'!#REF!</xm:f>
          </x14:formula1>
          <xm:sqref>L48 K46:L46 K50:L51 K53:L54 K13:L32 K34:L44</xm:sqref>
        </x14:dataValidation>
        <x14:dataValidation type="list" allowBlank="1" showInputMessage="1" showErrorMessage="1" prompt="Merci de renseigner les dates de début et de fin dans la colonne &quot;commentaires&quot;" xr:uid="{7F518A7C-7239-4B9D-8CF0-EECF80092A7E}">
          <x14:formula1>
            <xm:f>'https://baccaratpro.sharepoint.com/Users/regiscouqueberg/Library/Containers/com.microsoft.Excel/Data/Documents/K:/Direction Production et Maintenance/#Gestion du personnel\POINTAGES 2017\04 UAP Carafes\01 Carafes\10 OCTOBRE 2017\[10 UAP Carafes.xlsm]menu'!#REF!</xm:f>
          </x14:formula1>
          <xm:sqref>Y50:Y51 AC46 AA50:AA51 AC50:AC51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sheetPr codeName="Feuil8"/>
  <dimension ref="B5:H18"/>
  <sheetViews>
    <sheetView workbookViewId="0">
      <selection activeCell="C31" sqref="C31"/>
    </sheetView>
  </sheetViews>
  <sheetFormatPr baseColWidth="10" defaultColWidth="11.42578125" defaultRowHeight="12.75" x14ac:dyDescent="0.2"/>
  <cols>
    <col min="1" max="1" width="11.42578125" style="1"/>
    <col min="2" max="2" width="29" style="1" bestFit="1" customWidth="1"/>
    <col min="3" max="3" width="19.42578125" style="1" customWidth="1"/>
    <col min="4" max="16384" width="11.42578125" style="1"/>
  </cols>
  <sheetData>
    <row r="5" spans="2:8" ht="14.25" x14ac:dyDescent="0.2">
      <c r="C5" s="7"/>
      <c r="E5" s="1" t="s">
        <v>62</v>
      </c>
      <c r="F5" s="1" t="s">
        <v>105</v>
      </c>
      <c r="G5" s="2" t="s">
        <v>106</v>
      </c>
    </row>
    <row r="6" spans="2:8" ht="14.25" x14ac:dyDescent="0.2">
      <c r="B6" s="3"/>
      <c r="C6" s="8" t="s">
        <v>26</v>
      </c>
      <c r="E6" s="1" t="s">
        <v>17</v>
      </c>
      <c r="F6" s="2" t="s">
        <v>107</v>
      </c>
      <c r="G6" s="4"/>
    </row>
    <row r="7" spans="2:8" ht="14.25" x14ac:dyDescent="0.2">
      <c r="B7" s="5"/>
      <c r="C7" s="8" t="s">
        <v>29</v>
      </c>
      <c r="E7" s="1" t="s">
        <v>20</v>
      </c>
      <c r="F7" s="2" t="s">
        <v>108</v>
      </c>
      <c r="G7" s="4"/>
    </row>
    <row r="8" spans="2:8" ht="14.25" x14ac:dyDescent="0.2">
      <c r="B8" s="2"/>
      <c r="C8" s="9" t="s">
        <v>28</v>
      </c>
      <c r="E8" s="1" t="s">
        <v>21</v>
      </c>
      <c r="F8" s="2" t="s">
        <v>109</v>
      </c>
      <c r="G8" s="4"/>
    </row>
    <row r="9" spans="2:8" ht="14.25" x14ac:dyDescent="0.2">
      <c r="B9" s="2"/>
      <c r="C9" s="8" t="s">
        <v>56</v>
      </c>
    </row>
    <row r="10" spans="2:8" ht="14.25" x14ac:dyDescent="0.2">
      <c r="B10" s="2"/>
      <c r="C10" s="8" t="s">
        <v>31</v>
      </c>
    </row>
    <row r="11" spans="2:8" ht="14.25" x14ac:dyDescent="0.2">
      <c r="B11" s="2"/>
      <c r="C11" s="8" t="s">
        <v>30</v>
      </c>
    </row>
    <row r="12" spans="2:8" ht="14.25" x14ac:dyDescent="0.2">
      <c r="B12" s="2"/>
      <c r="C12" s="10"/>
    </row>
    <row r="13" spans="2:8" x14ac:dyDescent="0.2">
      <c r="C13" s="11"/>
    </row>
    <row r="14" spans="2:8" x14ac:dyDescent="0.2">
      <c r="C14" s="12"/>
    </row>
    <row r="15" spans="2:8" ht="14.25" x14ac:dyDescent="0.2">
      <c r="C15" s="6"/>
      <c r="H15" s="3" t="s">
        <v>110</v>
      </c>
    </row>
    <row r="16" spans="2:8" ht="14.25" x14ac:dyDescent="0.2">
      <c r="C16" s="6"/>
      <c r="H16" s="3" t="s">
        <v>111</v>
      </c>
    </row>
    <row r="17" spans="3:8" ht="14.25" x14ac:dyDescent="0.2">
      <c r="C17" s="6"/>
      <c r="H17" s="3" t="s">
        <v>112</v>
      </c>
    </row>
    <row r="18" spans="3:8" ht="14.25" x14ac:dyDescent="0.2">
      <c r="C18" s="6"/>
      <c r="H18" s="3" t="s">
        <v>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72B2B6ADB00014AA282E8028CC13A37" ma:contentTypeVersion="12" ma:contentTypeDescription="Crée un document." ma:contentTypeScope="" ma:versionID="ac6278f6646d622fb1d413955f82c585">
  <xsd:schema xmlns:xsd="http://www.w3.org/2001/XMLSchema" xmlns:xs="http://www.w3.org/2001/XMLSchema" xmlns:p="http://schemas.microsoft.com/office/2006/metadata/properties" xmlns:ns2="dcd8ef2e-0bd4-43bf-a241-73b31285d4ce" xmlns:ns3="e56a10c0-a286-4031-8ce7-2ad7855b4210" targetNamespace="http://schemas.microsoft.com/office/2006/metadata/properties" ma:root="true" ma:fieldsID="a8dbb03098afa3eb136d3778552cd46d" ns2:_="" ns3:_="">
    <xsd:import namespace="dcd8ef2e-0bd4-43bf-a241-73b31285d4ce"/>
    <xsd:import namespace="e56a10c0-a286-4031-8ce7-2ad7855b421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LengthInSeconds" minOccurs="0"/>
                <xsd:element ref="ns2:MediaServiceOCR" minOccurs="0"/>
                <xsd:element ref="ns2:MediaServiceSearchPropertie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cd8ef2e-0bd4-43bf-a241-73b31285d4c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fb980ce3-8f68-46a5-a2fd-a385206ca357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6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SearchProperties" ma:index="18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9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56a10c0-a286-4031-8ce7-2ad7855b4210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3ceb0a65-bebe-46ea-bff2-fbde224faf08}" ma:internalName="TaxCatchAll" ma:showField="CatchAllData" ma:web="e56a10c0-a286-4031-8ce7-2ad7855b421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dcd8ef2e-0bd4-43bf-a241-73b31285d4ce">
      <Terms xmlns="http://schemas.microsoft.com/office/infopath/2007/PartnerControls"/>
    </lcf76f155ced4ddcb4097134ff3c332f>
    <TaxCatchAll xmlns="e56a10c0-a286-4031-8ce7-2ad7855b4210" xsi:nil="true"/>
  </documentManagement>
</p:properties>
</file>

<file path=customXml/itemProps1.xml><?xml version="1.0" encoding="utf-8"?>
<ds:datastoreItem xmlns:ds="http://schemas.openxmlformats.org/officeDocument/2006/customXml" ds:itemID="{6DF7AA87-6086-4DFE-A3FA-21A9552717DB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0F7B46B-84E7-4C46-9EB0-9D80AD09CE36}"/>
</file>

<file path=customXml/itemProps3.xml><?xml version="1.0" encoding="utf-8"?>
<ds:datastoreItem xmlns:ds="http://schemas.openxmlformats.org/officeDocument/2006/customXml" ds:itemID="{D75EDF01-5252-4AE3-BADF-54601B0684CE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VIDE</vt:lpstr>
      <vt:lpstr>23</vt:lpstr>
      <vt:lpstr>menu</vt:lpstr>
      <vt:lpstr>'23'!Impression_des_titres</vt:lpstr>
      <vt:lpstr>VIDE!Impression_des_titres</vt:lpstr>
      <vt:lpstr>Repères</vt:lpstr>
      <vt:lpstr>'23'!Zone_d_impression</vt:lpstr>
      <vt:lpstr>VIDE!Zone_d_impression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Laurent ULRICH</dc:creator>
  <cp:keywords/>
  <dc:description/>
  <cp:lastModifiedBy>Yohan HEMARD</cp:lastModifiedBy>
  <cp:revision/>
  <dcterms:created xsi:type="dcterms:W3CDTF">2016-01-29T10:20:10Z</dcterms:created>
  <dcterms:modified xsi:type="dcterms:W3CDTF">2024-04-20T06:01:51Z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0x010100572B2B6ADB00014AA282E8028CC13A37</vt:lpwstr>
  </property>
  <property fmtid="{D5CDD505-2E9C-101B-9397-08002B2CF9AE}" pid="3" name="xd_ProgID">
    <vt:lpwstr/>
  </property>
  <property fmtid="{D5CDD505-2E9C-101B-9397-08002B2CF9AE}" pid="4" name="ComplianceAssetId">
    <vt:lpwstr/>
  </property>
  <property fmtid="{D5CDD505-2E9C-101B-9397-08002B2CF9AE}" pid="5" name="TemplateUrl">
    <vt:lpwstr/>
  </property>
  <property fmtid="{D5CDD505-2E9C-101B-9397-08002B2CF9AE}" pid="6" name="_ExtendedDescription">
    <vt:lpwstr/>
  </property>
  <property fmtid="{D5CDD505-2E9C-101B-9397-08002B2CF9AE}" pid="7" name="TriggerFlowInfo">
    <vt:lpwstr/>
  </property>
  <property fmtid="{D5CDD505-2E9C-101B-9397-08002B2CF9AE}" pid="8" name="xd_Signature">
    <vt:bool>false</vt:bool>
  </property>
</Properties>
</file>