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O:\Maintenance\GMAO\"/>
    </mc:Choice>
  </mc:AlternateContent>
  <bookViews>
    <workbookView xWindow="0" yWindow="0" windowWidth="19200" windowHeight="8610" tabRatio="726" activeTab="4"/>
  </bookViews>
  <sheets>
    <sheet name="Demandes" sheetId="1" r:id="rId1"/>
    <sheet name="Listes" sheetId="10" r:id="rId2"/>
    <sheet name="A.AVRIL" sheetId="11" r:id="rId3"/>
    <sheet name="A.BENBACHIR" sheetId="13" r:id="rId4"/>
    <sheet name="G.DELANOUE" sheetId="12" r:id="rId5"/>
    <sheet name="L.LOUVET" sheetId="14" r:id="rId6"/>
    <sheet name="M.BENDAHMANE" sheetId="15" r:id="rId7"/>
    <sheet name="CHAUDRONNIER" sheetId="18" r:id="rId8"/>
    <sheet name="ELECTRICIEN" sheetId="19" r:id="rId9"/>
    <sheet name="MACON" sheetId="20" r:id="rId10"/>
    <sheet name="JM.GAUDET" sheetId="17" r:id="rId11"/>
    <sheet name="D.MUNO" sheetId="16" r:id="rId12"/>
  </sheets>
  <definedNames>
    <definedName name="d.équipements" localSheetId="7">T_Zones[[Equipement ]]</definedName>
    <definedName name="d.équipements" localSheetId="8">T_Zones[[Equipement ]]</definedName>
    <definedName name="d.équipements" localSheetId="9">T_Zones[[Equipement ]]</definedName>
    <definedName name="d.équipements">T_Zones[[Equipement ]]</definedName>
    <definedName name="d.techniciens" localSheetId="7">T_Techniciens[Technicien]</definedName>
    <definedName name="d.techniciens" localSheetId="8">T_Techniciens[Technicien]</definedName>
    <definedName name="d.techniciens" localSheetId="9">T_Techniciens[Technicien]</definedName>
    <definedName name="d.techniciens">T_Techniciens[Technicien]</definedName>
    <definedName name="d.temps" localSheetId="7">T_Temps[Temps théorique]</definedName>
    <definedName name="d.temps" localSheetId="8">T_Temps[Temps théorique]</definedName>
    <definedName name="d.temps" localSheetId="9">T_Temps[Temps théorique]</definedName>
    <definedName name="d.temps">T_Temps[Temps théorique]</definedName>
    <definedName name="d.validation" localSheetId="7">T_Validation[Validation]</definedName>
    <definedName name="d.validation" localSheetId="8">T_Validation[Validation]</definedName>
    <definedName name="d.validation" localSheetId="9">T_Validation[Validation]</definedName>
    <definedName name="d.validation">T_Validation[Validation]</definedName>
    <definedName name="_xlnm.Print_Area" localSheetId="2">A.AVRIL!$A$13:$H$20</definedName>
    <definedName name="_xlnm.Print_Area" localSheetId="3">A.BENBACHIR!$A$13:$H$28</definedName>
    <definedName name="_xlnm.Print_Area" localSheetId="7">CHAUDRONNIER!$A$13:$H$35</definedName>
    <definedName name="_xlnm.Print_Area" localSheetId="11">D.MUNO!$A$13:$H$34</definedName>
    <definedName name="_xlnm.Print_Area" localSheetId="8">ELECTRICIEN!$A$13:$H$41</definedName>
    <definedName name="_xlnm.Print_Area" localSheetId="4">G.DELANOUE!$A$13:$H$66</definedName>
    <definedName name="_xlnm.Print_Area" localSheetId="10">JM.GAUDET!$A$13:$H$40</definedName>
    <definedName name="_xlnm.Print_Area" localSheetId="5">L.LOUVET!$A$13:$H$27</definedName>
    <definedName name="_xlnm.Print_Area" localSheetId="6">M.BENDAHMANE!$A$13:$H$22</definedName>
    <definedName name="_xlnm.Print_Area" localSheetId="9">MACON!$A$13:$H$37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9" i="1" l="1"/>
  <c r="F139" i="1"/>
  <c r="G139" i="1"/>
  <c r="E138" i="1"/>
  <c r="F138" i="1"/>
  <c r="G138" i="1"/>
  <c r="E137" i="1"/>
  <c r="F137" i="1"/>
  <c r="G137" i="1"/>
  <c r="E136" i="1"/>
  <c r="F136" i="1"/>
  <c r="G136" i="1"/>
  <c r="E135" i="1" l="1"/>
  <c r="F135" i="1"/>
  <c r="G135" i="1"/>
  <c r="E134" i="1" l="1"/>
  <c r="F134" i="1"/>
  <c r="G134" i="1"/>
  <c r="E133" i="1" l="1"/>
  <c r="F133" i="1"/>
  <c r="G133" i="1"/>
  <c r="E132" i="1" l="1"/>
  <c r="F132" i="1"/>
  <c r="G132" i="1"/>
  <c r="E131" i="1" l="1"/>
  <c r="F131" i="1"/>
  <c r="G131" i="1"/>
  <c r="E130" i="1" l="1"/>
  <c r="F130" i="1"/>
  <c r="G130" i="1"/>
  <c r="E129" i="1" l="1"/>
  <c r="F129" i="1"/>
  <c r="G129" i="1"/>
  <c r="E128" i="1" l="1"/>
  <c r="F128" i="1"/>
  <c r="G128" i="1"/>
  <c r="G124" i="1" l="1"/>
  <c r="G125" i="1"/>
  <c r="E124" i="1"/>
  <c r="F124" i="1"/>
  <c r="E125" i="1"/>
  <c r="F125" i="1"/>
  <c r="E127" i="1" l="1"/>
  <c r="E126" i="1"/>
  <c r="E123" i="1" l="1"/>
  <c r="F123" i="1"/>
  <c r="G123" i="1"/>
  <c r="E122" i="1" l="1"/>
  <c r="F122" i="1"/>
  <c r="G122" i="1"/>
  <c r="E121" i="1" l="1"/>
  <c r="F121" i="1"/>
  <c r="G121" i="1"/>
  <c r="E120" i="1" l="1"/>
  <c r="F120" i="1"/>
  <c r="G120" i="1"/>
  <c r="E119" i="1" l="1"/>
  <c r="F119" i="1"/>
  <c r="G119" i="1"/>
  <c r="E118" i="1" l="1"/>
  <c r="F118" i="1"/>
  <c r="G118" i="1"/>
  <c r="E117" i="1" l="1"/>
  <c r="F117" i="1"/>
  <c r="G117" i="1"/>
  <c r="E116" i="1" l="1"/>
  <c r="F116" i="1"/>
  <c r="G116" i="1"/>
  <c r="E115" i="1" l="1"/>
  <c r="F115" i="1"/>
  <c r="G115" i="1"/>
  <c r="E114" i="1" l="1"/>
  <c r="F114" i="1"/>
  <c r="G114" i="1"/>
  <c r="G109" i="1" l="1"/>
  <c r="E113" i="1" l="1"/>
  <c r="F113" i="1"/>
  <c r="G113" i="1"/>
  <c r="E112" i="1" l="1"/>
  <c r="F112" i="1"/>
  <c r="G112" i="1"/>
  <c r="E111" i="1" l="1"/>
  <c r="F111" i="1"/>
  <c r="G111" i="1"/>
  <c r="E110" i="1" l="1"/>
  <c r="F110" i="1"/>
  <c r="E109" i="1"/>
  <c r="F109" i="1"/>
  <c r="E108" i="1" l="1"/>
  <c r="F108" i="1"/>
  <c r="G108" i="1"/>
  <c r="E107" i="1" l="1"/>
  <c r="F107" i="1"/>
  <c r="G107" i="1"/>
  <c r="E106" i="1" l="1"/>
  <c r="F106" i="1"/>
  <c r="G106" i="1"/>
  <c r="E105" i="1" l="1"/>
  <c r="F105" i="1"/>
  <c r="G105" i="1"/>
  <c r="E104" i="1"/>
  <c r="F104" i="1"/>
  <c r="G104" i="1"/>
  <c r="E103" i="1"/>
  <c r="F103" i="1"/>
  <c r="G103" i="1"/>
  <c r="E102" i="1" l="1"/>
  <c r="F102" i="1"/>
  <c r="G102" i="1"/>
  <c r="E101" i="1" l="1"/>
  <c r="F101" i="1"/>
  <c r="G101" i="1"/>
  <c r="E100" i="1"/>
  <c r="F100" i="1"/>
  <c r="G100" i="1"/>
  <c r="E99" i="1"/>
  <c r="F99" i="1"/>
  <c r="G99" i="1"/>
  <c r="E98" i="1"/>
  <c r="F98" i="1"/>
  <c r="G98" i="1"/>
  <c r="E97" i="1"/>
  <c r="F97" i="1"/>
  <c r="G97" i="1"/>
  <c r="E96" i="1"/>
  <c r="F96" i="1"/>
  <c r="G96" i="1"/>
  <c r="E95" i="1" l="1"/>
  <c r="F95" i="1"/>
  <c r="G95" i="1"/>
  <c r="E94" i="1"/>
  <c r="F94" i="1"/>
  <c r="G94" i="1"/>
  <c r="E93" i="1"/>
  <c r="F93" i="1"/>
  <c r="G93" i="1"/>
  <c r="E92" i="1"/>
  <c r="F92" i="1"/>
  <c r="G92" i="1"/>
  <c r="E91" i="1"/>
  <c r="F91" i="1"/>
  <c r="G91" i="1"/>
  <c r="E90" i="1"/>
  <c r="F90" i="1"/>
  <c r="G90" i="1"/>
  <c r="E89" i="1"/>
  <c r="F89" i="1"/>
  <c r="G89" i="1"/>
  <c r="E88" i="1"/>
  <c r="F88" i="1"/>
  <c r="G88" i="1"/>
  <c r="E87" i="1" l="1"/>
  <c r="F87" i="1"/>
  <c r="G87" i="1"/>
  <c r="E86" i="1" l="1"/>
  <c r="F86" i="1"/>
  <c r="G86" i="1"/>
  <c r="E85" i="1" l="1"/>
  <c r="F85" i="1"/>
  <c r="G85" i="1"/>
  <c r="E84" i="1" l="1"/>
  <c r="F84" i="1"/>
  <c r="G84" i="1"/>
  <c r="E83" i="1" l="1"/>
  <c r="F83" i="1"/>
  <c r="G83" i="1"/>
  <c r="E82" i="1" l="1"/>
  <c r="F82" i="1"/>
  <c r="G82" i="1"/>
  <c r="E81" i="1" l="1"/>
  <c r="F81" i="1"/>
  <c r="G81" i="1"/>
  <c r="E80" i="1" l="1"/>
  <c r="F80" i="1"/>
  <c r="G80" i="1"/>
  <c r="E79" i="1" l="1"/>
  <c r="F79" i="1"/>
  <c r="G79" i="1"/>
  <c r="E78" i="1" l="1"/>
  <c r="F78" i="1"/>
  <c r="G78" i="1"/>
  <c r="E77" i="1" l="1"/>
  <c r="F77" i="1"/>
  <c r="G77" i="1"/>
  <c r="E76" i="1" l="1"/>
  <c r="F76" i="1"/>
  <c r="G76" i="1"/>
  <c r="E75" i="1"/>
  <c r="F75" i="1"/>
  <c r="G75" i="1"/>
  <c r="E74" i="1" l="1"/>
  <c r="F74" i="1"/>
  <c r="G74" i="1"/>
  <c r="E73" i="1"/>
  <c r="F73" i="1"/>
  <c r="G73" i="1"/>
  <c r="E72" i="1" l="1"/>
  <c r="F72" i="1"/>
  <c r="G72" i="1"/>
  <c r="E71" i="1" l="1"/>
  <c r="F71" i="1"/>
  <c r="G71" i="1"/>
  <c r="E70" i="1" l="1"/>
  <c r="F70" i="1"/>
  <c r="G70" i="1"/>
  <c r="E69" i="1" l="1"/>
  <c r="F69" i="1"/>
  <c r="E68" i="1" l="1"/>
  <c r="F68" i="1"/>
  <c r="G68" i="1"/>
  <c r="E67" i="1" l="1"/>
  <c r="F67" i="1"/>
  <c r="G67" i="1"/>
  <c r="E66" i="1" l="1"/>
  <c r="F66" i="1"/>
  <c r="G66" i="1"/>
  <c r="E65" i="1" l="1"/>
  <c r="F65" i="1"/>
  <c r="G65" i="1"/>
  <c r="F62" i="1" l="1"/>
  <c r="F63" i="1"/>
  <c r="E64" i="1" l="1"/>
  <c r="F64" i="1"/>
  <c r="E60" i="1" l="1"/>
  <c r="F60" i="1"/>
  <c r="G60" i="1"/>
  <c r="E59" i="1" l="1"/>
  <c r="F59" i="1"/>
  <c r="G59" i="1"/>
  <c r="G40" i="1" l="1"/>
  <c r="F40" i="1"/>
  <c r="E40" i="1"/>
  <c r="G39" i="1"/>
  <c r="F39" i="1"/>
  <c r="E39" i="1"/>
  <c r="G38" i="1"/>
  <c r="F38" i="1"/>
  <c r="E38" i="1"/>
  <c r="G37" i="1"/>
  <c r="F37" i="1"/>
  <c r="E37" i="1"/>
  <c r="G35" i="1" l="1"/>
  <c r="E35" i="1"/>
  <c r="E36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F35" i="1"/>
  <c r="F36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E34" i="1" l="1"/>
  <c r="F34" i="1"/>
  <c r="G34" i="1"/>
  <c r="E33" i="1" l="1"/>
  <c r="F33" i="1"/>
  <c r="G33" i="1"/>
  <c r="E32" i="1"/>
  <c r="F32" i="1"/>
  <c r="G32" i="1"/>
  <c r="E31" i="1" l="1"/>
  <c r="F31" i="1"/>
  <c r="G31" i="1"/>
  <c r="E30" i="1" l="1"/>
  <c r="F30" i="1"/>
  <c r="G30" i="1"/>
  <c r="E29" i="1"/>
  <c r="F29" i="1"/>
  <c r="G29" i="1"/>
  <c r="E28" i="1" l="1"/>
  <c r="F28" i="1"/>
  <c r="G28" i="1"/>
  <c r="E27" i="1" l="1"/>
  <c r="F27" i="1"/>
  <c r="G27" i="1"/>
  <c r="E26" i="1"/>
  <c r="F26" i="1"/>
  <c r="G26" i="1"/>
  <c r="E25" i="1"/>
  <c r="F25" i="1"/>
  <c r="G25" i="1"/>
  <c r="E24" i="1"/>
  <c r="F24" i="1"/>
  <c r="G24" i="1"/>
  <c r="E23" i="1"/>
  <c r="F23" i="1"/>
  <c r="G23" i="1"/>
  <c r="E22" i="1"/>
  <c r="F22" i="1"/>
  <c r="G22" i="1"/>
  <c r="E21" i="1" l="1"/>
  <c r="F21" i="1"/>
  <c r="G21" i="1"/>
  <c r="E20" i="1" l="1"/>
  <c r="F20" i="1"/>
  <c r="G20" i="1"/>
  <c r="E19" i="1" l="1"/>
  <c r="F19" i="1"/>
  <c r="G19" i="1"/>
  <c r="E18" i="1" l="1"/>
  <c r="F18" i="1"/>
  <c r="G18" i="1"/>
  <c r="E17" i="1" l="1"/>
  <c r="F17" i="1"/>
  <c r="G17" i="1"/>
  <c r="E16" i="1" l="1"/>
  <c r="F16" i="1"/>
  <c r="G16" i="1"/>
  <c r="E15" i="1" l="1"/>
  <c r="F15" i="1"/>
  <c r="G15" i="1"/>
  <c r="E14" i="1" l="1"/>
  <c r="F14" i="1"/>
  <c r="G14" i="1"/>
</calcChain>
</file>

<file path=xl/sharedStrings.xml><?xml version="1.0" encoding="utf-8"?>
<sst xmlns="http://schemas.openxmlformats.org/spreadsheetml/2006/main" count="1498" uniqueCount="306">
  <si>
    <t xml:space="preserve">Equipement </t>
  </si>
  <si>
    <t>Atelier</t>
  </si>
  <si>
    <t>N°DI</t>
  </si>
  <si>
    <t>Validation demandeur</t>
  </si>
  <si>
    <t>M_ATELIER_CIP</t>
  </si>
  <si>
    <t>M_CIP LIGNE 1</t>
  </si>
  <si>
    <t>M_CIP LIGNE 2</t>
  </si>
  <si>
    <t>M_CUVE A COCHON</t>
  </si>
  <si>
    <t>M_ASCENSEUR ADDITIF</t>
  </si>
  <si>
    <t>M_ASCENSEUR STER</t>
  </si>
  <si>
    <t>M_ASCENSEUR QUAI</t>
  </si>
  <si>
    <t>M_ATELIER PREPA</t>
  </si>
  <si>
    <t>M_BROYEUR 1</t>
  </si>
  <si>
    <t>M_BROYEUR 2</t>
  </si>
  <si>
    <t>M_BROYEUR 3</t>
  </si>
  <si>
    <t>M_CENTRIFUGEUSE</t>
  </si>
  <si>
    <t>M_COMMITROL</t>
  </si>
  <si>
    <t>M_ECRASE_FUT</t>
  </si>
  <si>
    <t>M_HOT_BREACK</t>
  </si>
  <si>
    <t>M_LAVAGE DES BIDONS</t>
  </si>
  <si>
    <t>M_LAVEUSE DE SEAUX</t>
  </si>
  <si>
    <t>M_POMPE MURZAN</t>
  </si>
  <si>
    <t>M_TABLE ELEVATRICE 1</t>
  </si>
  <si>
    <t>M_TRANSFERT METAUX</t>
  </si>
  <si>
    <t>M_URCHELL 1</t>
  </si>
  <si>
    <t>M_KARDEX</t>
  </si>
  <si>
    <t>M_CRIOVAC</t>
  </si>
  <si>
    <t>M_EVAPO LIGNE 8</t>
  </si>
  <si>
    <t>M_FRUCTOSE CRISTAL</t>
  </si>
  <si>
    <t>M_GLUCOSE</t>
  </si>
  <si>
    <t>M_LIGNE 2</t>
  </si>
  <si>
    <t>M_LIGNE 4</t>
  </si>
  <si>
    <t>M_LIGNE 5</t>
  </si>
  <si>
    <t>M_LIGNE 6</t>
  </si>
  <si>
    <t>M_LIGNE 8</t>
  </si>
  <si>
    <t>M_LIGNE 9</t>
  </si>
  <si>
    <t>M_SUCRE CRISTAL</t>
  </si>
  <si>
    <t>M_SUCRE LIQUIDE</t>
  </si>
  <si>
    <t>M_AUTOMATES</t>
  </si>
  <si>
    <t>M_MAINTENANCE</t>
  </si>
  <si>
    <t>M_PORTE AUTOMATIQUE</t>
  </si>
  <si>
    <t>M_EAU DE FORAGE</t>
  </si>
  <si>
    <t>M_EAU USÉE</t>
  </si>
  <si>
    <t>M_ELECTRICITÉ</t>
  </si>
  <si>
    <t>M_ENERGIE</t>
  </si>
  <si>
    <t>M_GAZ</t>
  </si>
  <si>
    <t>M_VAPEUR</t>
  </si>
  <si>
    <t>M_ABORD USINE</t>
  </si>
  <si>
    <t>M_CH_EXPEDITION</t>
  </si>
  <si>
    <t>M_CH_FROID_RECEPTION</t>
  </si>
  <si>
    <t>M_CH_STER_RECEPTION</t>
  </si>
  <si>
    <t>M_MAGASIN</t>
  </si>
  <si>
    <t>M_BUREAU</t>
  </si>
  <si>
    <t>M_LABO QUALITÉ</t>
  </si>
  <si>
    <t>M_MOBILIER_BUREAU</t>
  </si>
  <si>
    <t>USINE DE MITRY-MORY</t>
  </si>
  <si>
    <t>M_LABO DEVELOPPEMENT</t>
  </si>
  <si>
    <t>M_LABORATOIRE</t>
  </si>
  <si>
    <t>Centre de charge</t>
  </si>
  <si>
    <t>CIP</t>
  </si>
  <si>
    <t>ATELIER ENTRETIENT</t>
  </si>
  <si>
    <t>AUTRE</t>
  </si>
  <si>
    <t>PREPARATION</t>
  </si>
  <si>
    <t>CUISSON</t>
  </si>
  <si>
    <t>BUREAU / LABO</t>
  </si>
  <si>
    <t>LOGISTIQUE</t>
  </si>
  <si>
    <t>ENERGIE / FLUIDES</t>
  </si>
  <si>
    <t>SUCRE</t>
  </si>
  <si>
    <t>MAINTENANCE</t>
  </si>
  <si>
    <t>M_MONTE-CHARGE</t>
  </si>
  <si>
    <t>M_OUVRE-BOITES</t>
  </si>
  <si>
    <t>Liste des équipements</t>
  </si>
  <si>
    <t>M_CH_AROMES</t>
  </si>
  <si>
    <t>M_CH_FROIDERECEPTIO</t>
  </si>
  <si>
    <t>M_CH_PREPA_FRUITS</t>
  </si>
  <si>
    <t>Temps réel</t>
  </si>
  <si>
    <t>Validation</t>
  </si>
  <si>
    <t>Oui</t>
  </si>
  <si>
    <t>Non</t>
  </si>
  <si>
    <t>Temps théorique</t>
  </si>
  <si>
    <t>Date</t>
  </si>
  <si>
    <t>Demande</t>
  </si>
  <si>
    <t>Description</t>
  </si>
  <si>
    <t>T_Zones</t>
  </si>
  <si>
    <t>T_Validation</t>
  </si>
  <si>
    <t>Technicien</t>
  </si>
  <si>
    <t>T_Equipements</t>
  </si>
  <si>
    <t>T_Temps</t>
  </si>
  <si>
    <t>T_Techniciens</t>
  </si>
  <si>
    <t>formule</t>
  </si>
  <si>
    <t>liste déroulante</t>
  </si>
  <si>
    <t>saisie date heure</t>
  </si>
  <si>
    <t>saisie texte</t>
  </si>
  <si>
    <t>A.AVRIL</t>
  </si>
  <si>
    <t>A.BENBACHIR</t>
  </si>
  <si>
    <t>G.DELANOUE</t>
  </si>
  <si>
    <t>L.LOUVET</t>
  </si>
  <si>
    <t>M.BENDAHMANE</t>
  </si>
  <si>
    <t>D.MUNO</t>
  </si>
  <si>
    <t>J-M.GAUDET</t>
  </si>
  <si>
    <t>#</t>
  </si>
  <si>
    <t>essai</t>
  </si>
  <si>
    <t>Equipement</t>
  </si>
  <si>
    <t>DAVID</t>
  </si>
  <si>
    <t>002</t>
  </si>
  <si>
    <t>TEST 2</t>
  </si>
  <si>
    <t>jean-marie</t>
  </si>
  <si>
    <t>control bouton et flash remplissage silo</t>
  </si>
  <si>
    <t>CHAUDRONNIER</t>
  </si>
  <si>
    <t>ELECTRICIEN</t>
  </si>
  <si>
    <t>004</t>
  </si>
  <si>
    <t>001</t>
  </si>
  <si>
    <t>MACON</t>
  </si>
  <si>
    <t>M_RANGEMENT/NETTOYAGE</t>
  </si>
  <si>
    <t>M_STOCK MAINTENANCE</t>
  </si>
  <si>
    <t>remplacer eclairage atelier poudre</t>
  </si>
  <si>
    <t>005</t>
  </si>
  <si>
    <t>006</t>
  </si>
  <si>
    <t>007</t>
  </si>
  <si>
    <t>remplacement joint flasque</t>
  </si>
  <si>
    <t>008</t>
  </si>
  <si>
    <t>fuite joint spi + roulement hs pompe bredel</t>
  </si>
  <si>
    <t>superviseur</t>
  </si>
  <si>
    <t>fuite joint clamp (test)</t>
  </si>
  <si>
    <t>Mathilde</t>
  </si>
  <si>
    <t>CHSCT SECURITE Mettre des bandes antidérapantes sur les marches de la passerelle d'accès à l'arrière du hotbreak (6marches + plateforme)</t>
  </si>
  <si>
    <t>CHSCT Installation d'un néon LED à l'arrière du Hotbreak pour la visibilité lors des montages</t>
  </si>
  <si>
    <t>CHSCT Installation d'un tuyau d'eau sur la passerelle broyeur L3 pour le nettoyage</t>
  </si>
  <si>
    <t>CHSCT SECURITE Essayer de réaliser une connexion du trop plein du hotbreak à l'égout (risque projection produits chim + risque glissade + hygiène)</t>
  </si>
  <si>
    <t>CHSCT installation du sèche botte dans les vestiaires</t>
  </si>
  <si>
    <t>CHSCT SECURITE réinstallation des rideaux et de l'aspiration pour le poste soudure (1 AT brûlure aux yeux à déjà eu lieu il y a quelques années)</t>
  </si>
  <si>
    <t>Pas de chauffage dans le vestiaire femme</t>
  </si>
  <si>
    <t>SECURITE Expéditions Déplacer le miroir demi sphère entrée zone danone de 2-3m vers l'allée centrale de la zone</t>
  </si>
  <si>
    <t>SECURITE expéditions ajouter un bouton on-off pour le flash piéton bleu de l'autre côté du passage piéton, côté ouverture de la porte</t>
  </si>
  <si>
    <t>003</t>
  </si>
  <si>
    <t>remplacement pompe bredel cuve a cochon</t>
  </si>
  <si>
    <t>018</t>
  </si>
  <si>
    <t>Lila</t>
  </si>
  <si>
    <t xml:space="preserve">FIS: Installation d'un equilibreur aux sucres liquides (Les equilibreurs sont déjà dans mon bureau,Il manque le support pour les accrocher) </t>
  </si>
  <si>
    <t>FIS: Installation d'une balance petits bidons dans l'atelier allergenes</t>
  </si>
  <si>
    <t>Cuve eaux usées - pompes de soude ne marchent plus (peut être bouché dans la tuyauterie)</t>
  </si>
  <si>
    <t>Hélène</t>
  </si>
  <si>
    <t>mettre les plaques en plastiques sur le mur rouillé à la CIP à côté du poste de lavage des petites pièces L2.</t>
  </si>
  <si>
    <t>021</t>
  </si>
  <si>
    <t xml:space="preserve">probleme porte </t>
  </si>
  <si>
    <t>eclairage vestiaire (linges propre)</t>
  </si>
  <si>
    <t>015</t>
  </si>
  <si>
    <t>analyse chaufferie</t>
  </si>
  <si>
    <t>SECURITE Mettre une grille autour de l'emplacement pour poser les couteaux sur les deux urschel</t>
  </si>
  <si>
    <t>guy</t>
  </si>
  <si>
    <t>024</t>
  </si>
  <si>
    <t>025</t>
  </si>
  <si>
    <t>027</t>
  </si>
  <si>
    <t>Qassim</t>
  </si>
  <si>
    <t xml:space="preserve">Test date ok </t>
  </si>
  <si>
    <t>026</t>
  </si>
  <si>
    <t>Remplacer les joints des vannes aromes toutes les lignes</t>
  </si>
  <si>
    <t>remplacer 1 neon au alergene a l'etage a cote de la fibre</t>
  </si>
  <si>
    <t>009</t>
  </si>
  <si>
    <t>014</t>
  </si>
  <si>
    <t>016</t>
  </si>
  <si>
    <t>019</t>
  </si>
  <si>
    <t>022</t>
  </si>
  <si>
    <t>053</t>
  </si>
  <si>
    <t>remplacement cloche cip ligne1</t>
  </si>
  <si>
    <t>054</t>
  </si>
  <si>
    <t>démontage et remontage commitrol</t>
  </si>
  <si>
    <t>Poste Urshell Comitroll: Ajout d'une plaque en sortie afin d'eviter les pertes</t>
  </si>
  <si>
    <t>FIS: Rehausser la goulotte du Hotbreak afin d'eviter les pertes</t>
  </si>
  <si>
    <t xml:space="preserve">FIS: Crochet pour tenir le tuyau de la vanne evapo </t>
  </si>
  <si>
    <t>FIS: Support pour sac plastique sur les lignes de cuisson</t>
  </si>
  <si>
    <t xml:space="preserve">FIS: Installer un support/derouleur a grands sacs plastiques au niveau du poste poudres </t>
  </si>
  <si>
    <t>M_ATELIER PROD</t>
  </si>
  <si>
    <t>Olivier</t>
  </si>
  <si>
    <t>Créer un support sur la potence pour la ventouse du poste amidon</t>
  </si>
  <si>
    <t>1 chauffage sur 2 seulement à la CIP. Celui qui fonctionne (chargement Ligne 1) est fuyard</t>
  </si>
  <si>
    <t xml:space="preserve">Fuite sur 3 vannes cuve prélavage </t>
  </si>
  <si>
    <t>Flash sécurité Broyeur 3 inexistant</t>
  </si>
  <si>
    <t>preventif complet ligne xxl4</t>
  </si>
  <si>
    <t>REMPLACEMENT TAPIS MAGURIT 1</t>
  </si>
  <si>
    <t>Martial</t>
  </si>
  <si>
    <t>Echelle à crénoline du silo de sucre claque quand le silo vibre (bruit pour les voisins) voir si il y a quelque chose à refixer resserer ou mettre quleque chose pour atténuer le bruit</t>
  </si>
  <si>
    <t>remplacement cellule cip ligne1</t>
  </si>
  <si>
    <t>mise en route chaudière</t>
  </si>
  <si>
    <t>vérif sens de rotation commitrôle</t>
  </si>
  <si>
    <t>consigne de sucre ne disparait pas, probleme prospeo</t>
  </si>
  <si>
    <t>PO reste dans le ref 2 en fin de condi probleme prospeo</t>
  </si>
  <si>
    <t>PO reste dans le ref 2 en fin de condi, probleme prospeo</t>
  </si>
  <si>
    <t>netoyage</t>
  </si>
  <si>
    <t>046</t>
  </si>
  <si>
    <t>047</t>
  </si>
  <si>
    <t>055</t>
  </si>
  <si>
    <t>Franck L</t>
  </si>
  <si>
    <t>pb de lavage azote ligne 3 pendant les eaux froide le lavage ne demarre jamais</t>
  </si>
  <si>
    <t xml:space="preserve">ligne 2 au soutirage impossible d'arreter le soutirage en cours </t>
  </si>
  <si>
    <t>058</t>
  </si>
  <si>
    <t>eclairage chambre labo</t>
  </si>
  <si>
    <t>059</t>
  </si>
  <si>
    <t>Hélène B</t>
  </si>
  <si>
    <t>pistolet d'eau de forage à changer L3, L5 et L6</t>
  </si>
  <si>
    <t>retirer les morceaux de scotch aluminium sur tuyau de glucose L3 car ils se détachent (au dessus du pasto) et en remettre des neufs.</t>
  </si>
  <si>
    <t>CHSCT support pour la calle PL quai ancien surgelés pas : agrandir la partie basse pour éviter que celui appuie et déclenche intempestivement le flash + réparation/modification du détecteur (ne marche pas)</t>
  </si>
  <si>
    <t>CHSCT remettre un cadenas au compacteur à ferraille (disparu…)</t>
  </si>
  <si>
    <t>CHSCT mise en place d’une plateforme en zone de transfert pour conatiner à remplir (voir plan transmis) DEADLINE AVRIL 2019</t>
  </si>
  <si>
    <t xml:space="preserve">dépôt 202 (chambre négative) les racks ne fonctionne plus en automatique depuis allé G </t>
  </si>
  <si>
    <t>066</t>
  </si>
  <si>
    <t>GUY</t>
  </si>
  <si>
    <t xml:space="preserve">remplacement vanne vapeur </t>
  </si>
  <si>
    <t>067</t>
  </si>
  <si>
    <t>fuite tuyan pompe cochon</t>
  </si>
  <si>
    <t>068</t>
  </si>
  <si>
    <t>069</t>
  </si>
  <si>
    <t>préventif complet ligne xxl4</t>
  </si>
  <si>
    <t>070</t>
  </si>
  <si>
    <t>refixé presse étoupe renverseur bidon l3</t>
  </si>
  <si>
    <t>071</t>
  </si>
  <si>
    <t>suivi cycle ster ligne 2</t>
  </si>
  <si>
    <t>057</t>
  </si>
  <si>
    <t>072</t>
  </si>
  <si>
    <t>073</t>
  </si>
  <si>
    <t>074</t>
  </si>
  <si>
    <t>purge chauffage BM</t>
  </si>
  <si>
    <t>Pertes Matières. Modification de l'entrée Broyeur 1. Ajouter une plaque afin d'eviter les fruits de tomber Voir Lila ou Olivier</t>
  </si>
  <si>
    <t>FIS: Faire une pelle cuisson. Voir Martial pour le modele</t>
  </si>
  <si>
    <t>FIS: Faire un support afin d'ecrire lors reception desucre</t>
  </si>
  <si>
    <t>FIS: Adapter les tabliers anti eclaboussures des pompes  aux gros bidons. A tester sur une pompe</t>
  </si>
  <si>
    <t xml:space="preserve">FIS/ Faire supports supplementaires pour les couvercles à la CIP </t>
  </si>
  <si>
    <t xml:space="preserve">FIS Automatisme: Rajouter sur automate Hotbreak une indication qui confime que le moteur du hachoir tourne au moment du soutirage et est arreté le reste du temps. </t>
  </si>
  <si>
    <t xml:space="preserve">FIS automatisme: Mettre une alerte sur l'automate quand la température dépasse les 98°C. (Sécurité) </t>
  </si>
  <si>
    <t>FIS Automatisme: En cas de rattrapage sur ligne, gestion du palier en automatique en fonction de la quantité saisi par l'opérateur</t>
  </si>
  <si>
    <t>preventif complet ligne ligne6</t>
  </si>
  <si>
    <t>083</t>
  </si>
  <si>
    <t>085</t>
  </si>
  <si>
    <t>084</t>
  </si>
  <si>
    <t>088</t>
  </si>
  <si>
    <t/>
  </si>
  <si>
    <t>091</t>
  </si>
  <si>
    <t>092</t>
  </si>
  <si>
    <t>Ahmed</t>
  </si>
  <si>
    <t>balance 19 transvidage HS le verrin est désoudé</t>
  </si>
  <si>
    <t xml:space="preserve">mohammed bettahar </t>
  </si>
  <si>
    <t>neon hs</t>
  </si>
  <si>
    <t>093</t>
  </si>
  <si>
    <t>probleme pompe envoie lavage ligne 1</t>
  </si>
  <si>
    <t>094</t>
  </si>
  <si>
    <t>broyeur 3 ne démarre pas</t>
  </si>
  <si>
    <t>095</t>
  </si>
  <si>
    <t>laminoir n°1 ne démarre pas</t>
  </si>
  <si>
    <t>087</t>
  </si>
  <si>
    <t>test</t>
  </si>
  <si>
    <t>098</t>
  </si>
  <si>
    <t>0,041666667</t>
  </si>
  <si>
    <t>29/01/2019</t>
  </si>
  <si>
    <t>099</t>
  </si>
  <si>
    <t>100</t>
  </si>
  <si>
    <t xml:space="preserve">Ajouter une rangée de support de filtre supplementaire au conditionnement </t>
  </si>
  <si>
    <t>CHSCT mettre de l'éclairage dans la zone de chargement des chariots en face compacteur à ferraille</t>
  </si>
  <si>
    <t>086</t>
  </si>
  <si>
    <t>089</t>
  </si>
  <si>
    <t>102</t>
  </si>
  <si>
    <t>ne fonctionne pas</t>
  </si>
  <si>
    <t>103</t>
  </si>
  <si>
    <t>probleme concentration lavage</t>
  </si>
  <si>
    <t>075</t>
  </si>
  <si>
    <t>076</t>
  </si>
  <si>
    <t>077</t>
  </si>
  <si>
    <t>078</t>
  </si>
  <si>
    <t>079</t>
  </si>
  <si>
    <t>096</t>
  </si>
  <si>
    <t xml:space="preserve">MOhammed bettahar </t>
  </si>
  <si>
    <t xml:space="preserve">ecrasse fut probleme de contacte </t>
  </si>
  <si>
    <t xml:space="preserve">   louche dessoude </t>
  </si>
  <si>
    <t>081</t>
  </si>
  <si>
    <t>082</t>
  </si>
  <si>
    <t>105</t>
  </si>
  <si>
    <t>palier pasto ne démarre pas</t>
  </si>
  <si>
    <t>106</t>
  </si>
  <si>
    <t>sonde T°té pasto plaine d'eau</t>
  </si>
  <si>
    <t>107</t>
  </si>
  <si>
    <t>soutirage ref L3 ne démarre pas</t>
  </si>
  <si>
    <t>108</t>
  </si>
  <si>
    <t xml:space="preserve">déblocage </t>
  </si>
  <si>
    <t>109</t>
  </si>
  <si>
    <t>déblocage( m195)</t>
  </si>
  <si>
    <t>110</t>
  </si>
  <si>
    <t xml:space="preserve">def t°pasto </t>
  </si>
  <si>
    <t>doseur crème pour les mains à fixer au mur vestiaire femme.</t>
  </si>
  <si>
    <t>CHSCT: finaliser le remplacement des neon aux additifs bas.</t>
  </si>
  <si>
    <t xml:space="preserve">Tuyaux eau Hot break et  urshell à remplacer (tuyaux coupé) </t>
  </si>
  <si>
    <t>104</t>
  </si>
  <si>
    <t>115</t>
  </si>
  <si>
    <t>probleme vidange pasto ligne 3</t>
  </si>
  <si>
    <t>116</t>
  </si>
  <si>
    <t>probleme soutirage</t>
  </si>
  <si>
    <t>117</t>
  </si>
  <si>
    <t>remplacement éclairage cond</t>
  </si>
  <si>
    <t>118</t>
  </si>
  <si>
    <t>remplacement sectionneur pompe</t>
  </si>
  <si>
    <t>119</t>
  </si>
  <si>
    <t>pasto fige  ligne 3</t>
  </si>
  <si>
    <t>120</t>
  </si>
  <si>
    <t>remis en état couteau</t>
  </si>
  <si>
    <t>121</t>
  </si>
  <si>
    <t>probleme soutirage ref ligne 3</t>
  </si>
  <si>
    <t>122</t>
  </si>
  <si>
    <t>broyeur ne démarre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</si>
</sst>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4" x14ac:knownFonts="1">
    <font>
      <sz val="11"/>
      <color theme="1"/>
      <name val="Tahoma"/>
      <family val="2"/>
    </font>
    <font>
      <sz val="10"/>
      <color indexed="8"/>
      <name val="Arial"/>
      <family val="2"/>
    </font>
    <font>
      <b/>
      <sz val="11"/>
      <color theme="1"/>
      <name val="Tahoma"/>
      <family val="2"/>
    </font>
    <font>
      <i/>
      <sz val="10"/>
      <color rgb="FF7F7F7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ill="1" applyBorder="1"/>
    <xf numFmtId="0" fontId="1" fillId="0" borderId="0" xfId="0" applyFont="1" applyFill="1" applyBorder="1" applyAlignment="1">
      <alignment vertical="top"/>
    </xf>
    <xf numFmtId="0" fontId="0" fillId="0" borderId="0" xfId="0" applyAlignment="1"/>
    <xf numFmtId="0" fontId="0" fillId="0" borderId="0" xfId="0" quotePrefix="1" applyAlignment="1"/>
    <xf numFmtId="0" fontId="0" fillId="0" borderId="0" xfId="0" applyFill="1" applyBorder="1" applyAlignment="1"/>
    <xf numFmtId="0" fontId="2" fillId="0" borderId="0" xfId="0" applyFont="1"/>
    <xf numFmtId="164" fontId="0" fillId="0" borderId="0" xfId="0" applyNumberFormat="1"/>
    <xf numFmtId="164" fontId="0" fillId="0" borderId="0" xfId="0" applyNumberFormat="1" applyFill="1" applyBorder="1"/>
    <xf numFmtId="164" fontId="0" fillId="0" borderId="0" xfId="0" applyNumberFormat="1" applyFill="1" applyBorder="1" applyAlignment="1"/>
    <xf numFmtId="0" fontId="3" fillId="0" borderId="0" xfId="1" applyAlignment="1"/>
    <xf numFmtId="0" fontId="0" fillId="0" borderId="0" xfId="0" applyFill="1" applyAlignment="1"/>
    <xf numFmtId="0" fontId="0" fillId="3" borderId="0" xfId="0" applyNumberFormat="1" applyFill="1" applyAlignment="1"/>
    <xf numFmtId="0" fontId="0" fillId="2" borderId="0" xfId="0" applyFill="1" applyAlignment="1"/>
    <xf numFmtId="164" fontId="0" fillId="2" borderId="0" xfId="0" applyNumberFormat="1" applyFill="1" applyAlignment="1"/>
    <xf numFmtId="0" fontId="0" fillId="0" borderId="0" xfId="0" applyNumberFormat="1" applyFill="1" applyAlignment="1"/>
    <xf numFmtId="0" fontId="0" fillId="4" borderId="0" xfId="0" applyFill="1"/>
    <xf numFmtId="0" fontId="0" fillId="4" borderId="0" xfId="0" applyNumberFormat="1" applyFill="1" applyAlignment="1"/>
    <xf numFmtId="0" fontId="0" fillId="4" borderId="0" xfId="0" applyFill="1" applyAlignment="1"/>
    <xf numFmtId="22" fontId="0" fillId="4" borderId="0" xfId="0" applyNumberFormat="1" applyFill="1" applyAlignment="1"/>
    <xf numFmtId="164" fontId="0" fillId="4" borderId="0" xfId="0" applyNumberFormat="1" applyFill="1" applyBorder="1" applyAlignment="1"/>
    <xf numFmtId="0" fontId="0" fillId="4" borderId="0" xfId="0" applyFill="1" applyBorder="1" applyAlignment="1"/>
    <xf numFmtId="164" fontId="0" fillId="4" borderId="0" xfId="0" applyNumberFormat="1" applyFill="1"/>
    <xf numFmtId="0" fontId="0" fillId="5" borderId="0" xfId="0" applyFill="1" applyAlignment="1"/>
    <xf numFmtId="22" fontId="0" fillId="4" borderId="0" xfId="0" applyNumberFormat="1" applyFill="1" applyBorder="1" applyAlignment="1"/>
    <xf numFmtId="22" fontId="0" fillId="4" borderId="0" xfId="0" applyNumberFormat="1" applyFill="1"/>
    <xf numFmtId="164" fontId="0" fillId="0" borderId="0" xfId="0" applyNumberFormat="1" applyFill="1" applyAlignment="1"/>
    <xf numFmtId="164" fontId="0" fillId="4" borderId="0" xfId="0" applyNumberFormat="1" applyFill="1" applyAlignment="1"/>
    <xf numFmtId="0" fontId="0" fillId="6" borderId="0" xfId="0" applyFill="1" applyBorder="1" applyAlignment="1"/>
    <xf numFmtId="164" fontId="0" fillId="6" borderId="0" xfId="0" applyNumberFormat="1" applyFill="1" applyBorder="1" applyAlignment="1"/>
    <xf numFmtId="0" fontId="0" fillId="6" borderId="0" xfId="0" applyFill="1" applyAlignment="1"/>
    <xf numFmtId="0" fontId="0" fillId="6" borderId="0" xfId="0" applyNumberFormat="1" applyFill="1" applyAlignment="1"/>
    <xf numFmtId="164" fontId="0" fillId="6" borderId="0" xfId="0" applyNumberFormat="1" applyFill="1" applyAlignment="1"/>
    <xf numFmtId="0" fontId="0" fillId="4" borderId="0" xfId="0" applyFill="1" applyAlignment="1">
      <alignment wrapText="1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0" fillId="0" borderId="0" xfId="0" applyFill="1" applyBorder="1" applyAlignment="1">
      <alignment wrapText="1"/>
    </xf>
    <xf numFmtId="0" fontId="0" fillId="4" borderId="0" xfId="0" applyFill="1" applyBorder="1" applyAlignment="1">
      <alignment wrapText="1"/>
    </xf>
    <xf numFmtId="22" fontId="0" fillId="0" borderId="0" xfId="0" applyNumberFormat="1"/>
    <xf numFmtId="14" fontId="0" fillId="4" borderId="0" xfId="0" applyNumberFormat="1" applyFill="1" applyAlignment="1">
      <alignment wrapText="1"/>
    </xf>
    <xf numFmtId="14" fontId="0" fillId="0" borderId="0" xfId="0" applyNumberFormat="1" applyAlignment="1">
      <alignment wrapText="1"/>
    </xf>
    <xf numFmtId="14" fontId="0" fillId="0" borderId="0" xfId="0" applyNumberFormat="1" applyFill="1" applyBorder="1" applyAlignment="1"/>
    <xf numFmtId="0" fontId="0" fillId="7" borderId="0" xfId="0" applyFill="1" applyAlignment="1"/>
  </cellXfs>
  <cellStyles count="2">
    <cellStyle name="Normal" xfId="0" builtinId="0"/>
    <cellStyle name="Texte explicatif" xfId="1" builtinId="53"/>
  </cellStyles>
  <dxfs count="128"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</dxf>
    <dxf>
      <numFmt numFmtId="164" formatCode="h:mm;@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1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</dxf>
    <dxf>
      <numFmt numFmtId="164" formatCode="h:mm;@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</dxf>
    <dxf>
      <numFmt numFmtId="164" formatCode="h:mm;@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top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</dxf>
    <dxf>
      <numFmt numFmtId="164" formatCode="h:mm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92D05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fill>
        <patternFill>
          <fgColor indexed="64"/>
          <bgColor rgb="FFFFC000"/>
        </patternFill>
      </fill>
      <alignment horizontal="general" vertical="bottom" textRotation="0" wrapText="1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T_Demandes" displayName="T_Demandes" ref="A13:L139" totalsRowShown="0" headerRowDxfId="127" dataDxfId="126">
  <autoFilter ref="A13:L139"/>
  <tableColumns count="12">
    <tableColumn id="1" name="Qassim" dataDxfId="125"/>
    <tableColumn id="2" name="29/01/2019" dataDxfId="124"/>
    <tableColumn id="3" name="Description" dataDxfId="123"/>
    <tableColumn id="4" name="Equipement" dataDxfId="122"/>
    <tableColumn id="5" name="Atelier" dataDxfId="121">
      <calculatedColumnFormula>_xlfn.IFNA(VLOOKUP(T_Demandes[[#This Row],[Equipement]],T_Zones[],2,FALSE),"")</calculatedColumnFormula>
    </tableColumn>
    <tableColumn id="6" name="Centre de charge" dataDxfId="120">
      <calculatedColumnFormula>_xlfn.IFNA(VLOOKUP(T_Demandes[[#This Row],[Equipement]],T_Zones[],3,FALSE),"")</calculatedColumnFormula>
    </tableColumn>
    <tableColumn id="7" name="N°DI" dataDxfId="119">
      <calculatedColumnFormula>TEXT(ROW()-ROW(T_Demandes[[#Headers],[N°DI]]),"000")</calculatedColumnFormula>
    </tableColumn>
    <tableColumn id="8" name="Technicien" dataDxfId="118"/>
    <tableColumn id="9" name="Temps théorique" dataDxfId="117"/>
    <tableColumn id="10" name="0,041666667" dataDxfId="116"/>
    <tableColumn id="11" name="Validation demandeur" dataDxfId="115"/>
    <tableColumn id="12" name="#" dataDxfId="114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_Equipements" displayName="T_Equipements" ref="B3:B18" totalsRowShown="0" headerRowDxfId="113" dataDxfId="112">
  <autoFilter ref="B3:B18">
    <filterColumn colId="0" hiddenButton="1"/>
  </autoFilter>
  <tableColumns count="1">
    <tableColumn id="1" name="Liste des équipements" dataDxfId="111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_Techniciens" displayName="T_Techniciens" ref="D3:D13" totalsRowShown="0">
  <autoFilter ref="D3:D13">
    <filterColumn colId="0" hiddenButton="1"/>
  </autoFilter>
  <sortState ref="D4:E10">
    <sortCondition ref="D4:D10"/>
  </sortState>
  <tableColumns count="1">
    <tableColumn id="1" name="Technicien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T_Temps" displayName="T_Temps" ref="F3:F18" totalsRowShown="0" dataDxfId="110">
  <autoFilter ref="F3:F18">
    <filterColumn colId="0" hiddenButton="1"/>
  </autoFilter>
  <tableColumns count="1">
    <tableColumn id="1" name="Temps théorique" dataDxfId="109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_Validation" displayName="T_Validation" ref="H3:H5" totalsRowShown="0">
  <autoFilter ref="H3:H5">
    <filterColumn colId="0" hiddenButton="1"/>
  </autoFilter>
  <tableColumns count="1">
    <tableColumn id="1" name="Validation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7" name="T_Zones" displayName="T_Zones" ref="J3:L64" totalsRowShown="0" headerRowCellStyle="Normal">
  <autoFilter ref="J3:L64">
    <filterColumn colId="0" hiddenButton="1"/>
    <filterColumn colId="1" hiddenButton="1"/>
    <filterColumn colId="2" hiddenButton="1"/>
  </autoFilter>
  <tableColumns count="3">
    <tableColumn id="1" name="Equipement " dataDxfId="108"/>
    <tableColumn id="2" name="Atelier" dataDxfId="107"/>
    <tableColumn id="3" name="Centre de charge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9" name="T_Alex" displayName="T_Alex" ref="A13:L20" totalsRowShown="0" headerRowDxfId="106" dataDxfId="105">
  <autoFilter ref="A13:L20"/>
  <tableColumns count="12">
    <tableColumn id="1" name="Demande" dataDxfId="104"/>
    <tableColumn id="2" name="Date" dataDxfId="103"/>
    <tableColumn id="3" name="Description" dataDxfId="102"/>
    <tableColumn id="4" name="Equipement " dataDxfId="101"/>
    <tableColumn id="5" name="Atelier" dataDxfId="100"/>
    <tableColumn id="6" name="Centre de charge" dataDxfId="99"/>
    <tableColumn id="7" name="N°DI" dataDxfId="98"/>
    <tableColumn id="8" name="Technicien" dataDxfId="97"/>
    <tableColumn id="9" name="Temps théorique" dataDxfId="96"/>
    <tableColumn id="10" name="Temps réel" dataDxfId="95"/>
    <tableColumn id="11" name="Validation demandeur" dataDxfId="94"/>
    <tableColumn id="12" name="#" dataDxfId="93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11" name="T_Amar" displayName="T_Amar" ref="A13:L15" totalsRowShown="0" headerRowDxfId="92">
  <autoFilter ref="A13:L15"/>
  <tableColumns count="12">
    <tableColumn id="1" name="Demande"/>
    <tableColumn id="2" name="Date" dataDxfId="91"/>
    <tableColumn id="3" name="Description" dataDxfId="90"/>
    <tableColumn id="4" name="Equipement " dataDxfId="89"/>
    <tableColumn id="5" name="Atelier"/>
    <tableColumn id="6" name="Centre de charge"/>
    <tableColumn id="7" name="N°DI"/>
    <tableColumn id="8" name="Technicien"/>
    <tableColumn id="9" name="Temps théorique" dataDxfId="88"/>
    <tableColumn id="10" name="Temps réel" dataDxfId="87"/>
    <tableColumn id="11" name="Validation demandeur"/>
    <tableColumn id="12" name="#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id="10" name="T_Guy" displayName="T_Guy" ref="A13:L66" totalsRowShown="0" headerRowDxfId="86" dataDxfId="0">
  <autoFilter ref="A13:L66"/>
  <tableColumns count="12">
    <tableColumn id="1" name="Demande" dataDxfId="12"/>
    <tableColumn id="2" name="Date" dataDxfId="11"/>
    <tableColumn id="3" name="Description" dataDxfId="10"/>
    <tableColumn id="4" name="Equipement " dataDxfId="9"/>
    <tableColumn id="5" name="Atelier" dataDxfId="8"/>
    <tableColumn id="6" name="Centre de charge" dataDxfId="7"/>
    <tableColumn id="7" name="N°DI" dataDxfId="6"/>
    <tableColumn id="8" name="Technicien" dataDxfId="5"/>
    <tableColumn id="9" name="Temps théorique" dataDxfId="4"/>
    <tableColumn id="10" name="Temps réel" dataDxfId="3"/>
    <tableColumn id="11" name="Validation demandeur" dataDxfId="2"/>
    <tableColumn id="12" name="#" dataDxfId="1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id="12" name="T_Laurent" displayName="T_Laurent" ref="A13:L16" totalsRowShown="0" headerRowDxfId="85">
  <autoFilter ref="A13:L16"/>
  <tableColumns count="12">
    <tableColumn id="1" name="Demande"/>
    <tableColumn id="2" name="Date" dataDxfId="84"/>
    <tableColumn id="3" name="Description" dataDxfId="83"/>
    <tableColumn id="4" name="Equipement " dataDxfId="82"/>
    <tableColumn id="5" name="Atelier"/>
    <tableColumn id="6" name="Centre de charge"/>
    <tableColumn id="7" name="N°DI"/>
    <tableColumn id="8" name="Technicien"/>
    <tableColumn id="9" name="Temps théorique" dataDxfId="81"/>
    <tableColumn id="10" name="Temps réel" dataDxfId="80"/>
    <tableColumn id="11" name="Validation demandeur"/>
    <tableColumn id="12" name="#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id="13" name="T_Mohamed" displayName="T_Mohamed" ref="A13:L22" totalsRowShown="0" headerRowDxfId="79" dataDxfId="78">
  <autoFilter ref="A13:L22"/>
  <tableColumns count="12">
    <tableColumn id="1" name="Demande" dataDxfId="77"/>
    <tableColumn id="2" name="Date" dataDxfId="76"/>
    <tableColumn id="3" name="Description" dataDxfId="75"/>
    <tableColumn id="4" name="Equipement " dataDxfId="74"/>
    <tableColumn id="5" name="Atelier" dataDxfId="73"/>
    <tableColumn id="6" name="Centre de charge" dataDxfId="72"/>
    <tableColumn id="7" name="N°DI" dataDxfId="71"/>
    <tableColumn id="8" name="Technicien" dataDxfId="70"/>
    <tableColumn id="9" name="Temps théorique" dataDxfId="69"/>
    <tableColumn id="10" name="Temps réel" dataDxfId="68"/>
    <tableColumn id="11" name="Validation demandeur" dataDxfId="67"/>
    <tableColumn id="12" name="#" dataDxfId="66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id="14" name="T_Mohamed15" displayName="T_Mohamed15" ref="A13:L35" totalsRowShown="0" headerRowDxfId="65" dataDxfId="64">
  <autoFilter ref="A13:L35">
    <filterColumn colId="10">
      <filters blank="1"/>
    </filterColumn>
  </autoFilter>
  <tableColumns count="12">
    <tableColumn id="1" name="Demande" dataDxfId="63"/>
    <tableColumn id="2" name="Date" dataDxfId="62"/>
    <tableColumn id="3" name="Description" dataDxfId="61"/>
    <tableColumn id="4" name="Equipement " dataDxfId="60"/>
    <tableColumn id="5" name="Atelier" dataDxfId="59"/>
    <tableColumn id="6" name="Centre de charge" dataDxfId="58"/>
    <tableColumn id="7" name="N°DI" dataDxfId="57"/>
    <tableColumn id="8" name="Technicien" dataDxfId="56"/>
    <tableColumn id="9" name="Temps théorique" dataDxfId="55"/>
    <tableColumn id="10" name="Temps réel" dataDxfId="54"/>
    <tableColumn id="11" name="Validation demandeur" dataDxfId="53"/>
    <tableColumn id="12" name="#" dataDxfId="52"/>
  </tableColumns>
  <tableStyleInfo name="TableStyleLight8" showFirstColumn="0" showLastColumn="0" showRowStripes="1" showColumnStripes="0"/>
</table>
</file>

<file path=xl/tables/table13.xml><?xml version="1.0" encoding="utf-8"?>
<table xmlns="http://schemas.openxmlformats.org/spreadsheetml/2006/main" id="15" name="T_Mohamed1516" displayName="T_Mohamed1516" ref="A13:L14" totalsRowShown="0" headerRowDxfId="51" dataDxfId="50">
  <autoFilter ref="A13:L14"/>
  <tableColumns count="12">
    <tableColumn id="1" name="Demande" dataDxfId="49"/>
    <tableColumn id="2" name="Date" dataDxfId="48"/>
    <tableColumn id="3" name="Description" dataDxfId="47"/>
    <tableColumn id="4" name="Equipement " dataDxfId="46"/>
    <tableColumn id="5" name="Atelier" dataDxfId="45"/>
    <tableColumn id="6" name="Centre de charge" dataDxfId="44"/>
    <tableColumn id="7" name="N°DI" dataDxfId="43"/>
    <tableColumn id="8" name="Technicien" dataDxfId="42"/>
    <tableColumn id="9" name="Temps théorique" dataDxfId="41"/>
    <tableColumn id="10" name="Temps réel" dataDxfId="40"/>
    <tableColumn id="11" name="Validation demandeur" dataDxfId="39"/>
    <tableColumn id="12" name="#" dataDxfId="38"/>
  </tableColumns>
  <tableStyleInfo name="TableStyleLight8" showFirstColumn="0" showLastColumn="0" showRowStripes="1" showColumnStripes="0"/>
</table>
</file>

<file path=xl/tables/table14.xml><?xml version="1.0" encoding="utf-8"?>
<table xmlns="http://schemas.openxmlformats.org/spreadsheetml/2006/main" id="16" name="T_Mohamed151617" displayName="T_Mohamed151617" ref="A13:L14" insertRow="1" totalsRowShown="0" headerRowDxfId="37" dataDxfId="36">
  <autoFilter ref="A13:L14"/>
  <tableColumns count="12">
    <tableColumn id="1" name="Demande" dataDxfId="35"/>
    <tableColumn id="2" name="Date" dataDxfId="34"/>
    <tableColumn id="3" name="Description" dataDxfId="33"/>
    <tableColumn id="4" name="Equipement " dataDxfId="32"/>
    <tableColumn id="5" name="Atelier" dataDxfId="31"/>
    <tableColumn id="6" name="Centre de charge" dataDxfId="30"/>
    <tableColumn id="7" name="N°DI" dataDxfId="29"/>
    <tableColumn id="8" name="Technicien" dataDxfId="28"/>
    <tableColumn id="9" name="Temps théorique" dataDxfId="27"/>
    <tableColumn id="10" name="Temps réel" dataDxfId="26"/>
    <tableColumn id="11" name="Validation demandeur" dataDxfId="25"/>
    <tableColumn id="12" name="#" dataDxfId="24"/>
  </tableColumns>
  <tableStyleInfo name="TableStyleLight8" showFirstColumn="0" showLastColumn="0" showRowStripes="1" showColumnStripes="0"/>
</table>
</file>

<file path=xl/tables/table15.xml><?xml version="1.0" encoding="utf-8"?>
<table xmlns="http://schemas.openxmlformats.org/spreadsheetml/2006/main" id="8" name="T_Jean_Marie" displayName="T_Jean_Marie" ref="A13:L14" insertRow="1" totalsRowShown="0" headerRowDxfId="23">
  <autoFilter ref="A13:L14"/>
  <tableColumns count="12">
    <tableColumn id="1" name="Demande"/>
    <tableColumn id="2" name="Date" dataDxfId="22"/>
    <tableColumn id="3" name="Description" dataDxfId="21"/>
    <tableColumn id="4" name="Equipement " dataDxfId="20"/>
    <tableColumn id="5" name="Atelier"/>
    <tableColumn id="6" name="Centre de charge"/>
    <tableColumn id="7" name="N°DI"/>
    <tableColumn id="8" name="Technicien"/>
    <tableColumn id="9" name="Temps théorique"/>
    <tableColumn id="10" name="Temps réel" dataDxfId="19"/>
    <tableColumn id="11" name="Validation demandeur"/>
    <tableColumn id="12" name="#"/>
  </tableColumns>
  <tableStyleInfo name="TableStyleLight8" showFirstColumn="0" showLastColumn="0" showRowStripes="1" showColumnStripes="0"/>
</table>
</file>

<file path=xl/tables/table16.xml><?xml version="1.0" encoding="utf-8"?>
<table xmlns="http://schemas.openxmlformats.org/spreadsheetml/2006/main" id="2" name="T_David" displayName="T_David" ref="A13:L16" totalsRowShown="0" headerRowDxfId="18">
  <autoFilter ref="A13:L16"/>
  <tableColumns count="12">
    <tableColumn id="1" name="Demande"/>
    <tableColumn id="2" name="Date" dataDxfId="17"/>
    <tableColumn id="3" name="Description" dataDxfId="16"/>
    <tableColumn id="4" name="Equipement " dataDxfId="15"/>
    <tableColumn id="5" name="Atelier"/>
    <tableColumn id="6" name="Centre de charge"/>
    <tableColumn id="7" name="N°DI"/>
    <tableColumn id="8" name="Technicien"/>
    <tableColumn id="9" name="Temps théorique" dataDxfId="14"/>
    <tableColumn id="10" name="Temps réel" dataDxfId="13"/>
    <tableColumn id="11" name="Validation demandeur"/>
    <tableColumn id="12" name="#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48543"/>
  <sheetViews>
    <sheetView showGridLines="0" topLeftCell="A7" zoomScale="80" zoomScaleNormal="80" workbookViewId="0">
      <pane ySplit="7" topLeftCell="A68" activePane="bottomLeft" state="frozenSplit"/>
      <selection activeCell="A7" sqref="A7"/>
      <selection pane="bottomLeft" activeCell="D75" sqref="D75"/>
    </sheetView>
  </sheetViews>
  <sheetFormatPr baseColWidth="10" defaultRowHeight="14.25" x14ac:dyDescent="0.2"/>
  <cols>
    <col min="1" max="1" width="14.625" customWidth="1"/>
    <col min="2" max="2" width="18.5" customWidth="1"/>
    <col min="3" max="3" width="43.375" style="37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4.875" bestFit="1" customWidth="1"/>
    <col min="9" max="9" width="18.75" bestFit="1" customWidth="1"/>
    <col min="10" max="10" width="13.37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2">
      <c r="A1" s="6"/>
      <c r="B1" s="6"/>
      <c r="D1" s="6"/>
      <c r="E1" s="6"/>
      <c r="F1" s="6"/>
      <c r="G1" s="6"/>
      <c r="H1" s="6"/>
      <c r="I1" s="6"/>
      <c r="J1" s="6"/>
      <c r="K1" s="6"/>
    </row>
    <row r="2" spans="1:12" x14ac:dyDescent="0.2">
      <c r="A2" s="6"/>
      <c r="B2" s="6"/>
      <c r="D2" s="6"/>
      <c r="E2" s="6"/>
      <c r="F2" s="6"/>
      <c r="G2" s="6"/>
      <c r="H2" s="6"/>
      <c r="I2" s="6"/>
      <c r="J2" s="6"/>
      <c r="K2" s="6"/>
    </row>
    <row r="3" spans="1:12" x14ac:dyDescent="0.2">
      <c r="A3" s="6"/>
      <c r="B3" s="6"/>
      <c r="D3" s="6"/>
      <c r="E3" s="6"/>
      <c r="F3" s="6"/>
      <c r="G3" s="6"/>
      <c r="H3" s="6"/>
      <c r="I3" s="6"/>
      <c r="J3" s="6"/>
      <c r="K3" s="6"/>
    </row>
    <row r="4" spans="1:12" x14ac:dyDescent="0.2">
      <c r="A4" s="6"/>
      <c r="B4" s="6"/>
      <c r="D4" s="6"/>
      <c r="E4" s="6"/>
      <c r="F4" s="6"/>
      <c r="G4" s="6"/>
      <c r="H4" s="6"/>
      <c r="I4" s="6"/>
      <c r="J4" s="6"/>
      <c r="K4" s="6"/>
    </row>
    <row r="5" spans="1:12" x14ac:dyDescent="0.2">
      <c r="A5" s="6"/>
      <c r="B5" s="6"/>
      <c r="D5" s="6"/>
      <c r="E5" s="6"/>
      <c r="F5" s="6"/>
      <c r="G5" s="6"/>
      <c r="H5" s="6"/>
      <c r="I5" s="6"/>
      <c r="J5" s="6"/>
      <c r="K5" s="6"/>
    </row>
    <row r="6" spans="1:12" x14ac:dyDescent="0.2">
      <c r="A6" s="6"/>
      <c r="B6" s="6"/>
      <c r="D6" s="6"/>
      <c r="E6" s="6"/>
      <c r="F6" s="6"/>
      <c r="G6" s="6"/>
      <c r="H6" s="6"/>
      <c r="I6" s="6"/>
      <c r="J6" s="6"/>
      <c r="K6" s="6"/>
    </row>
    <row r="7" spans="1:12" x14ac:dyDescent="0.2">
      <c r="A7" s="6"/>
      <c r="B7" s="6"/>
      <c r="D7" s="6"/>
      <c r="E7" s="6"/>
      <c r="F7" s="6"/>
      <c r="G7" s="6"/>
      <c r="H7" s="6"/>
      <c r="I7" s="6"/>
      <c r="J7" s="6"/>
      <c r="K7" s="6"/>
    </row>
    <row r="8" spans="1:12" x14ac:dyDescent="0.2">
      <c r="A8" s="6"/>
      <c r="B8" s="6"/>
      <c r="D8" s="6"/>
      <c r="E8" s="6"/>
      <c r="F8" s="6"/>
      <c r="G8" s="6"/>
      <c r="H8" s="6"/>
      <c r="I8" s="6"/>
      <c r="J8" s="6"/>
      <c r="K8" s="6"/>
    </row>
    <row r="9" spans="1:12" x14ac:dyDescent="0.2">
      <c r="A9" s="7"/>
      <c r="B9" s="6"/>
      <c r="D9" s="6"/>
      <c r="E9" s="6"/>
      <c r="F9" s="6"/>
      <c r="G9" s="6"/>
      <c r="H9" s="6"/>
      <c r="I9" s="6"/>
      <c r="J9" s="6"/>
      <c r="K9" s="6"/>
    </row>
    <row r="10" spans="1:12" x14ac:dyDescent="0.2">
      <c r="A10" s="7"/>
      <c r="B10" s="6"/>
      <c r="D10" s="6"/>
      <c r="E10" s="6"/>
      <c r="F10" s="6"/>
      <c r="G10" s="6"/>
      <c r="H10" s="6"/>
      <c r="I10" s="6"/>
      <c r="J10" s="6"/>
      <c r="K10" s="6"/>
    </row>
    <row r="11" spans="1:12" x14ac:dyDescent="0.2">
      <c r="A11" s="7"/>
      <c r="B11" s="6"/>
      <c r="D11" s="6"/>
      <c r="E11" s="6"/>
      <c r="F11" s="6"/>
      <c r="G11" s="6"/>
      <c r="H11" s="6"/>
      <c r="I11" s="6"/>
      <c r="J11" s="6"/>
      <c r="K11" s="6"/>
    </row>
    <row r="12" spans="1:12" x14ac:dyDescent="0.2">
      <c r="A12" s="13" t="s">
        <v>92</v>
      </c>
      <c r="B12" s="13" t="s">
        <v>91</v>
      </c>
      <c r="C12" s="38" t="s">
        <v>92</v>
      </c>
      <c r="D12" s="13" t="s">
        <v>90</v>
      </c>
      <c r="E12" s="13" t="s">
        <v>89</v>
      </c>
      <c r="F12" s="13" t="s">
        <v>89</v>
      </c>
      <c r="G12" s="13" t="s">
        <v>89</v>
      </c>
      <c r="H12" s="13" t="s">
        <v>90</v>
      </c>
      <c r="I12" s="13" t="s">
        <v>90</v>
      </c>
      <c r="J12" s="13" t="s">
        <v>90</v>
      </c>
      <c r="K12" s="13" t="s">
        <v>90</v>
      </c>
    </row>
    <row r="13" spans="1:12" x14ac:dyDescent="0.2">
      <c r="A13" s="8" t="s">
        <v>153</v>
      </c>
      <c r="B13" s="44" t="s">
        <v>252</v>
      </c>
      <c r="C13" s="39" t="s">
        <v>82</v>
      </c>
      <c r="D13" s="8" t="s">
        <v>102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251</v>
      </c>
      <c r="K13" s="8" t="s">
        <v>3</v>
      </c>
      <c r="L13" s="14" t="s">
        <v>100</v>
      </c>
    </row>
    <row r="14" spans="1:12" x14ac:dyDescent="0.2">
      <c r="A14" s="21" t="s">
        <v>103</v>
      </c>
      <c r="B14" s="22">
        <v>43497</v>
      </c>
      <c r="C14" s="36" t="s">
        <v>105</v>
      </c>
      <c r="D14" s="19" t="s">
        <v>60</v>
      </c>
      <c r="E14" s="20" t="str">
        <f>_xlfn.IFNA(VLOOKUP(T_Demandes[[#This Row],[Equipement]],T_Zones[],2,FALSE),"")</f>
        <v>AUTRE</v>
      </c>
      <c r="F14" s="15">
        <f>_xlfn.IFNA(VLOOKUP(T_Demandes[[#This Row],[Equipement]],T_Zones[],3,FALSE),"")</f>
        <v>20307</v>
      </c>
      <c r="G14" s="15" t="str">
        <f>TEXT(ROW()-ROW(T_Demandes[[#Headers],[N°DI]]),"000")</f>
        <v>001</v>
      </c>
      <c r="H14" s="16" t="s">
        <v>95</v>
      </c>
      <c r="I14" s="17">
        <v>2.0833333333333332E-2</v>
      </c>
      <c r="J14" s="17">
        <v>0.104166666666667</v>
      </c>
      <c r="K14" s="26" t="s">
        <v>77</v>
      </c>
      <c r="L14" s="18" t="s">
        <v>100</v>
      </c>
    </row>
    <row r="15" spans="1:12" x14ac:dyDescent="0.2">
      <c r="A15" s="21" t="s">
        <v>106</v>
      </c>
      <c r="B15" s="22">
        <v>43472</v>
      </c>
      <c r="C15" s="36" t="s">
        <v>107</v>
      </c>
      <c r="D15" s="19" t="s">
        <v>36</v>
      </c>
      <c r="E15" s="20" t="str">
        <f>_xlfn.IFNA(VLOOKUP(T_Demandes[[#This Row],[Equipement]],T_Zones[],2,FALSE),"")</f>
        <v>SUCRE</v>
      </c>
      <c r="F15" s="15">
        <f>_xlfn.IFNA(VLOOKUP(T_Demandes[[#This Row],[Equipement]],T_Zones[],3,FALSE),"")</f>
        <v>20304</v>
      </c>
      <c r="G15" s="15" t="str">
        <f>TEXT(ROW()-ROW(T_Demandes[[#Headers],[N°DI]]),"000")</f>
        <v>002</v>
      </c>
      <c r="H15" s="16" t="s">
        <v>109</v>
      </c>
      <c r="I15" s="17">
        <v>6.25E-2</v>
      </c>
      <c r="J15" s="17">
        <v>8.3333333333333301E-2</v>
      </c>
      <c r="K15" s="26" t="s">
        <v>77</v>
      </c>
      <c r="L15" s="18"/>
    </row>
    <row r="16" spans="1:12" x14ac:dyDescent="0.2">
      <c r="A16" s="21"/>
      <c r="B16" s="22"/>
      <c r="C16" s="36" t="s">
        <v>188</v>
      </c>
      <c r="D16" s="19" t="s">
        <v>60</v>
      </c>
      <c r="E16" s="20" t="str">
        <f>_xlfn.IFNA(VLOOKUP(T_Demandes[[#This Row],[Equipement]],T_Zones[],2,FALSE),"")</f>
        <v>AUTRE</v>
      </c>
      <c r="F16" s="15">
        <f>_xlfn.IFNA(VLOOKUP(T_Demandes[[#This Row],[Equipement]],T_Zones[],3,FALSE),"")</f>
        <v>20307</v>
      </c>
      <c r="G16" s="15" t="str">
        <f>TEXT(ROW()-ROW(T_Demandes[[#Headers],[N°DI]]),"000")</f>
        <v>003</v>
      </c>
      <c r="H16" s="16" t="s">
        <v>93</v>
      </c>
      <c r="I16" s="17"/>
      <c r="J16" s="17">
        <v>6.25E-2</v>
      </c>
      <c r="K16" s="26" t="s">
        <v>77</v>
      </c>
      <c r="L16" s="18" t="s">
        <v>100</v>
      </c>
    </row>
    <row r="17" spans="1:12" x14ac:dyDescent="0.2">
      <c r="A17" s="21" t="s">
        <v>103</v>
      </c>
      <c r="B17" s="22"/>
      <c r="C17" s="36" t="s">
        <v>115</v>
      </c>
      <c r="D17" s="19" t="s">
        <v>11</v>
      </c>
      <c r="E17" s="20" t="str">
        <f>_xlfn.IFNA(VLOOKUP(T_Demandes[[#This Row],[Equipement]],T_Zones[],2,FALSE),"")</f>
        <v>PREPARATION</v>
      </c>
      <c r="F17" s="15">
        <f>_xlfn.IFNA(VLOOKUP(T_Demandes[[#This Row],[Equipement]],T_Zones[],3,FALSE),"")</f>
        <v>20302</v>
      </c>
      <c r="G17" s="15" t="str">
        <f>TEXT(ROW()-ROW(T_Demandes[[#Headers],[N°DI]]),"000")</f>
        <v>004</v>
      </c>
      <c r="H17" s="16" t="s">
        <v>95</v>
      </c>
      <c r="I17" s="17">
        <v>0.125</v>
      </c>
      <c r="J17" s="17">
        <v>0.125</v>
      </c>
      <c r="K17" s="26" t="s">
        <v>77</v>
      </c>
      <c r="L17" s="18"/>
    </row>
    <row r="18" spans="1:12" x14ac:dyDescent="0.2">
      <c r="A18" s="21" t="s">
        <v>106</v>
      </c>
      <c r="B18" s="22">
        <v>43475</v>
      </c>
      <c r="C18" s="36" t="s">
        <v>115</v>
      </c>
      <c r="D18" s="19" t="s">
        <v>11</v>
      </c>
      <c r="E18" s="20" t="str">
        <f>_xlfn.IFNA(VLOOKUP(T_Demandes[[#This Row],[Equipement]],T_Zones[],2,FALSE),"")</f>
        <v>PREPARATION</v>
      </c>
      <c r="F18" s="15">
        <f>_xlfn.IFNA(VLOOKUP(T_Demandes[[#This Row],[Equipement]],T_Zones[],3,FALSE),"")</f>
        <v>20302</v>
      </c>
      <c r="G18" s="15" t="str">
        <f>TEXT(ROW()-ROW(T_Demandes[[#Headers],[N°DI]]),"000")</f>
        <v>005</v>
      </c>
      <c r="H18" s="16" t="s">
        <v>97</v>
      </c>
      <c r="I18" s="17">
        <v>0.125</v>
      </c>
      <c r="J18" s="17"/>
      <c r="K18" s="26"/>
      <c r="L18" s="18"/>
    </row>
    <row r="19" spans="1:12" x14ac:dyDescent="0.2">
      <c r="A19" s="21"/>
      <c r="B19" s="22"/>
      <c r="C19" s="36" t="s">
        <v>119</v>
      </c>
      <c r="D19" s="19" t="s">
        <v>7</v>
      </c>
      <c r="E19" s="20" t="str">
        <f>_xlfn.IFNA(VLOOKUP(T_Demandes[[#This Row],[Equipement]],T_Zones[],2,FALSE),"")</f>
        <v>LOGISTIQUE</v>
      </c>
      <c r="F19" s="15">
        <f>_xlfn.IFNA(VLOOKUP(T_Demandes[[#This Row],[Equipement]],T_Zones[],3,FALSE),"")</f>
        <v>20301</v>
      </c>
      <c r="G19" s="15" t="str">
        <f>TEXT(ROW()-ROW(T_Demandes[[#Headers],[N°DI]]),"000")</f>
        <v>006</v>
      </c>
      <c r="H19" s="16" t="s">
        <v>93</v>
      </c>
      <c r="I19" s="17"/>
      <c r="J19" s="17">
        <v>4.1666666666666664E-2</v>
      </c>
      <c r="K19" s="26" t="s">
        <v>77</v>
      </c>
      <c r="L19" s="18" t="s">
        <v>100</v>
      </c>
    </row>
    <row r="20" spans="1:12" x14ac:dyDescent="0.2">
      <c r="A20" s="21" t="s">
        <v>106</v>
      </c>
      <c r="B20" s="22">
        <v>43475</v>
      </c>
      <c r="C20" s="36" t="s">
        <v>121</v>
      </c>
      <c r="D20" s="19" t="s">
        <v>7</v>
      </c>
      <c r="E20" s="20" t="str">
        <f>_xlfn.IFNA(VLOOKUP(T_Demandes[[#This Row],[Equipement]],T_Zones[],2,FALSE),"")</f>
        <v>LOGISTIQUE</v>
      </c>
      <c r="F20" s="15">
        <f>_xlfn.IFNA(VLOOKUP(T_Demandes[[#This Row],[Equipement]],T_Zones[],3,FALSE),"")</f>
        <v>20301</v>
      </c>
      <c r="G20" s="15" t="str">
        <f>TEXT(ROW()-ROW(T_Demandes[[#Headers],[N°DI]]),"000")</f>
        <v>007</v>
      </c>
      <c r="H20" s="16" t="s">
        <v>95</v>
      </c>
      <c r="I20" s="17">
        <v>0.125</v>
      </c>
      <c r="J20" s="17">
        <v>0.125</v>
      </c>
      <c r="K20" s="26" t="s">
        <v>77</v>
      </c>
      <c r="L20" s="18" t="s">
        <v>100</v>
      </c>
    </row>
    <row r="21" spans="1:12" x14ac:dyDescent="0.2">
      <c r="A21" s="21" t="s">
        <v>122</v>
      </c>
      <c r="B21" s="22">
        <v>43475</v>
      </c>
      <c r="C21" s="36" t="s">
        <v>123</v>
      </c>
      <c r="D21" s="19" t="s">
        <v>7</v>
      </c>
      <c r="E21" s="20" t="str">
        <f>_xlfn.IFNA(VLOOKUP(T_Demandes[[#This Row],[Equipement]],T_Zones[],2,FALSE),"")</f>
        <v>LOGISTIQUE</v>
      </c>
      <c r="F21" s="15">
        <f>_xlfn.IFNA(VLOOKUP(T_Demandes[[#This Row],[Equipement]],T_Zones[],3,FALSE),"")</f>
        <v>20301</v>
      </c>
      <c r="G21" s="15" t="str">
        <f>TEXT(ROW()-ROW(T_Demandes[[#Headers],[N°DI]]),"000")</f>
        <v>008</v>
      </c>
      <c r="H21" s="16" t="s">
        <v>95</v>
      </c>
      <c r="I21" s="17"/>
      <c r="J21" s="17">
        <v>2.0833333333333332E-2</v>
      </c>
      <c r="K21" s="26" t="s">
        <v>77</v>
      </c>
      <c r="L21" s="18" t="s">
        <v>100</v>
      </c>
    </row>
    <row r="22" spans="1:12" ht="57" x14ac:dyDescent="0.2">
      <c r="A22" s="21" t="s">
        <v>124</v>
      </c>
      <c r="B22" s="22">
        <v>43475</v>
      </c>
      <c r="C22" s="36" t="s">
        <v>125</v>
      </c>
      <c r="D22" s="19" t="s">
        <v>18</v>
      </c>
      <c r="E22" s="20" t="str">
        <f>_xlfn.IFNA(VLOOKUP(T_Demandes[[#This Row],[Equipement]],T_Zones[],2,FALSE),"")</f>
        <v>PREPARATION</v>
      </c>
      <c r="F22" s="15">
        <f>_xlfn.IFNA(VLOOKUP(T_Demandes[[#This Row],[Equipement]],T_Zones[],3,FALSE),"")</f>
        <v>20302</v>
      </c>
      <c r="G22" s="15" t="str">
        <f>TEXT(ROW()-ROW(T_Demandes[[#Headers],[N°DI]]),"000")</f>
        <v>009</v>
      </c>
      <c r="H22" s="16" t="s">
        <v>108</v>
      </c>
      <c r="I22" s="17"/>
      <c r="J22" s="17">
        <v>0.104166666666667</v>
      </c>
      <c r="K22" s="26" t="s">
        <v>77</v>
      </c>
      <c r="L22" s="18"/>
    </row>
    <row r="23" spans="1:12" ht="28.5" x14ac:dyDescent="0.2">
      <c r="A23" s="21" t="s">
        <v>124</v>
      </c>
      <c r="B23" s="22">
        <v>43475</v>
      </c>
      <c r="C23" s="36" t="s">
        <v>126</v>
      </c>
      <c r="D23" s="19" t="s">
        <v>18</v>
      </c>
      <c r="E23" s="20" t="str">
        <f>_xlfn.IFNA(VLOOKUP(T_Demandes[[#This Row],[Equipement]],T_Zones[],2,FALSE),"")</f>
        <v>PREPARATION</v>
      </c>
      <c r="F23" s="15">
        <f>_xlfn.IFNA(VLOOKUP(T_Demandes[[#This Row],[Equipement]],T_Zones[],3,FALSE),"")</f>
        <v>20302</v>
      </c>
      <c r="G23" s="15" t="str">
        <f>TEXT(ROW()-ROW(T_Demandes[[#Headers],[N°DI]]),"000")</f>
        <v>010</v>
      </c>
      <c r="H23" s="16"/>
      <c r="I23" s="17"/>
      <c r="J23" s="17"/>
      <c r="K23" s="26"/>
      <c r="L23" s="18"/>
    </row>
    <row r="24" spans="1:12" ht="28.5" x14ac:dyDescent="0.2">
      <c r="A24" s="21" t="s">
        <v>124</v>
      </c>
      <c r="B24" s="22">
        <v>43475</v>
      </c>
      <c r="C24" s="36" t="s">
        <v>127</v>
      </c>
      <c r="D24" s="19" t="s">
        <v>14</v>
      </c>
      <c r="E24" s="20" t="str">
        <f>_xlfn.IFNA(VLOOKUP(T_Demandes[[#This Row],[Equipement]],T_Zones[],2,FALSE),"")</f>
        <v>PREPARATION</v>
      </c>
      <c r="F24" s="15">
        <f>_xlfn.IFNA(VLOOKUP(T_Demandes[[#This Row],[Equipement]],T_Zones[],3,FALSE),"")</f>
        <v>20302</v>
      </c>
      <c r="G24" s="15" t="str">
        <f>TEXT(ROW()-ROW(T_Demandes[[#Headers],[N°DI]]),"000")</f>
        <v>011</v>
      </c>
      <c r="H24" s="16"/>
      <c r="I24" s="17"/>
      <c r="J24" s="17"/>
      <c r="K24" s="26"/>
      <c r="L24" s="18"/>
    </row>
    <row r="25" spans="1:12" ht="57" x14ac:dyDescent="0.2">
      <c r="A25" s="21" t="s">
        <v>124</v>
      </c>
      <c r="B25" s="22">
        <v>43475</v>
      </c>
      <c r="C25" s="36" t="s">
        <v>128</v>
      </c>
      <c r="D25" s="19" t="s">
        <v>18</v>
      </c>
      <c r="E25" s="20" t="str">
        <f>_xlfn.IFNA(VLOOKUP(T_Demandes[[#This Row],[Equipement]],T_Zones[],2,FALSE),"")</f>
        <v>PREPARATION</v>
      </c>
      <c r="F25" s="15">
        <f>_xlfn.IFNA(VLOOKUP(T_Demandes[[#This Row],[Equipement]],T_Zones[],3,FALSE),"")</f>
        <v>20302</v>
      </c>
      <c r="G25" s="15" t="str">
        <f>TEXT(ROW()-ROW(T_Demandes[[#Headers],[N°DI]]),"000")</f>
        <v>012</v>
      </c>
      <c r="H25" s="16"/>
      <c r="I25" s="17"/>
      <c r="J25" s="17"/>
      <c r="K25" s="26"/>
      <c r="L25" s="18"/>
    </row>
    <row r="26" spans="1:12" ht="28.5" x14ac:dyDescent="0.2">
      <c r="A26" s="21" t="s">
        <v>124</v>
      </c>
      <c r="B26" s="22">
        <v>43475</v>
      </c>
      <c r="C26" s="36" t="s">
        <v>129</v>
      </c>
      <c r="D26" s="19" t="s">
        <v>55</v>
      </c>
      <c r="E26" s="20" t="str">
        <f>_xlfn.IFNA(VLOOKUP(T_Demandes[[#This Row],[Equipement]],T_Zones[],2,FALSE),"")</f>
        <v>BUREAU / LABO</v>
      </c>
      <c r="F26" s="15">
        <f>_xlfn.IFNA(VLOOKUP(T_Demandes[[#This Row],[Equipement]],T_Zones[],3,FALSE),"")</f>
        <v>20312</v>
      </c>
      <c r="G26" s="15" t="str">
        <f>TEXT(ROW()-ROW(T_Demandes[[#Headers],[N°DI]]),"000")</f>
        <v>013</v>
      </c>
      <c r="H26" s="16"/>
      <c r="I26" s="17"/>
      <c r="J26" s="17"/>
      <c r="K26" s="26"/>
      <c r="L26" s="18"/>
    </row>
    <row r="27" spans="1:12" ht="42.75" x14ac:dyDescent="0.2">
      <c r="A27" s="21" t="s">
        <v>124</v>
      </c>
      <c r="B27" s="22">
        <v>43475</v>
      </c>
      <c r="C27" s="36" t="s">
        <v>130</v>
      </c>
      <c r="D27" s="19" t="s">
        <v>60</v>
      </c>
      <c r="E27" s="20" t="str">
        <f>_xlfn.IFNA(VLOOKUP(T_Demandes[[#This Row],[Equipement]],T_Zones[],2,FALSE),"")</f>
        <v>AUTRE</v>
      </c>
      <c r="F27" s="15">
        <f>_xlfn.IFNA(VLOOKUP(T_Demandes[[#This Row],[Equipement]],T_Zones[],3,FALSE),"")</f>
        <v>20307</v>
      </c>
      <c r="G27" s="15" t="str">
        <f>TEXT(ROW()-ROW(T_Demandes[[#Headers],[N°DI]]),"000")</f>
        <v>014</v>
      </c>
      <c r="H27" s="16" t="s">
        <v>108</v>
      </c>
      <c r="I27" s="17"/>
      <c r="J27" s="17"/>
      <c r="K27" s="26"/>
      <c r="L27" s="18"/>
    </row>
    <row r="28" spans="1:12" x14ac:dyDescent="0.2">
      <c r="A28" s="21" t="s">
        <v>124</v>
      </c>
      <c r="B28" s="22">
        <v>43475</v>
      </c>
      <c r="C28" s="36" t="s">
        <v>131</v>
      </c>
      <c r="D28" s="19" t="s">
        <v>55</v>
      </c>
      <c r="E28" s="20" t="str">
        <f>_xlfn.IFNA(VLOOKUP(T_Demandes[[#This Row],[Equipement]],T_Zones[],2,FALSE),"")</f>
        <v>BUREAU / LABO</v>
      </c>
      <c r="F28" s="15">
        <f>_xlfn.IFNA(VLOOKUP(T_Demandes[[#This Row],[Equipement]],T_Zones[],3,FALSE),"")</f>
        <v>20312</v>
      </c>
      <c r="G28" s="15" t="str">
        <f>TEXT(ROW()-ROW(T_Demandes[[#Headers],[N°DI]]),"000")</f>
        <v>015</v>
      </c>
      <c r="H28" s="16" t="s">
        <v>95</v>
      </c>
      <c r="I28" s="17">
        <v>4.1666666666666664E-2</v>
      </c>
      <c r="J28" s="17">
        <v>4.1666666666666664E-2</v>
      </c>
      <c r="K28" s="26"/>
      <c r="L28" s="18"/>
    </row>
    <row r="29" spans="1:12" ht="42.75" x14ac:dyDescent="0.2">
      <c r="A29" s="21" t="s">
        <v>124</v>
      </c>
      <c r="B29" s="22">
        <v>43476</v>
      </c>
      <c r="C29" s="36" t="s">
        <v>132</v>
      </c>
      <c r="D29" s="19" t="s">
        <v>48</v>
      </c>
      <c r="E29" s="20" t="str">
        <f>_xlfn.IFNA(VLOOKUP(T_Demandes[[#This Row],[Equipement]],T_Zones[],2,FALSE),"")</f>
        <v>LOGISTIQUE</v>
      </c>
      <c r="F29" s="15">
        <f>_xlfn.IFNA(VLOOKUP(T_Demandes[[#This Row],[Equipement]],T_Zones[],3,FALSE),"")</f>
        <v>20309</v>
      </c>
      <c r="G29" s="15" t="str">
        <f>TEXT(ROW()-ROW(T_Demandes[[#Headers],[N°DI]]),"000")</f>
        <v>016</v>
      </c>
      <c r="H29" s="16" t="s">
        <v>108</v>
      </c>
      <c r="I29" s="17"/>
      <c r="J29" s="17"/>
      <c r="K29" s="26"/>
      <c r="L29" s="18"/>
    </row>
    <row r="30" spans="1:12" ht="42.75" x14ac:dyDescent="0.2">
      <c r="A30" s="21" t="s">
        <v>124</v>
      </c>
      <c r="B30" s="22">
        <v>43476</v>
      </c>
      <c r="C30" s="36" t="s">
        <v>133</v>
      </c>
      <c r="D30" s="19" t="s">
        <v>48</v>
      </c>
      <c r="E30" s="20" t="str">
        <f>_xlfn.IFNA(VLOOKUP(T_Demandes[[#This Row],[Equipement]],T_Zones[],2,FALSE),"")</f>
        <v>LOGISTIQUE</v>
      </c>
      <c r="F30" s="15">
        <f>_xlfn.IFNA(VLOOKUP(T_Demandes[[#This Row],[Equipement]],T_Zones[],3,FALSE),"")</f>
        <v>20309</v>
      </c>
      <c r="G30" s="15" t="str">
        <f>TEXT(ROW()-ROW(T_Demandes[[#Headers],[N°DI]]),"000")</f>
        <v>017</v>
      </c>
      <c r="H30" s="16"/>
      <c r="I30" s="17"/>
      <c r="J30" s="17"/>
      <c r="K30" s="26"/>
      <c r="L30" s="18"/>
    </row>
    <row r="31" spans="1:12" x14ac:dyDescent="0.2">
      <c r="A31" s="21" t="s">
        <v>106</v>
      </c>
      <c r="B31" s="22">
        <v>43476</v>
      </c>
      <c r="C31" s="36" t="s">
        <v>135</v>
      </c>
      <c r="D31" s="19" t="s">
        <v>7</v>
      </c>
      <c r="E31" s="20" t="str">
        <f>_xlfn.IFNA(VLOOKUP(T_Demandes[[#This Row],[Equipement]],T_Zones[],2,FALSE),"")</f>
        <v>LOGISTIQUE</v>
      </c>
      <c r="F31" s="15">
        <f>_xlfn.IFNA(VLOOKUP(T_Demandes[[#This Row],[Equipement]],T_Zones[],3,FALSE),"")</f>
        <v>20301</v>
      </c>
      <c r="G31" s="15" t="str">
        <f>TEXT(ROW()-ROW(T_Demandes[[#Headers],[N°DI]]),"000")</f>
        <v>018</v>
      </c>
      <c r="H31" s="16" t="s">
        <v>95</v>
      </c>
      <c r="I31" s="17"/>
      <c r="J31" s="17">
        <v>0.25</v>
      </c>
      <c r="K31" s="26" t="s">
        <v>77</v>
      </c>
      <c r="L31" s="18"/>
    </row>
    <row r="32" spans="1:12" ht="42.75" x14ac:dyDescent="0.2">
      <c r="A32" s="21" t="s">
        <v>137</v>
      </c>
      <c r="B32" s="22">
        <v>43476</v>
      </c>
      <c r="C32" s="36" t="s">
        <v>138</v>
      </c>
      <c r="D32" s="19" t="s">
        <v>37</v>
      </c>
      <c r="E32" s="20" t="str">
        <f>_xlfn.IFNA(VLOOKUP(T_Demandes[[#This Row],[Equipement]],T_Zones[],2,FALSE),"")</f>
        <v>PREPARATION</v>
      </c>
      <c r="F32" s="15">
        <f>_xlfn.IFNA(VLOOKUP(T_Demandes[[#This Row],[Equipement]],T_Zones[],3,FALSE),"")</f>
        <v>20304</v>
      </c>
      <c r="G32" s="15" t="str">
        <f>TEXT(ROW()-ROW(T_Demandes[[#Headers],[N°DI]]),"000")</f>
        <v>019</v>
      </c>
      <c r="H32" s="16" t="s">
        <v>108</v>
      </c>
      <c r="I32" s="17"/>
      <c r="J32" s="17">
        <v>2.0833333333333332E-2</v>
      </c>
      <c r="K32" s="26" t="s">
        <v>77</v>
      </c>
      <c r="L32" s="18"/>
    </row>
    <row r="33" spans="1:12" ht="28.5" x14ac:dyDescent="0.2">
      <c r="A33" s="21" t="s">
        <v>137</v>
      </c>
      <c r="B33" s="22">
        <v>43476</v>
      </c>
      <c r="C33" s="36" t="s">
        <v>139</v>
      </c>
      <c r="D33" s="19" t="s">
        <v>11</v>
      </c>
      <c r="E33" s="20" t="str">
        <f>_xlfn.IFNA(VLOOKUP(T_Demandes[[#This Row],[Equipement]],T_Zones[],2,FALSE),"")</f>
        <v>PREPARATION</v>
      </c>
      <c r="F33" s="15">
        <f>_xlfn.IFNA(VLOOKUP(T_Demandes[[#This Row],[Equipement]],T_Zones[],3,FALSE),"")</f>
        <v>20302</v>
      </c>
      <c r="G33" s="15" t="str">
        <f>TEXT(ROW()-ROW(T_Demandes[[#Headers],[N°DI]]),"000")</f>
        <v>020</v>
      </c>
      <c r="H33" s="16"/>
      <c r="I33" s="17"/>
      <c r="J33" s="17"/>
      <c r="K33" s="26"/>
      <c r="L33" s="18"/>
    </row>
    <row r="34" spans="1:12" ht="28.5" x14ac:dyDescent="0.2">
      <c r="A34" s="21" t="s">
        <v>124</v>
      </c>
      <c r="B34" s="22">
        <v>43479</v>
      </c>
      <c r="C34" s="36" t="s">
        <v>140</v>
      </c>
      <c r="D34" s="19" t="s">
        <v>42</v>
      </c>
      <c r="E34" s="20" t="str">
        <f>_xlfn.IFNA(VLOOKUP(T_Demandes[[#This Row],[Equipement]],T_Zones[],2,FALSE),"")</f>
        <v>ENERGIE / FLUIDES</v>
      </c>
      <c r="F34" s="15">
        <f>_xlfn.IFNA(VLOOKUP(T_Demandes[[#This Row],[Equipement]],T_Zones[],3,FALSE),"")</f>
        <v>20308</v>
      </c>
      <c r="G34" s="15" t="str">
        <f>TEXT(ROW()-ROW(T_Demandes[[#Headers],[N°DI]]),"000")</f>
        <v>021</v>
      </c>
      <c r="H34" s="16" t="s">
        <v>95</v>
      </c>
      <c r="I34" s="17">
        <v>4.1666666666666664E-2</v>
      </c>
      <c r="J34" s="17">
        <v>6.25E-2</v>
      </c>
      <c r="K34" s="26" t="s">
        <v>77</v>
      </c>
      <c r="L34" s="18"/>
    </row>
    <row r="35" spans="1:12" ht="42.75" x14ac:dyDescent="0.2">
      <c r="A35" s="21" t="s">
        <v>141</v>
      </c>
      <c r="B35" s="22">
        <v>43479</v>
      </c>
      <c r="C35" s="36" t="s">
        <v>142</v>
      </c>
      <c r="D35" s="19" t="s">
        <v>4</v>
      </c>
      <c r="E35" s="20" t="str">
        <f>_xlfn.IFNA(VLOOKUP(T_Demandes[[#This Row],[Equipement]],T_Zones[],2,FALSE),"")</f>
        <v>CIP</v>
      </c>
      <c r="F35" s="15">
        <f>_xlfn.IFNA(VLOOKUP(T_Demandes[[#This Row],[Equipement]],T_Zones[],3,FALSE),"")</f>
        <v>20301</v>
      </c>
      <c r="G35" s="15" t="str">
        <f>TEXT(ROW()-ROW(T_Demandes[[#Headers],[N°DI]]),"000")</f>
        <v>022</v>
      </c>
      <c r="H35" s="16" t="s">
        <v>108</v>
      </c>
      <c r="I35" s="17"/>
      <c r="J35" s="17"/>
      <c r="K35" s="45" t="s">
        <v>78</v>
      </c>
      <c r="L35" s="18"/>
    </row>
    <row r="36" spans="1:12" ht="42.75" x14ac:dyDescent="0.2">
      <c r="A36" s="21" t="s">
        <v>124</v>
      </c>
      <c r="B36" s="22">
        <v>43480</v>
      </c>
      <c r="C36" s="36" t="s">
        <v>148</v>
      </c>
      <c r="D36" s="19" t="s">
        <v>24</v>
      </c>
      <c r="E36" s="20" t="str">
        <f>_xlfn.IFNA(VLOOKUP(T_Demandes[[#This Row],[Equipement]],T_Zones[],2,FALSE),"")</f>
        <v>PREPARATION</v>
      </c>
      <c r="F36" s="15">
        <f>_xlfn.IFNA(VLOOKUP(T_Demandes[[#This Row],[Equipement]],T_Zones[],3,FALSE),"")</f>
        <v>20302</v>
      </c>
      <c r="G36" s="15"/>
      <c r="H36" s="16" t="s">
        <v>108</v>
      </c>
      <c r="I36" s="17">
        <v>0.104166666666667</v>
      </c>
      <c r="J36" s="17">
        <v>0.104166666666667</v>
      </c>
      <c r="K36" s="26" t="s">
        <v>77</v>
      </c>
      <c r="L36" s="18"/>
    </row>
    <row r="37" spans="1:12" x14ac:dyDescent="0.2">
      <c r="A37" s="21" t="s">
        <v>106</v>
      </c>
      <c r="B37" s="22">
        <v>43480</v>
      </c>
      <c r="C37" s="36" t="s">
        <v>144</v>
      </c>
      <c r="D37" s="19" t="s">
        <v>47</v>
      </c>
      <c r="E37" s="20" t="str">
        <f>_xlfn.IFNA(VLOOKUP(T_Demandes[[#This Row],[Equipement]],T_Zones[],2,FALSE),"")</f>
        <v>AUTRE</v>
      </c>
      <c r="F37" s="15">
        <f>_xlfn.IFNA(VLOOKUP(T_Demandes[[#This Row],[Equipement]],T_Zones[],3,FALSE),"")</f>
        <v>20309</v>
      </c>
      <c r="G37" s="15" t="str">
        <f>TEXT(ROW()-ROW(T_Demandes[[#Headers],[N°DI]]),"000")</f>
        <v>024</v>
      </c>
      <c r="H37" s="16" t="s">
        <v>97</v>
      </c>
      <c r="I37" s="17">
        <v>4.1666666666666664E-2</v>
      </c>
      <c r="J37" s="17">
        <v>4.1666666666666664E-2</v>
      </c>
      <c r="K37" s="26"/>
      <c r="L37" s="18" t="s">
        <v>100</v>
      </c>
    </row>
    <row r="38" spans="1:12" x14ac:dyDescent="0.2">
      <c r="A38" s="21" t="s">
        <v>106</v>
      </c>
      <c r="B38" s="22">
        <v>43480</v>
      </c>
      <c r="C38" s="36" t="s">
        <v>145</v>
      </c>
      <c r="D38" s="19" t="s">
        <v>43</v>
      </c>
      <c r="E38" s="20" t="str">
        <f>_xlfn.IFNA(VLOOKUP(T_Demandes[[#This Row],[Equipement]],T_Zones[],2,FALSE),"")</f>
        <v>ENERGIE / FLUIDES</v>
      </c>
      <c r="F38" s="15">
        <f>_xlfn.IFNA(VLOOKUP(T_Demandes[[#This Row],[Equipement]],T_Zones[],3,FALSE),"")</f>
        <v>20308</v>
      </c>
      <c r="G38" s="15" t="str">
        <f>TEXT(ROW()-ROW(T_Demandes[[#Headers],[N°DI]]),"000")</f>
        <v>025</v>
      </c>
      <c r="H38" s="16" t="s">
        <v>95</v>
      </c>
      <c r="I38" s="17">
        <v>4.1666666666666664E-2</v>
      </c>
      <c r="J38" s="17">
        <v>0.125</v>
      </c>
      <c r="K38" s="26" t="s">
        <v>77</v>
      </c>
      <c r="L38" s="18" t="s">
        <v>100</v>
      </c>
    </row>
    <row r="39" spans="1:12" x14ac:dyDescent="0.2">
      <c r="A39" s="21" t="s">
        <v>106</v>
      </c>
      <c r="B39" s="22">
        <v>43480</v>
      </c>
      <c r="C39" s="36" t="s">
        <v>147</v>
      </c>
      <c r="D39" s="19" t="s">
        <v>44</v>
      </c>
      <c r="E39" s="20" t="str">
        <f>_xlfn.IFNA(VLOOKUP(T_Demandes[[#This Row],[Equipement]],T_Zones[],2,FALSE),"")</f>
        <v>ENERGIE / FLUIDES</v>
      </c>
      <c r="F39" s="15">
        <f>_xlfn.IFNA(VLOOKUP(T_Demandes[[#This Row],[Equipement]],T_Zones[],3,FALSE),"")</f>
        <v>20308</v>
      </c>
      <c r="G39" s="15" t="str">
        <f>TEXT(ROW()-ROW(T_Demandes[[#Headers],[N°DI]]),"000")</f>
        <v>026</v>
      </c>
      <c r="H39" s="16" t="s">
        <v>97</v>
      </c>
      <c r="I39" s="17">
        <v>4.1666666666666664E-2</v>
      </c>
      <c r="J39" s="17">
        <v>4.1666666666666664E-2</v>
      </c>
      <c r="K39" s="26"/>
      <c r="L39" s="18" t="s">
        <v>100</v>
      </c>
    </row>
    <row r="40" spans="1:12" x14ac:dyDescent="0.2">
      <c r="A40" s="21" t="s">
        <v>149</v>
      </c>
      <c r="B40" s="22">
        <v>43480</v>
      </c>
      <c r="C40" s="36" t="s">
        <v>105</v>
      </c>
      <c r="D40" s="19" t="s">
        <v>25</v>
      </c>
      <c r="E40" s="20" t="str">
        <f>_xlfn.IFNA(VLOOKUP(T_Demandes[[#This Row],[Equipement]],T_Zones[],2,FALSE),"")</f>
        <v>PREPARATION</v>
      </c>
      <c r="F40" s="15">
        <f>_xlfn.IFNA(VLOOKUP(T_Demandes[[#This Row],[Equipement]],T_Zones[],3,FALSE),"")</f>
        <v>20303</v>
      </c>
      <c r="G40" s="15" t="str">
        <f>TEXT(ROW()-ROW(T_Demandes[[#Headers],[N°DI]]),"000")</f>
        <v>027</v>
      </c>
      <c r="H40" s="16" t="s">
        <v>95</v>
      </c>
      <c r="I40" s="17"/>
      <c r="J40" s="17">
        <v>2.0833333333333332E-2</v>
      </c>
      <c r="K40" s="26" t="s">
        <v>77</v>
      </c>
      <c r="L40" s="18" t="s">
        <v>100</v>
      </c>
    </row>
    <row r="41" spans="1:12" x14ac:dyDescent="0.2">
      <c r="A41" s="21" t="s">
        <v>153</v>
      </c>
      <c r="B41" s="22">
        <v>43481</v>
      </c>
      <c r="C41" s="36" t="s">
        <v>154</v>
      </c>
      <c r="D41" s="19"/>
      <c r="E41" s="20" t="str">
        <f>_xlfn.IFNA(VLOOKUP(T_Demandes[[#This Row],[Equipement]],T_Zones[],2,FALSE),"")</f>
        <v/>
      </c>
      <c r="F41" s="15" t="str">
        <f>_xlfn.IFNA(VLOOKUP(T_Demandes[[#This Row],[Equipement]],T_Zones[],3,FALSE),"")</f>
        <v/>
      </c>
      <c r="G41" s="15"/>
      <c r="H41" s="16"/>
      <c r="I41" s="17"/>
      <c r="J41" s="17"/>
      <c r="K41" s="26"/>
      <c r="L41" s="18"/>
    </row>
    <row r="42" spans="1:12" ht="28.5" x14ac:dyDescent="0.2">
      <c r="A42" s="21" t="s">
        <v>106</v>
      </c>
      <c r="B42" s="22">
        <v>43482</v>
      </c>
      <c r="C42" s="36" t="s">
        <v>156</v>
      </c>
      <c r="D42" s="19" t="s">
        <v>172</v>
      </c>
      <c r="E42" s="20" t="str">
        <f>_xlfn.IFNA(VLOOKUP(T_Demandes[[#This Row],[Equipement]],T_Zones[],2,FALSE),"")</f>
        <v>CUISSON</v>
      </c>
      <c r="F42" s="15">
        <f>_xlfn.IFNA(VLOOKUP(T_Demandes[[#This Row],[Equipement]],T_Zones[],3,FALSE),"")</f>
        <v>20304</v>
      </c>
      <c r="G42" s="15"/>
      <c r="H42" s="16" t="s">
        <v>93</v>
      </c>
      <c r="I42" s="17">
        <v>8.3333333333333301E-2</v>
      </c>
      <c r="J42" s="17"/>
      <c r="K42" s="26"/>
      <c r="L42" s="18"/>
    </row>
    <row r="43" spans="1:12" ht="28.5" x14ac:dyDescent="0.2">
      <c r="A43" s="21" t="s">
        <v>106</v>
      </c>
      <c r="B43" s="22">
        <v>43482</v>
      </c>
      <c r="C43" s="36" t="s">
        <v>157</v>
      </c>
      <c r="D43" s="19" t="s">
        <v>11</v>
      </c>
      <c r="E43" s="20" t="str">
        <f>_xlfn.IFNA(VLOOKUP(T_Demandes[[#This Row],[Equipement]],T_Zones[],2,FALSE),"")</f>
        <v>PREPARATION</v>
      </c>
      <c r="F43" s="15">
        <f>_xlfn.IFNA(VLOOKUP(T_Demandes[[#This Row],[Equipement]],T_Zones[],3,FALSE),"")</f>
        <v>20302</v>
      </c>
      <c r="G43" s="15"/>
      <c r="H43" s="16" t="s">
        <v>93</v>
      </c>
      <c r="I43" s="17">
        <v>0.125</v>
      </c>
      <c r="J43" s="17"/>
      <c r="K43" s="26"/>
      <c r="L43" s="18"/>
    </row>
    <row r="44" spans="1:12" ht="28.5" x14ac:dyDescent="0.2">
      <c r="A44" s="21" t="s">
        <v>137</v>
      </c>
      <c r="B44" s="22">
        <v>43483</v>
      </c>
      <c r="C44" s="36" t="s">
        <v>167</v>
      </c>
      <c r="D44" s="19" t="s">
        <v>24</v>
      </c>
      <c r="E44" s="20" t="str">
        <f>_xlfn.IFNA(VLOOKUP(T_Demandes[[#This Row],[Equipement]],T_Zones[],2,FALSE),"")</f>
        <v>PREPARATION</v>
      </c>
      <c r="F44" s="15">
        <f>_xlfn.IFNA(VLOOKUP(T_Demandes[[#This Row],[Equipement]],T_Zones[],3,FALSE),"")</f>
        <v>20302</v>
      </c>
      <c r="G44" s="15"/>
      <c r="H44" s="16" t="s">
        <v>108</v>
      </c>
      <c r="I44" s="17"/>
      <c r="J44" s="17"/>
      <c r="K44" s="26" t="s">
        <v>77</v>
      </c>
      <c r="L44" s="18"/>
    </row>
    <row r="45" spans="1:12" ht="28.5" x14ac:dyDescent="0.2">
      <c r="A45" s="21" t="s">
        <v>137</v>
      </c>
      <c r="B45" s="22">
        <v>43483</v>
      </c>
      <c r="C45" s="36" t="s">
        <v>168</v>
      </c>
      <c r="D45" s="19" t="s">
        <v>18</v>
      </c>
      <c r="E45" s="20" t="str">
        <f>_xlfn.IFNA(VLOOKUP(T_Demandes[[#This Row],[Equipement]],T_Zones[],2,FALSE),"")</f>
        <v>PREPARATION</v>
      </c>
      <c r="F45" s="15">
        <f>_xlfn.IFNA(VLOOKUP(T_Demandes[[#This Row],[Equipement]],T_Zones[],3,FALSE),"")</f>
        <v>20302</v>
      </c>
      <c r="G45" s="15"/>
      <c r="H45" s="16" t="s">
        <v>108</v>
      </c>
      <c r="I45" s="17"/>
      <c r="J45" s="17"/>
      <c r="K45" s="26"/>
      <c r="L45" s="18"/>
    </row>
    <row r="46" spans="1:12" x14ac:dyDescent="0.2">
      <c r="A46" s="21" t="s">
        <v>137</v>
      </c>
      <c r="B46" s="22">
        <v>43483</v>
      </c>
      <c r="C46" s="36" t="s">
        <v>169</v>
      </c>
      <c r="D46" s="19" t="s">
        <v>27</v>
      </c>
      <c r="E46" s="20" t="str">
        <f>_xlfn.IFNA(VLOOKUP(T_Demandes[[#This Row],[Equipement]],T_Zones[],2,FALSE),"")</f>
        <v>CUISSON</v>
      </c>
      <c r="F46" s="15">
        <f>_xlfn.IFNA(VLOOKUP(T_Demandes[[#This Row],[Equipement]],T_Zones[],3,FALSE),"")</f>
        <v>20304</v>
      </c>
      <c r="G46" s="15"/>
      <c r="H46" s="16" t="s">
        <v>108</v>
      </c>
      <c r="I46" s="17"/>
      <c r="J46" s="17"/>
      <c r="K46" s="26" t="s">
        <v>77</v>
      </c>
      <c r="L46" s="18"/>
    </row>
    <row r="47" spans="1:12" ht="28.5" x14ac:dyDescent="0.2">
      <c r="A47" s="21" t="s">
        <v>137</v>
      </c>
      <c r="B47" s="22">
        <v>43483</v>
      </c>
      <c r="C47" s="36" t="s">
        <v>170</v>
      </c>
      <c r="D47" s="19" t="s">
        <v>172</v>
      </c>
      <c r="E47" s="20" t="str">
        <f>_xlfn.IFNA(VLOOKUP(T_Demandes[[#This Row],[Equipement]],T_Zones[],2,FALSE),"")</f>
        <v>CUISSON</v>
      </c>
      <c r="F47" s="15">
        <f>_xlfn.IFNA(VLOOKUP(T_Demandes[[#This Row],[Equipement]],T_Zones[],3,FALSE),"")</f>
        <v>20304</v>
      </c>
      <c r="G47" s="15"/>
      <c r="H47" s="16" t="s">
        <v>108</v>
      </c>
      <c r="I47" s="17"/>
      <c r="J47" s="17"/>
      <c r="K47" s="26" t="s">
        <v>77</v>
      </c>
      <c r="L47" s="18"/>
    </row>
    <row r="48" spans="1:12" ht="28.5" x14ac:dyDescent="0.2">
      <c r="A48" s="21" t="s">
        <v>137</v>
      </c>
      <c r="B48" s="22">
        <v>43483</v>
      </c>
      <c r="C48" s="36" t="s">
        <v>171</v>
      </c>
      <c r="D48" s="19" t="s">
        <v>172</v>
      </c>
      <c r="E48" s="20" t="str">
        <f>_xlfn.IFNA(VLOOKUP(T_Demandes[[#This Row],[Equipement]],T_Zones[],2,FALSE),"")</f>
        <v>CUISSON</v>
      </c>
      <c r="F48" s="15">
        <f>_xlfn.IFNA(VLOOKUP(T_Demandes[[#This Row],[Equipement]],T_Zones[],3,FALSE),"")</f>
        <v>20304</v>
      </c>
      <c r="G48" s="15"/>
      <c r="H48" s="16" t="s">
        <v>108</v>
      </c>
      <c r="I48" s="17"/>
      <c r="J48" s="17"/>
      <c r="K48" s="26" t="s">
        <v>77</v>
      </c>
      <c r="L48" s="18"/>
    </row>
    <row r="49" spans="1:12" ht="28.5" x14ac:dyDescent="0.2">
      <c r="A49" s="21" t="s">
        <v>173</v>
      </c>
      <c r="B49" s="22">
        <v>43483</v>
      </c>
      <c r="C49" s="36" t="s">
        <v>174</v>
      </c>
      <c r="D49" s="19" t="s">
        <v>11</v>
      </c>
      <c r="E49" s="20" t="str">
        <f>_xlfn.IFNA(VLOOKUP(T_Demandes[[#This Row],[Equipement]],T_Zones[],2,FALSE),"")</f>
        <v>PREPARATION</v>
      </c>
      <c r="F49" s="15">
        <f>_xlfn.IFNA(VLOOKUP(T_Demandes[[#This Row],[Equipement]],T_Zones[],3,FALSE),"")</f>
        <v>20302</v>
      </c>
      <c r="G49" s="15"/>
      <c r="H49" s="16" t="s">
        <v>108</v>
      </c>
      <c r="I49" s="17"/>
      <c r="J49" s="17"/>
      <c r="K49" s="26" t="s">
        <v>77</v>
      </c>
      <c r="L49" s="18"/>
    </row>
    <row r="50" spans="1:12" ht="28.5" x14ac:dyDescent="0.2">
      <c r="A50" s="21" t="s">
        <v>173</v>
      </c>
      <c r="B50" s="22">
        <v>43483</v>
      </c>
      <c r="C50" s="36" t="s">
        <v>175</v>
      </c>
      <c r="D50" s="19" t="s">
        <v>4</v>
      </c>
      <c r="E50" s="20" t="str">
        <f>_xlfn.IFNA(VLOOKUP(T_Demandes[[#This Row],[Equipement]],T_Zones[],2,FALSE),"")</f>
        <v>CIP</v>
      </c>
      <c r="F50" s="15">
        <f>_xlfn.IFNA(VLOOKUP(T_Demandes[[#This Row],[Equipement]],T_Zones[],3,FALSE),"")</f>
        <v>20301</v>
      </c>
      <c r="G50" s="15"/>
      <c r="H50" s="16"/>
      <c r="I50" s="17"/>
      <c r="J50" s="17"/>
      <c r="K50" s="26"/>
      <c r="L50" s="18"/>
    </row>
    <row r="51" spans="1:12" x14ac:dyDescent="0.2">
      <c r="A51" s="21" t="s">
        <v>173</v>
      </c>
      <c r="B51" s="22">
        <v>43483</v>
      </c>
      <c r="C51" s="36" t="s">
        <v>176</v>
      </c>
      <c r="D51" s="19" t="s">
        <v>4</v>
      </c>
      <c r="E51" s="20" t="str">
        <f>_xlfn.IFNA(VLOOKUP(T_Demandes[[#This Row],[Equipement]],T_Zones[],2,FALSE),"")</f>
        <v>CIP</v>
      </c>
      <c r="F51" s="15">
        <f>_xlfn.IFNA(VLOOKUP(T_Demandes[[#This Row],[Equipement]],T_Zones[],3,FALSE),"")</f>
        <v>20301</v>
      </c>
      <c r="G51" s="15"/>
      <c r="H51" s="16"/>
      <c r="I51" s="17"/>
      <c r="J51" s="17"/>
      <c r="K51" s="26"/>
      <c r="L51" s="18"/>
    </row>
    <row r="52" spans="1:12" x14ac:dyDescent="0.2">
      <c r="A52" s="21" t="s">
        <v>173</v>
      </c>
      <c r="B52" s="22">
        <v>43483</v>
      </c>
      <c r="C52" s="36" t="s">
        <v>177</v>
      </c>
      <c r="D52" s="19" t="s">
        <v>11</v>
      </c>
      <c r="E52" s="20" t="str">
        <f>_xlfn.IFNA(VLOOKUP(T_Demandes[[#This Row],[Equipement]],T_Zones[],2,FALSE),"")</f>
        <v>PREPARATION</v>
      </c>
      <c r="F52" s="15">
        <f>_xlfn.IFNA(VLOOKUP(T_Demandes[[#This Row],[Equipement]],T_Zones[],3,FALSE),"")</f>
        <v>20302</v>
      </c>
      <c r="G52" s="15"/>
      <c r="H52" s="16"/>
      <c r="I52" s="17"/>
      <c r="J52" s="17"/>
      <c r="K52" s="26"/>
      <c r="L52" s="18"/>
    </row>
    <row r="53" spans="1:12" x14ac:dyDescent="0.2">
      <c r="A53" s="21" t="s">
        <v>106</v>
      </c>
      <c r="B53" s="22">
        <v>43486</v>
      </c>
      <c r="C53" s="36" t="s">
        <v>178</v>
      </c>
      <c r="D53" s="19" t="s">
        <v>172</v>
      </c>
      <c r="E53" s="20" t="str">
        <f>_xlfn.IFNA(VLOOKUP(T_Demandes[[#This Row],[Equipement]],T_Zones[],2,FALSE),"")</f>
        <v>CUISSON</v>
      </c>
      <c r="F53" s="15">
        <f>_xlfn.IFNA(VLOOKUP(T_Demandes[[#This Row],[Equipement]],T_Zones[],3,FALSE),"")</f>
        <v>20304</v>
      </c>
      <c r="G53" s="15"/>
      <c r="H53" s="16" t="s">
        <v>93</v>
      </c>
      <c r="I53" s="17"/>
      <c r="J53" s="17"/>
      <c r="K53" s="26"/>
      <c r="L53" s="18"/>
    </row>
    <row r="54" spans="1:12" x14ac:dyDescent="0.2">
      <c r="A54" s="21" t="s">
        <v>106</v>
      </c>
      <c r="B54" s="22">
        <v>43486</v>
      </c>
      <c r="C54" s="36" t="s">
        <v>178</v>
      </c>
      <c r="D54" s="19" t="s">
        <v>172</v>
      </c>
      <c r="E54" s="20" t="str">
        <f>_xlfn.IFNA(VLOOKUP(T_Demandes[[#This Row],[Equipement]],T_Zones[],2,FALSE),"")</f>
        <v>CUISSON</v>
      </c>
      <c r="F54" s="15">
        <f>_xlfn.IFNA(VLOOKUP(T_Demandes[[#This Row],[Equipement]],T_Zones[],3,FALSE),"")</f>
        <v>20304</v>
      </c>
      <c r="G54" s="15"/>
      <c r="H54" s="16" t="s">
        <v>95</v>
      </c>
      <c r="I54" s="17"/>
      <c r="J54" s="17"/>
      <c r="K54" s="26"/>
      <c r="L54" s="18"/>
    </row>
    <row r="55" spans="1:12" x14ac:dyDescent="0.2">
      <c r="A55" s="21" t="s">
        <v>106</v>
      </c>
      <c r="B55" s="22">
        <v>43486</v>
      </c>
      <c r="C55" s="36" t="s">
        <v>178</v>
      </c>
      <c r="D55" s="19" t="s">
        <v>172</v>
      </c>
      <c r="E55" s="20" t="str">
        <f>_xlfn.IFNA(VLOOKUP(T_Demandes[[#This Row],[Equipement]],T_Zones[],2,FALSE),"")</f>
        <v>CUISSON</v>
      </c>
      <c r="F55" s="15">
        <f>_xlfn.IFNA(VLOOKUP(T_Demandes[[#This Row],[Equipement]],T_Zones[],3,FALSE),"")</f>
        <v>20304</v>
      </c>
      <c r="G55" s="15"/>
      <c r="H55" s="16" t="s">
        <v>96</v>
      </c>
      <c r="I55" s="17"/>
      <c r="J55" s="17"/>
      <c r="K55" s="26"/>
      <c r="L55" s="18"/>
    </row>
    <row r="56" spans="1:12" x14ac:dyDescent="0.2">
      <c r="A56" s="21" t="s">
        <v>106</v>
      </c>
      <c r="B56" s="22">
        <v>43486</v>
      </c>
      <c r="C56" s="36" t="s">
        <v>178</v>
      </c>
      <c r="D56" s="19" t="s">
        <v>172</v>
      </c>
      <c r="E56" s="20" t="str">
        <f>_xlfn.IFNA(VLOOKUP(T_Demandes[[#This Row],[Equipement]],T_Zones[],2,FALSE),"")</f>
        <v>CUISSON</v>
      </c>
      <c r="F56" s="15">
        <f>_xlfn.IFNA(VLOOKUP(T_Demandes[[#This Row],[Equipement]],T_Zones[],3,FALSE),"")</f>
        <v>20304</v>
      </c>
      <c r="G56" s="15"/>
      <c r="H56" s="16" t="s">
        <v>97</v>
      </c>
      <c r="I56" s="17"/>
      <c r="J56" s="17"/>
      <c r="K56" s="26"/>
      <c r="L56" s="18"/>
    </row>
    <row r="57" spans="1:12" x14ac:dyDescent="0.2">
      <c r="A57" s="21" t="s">
        <v>106</v>
      </c>
      <c r="B57" s="22">
        <v>43486</v>
      </c>
      <c r="C57" s="36" t="s">
        <v>178</v>
      </c>
      <c r="D57" s="19" t="s">
        <v>172</v>
      </c>
      <c r="E57" s="20" t="str">
        <f>_xlfn.IFNA(VLOOKUP(T_Demandes[[#This Row],[Equipement]],T_Zones[],2,FALSE),"")</f>
        <v>CUISSON</v>
      </c>
      <c r="F57" s="15">
        <f>_xlfn.IFNA(VLOOKUP(T_Demandes[[#This Row],[Equipement]],T_Zones[],3,FALSE),"")</f>
        <v>20304</v>
      </c>
      <c r="G57" s="15"/>
      <c r="H57" s="16" t="s">
        <v>94</v>
      </c>
      <c r="I57" s="17"/>
      <c r="J57" s="17"/>
      <c r="K57" s="26"/>
      <c r="L57" s="18"/>
    </row>
    <row r="58" spans="1:12" x14ac:dyDescent="0.2">
      <c r="A58" s="21" t="s">
        <v>106</v>
      </c>
      <c r="B58" s="22">
        <v>43486</v>
      </c>
      <c r="C58" s="36" t="s">
        <v>147</v>
      </c>
      <c r="D58" s="19" t="s">
        <v>44</v>
      </c>
      <c r="E58" s="20" t="str">
        <f>_xlfn.IFNA(VLOOKUP(T_Demandes[[#This Row],[Equipement]],T_Zones[],2,FALSE),"")</f>
        <v>ENERGIE / FLUIDES</v>
      </c>
      <c r="F58" s="15">
        <f>_xlfn.IFNA(VLOOKUP(T_Demandes[[#This Row],[Equipement]],T_Zones[],3,FALSE),"")</f>
        <v>20308</v>
      </c>
      <c r="G58" s="15"/>
      <c r="H58" s="16" t="s">
        <v>95</v>
      </c>
      <c r="I58" s="17"/>
      <c r="J58" s="17">
        <v>4.1666666666666664E-2</v>
      </c>
      <c r="K58" s="26"/>
      <c r="L58" s="18"/>
    </row>
    <row r="59" spans="1:12" x14ac:dyDescent="0.2">
      <c r="A59" s="21" t="s">
        <v>149</v>
      </c>
      <c r="B59" s="22">
        <v>43480</v>
      </c>
      <c r="C59" s="36" t="s">
        <v>164</v>
      </c>
      <c r="D59" s="19" t="s">
        <v>4</v>
      </c>
      <c r="E59" s="20" t="str">
        <f>_xlfn.IFNA(VLOOKUP(T_Demandes[[#This Row],[Equipement]],T_Zones[],2,FALSE),"")</f>
        <v>CIP</v>
      </c>
      <c r="F59" s="15">
        <f>_xlfn.IFNA(VLOOKUP(T_Demandes[[#This Row],[Equipement]],T_Zones[],3,FALSE),"")</f>
        <v>20301</v>
      </c>
      <c r="G59" s="15" t="str">
        <f>TEXT(ROW()-ROW(T_Demandes[[#Headers],[N°DI]]),"000")</f>
        <v>046</v>
      </c>
      <c r="H59" s="16" t="s">
        <v>95</v>
      </c>
      <c r="I59" s="17"/>
      <c r="J59" s="17">
        <v>6.25E-2</v>
      </c>
      <c r="K59" s="26" t="s">
        <v>77</v>
      </c>
      <c r="L59" s="18" t="s">
        <v>100</v>
      </c>
    </row>
    <row r="60" spans="1:12" x14ac:dyDescent="0.2">
      <c r="A60" s="21" t="s">
        <v>149</v>
      </c>
      <c r="B60" s="22">
        <v>43480</v>
      </c>
      <c r="C60" s="36" t="s">
        <v>166</v>
      </c>
      <c r="D60" s="19" t="s">
        <v>11</v>
      </c>
      <c r="E60" s="20" t="str">
        <f>_xlfn.IFNA(VLOOKUP(T_Demandes[[#This Row],[Equipement]],T_Zones[],2,FALSE),"")</f>
        <v>PREPARATION</v>
      </c>
      <c r="F60" s="15">
        <f>_xlfn.IFNA(VLOOKUP(T_Demandes[[#This Row],[Equipement]],T_Zones[],3,FALSE),"")</f>
        <v>20302</v>
      </c>
      <c r="G60" s="15" t="str">
        <f>TEXT(ROW()-ROW(T_Demandes[[#Headers],[N°DI]]),"000")</f>
        <v>047</v>
      </c>
      <c r="H60" s="16" t="s">
        <v>95</v>
      </c>
      <c r="I60" s="17"/>
      <c r="J60" s="17">
        <v>0.20833333333333301</v>
      </c>
      <c r="K60" s="26" t="s">
        <v>77</v>
      </c>
      <c r="L60" s="18" t="s">
        <v>100</v>
      </c>
    </row>
    <row r="61" spans="1:12" x14ac:dyDescent="0.2">
      <c r="A61" s="21" t="s">
        <v>106</v>
      </c>
      <c r="B61" s="22">
        <v>43486</v>
      </c>
      <c r="C61" s="36" t="s">
        <v>179</v>
      </c>
      <c r="D61" s="19" t="s">
        <v>12</v>
      </c>
      <c r="E61" s="20"/>
      <c r="F61" s="15"/>
      <c r="G61" s="15"/>
      <c r="H61" s="16" t="s">
        <v>93</v>
      </c>
      <c r="I61" s="17">
        <v>0.125</v>
      </c>
      <c r="J61" s="17">
        <v>0.125</v>
      </c>
      <c r="K61" s="26"/>
      <c r="L61" s="18"/>
    </row>
    <row r="62" spans="1:12" ht="28.5" x14ac:dyDescent="0.2">
      <c r="A62" s="21" t="s">
        <v>180</v>
      </c>
      <c r="B62" s="22">
        <v>43486</v>
      </c>
      <c r="C62" s="36" t="s">
        <v>185</v>
      </c>
      <c r="D62" s="19" t="s">
        <v>30</v>
      </c>
      <c r="E62" s="20" t="s">
        <v>63</v>
      </c>
      <c r="F62" s="15">
        <f>_xlfn.IFNA(VLOOKUP(T_Demandes[[#This Row],[Equipement]],T_Zones[],3,FALSE),"")</f>
        <v>20304</v>
      </c>
      <c r="G62" s="15"/>
      <c r="H62" s="16" t="s">
        <v>98</v>
      </c>
      <c r="I62" s="17"/>
      <c r="J62" s="17">
        <v>2.0833333333333332E-2</v>
      </c>
      <c r="K62" s="26"/>
      <c r="L62" s="18"/>
    </row>
    <row r="63" spans="1:12" ht="28.5" x14ac:dyDescent="0.2">
      <c r="A63" s="21" t="s">
        <v>180</v>
      </c>
      <c r="B63" s="22">
        <v>43486</v>
      </c>
      <c r="C63" s="36" t="s">
        <v>186</v>
      </c>
      <c r="D63" s="19" t="s">
        <v>30</v>
      </c>
      <c r="E63" s="20" t="s">
        <v>63</v>
      </c>
      <c r="F63" s="15">
        <f>_xlfn.IFNA(VLOOKUP(T_Demandes[[#This Row],[Equipement]],T_Zones[],3,FALSE),"")</f>
        <v>20304</v>
      </c>
      <c r="G63" s="15"/>
      <c r="H63" s="16" t="s">
        <v>98</v>
      </c>
      <c r="I63" s="17"/>
      <c r="J63" s="17">
        <v>2.0833333333333332E-2</v>
      </c>
      <c r="K63" s="26"/>
      <c r="L63" s="18"/>
    </row>
    <row r="64" spans="1:12" ht="28.5" x14ac:dyDescent="0.2">
      <c r="A64" s="21" t="s">
        <v>180</v>
      </c>
      <c r="B64" s="22">
        <v>43486</v>
      </c>
      <c r="C64" s="36" t="s">
        <v>187</v>
      </c>
      <c r="D64" s="19" t="s">
        <v>31</v>
      </c>
      <c r="E64" s="20" t="str">
        <f>_xlfn.IFNA(VLOOKUP(T_Demandes[[#This Row],[Equipement]],T_Zones[],2,FALSE),"")</f>
        <v>CUISSON</v>
      </c>
      <c r="F64" s="15">
        <f>_xlfn.IFNA(VLOOKUP(T_Demandes[[#This Row],[Equipement]],T_Zones[],3,FALSE),"")</f>
        <v>20304</v>
      </c>
      <c r="G64" s="15"/>
      <c r="H64" s="16" t="s">
        <v>98</v>
      </c>
      <c r="I64" s="17"/>
      <c r="J64" s="17">
        <v>2.0833333333333332E-2</v>
      </c>
      <c r="K64" s="26"/>
      <c r="L64" s="18" t="s">
        <v>100</v>
      </c>
    </row>
    <row r="65" spans="1:12" ht="57" x14ac:dyDescent="0.2">
      <c r="A65" s="21" t="s">
        <v>124</v>
      </c>
      <c r="B65" s="22">
        <v>43486</v>
      </c>
      <c r="C65" s="36" t="s">
        <v>181</v>
      </c>
      <c r="D65" s="19" t="s">
        <v>36</v>
      </c>
      <c r="E65" s="20" t="str">
        <f>_xlfn.IFNA(VLOOKUP(T_Demandes[[#This Row],[Equipement]],T_Zones[],2,FALSE),"")</f>
        <v>SUCRE</v>
      </c>
      <c r="F65" s="15">
        <f>_xlfn.IFNA(VLOOKUP(T_Demandes[[#This Row],[Equipement]],T_Zones[],3,FALSE),"")</f>
        <v>20304</v>
      </c>
      <c r="G65" s="15" t="str">
        <f>TEXT(ROW()-ROW(T_Demandes[[#Headers],[N°DI]]),"000")</f>
        <v>052</v>
      </c>
      <c r="H65" s="16"/>
      <c r="I65" s="17"/>
      <c r="J65" s="17"/>
      <c r="K65" s="26"/>
      <c r="L65" s="18"/>
    </row>
    <row r="66" spans="1:12" x14ac:dyDescent="0.2">
      <c r="A66" s="21" t="s">
        <v>149</v>
      </c>
      <c r="B66" s="22">
        <v>43486</v>
      </c>
      <c r="C66" s="36" t="s">
        <v>182</v>
      </c>
      <c r="D66" s="19" t="s">
        <v>4</v>
      </c>
      <c r="E66" s="20" t="str">
        <f>_xlfn.IFNA(VLOOKUP(T_Demandes[[#This Row],[Equipement]],T_Zones[],2,FALSE),"")</f>
        <v>CIP</v>
      </c>
      <c r="F66" s="15">
        <f>_xlfn.IFNA(VLOOKUP(T_Demandes[[#This Row],[Equipement]],T_Zones[],3,FALSE),"")</f>
        <v>20301</v>
      </c>
      <c r="G66" s="15" t="str">
        <f>TEXT(ROW()-ROW(T_Demandes[[#Headers],[N°DI]]),"000")</f>
        <v>053</v>
      </c>
      <c r="H66" s="16" t="s">
        <v>95</v>
      </c>
      <c r="I66" s="17"/>
      <c r="J66" s="17">
        <v>4.1666666666666664E-2</v>
      </c>
      <c r="K66" s="26" t="s">
        <v>77</v>
      </c>
      <c r="L66" s="18" t="s">
        <v>100</v>
      </c>
    </row>
    <row r="67" spans="1:12" x14ac:dyDescent="0.2">
      <c r="A67" s="21" t="s">
        <v>149</v>
      </c>
      <c r="B67" s="22">
        <v>43486</v>
      </c>
      <c r="C67" s="36" t="s">
        <v>183</v>
      </c>
      <c r="D67" s="19" t="s">
        <v>46</v>
      </c>
      <c r="E67" s="20" t="str">
        <f>_xlfn.IFNA(VLOOKUP(T_Demandes[[#This Row],[Equipement]],T_Zones[],2,FALSE),"")</f>
        <v>ENERGIE / FLUIDES</v>
      </c>
      <c r="F67" s="15">
        <f>_xlfn.IFNA(VLOOKUP(T_Demandes[[#This Row],[Equipement]],T_Zones[],3,FALSE),"")</f>
        <v>20308</v>
      </c>
      <c r="G67" s="15" t="str">
        <f>TEXT(ROW()-ROW(T_Demandes[[#Headers],[N°DI]]),"000")</f>
        <v>054</v>
      </c>
      <c r="H67" s="16" t="s">
        <v>95</v>
      </c>
      <c r="I67" s="17"/>
      <c r="J67" s="17">
        <v>4.1666666666666664E-2</v>
      </c>
      <c r="K67" s="26"/>
      <c r="L67" s="18" t="s">
        <v>100</v>
      </c>
    </row>
    <row r="68" spans="1:12" x14ac:dyDescent="0.2">
      <c r="A68" s="21" t="s">
        <v>149</v>
      </c>
      <c r="B68" s="22">
        <v>43486</v>
      </c>
      <c r="C68" s="36" t="s">
        <v>184</v>
      </c>
      <c r="D68" s="19" t="s">
        <v>11</v>
      </c>
      <c r="E68" s="20" t="str">
        <f>_xlfn.IFNA(VLOOKUP(T_Demandes[[#This Row],[Equipement]],T_Zones[],2,FALSE),"")</f>
        <v>PREPARATION</v>
      </c>
      <c r="F68" s="15">
        <f>_xlfn.IFNA(VLOOKUP(T_Demandes[[#This Row],[Equipement]],T_Zones[],3,FALSE),"")</f>
        <v>20302</v>
      </c>
      <c r="G68" s="15" t="str">
        <f>TEXT(ROW()-ROW(T_Demandes[[#Headers],[N°DI]]),"000")</f>
        <v>055</v>
      </c>
      <c r="H68" s="16" t="s">
        <v>95</v>
      </c>
      <c r="I68" s="17"/>
      <c r="J68" s="17">
        <v>2.0833333333333332E-2</v>
      </c>
      <c r="K68" s="26"/>
      <c r="L68" s="18" t="s">
        <v>100</v>
      </c>
    </row>
    <row r="69" spans="1:12" ht="28.5" x14ac:dyDescent="0.2">
      <c r="A69" s="21" t="s">
        <v>137</v>
      </c>
      <c r="B69" s="22">
        <v>43488</v>
      </c>
      <c r="C69" s="36" t="s">
        <v>288</v>
      </c>
      <c r="D69" s="19" t="s">
        <v>11</v>
      </c>
      <c r="E69" s="20" t="str">
        <f>_xlfn.IFNA(VLOOKUP(T_Demandes[[#This Row],[Equipement]],T_Zones[],2,FALSE),"")</f>
        <v>PREPARATION</v>
      </c>
      <c r="F69" s="15">
        <f>_xlfn.IFNA(VLOOKUP(T_Demandes[[#This Row],[Equipement]],T_Zones[],3,FALSE),"")</f>
        <v>20302</v>
      </c>
      <c r="G69" s="15"/>
      <c r="H69" s="16"/>
      <c r="I69" s="17"/>
      <c r="J69" s="17">
        <v>0.125</v>
      </c>
      <c r="K69" s="26"/>
      <c r="L69" s="18" t="s">
        <v>100</v>
      </c>
    </row>
    <row r="70" spans="1:12" ht="28.5" x14ac:dyDescent="0.2">
      <c r="A70" s="21" t="s">
        <v>192</v>
      </c>
      <c r="B70" s="22">
        <v>43488</v>
      </c>
      <c r="C70" s="36" t="s">
        <v>193</v>
      </c>
      <c r="D70" s="19" t="s">
        <v>172</v>
      </c>
      <c r="E70" s="20" t="str">
        <f>_xlfn.IFNA(VLOOKUP(T_Demandes[[#This Row],[Equipement]],T_Zones[],2,FALSE),"")</f>
        <v>CUISSON</v>
      </c>
      <c r="F70" s="15">
        <f>_xlfn.IFNA(VLOOKUP(T_Demandes[[#This Row],[Equipement]],T_Zones[],3,FALSE),"")</f>
        <v>20304</v>
      </c>
      <c r="G70" s="15" t="str">
        <f>TEXT(ROW()-ROW(T_Demandes[[#Headers],[N°DI]]),"000")</f>
        <v>057</v>
      </c>
      <c r="H70" s="16" t="s">
        <v>97</v>
      </c>
      <c r="I70" s="17"/>
      <c r="J70" s="17"/>
      <c r="K70" s="26"/>
      <c r="L70" s="18"/>
    </row>
    <row r="71" spans="1:12" ht="34.5" customHeight="1" x14ac:dyDescent="0.2">
      <c r="A71" s="21" t="s">
        <v>192</v>
      </c>
      <c r="B71" s="22">
        <v>43489</v>
      </c>
      <c r="C71" s="36" t="s">
        <v>194</v>
      </c>
      <c r="D71" s="19" t="s">
        <v>30</v>
      </c>
      <c r="E71" s="20" t="str">
        <f>_xlfn.IFNA(VLOOKUP(T_Demandes[[#This Row],[Equipement]],T_Zones[],2,FALSE),"")</f>
        <v>CUISSON</v>
      </c>
      <c r="F71" s="15">
        <f>_xlfn.IFNA(VLOOKUP(T_Demandes[[#This Row],[Equipement]],T_Zones[],3,FALSE),"")</f>
        <v>20304</v>
      </c>
      <c r="G71" s="15" t="str">
        <f>TEXT(ROW()-ROW(T_Demandes[[#Headers],[N°DI]]),"000")</f>
        <v>058</v>
      </c>
      <c r="H71" s="16" t="s">
        <v>97</v>
      </c>
      <c r="I71" s="17"/>
      <c r="J71" s="17"/>
      <c r="K71" s="26"/>
      <c r="L71" s="18"/>
    </row>
    <row r="72" spans="1:12" ht="13.5" customHeight="1" x14ac:dyDescent="0.2">
      <c r="A72" s="21" t="s">
        <v>106</v>
      </c>
      <c r="B72" s="22">
        <v>43489</v>
      </c>
      <c r="C72" s="36" t="s">
        <v>196</v>
      </c>
      <c r="D72" s="19" t="s">
        <v>56</v>
      </c>
      <c r="E72" s="20" t="str">
        <f>_xlfn.IFNA(VLOOKUP(T_Demandes[[#This Row],[Equipement]],T_Zones[],2,FALSE),"")</f>
        <v>BUREAU / LABO</v>
      </c>
      <c r="F72" s="15">
        <f>_xlfn.IFNA(VLOOKUP(T_Demandes[[#This Row],[Equipement]],T_Zones[],3,FALSE),"")</f>
        <v>20317</v>
      </c>
      <c r="G72" s="15" t="str">
        <f>TEXT(ROW()-ROW(T_Demandes[[#Headers],[N°DI]]),"000")</f>
        <v>059</v>
      </c>
      <c r="H72" s="16" t="s">
        <v>95</v>
      </c>
      <c r="I72" s="17"/>
      <c r="J72" s="17">
        <v>6.25E-2</v>
      </c>
      <c r="K72" s="26"/>
      <c r="L72" s="18"/>
    </row>
    <row r="73" spans="1:12" x14ac:dyDescent="0.2">
      <c r="A73" s="21" t="s">
        <v>198</v>
      </c>
      <c r="B73" s="22">
        <v>43496</v>
      </c>
      <c r="C73" s="36" t="s">
        <v>199</v>
      </c>
      <c r="D73" s="19" t="s">
        <v>172</v>
      </c>
      <c r="E73" s="20" t="str">
        <f>_xlfn.IFNA(VLOOKUP(T_Demandes[[#This Row],[Equipement]],T_Zones[],2,FALSE),"")</f>
        <v>CUISSON</v>
      </c>
      <c r="F73" s="15">
        <f>_xlfn.IFNA(VLOOKUP(T_Demandes[[#This Row],[Equipement]],T_Zones[],3,FALSE),"")</f>
        <v>20304</v>
      </c>
      <c r="G73" s="15" t="str">
        <f>TEXT(ROW()-ROW(T_Demandes[[#Headers],[N°DI]]),"000")</f>
        <v>060</v>
      </c>
      <c r="H73" s="16"/>
      <c r="I73" s="17"/>
      <c r="J73" s="17"/>
      <c r="K73" s="26"/>
      <c r="L73" s="18"/>
    </row>
    <row r="74" spans="1:12" ht="42.75" x14ac:dyDescent="0.2">
      <c r="A74" s="21" t="s">
        <v>198</v>
      </c>
      <c r="B74" s="22">
        <v>43489</v>
      </c>
      <c r="C74" s="42" t="s">
        <v>200</v>
      </c>
      <c r="D74" s="19" t="s">
        <v>172</v>
      </c>
      <c r="E74" s="20" t="str">
        <f>_xlfn.IFNA(VLOOKUP(T_Demandes[[#This Row],[Equipement]],T_Zones[],2,FALSE),"")</f>
        <v>CUISSON</v>
      </c>
      <c r="F74" s="15">
        <f>_xlfn.IFNA(VLOOKUP(T_Demandes[[#This Row],[Equipement]],T_Zones[],3,FALSE),"")</f>
        <v>20304</v>
      </c>
      <c r="G74" s="15" t="str">
        <f>TEXT(ROW()-ROW(T_Demandes[[#Headers],[N°DI]]),"000")</f>
        <v>061</v>
      </c>
      <c r="H74" s="16"/>
      <c r="I74" s="17"/>
      <c r="J74" s="17"/>
      <c r="K74" s="26"/>
      <c r="L74" s="18"/>
    </row>
    <row r="75" spans="1:12" ht="71.25" x14ac:dyDescent="0.2">
      <c r="A75" s="21" t="s">
        <v>124</v>
      </c>
      <c r="B75" s="22">
        <v>43489</v>
      </c>
      <c r="C75" s="36" t="s">
        <v>201</v>
      </c>
      <c r="D75" s="19" t="s">
        <v>72</v>
      </c>
      <c r="E75" s="20" t="str">
        <f>_xlfn.IFNA(VLOOKUP(T_Demandes[[#This Row],[Equipement]],T_Zones[],2,FALSE),"")</f>
        <v>LOGISTIQUE</v>
      </c>
      <c r="F75" s="15">
        <f>_xlfn.IFNA(VLOOKUP(T_Demandes[[#This Row],[Equipement]],T_Zones[],3,FALSE),"")</f>
        <v>20309</v>
      </c>
      <c r="G75" s="15" t="str">
        <f>TEXT(ROW()-ROW(T_Demandes[[#Headers],[N°DI]]),"000")</f>
        <v>062</v>
      </c>
      <c r="H75" s="16"/>
      <c r="I75" s="17"/>
      <c r="J75" s="17"/>
      <c r="K75" s="26"/>
      <c r="L75" s="18"/>
    </row>
    <row r="76" spans="1:12" ht="28.5" x14ac:dyDescent="0.2">
      <c r="A76" s="21" t="s">
        <v>124</v>
      </c>
      <c r="B76" s="22">
        <v>43489</v>
      </c>
      <c r="C76" s="36" t="s">
        <v>202</v>
      </c>
      <c r="D76" s="19" t="s">
        <v>47</v>
      </c>
      <c r="E76" s="20" t="str">
        <f>_xlfn.IFNA(VLOOKUP(T_Demandes[[#This Row],[Equipement]],T_Zones[],2,FALSE),"")</f>
        <v>AUTRE</v>
      </c>
      <c r="F76" s="15">
        <f>_xlfn.IFNA(VLOOKUP(T_Demandes[[#This Row],[Equipement]],T_Zones[],3,FALSE),"")</f>
        <v>20309</v>
      </c>
      <c r="G76" s="15" t="str">
        <f>TEXT(ROW()-ROW(T_Demandes[[#Headers],[N°DI]]),"000")</f>
        <v>063</v>
      </c>
      <c r="H76" s="16"/>
      <c r="I76" s="17"/>
      <c r="J76" s="17"/>
      <c r="K76" s="26"/>
      <c r="L76" s="18"/>
    </row>
    <row r="77" spans="1:12" ht="42.75" x14ac:dyDescent="0.2">
      <c r="A77" s="21" t="s">
        <v>124</v>
      </c>
      <c r="B77" s="22">
        <v>43489</v>
      </c>
      <c r="C77" s="36" t="s">
        <v>203</v>
      </c>
      <c r="D77" s="19" t="s">
        <v>23</v>
      </c>
      <c r="E77" s="20" t="str">
        <f>_xlfn.IFNA(VLOOKUP(T_Demandes[[#This Row],[Equipement]],T_Zones[],2,FALSE),"")</f>
        <v>BUREAU / LABO</v>
      </c>
      <c r="F77" s="15">
        <f>_xlfn.IFNA(VLOOKUP(T_Demandes[[#This Row],[Equipement]],T_Zones[],3,FALSE),"")</f>
        <v>20302</v>
      </c>
      <c r="G77" s="15" t="str">
        <f>TEXT(ROW()-ROW(T_Demandes[[#Headers],[N°DI]]),"000")</f>
        <v>064</v>
      </c>
      <c r="H77" s="16"/>
      <c r="I77" s="17"/>
      <c r="J77" s="17"/>
      <c r="K77" s="26"/>
      <c r="L77" s="18"/>
    </row>
    <row r="78" spans="1:12" ht="28.5" x14ac:dyDescent="0.2">
      <c r="A78" s="21" t="s">
        <v>192</v>
      </c>
      <c r="B78" s="22">
        <v>43489</v>
      </c>
      <c r="C78" s="36" t="s">
        <v>204</v>
      </c>
      <c r="D78" s="19" t="s">
        <v>49</v>
      </c>
      <c r="E78" s="20" t="str">
        <f>_xlfn.IFNA(VLOOKUP(T_Demandes[[#This Row],[Equipement]],T_Zones[],2,FALSE),"")</f>
        <v>LOGISTIQUE</v>
      </c>
      <c r="F78" s="15">
        <f>_xlfn.IFNA(VLOOKUP(T_Demandes[[#This Row],[Equipement]],T_Zones[],3,FALSE),"")</f>
        <v>20309</v>
      </c>
      <c r="G78" s="15" t="str">
        <f>TEXT(ROW()-ROW(T_Demandes[[#Headers],[N°DI]]),"000")</f>
        <v>065</v>
      </c>
      <c r="H78" s="16"/>
      <c r="I78" s="17"/>
      <c r="J78" s="17"/>
      <c r="K78" s="26"/>
      <c r="L78" s="18"/>
    </row>
    <row r="79" spans="1:12" x14ac:dyDescent="0.2">
      <c r="A79" s="21" t="s">
        <v>206</v>
      </c>
      <c r="B79" s="22">
        <v>43489</v>
      </c>
      <c r="C79" s="36" t="s">
        <v>207</v>
      </c>
      <c r="D79" s="19" t="s">
        <v>23</v>
      </c>
      <c r="E79" s="20" t="str">
        <f>_xlfn.IFNA(VLOOKUP(T_Demandes[[#This Row],[Equipement]],T_Zones[],2,FALSE),"")</f>
        <v>BUREAU / LABO</v>
      </c>
      <c r="F79" s="15">
        <f>_xlfn.IFNA(VLOOKUP(T_Demandes[[#This Row],[Equipement]],T_Zones[],3,FALSE),"")</f>
        <v>20302</v>
      </c>
      <c r="G79" s="15" t="str">
        <f>TEXT(ROW()-ROW(T_Demandes[[#Headers],[N°DI]]),"000")</f>
        <v>066</v>
      </c>
      <c r="H79" s="16" t="s">
        <v>95</v>
      </c>
      <c r="I79" s="17"/>
      <c r="J79" s="17">
        <v>4.1666666666666664E-2</v>
      </c>
      <c r="K79" s="26"/>
      <c r="L79" s="18" t="s">
        <v>100</v>
      </c>
    </row>
    <row r="80" spans="1:12" x14ac:dyDescent="0.2">
      <c r="A80" s="21" t="s">
        <v>149</v>
      </c>
      <c r="B80" s="22">
        <v>43489</v>
      </c>
      <c r="C80" s="36" t="s">
        <v>209</v>
      </c>
      <c r="D80" s="19" t="s">
        <v>4</v>
      </c>
      <c r="E80" s="20" t="str">
        <f>_xlfn.IFNA(VLOOKUP(T_Demandes[[#This Row],[Equipement]],T_Zones[],2,FALSE),"")</f>
        <v>CIP</v>
      </c>
      <c r="F80" s="15">
        <f>_xlfn.IFNA(VLOOKUP(T_Demandes[[#This Row],[Equipement]],T_Zones[],3,FALSE),"")</f>
        <v>20301</v>
      </c>
      <c r="G80" s="15" t="str">
        <f>TEXT(ROW()-ROW(T_Demandes[[#Headers],[N°DI]]),"000")</f>
        <v>067</v>
      </c>
      <c r="H80" s="16" t="s">
        <v>95</v>
      </c>
      <c r="I80" s="17"/>
      <c r="J80" s="17">
        <v>2.0833333333333332E-2</v>
      </c>
      <c r="K80" s="26" t="s">
        <v>77</v>
      </c>
      <c r="L80" s="18" t="s">
        <v>100</v>
      </c>
    </row>
    <row r="81" spans="1:12" x14ac:dyDescent="0.2">
      <c r="A81" s="21" t="s">
        <v>149</v>
      </c>
      <c r="B81" s="22">
        <v>43489</v>
      </c>
      <c r="C81" s="36" t="s">
        <v>147</v>
      </c>
      <c r="D81" s="19" t="s">
        <v>46</v>
      </c>
      <c r="E81" s="20" t="str">
        <f>_xlfn.IFNA(VLOOKUP(T_Demandes[[#This Row],[Equipement]],T_Zones[],2,FALSE),"")</f>
        <v>ENERGIE / FLUIDES</v>
      </c>
      <c r="F81" s="15">
        <f>_xlfn.IFNA(VLOOKUP(T_Demandes[[#This Row],[Equipement]],T_Zones[],3,FALSE),"")</f>
        <v>20308</v>
      </c>
      <c r="G81" s="15" t="str">
        <f>TEXT(ROW()-ROW(T_Demandes[[#Headers],[N°DI]]),"000")</f>
        <v>068</v>
      </c>
      <c r="H81" s="16" t="s">
        <v>95</v>
      </c>
      <c r="I81" s="17"/>
      <c r="J81" s="17">
        <v>4.1666666666666664E-2</v>
      </c>
      <c r="K81" s="26" t="s">
        <v>77</v>
      </c>
      <c r="L81" s="18" t="s">
        <v>100</v>
      </c>
    </row>
    <row r="82" spans="1:12" x14ac:dyDescent="0.2">
      <c r="A82" s="21" t="s">
        <v>149</v>
      </c>
      <c r="B82" s="22">
        <v>43489</v>
      </c>
      <c r="C82" s="36" t="s">
        <v>212</v>
      </c>
      <c r="D82" s="19" t="s">
        <v>172</v>
      </c>
      <c r="E82" s="20" t="str">
        <f>_xlfn.IFNA(VLOOKUP(T_Demandes[[#This Row],[Equipement]],T_Zones[],2,FALSE),"")</f>
        <v>CUISSON</v>
      </c>
      <c r="F82" s="15">
        <f>_xlfn.IFNA(VLOOKUP(T_Demandes[[#This Row],[Equipement]],T_Zones[],3,FALSE),"")</f>
        <v>20304</v>
      </c>
      <c r="G82" s="15" t="str">
        <f>TEXT(ROW()-ROW(T_Demandes[[#Headers],[N°DI]]),"000")</f>
        <v>069</v>
      </c>
      <c r="H82" s="16" t="s">
        <v>95</v>
      </c>
      <c r="I82" s="17"/>
      <c r="J82" s="17">
        <v>0.125</v>
      </c>
      <c r="K82" s="26" t="s">
        <v>77</v>
      </c>
      <c r="L82" s="18" t="s">
        <v>100</v>
      </c>
    </row>
    <row r="83" spans="1:12" x14ac:dyDescent="0.2">
      <c r="A83" s="21" t="s">
        <v>149</v>
      </c>
      <c r="B83" s="22">
        <v>43490</v>
      </c>
      <c r="C83" s="36" t="s">
        <v>214</v>
      </c>
      <c r="D83" s="19" t="s">
        <v>172</v>
      </c>
      <c r="E83" s="20" t="str">
        <f>_xlfn.IFNA(VLOOKUP(T_Demandes[[#This Row],[Equipement]],T_Zones[],2,FALSE),"")</f>
        <v>CUISSON</v>
      </c>
      <c r="F83" s="15">
        <f>_xlfn.IFNA(VLOOKUP(T_Demandes[[#This Row],[Equipement]],T_Zones[],3,FALSE),"")</f>
        <v>20304</v>
      </c>
      <c r="G83" s="15" t="str">
        <f>TEXT(ROW()-ROW(T_Demandes[[#Headers],[N°DI]]),"000")</f>
        <v>070</v>
      </c>
      <c r="H83" s="16" t="s">
        <v>95</v>
      </c>
      <c r="I83" s="17"/>
      <c r="J83" s="17">
        <v>2.0833333333333332E-2</v>
      </c>
      <c r="K83" s="26" t="s">
        <v>77</v>
      </c>
      <c r="L83" s="18" t="s">
        <v>100</v>
      </c>
    </row>
    <row r="84" spans="1:12" x14ac:dyDescent="0.2">
      <c r="A84" s="21" t="s">
        <v>149</v>
      </c>
      <c r="B84" s="22">
        <v>43490</v>
      </c>
      <c r="C84" s="36" t="s">
        <v>216</v>
      </c>
      <c r="D84" s="19" t="s">
        <v>4</v>
      </c>
      <c r="E84" s="20" t="str">
        <f>_xlfn.IFNA(VLOOKUP(T_Demandes[[#This Row],[Equipement]],T_Zones[],2,FALSE),"")</f>
        <v>CIP</v>
      </c>
      <c r="F84" s="15">
        <f>_xlfn.IFNA(VLOOKUP(T_Demandes[[#This Row],[Equipement]],T_Zones[],3,FALSE),"")</f>
        <v>20301</v>
      </c>
      <c r="G84" s="15" t="str">
        <f>TEXT(ROW()-ROW(T_Demandes[[#Headers],[N°DI]]),"000")</f>
        <v>071</v>
      </c>
      <c r="H84" s="16" t="s">
        <v>95</v>
      </c>
      <c r="I84" s="17"/>
      <c r="J84" s="17">
        <v>8.3333333333333301E-2</v>
      </c>
      <c r="K84" s="26" t="s">
        <v>77</v>
      </c>
      <c r="L84" s="18" t="s">
        <v>100</v>
      </c>
    </row>
    <row r="85" spans="1:12" x14ac:dyDescent="0.2">
      <c r="A85" s="21" t="s">
        <v>149</v>
      </c>
      <c r="B85" s="22">
        <v>43490</v>
      </c>
      <c r="C85" s="36" t="s">
        <v>147</v>
      </c>
      <c r="D85" s="19" t="s">
        <v>46</v>
      </c>
      <c r="E85" s="20" t="str">
        <f>_xlfn.IFNA(VLOOKUP(T_Demandes[[#This Row],[Equipement]],T_Zones[],2,FALSE),"")</f>
        <v>ENERGIE / FLUIDES</v>
      </c>
      <c r="F85" s="15">
        <f>_xlfn.IFNA(VLOOKUP(T_Demandes[[#This Row],[Equipement]],T_Zones[],3,FALSE),"")</f>
        <v>20308</v>
      </c>
      <c r="G85" s="15" t="str">
        <f>TEXT(ROW()-ROW(T_Demandes[[#Headers],[N°DI]]),"000")</f>
        <v>072</v>
      </c>
      <c r="H85" s="16" t="s">
        <v>95</v>
      </c>
      <c r="I85" s="17"/>
      <c r="J85" s="17">
        <v>4.1666666666666664E-2</v>
      </c>
      <c r="K85" s="26" t="s">
        <v>77</v>
      </c>
      <c r="L85" s="18" t="s">
        <v>100</v>
      </c>
    </row>
    <row r="86" spans="1:12" x14ac:dyDescent="0.2">
      <c r="A86" s="21" t="s">
        <v>149</v>
      </c>
      <c r="B86" s="22">
        <v>43490</v>
      </c>
      <c r="C86" s="36" t="s">
        <v>221</v>
      </c>
      <c r="D86" s="19" t="s">
        <v>47</v>
      </c>
      <c r="E86" s="20" t="str">
        <f>_xlfn.IFNA(VLOOKUP(T_Demandes[[#This Row],[Equipement]],T_Zones[],2,FALSE),"")</f>
        <v>AUTRE</v>
      </c>
      <c r="F86" s="15">
        <f>_xlfn.IFNA(VLOOKUP(T_Demandes[[#This Row],[Equipement]],T_Zones[],3,FALSE),"")</f>
        <v>20309</v>
      </c>
      <c r="G86" s="15" t="str">
        <f>TEXT(ROW()-ROW(T_Demandes[[#Headers],[N°DI]]),"000")</f>
        <v>073</v>
      </c>
      <c r="H86" s="16" t="s">
        <v>95</v>
      </c>
      <c r="I86" s="17"/>
      <c r="J86" s="17">
        <v>2.0833333333333332E-2</v>
      </c>
      <c r="K86" s="26" t="s">
        <v>77</v>
      </c>
      <c r="L86" s="18" t="s">
        <v>100</v>
      </c>
    </row>
    <row r="87" spans="1:12" x14ac:dyDescent="0.2">
      <c r="A87" s="21" t="s">
        <v>149</v>
      </c>
      <c r="B87" s="22">
        <v>43490</v>
      </c>
      <c r="C87" s="36" t="s">
        <v>212</v>
      </c>
      <c r="D87" s="19" t="s">
        <v>172</v>
      </c>
      <c r="E87" s="20" t="str">
        <f>_xlfn.IFNA(VLOOKUP(T_Demandes[[#This Row],[Equipement]],T_Zones[],2,FALSE),"")</f>
        <v>CUISSON</v>
      </c>
      <c r="F87" s="15">
        <f>_xlfn.IFNA(VLOOKUP(T_Demandes[[#This Row],[Equipement]],T_Zones[],3,FALSE),"")</f>
        <v>20304</v>
      </c>
      <c r="G87" s="15" t="str">
        <f>TEXT(ROW()-ROW(T_Demandes[[#Headers],[N°DI]]),"000")</f>
        <v>074</v>
      </c>
      <c r="H87" s="16" t="s">
        <v>95</v>
      </c>
      <c r="I87" s="17"/>
      <c r="J87" s="17">
        <v>0.3125</v>
      </c>
      <c r="K87" s="26" t="s">
        <v>77</v>
      </c>
      <c r="L87" s="18" t="s">
        <v>100</v>
      </c>
    </row>
    <row r="88" spans="1:12" ht="40.5" customHeight="1" x14ac:dyDescent="0.2">
      <c r="A88" s="21" t="s">
        <v>137</v>
      </c>
      <c r="B88" s="22">
        <v>43490</v>
      </c>
      <c r="C88" s="36" t="s">
        <v>222</v>
      </c>
      <c r="D88" s="19" t="s">
        <v>11</v>
      </c>
      <c r="E88" s="20" t="str">
        <f>_xlfn.IFNA(VLOOKUP(T_Demandes[[#This Row],[Equipement]],T_Zones[],2,FALSE),"")</f>
        <v>PREPARATION</v>
      </c>
      <c r="F88" s="15">
        <f>_xlfn.IFNA(VLOOKUP(T_Demandes[[#This Row],[Equipement]],T_Zones[],3,FALSE),"")</f>
        <v>20302</v>
      </c>
      <c r="G88" s="15" t="str">
        <f>TEXT(ROW()-ROW(T_Demandes[[#Headers],[N°DI]]),"000")</f>
        <v>075</v>
      </c>
      <c r="H88" s="16" t="s">
        <v>108</v>
      </c>
      <c r="I88" s="17"/>
      <c r="J88" s="17"/>
      <c r="K88" s="26"/>
      <c r="L88" s="18"/>
    </row>
    <row r="89" spans="1:12" ht="28.5" x14ac:dyDescent="0.2">
      <c r="A89" s="21" t="s">
        <v>180</v>
      </c>
      <c r="B89" s="22">
        <v>43490</v>
      </c>
      <c r="C89" s="36" t="s">
        <v>223</v>
      </c>
      <c r="D89" s="19" t="s">
        <v>172</v>
      </c>
      <c r="E89" s="20" t="str">
        <f>_xlfn.IFNA(VLOOKUP(T_Demandes[[#This Row],[Equipement]],T_Zones[],2,FALSE),"")</f>
        <v>CUISSON</v>
      </c>
      <c r="F89" s="15">
        <f>_xlfn.IFNA(VLOOKUP(T_Demandes[[#This Row],[Equipement]],T_Zones[],3,FALSE),"")</f>
        <v>20304</v>
      </c>
      <c r="G89" s="15" t="str">
        <f>TEXT(ROW()-ROW(T_Demandes[[#Headers],[N°DI]]),"000")</f>
        <v>076</v>
      </c>
      <c r="H89" s="16" t="s">
        <v>108</v>
      </c>
      <c r="I89" s="17"/>
      <c r="J89" s="17"/>
      <c r="K89" s="26"/>
      <c r="L89" s="18"/>
    </row>
    <row r="90" spans="1:12" ht="28.5" x14ac:dyDescent="0.2">
      <c r="A90" s="21" t="s">
        <v>137</v>
      </c>
      <c r="B90" s="22">
        <v>43490</v>
      </c>
      <c r="C90" s="36" t="s">
        <v>224</v>
      </c>
      <c r="D90" s="19" t="s">
        <v>47</v>
      </c>
      <c r="E90" s="20" t="str">
        <f>_xlfn.IFNA(VLOOKUP(T_Demandes[[#This Row],[Equipement]],T_Zones[],2,FALSE),"")</f>
        <v>AUTRE</v>
      </c>
      <c r="F90" s="15">
        <f>_xlfn.IFNA(VLOOKUP(T_Demandes[[#This Row],[Equipement]],T_Zones[],3,FALSE),"")</f>
        <v>20309</v>
      </c>
      <c r="G90" s="15" t="str">
        <f>TEXT(ROW()-ROW(T_Demandes[[#Headers],[N°DI]]),"000")</f>
        <v>077</v>
      </c>
      <c r="H90" s="16" t="s">
        <v>108</v>
      </c>
      <c r="I90" s="17"/>
      <c r="J90" s="17"/>
      <c r="K90" s="26"/>
      <c r="L90" s="18"/>
    </row>
    <row r="91" spans="1:12" ht="28.5" x14ac:dyDescent="0.2">
      <c r="A91" s="21" t="s">
        <v>137</v>
      </c>
      <c r="B91" s="22">
        <v>43490</v>
      </c>
      <c r="C91" s="36" t="s">
        <v>225</v>
      </c>
      <c r="D91" s="19" t="s">
        <v>21</v>
      </c>
      <c r="E91" s="20" t="str">
        <f>_xlfn.IFNA(VLOOKUP(T_Demandes[[#This Row],[Equipement]],T_Zones[],2,FALSE),"")</f>
        <v>PREPARATION</v>
      </c>
      <c r="F91" s="15">
        <f>_xlfn.IFNA(VLOOKUP(T_Demandes[[#This Row],[Equipement]],T_Zones[],3,FALSE),"")</f>
        <v>20302</v>
      </c>
      <c r="G91" s="15" t="str">
        <f>TEXT(ROW()-ROW(T_Demandes[[#Headers],[N°DI]]),"000")</f>
        <v>078</v>
      </c>
      <c r="H91" s="16" t="s">
        <v>108</v>
      </c>
      <c r="I91" s="17"/>
      <c r="J91" s="17"/>
      <c r="K91" s="26"/>
      <c r="L91" s="18"/>
    </row>
    <row r="92" spans="1:12" ht="28.5" x14ac:dyDescent="0.2">
      <c r="A92" s="21" t="s">
        <v>137</v>
      </c>
      <c r="B92" s="22">
        <v>43490</v>
      </c>
      <c r="C92" s="36" t="s">
        <v>226</v>
      </c>
      <c r="D92" s="19" t="s">
        <v>4</v>
      </c>
      <c r="E92" s="20" t="str">
        <f>_xlfn.IFNA(VLOOKUP(T_Demandes[[#This Row],[Equipement]],T_Zones[],2,FALSE),"")</f>
        <v>CIP</v>
      </c>
      <c r="F92" s="15">
        <f>_xlfn.IFNA(VLOOKUP(T_Demandes[[#This Row],[Equipement]],T_Zones[],3,FALSE),"")</f>
        <v>20301</v>
      </c>
      <c r="G92" s="15" t="str">
        <f>TEXT(ROW()-ROW(T_Demandes[[#Headers],[N°DI]]),"000")</f>
        <v>079</v>
      </c>
      <c r="H92" s="16" t="s">
        <v>108</v>
      </c>
      <c r="I92" s="17"/>
      <c r="J92" s="17"/>
      <c r="K92" s="26"/>
      <c r="L92" s="18"/>
    </row>
    <row r="93" spans="1:12" ht="57" x14ac:dyDescent="0.2">
      <c r="A93" s="21" t="s">
        <v>137</v>
      </c>
      <c r="B93" s="22">
        <v>43490</v>
      </c>
      <c r="C93" s="36" t="s">
        <v>227</v>
      </c>
      <c r="D93" s="19" t="s">
        <v>18</v>
      </c>
      <c r="E93" s="20" t="str">
        <f>_xlfn.IFNA(VLOOKUP(T_Demandes[[#This Row],[Equipement]],T_Zones[],2,FALSE),"")</f>
        <v>PREPARATION</v>
      </c>
      <c r="F93" s="15">
        <f>_xlfn.IFNA(VLOOKUP(T_Demandes[[#This Row],[Equipement]],T_Zones[],3,FALSE),"")</f>
        <v>20302</v>
      </c>
      <c r="G93" s="15" t="str">
        <f>TEXT(ROW()-ROW(T_Demandes[[#Headers],[N°DI]]),"000")</f>
        <v>080</v>
      </c>
      <c r="H93" s="16"/>
      <c r="I93" s="17"/>
      <c r="J93" s="17"/>
      <c r="K93" s="26"/>
      <c r="L93" s="18"/>
    </row>
    <row r="94" spans="1:12" ht="28.5" x14ac:dyDescent="0.2">
      <c r="A94" s="21" t="s">
        <v>137</v>
      </c>
      <c r="B94" s="22">
        <v>43490</v>
      </c>
      <c r="C94" s="36" t="s">
        <v>228</v>
      </c>
      <c r="D94" s="19" t="s">
        <v>172</v>
      </c>
      <c r="E94" s="20" t="str">
        <f>_xlfn.IFNA(VLOOKUP(T_Demandes[[#This Row],[Equipement]],T_Zones[],2,FALSE),"")</f>
        <v>CUISSON</v>
      </c>
      <c r="F94" s="15">
        <f>_xlfn.IFNA(VLOOKUP(T_Demandes[[#This Row],[Equipement]],T_Zones[],3,FALSE),"")</f>
        <v>20304</v>
      </c>
      <c r="G94" s="15" t="str">
        <f>TEXT(ROW()-ROW(T_Demandes[[#Headers],[N°DI]]),"000")</f>
        <v>081</v>
      </c>
      <c r="H94" s="16" t="s">
        <v>97</v>
      </c>
      <c r="I94" s="17"/>
      <c r="J94" s="17"/>
      <c r="K94" s="26"/>
      <c r="L94" s="18"/>
    </row>
    <row r="95" spans="1:12" ht="42.75" x14ac:dyDescent="0.2">
      <c r="A95" s="21" t="s">
        <v>137</v>
      </c>
      <c r="B95" s="22">
        <v>43490</v>
      </c>
      <c r="C95" s="36" t="s">
        <v>229</v>
      </c>
      <c r="D95" s="19" t="s">
        <v>172</v>
      </c>
      <c r="E95" s="20" t="str">
        <f>_xlfn.IFNA(VLOOKUP(T_Demandes[[#This Row],[Equipement]],T_Zones[],2,FALSE),"")</f>
        <v>CUISSON</v>
      </c>
      <c r="F95" s="15">
        <f>_xlfn.IFNA(VLOOKUP(T_Demandes[[#This Row],[Equipement]],T_Zones[],3,FALSE),"")</f>
        <v>20304</v>
      </c>
      <c r="G95" s="15" t="str">
        <f>TEXT(ROW()-ROW(T_Demandes[[#Headers],[N°DI]]),"000")</f>
        <v>082</v>
      </c>
      <c r="H95" s="16" t="s">
        <v>97</v>
      </c>
      <c r="I95" s="17"/>
      <c r="J95" s="17"/>
      <c r="K95" s="26"/>
      <c r="L95" s="18"/>
    </row>
    <row r="96" spans="1:12" x14ac:dyDescent="0.2">
      <c r="A96" s="21" t="s">
        <v>106</v>
      </c>
      <c r="B96" s="22">
        <v>43493</v>
      </c>
      <c r="C96" s="36" t="s">
        <v>230</v>
      </c>
      <c r="D96" s="19" t="s">
        <v>172</v>
      </c>
      <c r="E96" s="20" t="str">
        <f>_xlfn.IFNA(VLOOKUP(T_Demandes[[#This Row],[Equipement]],T_Zones[],2,FALSE),"")</f>
        <v>CUISSON</v>
      </c>
      <c r="F96" s="15">
        <f>_xlfn.IFNA(VLOOKUP(T_Demandes[[#This Row],[Equipement]],T_Zones[],3,FALSE),"")</f>
        <v>20304</v>
      </c>
      <c r="G96" s="15" t="str">
        <f>TEXT(ROW()-ROW(T_Demandes[[#Headers],[N°DI]]),"000")</f>
        <v>083</v>
      </c>
      <c r="H96" s="16" t="s">
        <v>93</v>
      </c>
      <c r="I96" s="17"/>
      <c r="J96" s="17"/>
      <c r="K96" s="26"/>
      <c r="L96" s="18"/>
    </row>
    <row r="97" spans="1:12" x14ac:dyDescent="0.2">
      <c r="A97" s="21" t="s">
        <v>106</v>
      </c>
      <c r="B97" s="22">
        <v>43493</v>
      </c>
      <c r="C97" s="36" t="s">
        <v>230</v>
      </c>
      <c r="D97" s="19" t="s">
        <v>172</v>
      </c>
      <c r="E97" s="20" t="str">
        <f>_xlfn.IFNA(VLOOKUP(T_Demandes[[#This Row],[Equipement]],T_Zones[],2,FALSE),"")</f>
        <v>CUISSON</v>
      </c>
      <c r="F97" s="15">
        <f>_xlfn.IFNA(VLOOKUP(T_Demandes[[#This Row],[Equipement]],T_Zones[],3,FALSE),"")</f>
        <v>20304</v>
      </c>
      <c r="G97" s="15" t="str">
        <f>TEXT(ROW()-ROW(T_Demandes[[#Headers],[N°DI]]),"000")</f>
        <v>084</v>
      </c>
      <c r="H97" s="16" t="s">
        <v>94</v>
      </c>
      <c r="I97" s="17"/>
      <c r="J97" s="17"/>
      <c r="K97" s="26"/>
      <c r="L97" s="18"/>
    </row>
    <row r="98" spans="1:12" x14ac:dyDescent="0.2">
      <c r="A98" s="21" t="s">
        <v>106</v>
      </c>
      <c r="B98" s="22">
        <v>43493</v>
      </c>
      <c r="C98" s="36" t="s">
        <v>230</v>
      </c>
      <c r="D98" s="19" t="s">
        <v>172</v>
      </c>
      <c r="E98" s="20" t="str">
        <f>_xlfn.IFNA(VLOOKUP(T_Demandes[[#This Row],[Equipement]],T_Zones[],2,FALSE),"")</f>
        <v>CUISSON</v>
      </c>
      <c r="F98" s="15">
        <f>_xlfn.IFNA(VLOOKUP(T_Demandes[[#This Row],[Equipement]],T_Zones[],3,FALSE),"")</f>
        <v>20304</v>
      </c>
      <c r="G98" s="15" t="str">
        <f>TEXT(ROW()-ROW(T_Demandes[[#Headers],[N°DI]]),"000")</f>
        <v>085</v>
      </c>
      <c r="H98" s="16" t="s">
        <v>95</v>
      </c>
      <c r="I98" s="17"/>
      <c r="J98" s="17">
        <v>0.25</v>
      </c>
      <c r="K98" s="26"/>
      <c r="L98" s="18"/>
    </row>
    <row r="99" spans="1:12" x14ac:dyDescent="0.2">
      <c r="A99" s="21" t="s">
        <v>106</v>
      </c>
      <c r="B99" s="22">
        <v>43493</v>
      </c>
      <c r="C99" s="36" t="s">
        <v>230</v>
      </c>
      <c r="D99" s="19" t="s">
        <v>172</v>
      </c>
      <c r="E99" s="20" t="str">
        <f>_xlfn.IFNA(VLOOKUP(T_Demandes[[#This Row],[Equipement]],T_Zones[],2,FALSE),"")</f>
        <v>CUISSON</v>
      </c>
      <c r="F99" s="15">
        <f>_xlfn.IFNA(VLOOKUP(T_Demandes[[#This Row],[Equipement]],T_Zones[],3,FALSE),"")</f>
        <v>20304</v>
      </c>
      <c r="G99" s="15" t="str">
        <f>TEXT(ROW()-ROW(T_Demandes[[#Headers],[N°DI]]),"000")</f>
        <v>086</v>
      </c>
      <c r="H99" s="16" t="s">
        <v>96</v>
      </c>
      <c r="I99" s="17"/>
      <c r="J99" s="17"/>
      <c r="K99" s="26"/>
      <c r="L99" s="18"/>
    </row>
    <row r="100" spans="1:12" x14ac:dyDescent="0.2">
      <c r="A100" s="21" t="s">
        <v>106</v>
      </c>
      <c r="B100" s="22">
        <v>43493</v>
      </c>
      <c r="C100" s="36" t="s">
        <v>230</v>
      </c>
      <c r="D100" s="19" t="s">
        <v>172</v>
      </c>
      <c r="E100" s="20" t="str">
        <f>_xlfn.IFNA(VLOOKUP(T_Demandes[[#This Row],[Equipement]],T_Zones[],2,FALSE),"")</f>
        <v>CUISSON</v>
      </c>
      <c r="F100" s="15">
        <f>_xlfn.IFNA(VLOOKUP(T_Demandes[[#This Row],[Equipement]],T_Zones[],3,FALSE),"")</f>
        <v>20304</v>
      </c>
      <c r="G100" s="15" t="str">
        <f>TEXT(ROW()-ROW(T_Demandes[[#Headers],[N°DI]]),"000")</f>
        <v>087</v>
      </c>
      <c r="H100" s="16" t="s">
        <v>97</v>
      </c>
      <c r="I100" s="17"/>
      <c r="J100" s="17">
        <v>4.1666666666666664E-2</v>
      </c>
      <c r="K100" s="26"/>
      <c r="L100" s="18"/>
    </row>
    <row r="101" spans="1:12" x14ac:dyDescent="0.2">
      <c r="A101" s="21" t="s">
        <v>106</v>
      </c>
      <c r="B101" s="22">
        <v>43493</v>
      </c>
      <c r="C101" s="36" t="s">
        <v>230</v>
      </c>
      <c r="D101" s="19" t="s">
        <v>172</v>
      </c>
      <c r="E101" s="20" t="str">
        <f>_xlfn.IFNA(VLOOKUP(T_Demandes[[#This Row],[Equipement]],T_Zones[],2,FALSE),"")</f>
        <v>CUISSON</v>
      </c>
      <c r="F101" s="15">
        <f>_xlfn.IFNA(VLOOKUP(T_Demandes[[#This Row],[Equipement]],T_Zones[],3,FALSE),"")</f>
        <v>20304</v>
      </c>
      <c r="G101" s="15" t="str">
        <f>TEXT(ROW()-ROW(T_Demandes[[#Headers],[N°DI]]),"000")</f>
        <v>088</v>
      </c>
      <c r="H101" s="16" t="s">
        <v>108</v>
      </c>
      <c r="I101" s="17"/>
      <c r="J101" s="17"/>
      <c r="K101" s="26"/>
      <c r="L101" s="18"/>
    </row>
    <row r="102" spans="1:12" x14ac:dyDescent="0.2">
      <c r="A102" s="21" t="s">
        <v>106</v>
      </c>
      <c r="B102" s="22">
        <v>43493</v>
      </c>
      <c r="C102" s="36" t="s">
        <v>147</v>
      </c>
      <c r="D102" s="19" t="s">
        <v>44</v>
      </c>
      <c r="E102" s="20" t="str">
        <f>_xlfn.IFNA(VLOOKUP(T_Demandes[[#This Row],[Equipement]],T_Zones[],2,FALSE),"")</f>
        <v>ENERGIE / FLUIDES</v>
      </c>
      <c r="F102" s="15">
        <f>_xlfn.IFNA(VLOOKUP(T_Demandes[[#This Row],[Equipement]],T_Zones[],3,FALSE),"")</f>
        <v>20308</v>
      </c>
      <c r="G102" s="15" t="str">
        <f>TEXT(ROW()-ROW(T_Demandes[[#Headers],[N°DI]]),"000")</f>
        <v>089</v>
      </c>
      <c r="H102" s="16" t="s">
        <v>96</v>
      </c>
      <c r="I102" s="17"/>
      <c r="J102" s="17"/>
      <c r="K102" s="26"/>
      <c r="L102" s="18"/>
    </row>
    <row r="103" spans="1:12" x14ac:dyDescent="0.2">
      <c r="A103" s="21" t="s">
        <v>238</v>
      </c>
      <c r="B103" s="22">
        <v>43493</v>
      </c>
      <c r="C103" s="36" t="s">
        <v>239</v>
      </c>
      <c r="D103" s="19" t="s">
        <v>11</v>
      </c>
      <c r="E103" s="20" t="str">
        <f>_xlfn.IFNA(VLOOKUP(T_Demandes[[#This Row],[Equipement]],T_Zones[],2,FALSE),"")</f>
        <v>PREPARATION</v>
      </c>
      <c r="F103" s="15">
        <f>_xlfn.IFNA(VLOOKUP(T_Demandes[[#This Row],[Equipement]],T_Zones[],3,FALSE),"")</f>
        <v>20302</v>
      </c>
      <c r="G103" s="15" t="str">
        <f>TEXT(ROW()-ROW(T_Demandes[[#Headers],[N°DI]]),"000")</f>
        <v>090</v>
      </c>
      <c r="H103" s="16" t="s">
        <v>99</v>
      </c>
      <c r="I103" s="17"/>
      <c r="J103" s="17"/>
      <c r="K103" s="26" t="s">
        <v>78</v>
      </c>
      <c r="L103" s="18" t="s">
        <v>100</v>
      </c>
    </row>
    <row r="104" spans="1:12" x14ac:dyDescent="0.2">
      <c r="A104" s="21" t="s">
        <v>240</v>
      </c>
      <c r="B104" s="22">
        <v>43493</v>
      </c>
      <c r="C104" s="36" t="s">
        <v>241</v>
      </c>
      <c r="D104" s="19" t="s">
        <v>11</v>
      </c>
      <c r="E104" s="20" t="str">
        <f>_xlfn.IFNA(VLOOKUP(T_Demandes[[#This Row],[Equipement]],T_Zones[],2,FALSE),"")</f>
        <v>PREPARATION</v>
      </c>
      <c r="F104" s="15">
        <f>_xlfn.IFNA(VLOOKUP(T_Demandes[[#This Row],[Equipement]],T_Zones[],3,FALSE),"")</f>
        <v>20302</v>
      </c>
      <c r="G104" s="15" t="str">
        <f>TEXT(ROW()-ROW(T_Demandes[[#Headers],[N°DI]]),"000")</f>
        <v>091</v>
      </c>
      <c r="H104" s="16" t="s">
        <v>108</v>
      </c>
      <c r="I104" s="17"/>
      <c r="J104" s="17"/>
      <c r="K104" s="26" t="s">
        <v>78</v>
      </c>
      <c r="L104" s="18" t="s">
        <v>100</v>
      </c>
    </row>
    <row r="105" spans="1:12" x14ac:dyDescent="0.2">
      <c r="A105" s="21"/>
      <c r="B105" s="22"/>
      <c r="C105" s="36"/>
      <c r="D105" s="19"/>
      <c r="E105" s="20" t="str">
        <f>_xlfn.IFNA(VLOOKUP(T_Demandes[[#This Row],[Equipement]],T_Zones[],2,FALSE),"")</f>
        <v/>
      </c>
      <c r="F105" s="15" t="str">
        <f>_xlfn.IFNA(VLOOKUP(T_Demandes[[#This Row],[Equipement]],T_Zones[],3,FALSE),"")</f>
        <v/>
      </c>
      <c r="G105" s="15" t="str">
        <f>TEXT(ROW()-ROW(T_Demandes[[#Headers],[N°DI]]),"000")</f>
        <v>092</v>
      </c>
      <c r="H105" s="16" t="s">
        <v>108</v>
      </c>
      <c r="I105" s="17"/>
      <c r="J105" s="17"/>
      <c r="K105" s="26" t="s">
        <v>77</v>
      </c>
      <c r="L105" s="18" t="s">
        <v>100</v>
      </c>
    </row>
    <row r="106" spans="1:12" x14ac:dyDescent="0.2">
      <c r="A106" s="21" t="s">
        <v>149</v>
      </c>
      <c r="B106" s="22">
        <v>43493</v>
      </c>
      <c r="C106" s="36" t="s">
        <v>243</v>
      </c>
      <c r="D106" s="19" t="s">
        <v>4</v>
      </c>
      <c r="E106" s="20" t="str">
        <f>_xlfn.IFNA(VLOOKUP(T_Demandes[[#This Row],[Equipement]],T_Zones[],2,FALSE),"")</f>
        <v>CIP</v>
      </c>
      <c r="F106" s="15">
        <f>_xlfn.IFNA(VLOOKUP(T_Demandes[[#This Row],[Equipement]],T_Zones[],3,FALSE),"")</f>
        <v>20301</v>
      </c>
      <c r="G106" s="15" t="str">
        <f>TEXT(ROW()-ROW(T_Demandes[[#Headers],[N°DI]]),"000")</f>
        <v>093</v>
      </c>
      <c r="H106" s="16" t="s">
        <v>95</v>
      </c>
      <c r="I106" s="17"/>
      <c r="J106" s="17">
        <v>4.1666666666666664E-2</v>
      </c>
      <c r="K106" s="26" t="s">
        <v>77</v>
      </c>
      <c r="L106" s="18" t="s">
        <v>100</v>
      </c>
    </row>
    <row r="107" spans="1:12" x14ac:dyDescent="0.2">
      <c r="A107" s="21" t="s">
        <v>149</v>
      </c>
      <c r="B107" s="22">
        <v>43493</v>
      </c>
      <c r="C107" s="36" t="s">
        <v>245</v>
      </c>
      <c r="D107" s="19" t="s">
        <v>14</v>
      </c>
      <c r="E107" s="20" t="str">
        <f>_xlfn.IFNA(VLOOKUP(T_Demandes[[#This Row],[Equipement]],T_Zones[],2,FALSE),"")</f>
        <v>PREPARATION</v>
      </c>
      <c r="F107" s="15">
        <f>_xlfn.IFNA(VLOOKUP(T_Demandes[[#This Row],[Equipement]],T_Zones[],3,FALSE),"")</f>
        <v>20302</v>
      </c>
      <c r="G107" s="15" t="str">
        <f>TEXT(ROW()-ROW(T_Demandes[[#Headers],[N°DI]]),"000")</f>
        <v>094</v>
      </c>
      <c r="H107" s="16" t="s">
        <v>95</v>
      </c>
      <c r="I107" s="17"/>
      <c r="J107" s="17">
        <v>2.0833333333333332E-2</v>
      </c>
      <c r="K107" s="26" t="s">
        <v>77</v>
      </c>
      <c r="L107" s="18" t="s">
        <v>100</v>
      </c>
    </row>
    <row r="108" spans="1:12" x14ac:dyDescent="0.2">
      <c r="A108" s="21" t="s">
        <v>149</v>
      </c>
      <c r="B108" s="22">
        <v>43493</v>
      </c>
      <c r="C108" s="36" t="s">
        <v>247</v>
      </c>
      <c r="D108" s="19" t="s">
        <v>11</v>
      </c>
      <c r="E108" s="20" t="str">
        <f>_xlfn.IFNA(VLOOKUP(T_Demandes[[#This Row],[Equipement]],T_Zones[],2,FALSE),"")</f>
        <v>PREPARATION</v>
      </c>
      <c r="F108" s="15">
        <f>_xlfn.IFNA(VLOOKUP(T_Demandes[[#This Row],[Equipement]],T_Zones[],3,FALSE),"")</f>
        <v>20302</v>
      </c>
      <c r="G108" s="15" t="str">
        <f>TEXT(ROW()-ROW(T_Demandes[[#Headers],[N°DI]]),"000")</f>
        <v>095</v>
      </c>
      <c r="H108" s="16" t="s">
        <v>95</v>
      </c>
      <c r="I108" s="17"/>
      <c r="J108" s="17">
        <v>2.0833333333333332E-2</v>
      </c>
      <c r="K108" s="26" t="s">
        <v>77</v>
      </c>
      <c r="L108" s="18" t="s">
        <v>100</v>
      </c>
    </row>
    <row r="109" spans="1:12" ht="28.5" x14ac:dyDescent="0.2">
      <c r="A109" s="21" t="s">
        <v>137</v>
      </c>
      <c r="B109" s="22">
        <v>43494</v>
      </c>
      <c r="C109" s="36" t="s">
        <v>255</v>
      </c>
      <c r="D109" s="19" t="s">
        <v>172</v>
      </c>
      <c r="E109" s="20" t="str">
        <f>_xlfn.IFNA(VLOOKUP(T_Demandes[[#This Row],[Equipement]],T_Zones[],2,FALSE),"")</f>
        <v>CUISSON</v>
      </c>
      <c r="F109" s="15">
        <f>_xlfn.IFNA(VLOOKUP(T_Demandes[[#This Row],[Equipement]],T_Zones[],3,FALSE),"")</f>
        <v>20304</v>
      </c>
      <c r="G109" s="15" t="str">
        <f>TEXT(ROW()-ROW(T_Demandes[[#Headers],[N°DI]]),"000")</f>
        <v>096</v>
      </c>
      <c r="H109" s="16" t="s">
        <v>108</v>
      </c>
      <c r="I109" s="17"/>
      <c r="J109" s="17"/>
      <c r="K109" s="26"/>
      <c r="L109" s="18"/>
    </row>
    <row r="110" spans="1:12" x14ac:dyDescent="0.2">
      <c r="A110" s="21"/>
      <c r="B110" s="22"/>
      <c r="C110" s="36"/>
      <c r="D110" s="19"/>
      <c r="E110" s="20" t="str">
        <f>_xlfn.IFNA(VLOOKUP(T_Demandes[[#This Row],[Equipement]],T_Zones[],2,FALSE),"")</f>
        <v/>
      </c>
      <c r="F110" s="15" t="str">
        <f>_xlfn.IFNA(VLOOKUP(T_Demandes[[#This Row],[Equipement]],T_Zones[],3,FALSE),"")</f>
        <v/>
      </c>
      <c r="G110" s="15"/>
      <c r="H110" s="16"/>
      <c r="I110" s="17"/>
      <c r="J110" s="17"/>
      <c r="K110" s="26"/>
      <c r="L110" s="18"/>
    </row>
    <row r="111" spans="1:12" x14ac:dyDescent="0.2">
      <c r="A111" s="21" t="s">
        <v>153</v>
      </c>
      <c r="B111" s="22">
        <v>43494</v>
      </c>
      <c r="C111" s="36" t="s">
        <v>249</v>
      </c>
      <c r="D111" s="19" t="s">
        <v>9</v>
      </c>
      <c r="E111" s="20" t="str">
        <f>_xlfn.IFNA(VLOOKUP(T_Demandes[[#This Row],[Equipement]],T_Zones[],2,FALSE),"")</f>
        <v>PREPARATION</v>
      </c>
      <c r="F111" s="15">
        <f>_xlfn.IFNA(VLOOKUP(T_Demandes[[#This Row],[Equipement]],T_Zones[],3,FALSE),"")</f>
        <v>20302</v>
      </c>
      <c r="G111" s="15" t="str">
        <f>TEXT(ROW()-ROW(T_Demandes[[#Headers],[N°DI]]),"000")</f>
        <v>098</v>
      </c>
      <c r="H111" s="16" t="s">
        <v>95</v>
      </c>
      <c r="I111" s="17">
        <v>8.3333333333333301E-2</v>
      </c>
      <c r="J111" s="17">
        <v>2.0833333333333332E-2</v>
      </c>
      <c r="K111" s="26"/>
      <c r="L111" s="18"/>
    </row>
    <row r="112" spans="1:12" x14ac:dyDescent="0.2">
      <c r="A112" s="21" t="s">
        <v>153</v>
      </c>
      <c r="B112" s="22">
        <v>43494</v>
      </c>
      <c r="C112" s="36" t="s">
        <v>249</v>
      </c>
      <c r="D112" s="19" t="s">
        <v>47</v>
      </c>
      <c r="E112" s="20" t="str">
        <f>_xlfn.IFNA(VLOOKUP(T_Demandes[[#This Row],[Equipement]],T_Zones[],2,FALSE),"")</f>
        <v>AUTRE</v>
      </c>
      <c r="F112" s="15">
        <f>_xlfn.IFNA(VLOOKUP(T_Demandes[[#This Row],[Equipement]],T_Zones[],3,FALSE),"")</f>
        <v>20309</v>
      </c>
      <c r="G112" s="15" t="str">
        <f>TEXT(ROW()-ROW(T_Demandes[[#Headers],[N°DI]]),"000")</f>
        <v>099</v>
      </c>
      <c r="H112" s="16" t="s">
        <v>95</v>
      </c>
      <c r="I112" s="17">
        <v>8.3333333333333301E-2</v>
      </c>
      <c r="J112" s="17">
        <v>4.1666666666666664E-2</v>
      </c>
      <c r="K112" s="26"/>
      <c r="L112" s="18"/>
    </row>
    <row r="113" spans="1:12" x14ac:dyDescent="0.2">
      <c r="A113" s="21" t="s">
        <v>269</v>
      </c>
      <c r="B113" s="22">
        <v>43495</v>
      </c>
      <c r="C113" s="36" t="s">
        <v>270</v>
      </c>
      <c r="D113" s="19" t="s">
        <v>11</v>
      </c>
      <c r="E113" s="20" t="str">
        <f>_xlfn.IFNA(VLOOKUP(T_Demandes[[#This Row],[Equipement]],T_Zones[],2,FALSE),"")</f>
        <v>PREPARATION</v>
      </c>
      <c r="F113" s="15">
        <f>_xlfn.IFNA(VLOOKUP(T_Demandes[[#This Row],[Equipement]],T_Zones[],3,FALSE),"")</f>
        <v>20302</v>
      </c>
      <c r="G113" s="15" t="str">
        <f>TEXT(ROW()-ROW(T_Demandes[[#Headers],[N°DI]]),"000")</f>
        <v>100</v>
      </c>
      <c r="H113" s="16" t="s">
        <v>108</v>
      </c>
      <c r="I113" s="17"/>
      <c r="J113" s="17">
        <v>4.1666666666666664E-2</v>
      </c>
      <c r="K113" s="26" t="s">
        <v>77</v>
      </c>
      <c r="L113" s="18" t="s">
        <v>100</v>
      </c>
    </row>
    <row r="114" spans="1:12" ht="42.75" x14ac:dyDescent="0.2">
      <c r="A114" s="21" t="s">
        <v>124</v>
      </c>
      <c r="B114" s="22">
        <v>43494</v>
      </c>
      <c r="C114" s="36" t="s">
        <v>256</v>
      </c>
      <c r="D114" s="19" t="s">
        <v>47</v>
      </c>
      <c r="E114" s="20" t="str">
        <f>_xlfn.IFNA(VLOOKUP(T_Demandes[[#This Row],[Equipement]],T_Zones[],2,FALSE),"")</f>
        <v>AUTRE</v>
      </c>
      <c r="F114" s="15">
        <f>_xlfn.IFNA(VLOOKUP(T_Demandes[[#This Row],[Equipement]],T_Zones[],3,FALSE),"")</f>
        <v>20309</v>
      </c>
      <c r="G114" s="15" t="str">
        <f>TEXT(ROW()-ROW(T_Demandes[[#Headers],[N°DI]]),"000")</f>
        <v>101</v>
      </c>
      <c r="H114" s="16"/>
      <c r="I114" s="17"/>
      <c r="J114" s="17"/>
      <c r="K114" s="26"/>
      <c r="L114" s="18"/>
    </row>
    <row r="115" spans="1:12" x14ac:dyDescent="0.2">
      <c r="A115" s="21" t="s">
        <v>149</v>
      </c>
      <c r="B115" s="22">
        <v>43495</v>
      </c>
      <c r="C115" s="36" t="s">
        <v>260</v>
      </c>
      <c r="D115" s="19" t="s">
        <v>69</v>
      </c>
      <c r="E115" s="20" t="str">
        <f>_xlfn.IFNA(VLOOKUP(T_Demandes[[#This Row],[Equipement]],T_Zones[],2,FALSE),"")</f>
        <v>PREPARATION</v>
      </c>
      <c r="F115" s="15">
        <f>_xlfn.IFNA(VLOOKUP(T_Demandes[[#This Row],[Equipement]],T_Zones[],3,FALSE),"")</f>
        <v>20302</v>
      </c>
      <c r="G115" s="15" t="str">
        <f>TEXT(ROW()-ROW(T_Demandes[[#Headers],[N°DI]]),"000")</f>
        <v>102</v>
      </c>
      <c r="H115" s="16" t="s">
        <v>95</v>
      </c>
      <c r="I115" s="17"/>
      <c r="J115" s="17">
        <v>2.0833333333333332E-2</v>
      </c>
      <c r="K115" s="26" t="s">
        <v>77</v>
      </c>
      <c r="L115" s="18" t="s">
        <v>100</v>
      </c>
    </row>
    <row r="116" spans="1:12" x14ac:dyDescent="0.2">
      <c r="A116" s="21" t="s">
        <v>149</v>
      </c>
      <c r="B116" s="22">
        <v>43495</v>
      </c>
      <c r="C116" s="36" t="s">
        <v>262</v>
      </c>
      <c r="D116" s="19" t="s">
        <v>4</v>
      </c>
      <c r="E116" s="20" t="str">
        <f>_xlfn.IFNA(VLOOKUP(T_Demandes[[#This Row],[Equipement]],T_Zones[],2,FALSE),"")</f>
        <v>CIP</v>
      </c>
      <c r="F116" s="15">
        <f>_xlfn.IFNA(VLOOKUP(T_Demandes[[#This Row],[Equipement]],T_Zones[],3,FALSE),"")</f>
        <v>20301</v>
      </c>
      <c r="G116" s="15" t="str">
        <f>TEXT(ROW()-ROW(T_Demandes[[#Headers],[N°DI]]),"000")</f>
        <v>103</v>
      </c>
      <c r="H116" s="16" t="s">
        <v>95</v>
      </c>
      <c r="I116" s="17"/>
      <c r="J116" s="17">
        <v>2.0833333333333332E-2</v>
      </c>
      <c r="K116" s="26" t="s">
        <v>77</v>
      </c>
      <c r="L116" s="18" t="s">
        <v>100</v>
      </c>
    </row>
    <row r="117" spans="1:12" x14ac:dyDescent="0.2">
      <c r="A117" s="21" t="s">
        <v>240</v>
      </c>
      <c r="B117" s="22">
        <v>43495</v>
      </c>
      <c r="C117" s="36" t="s">
        <v>271</v>
      </c>
      <c r="D117" s="19" t="s">
        <v>11</v>
      </c>
      <c r="E117" s="20" t="str">
        <f>_xlfn.IFNA(VLOOKUP(T_Demandes[[#This Row],[Equipement]],T_Zones[],2,FALSE),"")</f>
        <v>PREPARATION</v>
      </c>
      <c r="F117" s="15">
        <f>_xlfn.IFNA(VLOOKUP(T_Demandes[[#This Row],[Equipement]],T_Zones[],3,FALSE),"")</f>
        <v>20302</v>
      </c>
      <c r="G117" s="15" t="str">
        <f>TEXT(ROW()-ROW(T_Demandes[[#Headers],[N°DI]]),"000")</f>
        <v>104</v>
      </c>
      <c r="H117" s="16" t="s">
        <v>95</v>
      </c>
      <c r="I117" s="17"/>
      <c r="J117" s="17"/>
      <c r="K117" s="26" t="s">
        <v>78</v>
      </c>
      <c r="L117" s="18" t="s">
        <v>100</v>
      </c>
    </row>
    <row r="118" spans="1:12" x14ac:dyDescent="0.2">
      <c r="A118" s="21" t="s">
        <v>149</v>
      </c>
      <c r="B118" s="22">
        <v>43496</v>
      </c>
      <c r="C118" s="36" t="s">
        <v>275</v>
      </c>
      <c r="D118" s="19" t="s">
        <v>32</v>
      </c>
      <c r="E118" s="20" t="str">
        <f>_xlfn.IFNA(VLOOKUP(T_Demandes[[#This Row],[Equipement]],T_Zones[],2,FALSE),"")</f>
        <v>CUISSON</v>
      </c>
      <c r="F118" s="15">
        <f>_xlfn.IFNA(VLOOKUP(T_Demandes[[#This Row],[Equipement]],T_Zones[],3,FALSE),"")</f>
        <v>20304</v>
      </c>
      <c r="G118" s="15" t="str">
        <f>TEXT(ROW()-ROW(T_Demandes[[#Headers],[N°DI]]),"000")</f>
        <v>105</v>
      </c>
      <c r="H118" s="16" t="s">
        <v>95</v>
      </c>
      <c r="I118" s="17"/>
      <c r="J118" s="17">
        <v>2.0833333333333332E-2</v>
      </c>
      <c r="K118" s="26"/>
      <c r="L118" s="18" t="s">
        <v>100</v>
      </c>
    </row>
    <row r="119" spans="1:12" x14ac:dyDescent="0.2">
      <c r="A119" s="21" t="s">
        <v>149</v>
      </c>
      <c r="B119" s="22">
        <v>43496</v>
      </c>
      <c r="C119" s="36" t="s">
        <v>277</v>
      </c>
      <c r="D119" s="19" t="s">
        <v>32</v>
      </c>
      <c r="E119" s="20" t="str">
        <f>_xlfn.IFNA(VLOOKUP(T_Demandes[[#This Row],[Equipement]],T_Zones[],2,FALSE),"")</f>
        <v>CUISSON</v>
      </c>
      <c r="F119" s="15">
        <f>_xlfn.IFNA(VLOOKUP(T_Demandes[[#This Row],[Equipement]],T_Zones[],3,FALSE),"")</f>
        <v>20304</v>
      </c>
      <c r="G119" s="15" t="str">
        <f>TEXT(ROW()-ROW(T_Demandes[[#Headers],[N°DI]]),"000")</f>
        <v>106</v>
      </c>
      <c r="H119" s="16" t="s">
        <v>95</v>
      </c>
      <c r="I119" s="17"/>
      <c r="J119" s="17">
        <v>2.0833333333333332E-2</v>
      </c>
      <c r="K119" s="26"/>
      <c r="L119" s="18" t="s">
        <v>100</v>
      </c>
    </row>
    <row r="120" spans="1:12" x14ac:dyDescent="0.2">
      <c r="A120" s="21" t="s">
        <v>149</v>
      </c>
      <c r="B120" s="22">
        <v>43496</v>
      </c>
      <c r="C120" s="36" t="s">
        <v>279</v>
      </c>
      <c r="D120" s="19" t="s">
        <v>172</v>
      </c>
      <c r="E120" s="20" t="str">
        <f>_xlfn.IFNA(VLOOKUP(T_Demandes[[#This Row],[Equipement]],T_Zones[],2,FALSE),"")</f>
        <v>CUISSON</v>
      </c>
      <c r="F120" s="15">
        <f>_xlfn.IFNA(VLOOKUP(T_Demandes[[#This Row],[Equipement]],T_Zones[],3,FALSE),"")</f>
        <v>20304</v>
      </c>
      <c r="G120" s="15" t="str">
        <f>TEXT(ROW()-ROW(T_Demandes[[#Headers],[N°DI]]),"000")</f>
        <v>107</v>
      </c>
      <c r="H120" s="16" t="s">
        <v>95</v>
      </c>
      <c r="I120" s="17"/>
      <c r="J120" s="17">
        <v>2.0833333333333332E-2</v>
      </c>
      <c r="K120" s="26"/>
      <c r="L120" s="18" t="s">
        <v>100</v>
      </c>
    </row>
    <row r="121" spans="1:12" x14ac:dyDescent="0.2">
      <c r="A121" s="21" t="s">
        <v>149</v>
      </c>
      <c r="B121" s="22">
        <v>43496</v>
      </c>
      <c r="C121" s="36" t="s">
        <v>281</v>
      </c>
      <c r="D121" s="19" t="s">
        <v>8</v>
      </c>
      <c r="E121" s="20" t="str">
        <f>_xlfn.IFNA(VLOOKUP(T_Demandes[[#This Row],[Equipement]],T_Zones[],2,FALSE),"")</f>
        <v>PREPARATION</v>
      </c>
      <c r="F121" s="15">
        <f>_xlfn.IFNA(VLOOKUP(T_Demandes[[#This Row],[Equipement]],T_Zones[],3,FALSE),"")</f>
        <v>20302</v>
      </c>
      <c r="G121" s="15" t="str">
        <f>TEXT(ROW()-ROW(T_Demandes[[#Headers],[N°DI]]),"000")</f>
        <v>108</v>
      </c>
      <c r="H121" s="16" t="s">
        <v>95</v>
      </c>
      <c r="I121" s="17"/>
      <c r="J121" s="17">
        <v>2.0833333333333332E-2</v>
      </c>
      <c r="K121" s="26"/>
      <c r="L121" s="18" t="s">
        <v>100</v>
      </c>
    </row>
    <row r="122" spans="1:12" x14ac:dyDescent="0.2">
      <c r="A122" s="21" t="s">
        <v>149</v>
      </c>
      <c r="B122" s="22">
        <v>43496</v>
      </c>
      <c r="C122" s="36" t="s">
        <v>283</v>
      </c>
      <c r="D122" s="19" t="s">
        <v>35</v>
      </c>
      <c r="E122" s="20" t="str">
        <f>_xlfn.IFNA(VLOOKUP(T_Demandes[[#This Row],[Equipement]],T_Zones[],2,FALSE),"")</f>
        <v>CUISSON</v>
      </c>
      <c r="F122" s="15">
        <f>_xlfn.IFNA(VLOOKUP(T_Demandes[[#This Row],[Equipement]],T_Zones[],3,FALSE),"")</f>
        <v>20304</v>
      </c>
      <c r="G122" s="15" t="str">
        <f>TEXT(ROW()-ROW(T_Demandes[[#Headers],[N°DI]]),"000")</f>
        <v>109</v>
      </c>
      <c r="H122" s="16" t="s">
        <v>95</v>
      </c>
      <c r="I122" s="17"/>
      <c r="J122" s="17">
        <v>2.0833333333333332E-2</v>
      </c>
      <c r="K122" s="26"/>
      <c r="L122" s="18" t="s">
        <v>100</v>
      </c>
    </row>
    <row r="123" spans="1:12" x14ac:dyDescent="0.2">
      <c r="A123" s="21" t="s">
        <v>149</v>
      </c>
      <c r="B123" s="22">
        <v>43496</v>
      </c>
      <c r="C123" s="36" t="s">
        <v>285</v>
      </c>
      <c r="D123" s="19" t="s">
        <v>32</v>
      </c>
      <c r="E123" s="20" t="str">
        <f>_xlfn.IFNA(VLOOKUP(T_Demandes[[#This Row],[Equipement]],T_Zones[],2,FALSE),"")</f>
        <v>CUISSON</v>
      </c>
      <c r="F123" s="15">
        <f>_xlfn.IFNA(VLOOKUP(T_Demandes[[#This Row],[Equipement]],T_Zones[],3,FALSE),"")</f>
        <v>20304</v>
      </c>
      <c r="G123" s="15" t="str">
        <f>TEXT(ROW()-ROW(T_Demandes[[#Headers],[N°DI]]),"000")</f>
        <v>110</v>
      </c>
      <c r="H123" s="16" t="s">
        <v>95</v>
      </c>
      <c r="I123" s="17"/>
      <c r="J123" s="17">
        <v>2.0833333333333332E-2</v>
      </c>
      <c r="K123" s="26"/>
      <c r="L123" s="18" t="s">
        <v>100</v>
      </c>
    </row>
    <row r="124" spans="1:12" ht="28.5" x14ac:dyDescent="0.2">
      <c r="A124" s="21" t="s">
        <v>198</v>
      </c>
      <c r="B124" s="22">
        <v>43496</v>
      </c>
      <c r="C124" s="36" t="s">
        <v>286</v>
      </c>
      <c r="D124" s="19" t="s">
        <v>55</v>
      </c>
      <c r="E124" s="20" t="str">
        <f>_xlfn.IFNA(VLOOKUP(T_Demandes[[#This Row],[Equipement]],T_Zones[],2,FALSE),"")</f>
        <v>BUREAU / LABO</v>
      </c>
      <c r="F124" s="15">
        <f>_xlfn.IFNA(VLOOKUP(T_Demandes[[#This Row],[Equipement]],T_Zones[],3,FALSE),"")</f>
        <v>20312</v>
      </c>
      <c r="G124" s="15" t="str">
        <f>TEXT(ROW()-ROW(T_Demandes[[#Headers],[N°DI]]),"000")</f>
        <v>111</v>
      </c>
      <c r="H124" s="16"/>
      <c r="I124" s="17"/>
      <c r="J124" s="17"/>
      <c r="K124" s="26"/>
      <c r="L124" s="18" t="s">
        <v>100</v>
      </c>
    </row>
    <row r="125" spans="1:12" ht="28.5" x14ac:dyDescent="0.2">
      <c r="A125" s="21" t="s">
        <v>198</v>
      </c>
      <c r="B125" s="22">
        <v>43496</v>
      </c>
      <c r="C125" s="36" t="s">
        <v>287</v>
      </c>
      <c r="D125" s="19" t="s">
        <v>11</v>
      </c>
      <c r="E125" s="20" t="str">
        <f>_xlfn.IFNA(VLOOKUP(T_Demandes[[#This Row],[Equipement]],T_Zones[],2,FALSE),"")</f>
        <v>PREPARATION</v>
      </c>
      <c r="F125" s="15">
        <f>_xlfn.IFNA(VLOOKUP(T_Demandes[[#This Row],[Equipement]],T_Zones[],3,FALSE),"")</f>
        <v>20302</v>
      </c>
      <c r="G125" s="15" t="str">
        <f>TEXT(ROW()-ROW(T_Demandes[[#Headers],[N°DI]]),"000")</f>
        <v>112</v>
      </c>
      <c r="H125" s="16"/>
      <c r="I125" s="17"/>
      <c r="J125" s="17"/>
      <c r="K125" s="26"/>
      <c r="L125" s="18"/>
    </row>
    <row r="126" spans="1:12" x14ac:dyDescent="0.2">
      <c r="A126" s="21"/>
      <c r="B126" s="22"/>
      <c r="C126" s="36"/>
      <c r="D126" s="19"/>
      <c r="E126" s="20" t="str">
        <f>_xlfn.IFNA(VLOOKUP(T_Demandes[[#This Row],[Equipement]],T_Zones[],2,FALSE),"")</f>
        <v/>
      </c>
      <c r="F126" s="15"/>
      <c r="G126" s="15"/>
      <c r="H126" s="16"/>
      <c r="I126" s="17"/>
      <c r="J126" s="17"/>
      <c r="K126" s="26"/>
      <c r="L126" s="18" t="s">
        <v>100</v>
      </c>
    </row>
    <row r="127" spans="1:12" x14ac:dyDescent="0.2">
      <c r="A127" s="21"/>
      <c r="B127" s="22"/>
      <c r="C127" s="36"/>
      <c r="D127" s="19"/>
      <c r="E127" s="20" t="str">
        <f>_xlfn.IFNA(VLOOKUP(T_Demandes[[#This Row],[Equipement]],T_Zones[],2,FALSE),"")</f>
        <v/>
      </c>
      <c r="F127" s="15"/>
      <c r="G127" s="15"/>
      <c r="H127" s="16"/>
      <c r="I127" s="17"/>
      <c r="J127" s="17"/>
      <c r="K127" s="26"/>
      <c r="L127" s="18" t="s">
        <v>100</v>
      </c>
    </row>
    <row r="128" spans="1:12" x14ac:dyDescent="0.2">
      <c r="A128" s="21" t="s">
        <v>149</v>
      </c>
      <c r="B128" s="22">
        <v>43497</v>
      </c>
      <c r="C128" s="36" t="s">
        <v>291</v>
      </c>
      <c r="D128" s="19" t="s">
        <v>172</v>
      </c>
      <c r="E128" s="20" t="str">
        <f>_xlfn.IFNA(VLOOKUP(T_Demandes[[#This Row],[Equipement]],T_Zones[],2,FALSE),"")</f>
        <v>CUISSON</v>
      </c>
      <c r="F128" s="15">
        <f>_xlfn.IFNA(VLOOKUP(T_Demandes[[#This Row],[Equipement]],T_Zones[],3,FALSE),"")</f>
        <v>20304</v>
      </c>
      <c r="G128" s="15" t="str">
        <f>TEXT(ROW()-ROW(T_Demandes[[#Headers],[N°DI]]),"000")</f>
        <v>115</v>
      </c>
      <c r="H128" s="16" t="s">
        <v>95</v>
      </c>
      <c r="I128" s="17"/>
      <c r="J128" s="17">
        <v>2.0833333333333332E-2</v>
      </c>
      <c r="K128" s="26"/>
      <c r="L128" s="18" t="s">
        <v>100</v>
      </c>
    </row>
    <row r="129" spans="1:12" x14ac:dyDescent="0.2">
      <c r="A129" s="21" t="s">
        <v>149</v>
      </c>
      <c r="B129" s="22">
        <v>43497</v>
      </c>
      <c r="C129" s="36" t="s">
        <v>293</v>
      </c>
      <c r="D129" s="19" t="s">
        <v>31</v>
      </c>
      <c r="E129" s="20" t="str">
        <f>_xlfn.IFNA(VLOOKUP(T_Demandes[[#This Row],[Equipement]],T_Zones[],2,FALSE),"")</f>
        <v>CUISSON</v>
      </c>
      <c r="F129" s="15">
        <f>_xlfn.IFNA(VLOOKUP(T_Demandes[[#This Row],[Equipement]],T_Zones[],3,FALSE),"")</f>
        <v>20304</v>
      </c>
      <c r="G129" s="15" t="str">
        <f>TEXT(ROW()-ROW(T_Demandes[[#Headers],[N°DI]]),"000")</f>
        <v>116</v>
      </c>
      <c r="H129" s="16" t="s">
        <v>95</v>
      </c>
      <c r="I129" s="17"/>
      <c r="J129" s="17">
        <v>2.0833333333333332E-2</v>
      </c>
      <c r="K129" s="26"/>
      <c r="L129" s="18" t="s">
        <v>100</v>
      </c>
    </row>
    <row r="130" spans="1:12" x14ac:dyDescent="0.2">
      <c r="A130" s="21" t="s">
        <v>149</v>
      </c>
      <c r="B130" s="22">
        <v>43497</v>
      </c>
      <c r="C130" s="36" t="s">
        <v>295</v>
      </c>
      <c r="D130" s="19" t="s">
        <v>172</v>
      </c>
      <c r="E130" s="20" t="str">
        <f>_xlfn.IFNA(VLOOKUP(T_Demandes[[#This Row],[Equipement]],T_Zones[],2,FALSE),"")</f>
        <v>CUISSON</v>
      </c>
      <c r="F130" s="15">
        <f>_xlfn.IFNA(VLOOKUP(T_Demandes[[#This Row],[Equipement]],T_Zones[],3,FALSE),"")</f>
        <v>20304</v>
      </c>
      <c r="G130" s="15" t="str">
        <f>TEXT(ROW()-ROW(T_Demandes[[#Headers],[N°DI]]),"000")</f>
        <v>117</v>
      </c>
      <c r="H130" s="16" t="s">
        <v>95</v>
      </c>
      <c r="I130" s="17"/>
      <c r="J130" s="17">
        <v>4.1666666666666664E-2</v>
      </c>
      <c r="K130" s="26"/>
      <c r="L130" s="18" t="s">
        <v>100</v>
      </c>
    </row>
    <row r="131" spans="1:12" x14ac:dyDescent="0.2">
      <c r="A131" s="21" t="s">
        <v>149</v>
      </c>
      <c r="B131" s="22">
        <v>43497</v>
      </c>
      <c r="C131" s="36" t="s">
        <v>297</v>
      </c>
      <c r="D131" s="19" t="s">
        <v>18</v>
      </c>
      <c r="E131" s="20" t="str">
        <f>_xlfn.IFNA(VLOOKUP(T_Demandes[[#This Row],[Equipement]],T_Zones[],2,FALSE),"")</f>
        <v>PREPARATION</v>
      </c>
      <c r="F131" s="15">
        <f>_xlfn.IFNA(VLOOKUP(T_Demandes[[#This Row],[Equipement]],T_Zones[],3,FALSE),"")</f>
        <v>20302</v>
      </c>
      <c r="G131" s="15" t="str">
        <f>TEXT(ROW()-ROW(T_Demandes[[#Headers],[N°DI]]),"000")</f>
        <v>118</v>
      </c>
      <c r="H131" s="16" t="s">
        <v>95</v>
      </c>
      <c r="I131" s="17"/>
      <c r="J131" s="17">
        <v>4.1666666666666664E-2</v>
      </c>
      <c r="K131" s="26"/>
      <c r="L131" s="18" t="s">
        <v>100</v>
      </c>
    </row>
    <row r="132" spans="1:12" x14ac:dyDescent="0.2">
      <c r="A132" s="21" t="s">
        <v>149</v>
      </c>
      <c r="B132" s="22">
        <v>43497</v>
      </c>
      <c r="C132" s="36" t="s">
        <v>299</v>
      </c>
      <c r="D132" s="19" t="s">
        <v>172</v>
      </c>
      <c r="E132" s="20" t="str">
        <f>_xlfn.IFNA(VLOOKUP(T_Demandes[[#This Row],[Equipement]],T_Zones[],2,FALSE),"")</f>
        <v>CUISSON</v>
      </c>
      <c r="F132" s="15">
        <f>_xlfn.IFNA(VLOOKUP(T_Demandes[[#This Row],[Equipement]],T_Zones[],3,FALSE),"")</f>
        <v>20304</v>
      </c>
      <c r="G132" s="15" t="str">
        <f>TEXT(ROW()-ROW(T_Demandes[[#Headers],[N°DI]]),"000")</f>
        <v>119</v>
      </c>
      <c r="H132" s="16" t="s">
        <v>95</v>
      </c>
      <c r="I132" s="17"/>
      <c r="J132" s="17">
        <v>2.0833333333333332E-2</v>
      </c>
      <c r="K132" s="26"/>
      <c r="L132" s="18" t="s">
        <v>100</v>
      </c>
    </row>
    <row r="133" spans="1:12" x14ac:dyDescent="0.2">
      <c r="A133" s="21" t="s">
        <v>149</v>
      </c>
      <c r="B133" s="22">
        <v>43497</v>
      </c>
      <c r="C133" s="36" t="s">
        <v>301</v>
      </c>
      <c r="D133" s="19" t="s">
        <v>11</v>
      </c>
      <c r="E133" s="20" t="str">
        <f>_xlfn.IFNA(VLOOKUP(T_Demandes[[#This Row],[Equipement]],T_Zones[],2,FALSE),"")</f>
        <v>PREPARATION</v>
      </c>
      <c r="F133" s="15">
        <f>_xlfn.IFNA(VLOOKUP(T_Demandes[[#This Row],[Equipement]],T_Zones[],3,FALSE),"")</f>
        <v>20302</v>
      </c>
      <c r="G133" s="15" t="str">
        <f>TEXT(ROW()-ROW(T_Demandes[[#Headers],[N°DI]]),"000")</f>
        <v>120</v>
      </c>
      <c r="H133" s="16" t="s">
        <v>95</v>
      </c>
      <c r="I133" s="17"/>
      <c r="J133" s="17">
        <v>2.0833333333333332E-2</v>
      </c>
      <c r="K133" s="26"/>
      <c r="L133" s="18" t="s">
        <v>100</v>
      </c>
    </row>
    <row r="134" spans="1:12" x14ac:dyDescent="0.2">
      <c r="A134" s="21" t="s">
        <v>149</v>
      </c>
      <c r="B134" s="22">
        <v>43497</v>
      </c>
      <c r="C134" s="36" t="s">
        <v>303</v>
      </c>
      <c r="D134" s="19" t="s">
        <v>172</v>
      </c>
      <c r="E134" s="20" t="str">
        <f>_xlfn.IFNA(VLOOKUP(T_Demandes[[#This Row],[Equipement]],T_Zones[],2,FALSE),"")</f>
        <v>CUISSON</v>
      </c>
      <c r="F134" s="15">
        <f>_xlfn.IFNA(VLOOKUP(T_Demandes[[#This Row],[Equipement]],T_Zones[],3,FALSE),"")</f>
        <v>20304</v>
      </c>
      <c r="G134" s="15" t="str">
        <f>TEXT(ROW()-ROW(T_Demandes[[#Headers],[N°DI]]),"000")</f>
        <v>121</v>
      </c>
      <c r="H134" s="16" t="s">
        <v>95</v>
      </c>
      <c r="I134" s="17"/>
      <c r="J134" s="17">
        <v>2.0833333333333332E-2</v>
      </c>
      <c r="K134" s="26"/>
      <c r="L134" s="18" t="s">
        <v>100</v>
      </c>
    </row>
    <row r="135" spans="1:12" x14ac:dyDescent="0.2">
      <c r="A135" s="21" t="s">
        <v>149</v>
      </c>
      <c r="B135" s="22">
        <v>43497</v>
      </c>
      <c r="C135" s="36" t="s">
        <v>305</v>
      </c>
      <c r="D135" s="19" t="s">
        <v>13</v>
      </c>
      <c r="E135" s="20" t="str">
        <f>_xlfn.IFNA(VLOOKUP(T_Demandes[[#This Row],[Equipement]],T_Zones[],2,FALSE),"")</f>
        <v>PREPARATION</v>
      </c>
      <c r="F135" s="15">
        <f>_xlfn.IFNA(VLOOKUP(T_Demandes[[#This Row],[Equipement]],T_Zones[],3,FALSE),"")</f>
        <v>20302</v>
      </c>
      <c r="G135" s="15" t="str">
        <f>TEXT(ROW()-ROW(T_Demandes[[#Headers],[N°DI]]),"000")</f>
        <v>122</v>
      </c>
      <c r="H135" s="16" t="s">
        <v>95</v>
      </c>
      <c r="I135" s="17"/>
      <c r="J135" s="17">
        <v>2.0833333333333332E-2</v>
      </c>
      <c r="K135" s="26"/>
      <c r="L135" s="18" t="s">
        <v>100</v>
      </c>
    </row>
    <row r="136" spans="1:12" x14ac:dyDescent="0.2">
      <c r="A136" s="21"/>
      <c r="B136" s="22"/>
      <c r="C136" s="36"/>
      <c r="D136" s="19"/>
      <c r="E136" s="20" t="str">
        <f>_xlfn.IFNA(VLOOKUP(T_Demandes[[#This Row],[Equipement]],T_Zones[],2,FALSE),"")</f>
        <v/>
      </c>
      <c r="F136" s="15" t="str">
        <f>_xlfn.IFNA(VLOOKUP(T_Demandes[[#This Row],[Equipement]],T_Zones[],3,FALSE),"")</f>
        <v/>
      </c>
      <c r="G136" s="15" t="str">
        <f>TEXT(ROW()-ROW(T_Demandes[[#Headers],[N°DI]]),"000")</f>
        <v>123</v>
      </c>
      <c r="H136" s="16" t="s">
        <v>95</v>
      </c>
      <c r="I136" s="17"/>
      <c r="J136" s="17"/>
      <c r="K136" s="26" t="s">
        <v>77</v>
      </c>
      <c r="L136" s="18" t="s">
        <v>100</v>
      </c>
    </row>
    <row r="137" spans="1:12" x14ac:dyDescent="0.2">
      <c r="A137" s="21"/>
      <c r="B137" s="22">
        <v>43497</v>
      </c>
      <c r="C137" s="36"/>
      <c r="D137" s="19"/>
      <c r="E137" s="20" t="str">
        <f>_xlfn.IFNA(VLOOKUP(T_Demandes[[#This Row],[Equipement]],T_Zones[],2,FALSE),"")</f>
        <v/>
      </c>
      <c r="F137" s="15" t="str">
        <f>_xlfn.IFNA(VLOOKUP(T_Demandes[[#This Row],[Equipement]],T_Zones[],3,FALSE),"")</f>
        <v/>
      </c>
      <c r="G137" s="15" t="str">
        <f>TEXT(ROW()-ROW(T_Demandes[[#Headers],[N°DI]]),"000")</f>
        <v>124</v>
      </c>
      <c r="H137" s="16" t="s">
        <v>95</v>
      </c>
      <c r="I137" s="17"/>
      <c r="J137" s="17">
        <v>0.3125</v>
      </c>
      <c r="K137" s="26"/>
      <c r="L137" s="18" t="s">
        <v>100</v>
      </c>
    </row>
    <row r="138" spans="1:12" x14ac:dyDescent="0.2">
      <c r="A138" s="21"/>
      <c r="B138" s="22"/>
      <c r="C138" s="36"/>
      <c r="D138" s="19"/>
      <c r="E138" s="20" t="str">
        <f>_xlfn.IFNA(VLOOKUP(T_Demandes[[#This Row],[Equipement]],T_Zones[],2,FALSE),"")</f>
        <v/>
      </c>
      <c r="F138" s="15" t="str">
        <f>_xlfn.IFNA(VLOOKUP(T_Demandes[[#This Row],[Equipement]],T_Zones[],3,FALSE),"")</f>
        <v/>
      </c>
      <c r="G138" s="15" t="str">
        <f>TEXT(ROW()-ROW(T_Demandes[[#Headers],[N°DI]]),"000")</f>
        <v>125</v>
      </c>
      <c r="H138" s="16" t="s">
        <v>95</v>
      </c>
      <c r="I138" s="17"/>
      <c r="J138" s="17">
        <v>0.3125</v>
      </c>
      <c r="K138" s="26"/>
      <c r="L138" s="18" t="s">
        <v>100</v>
      </c>
    </row>
    <row r="139" spans="1:12" x14ac:dyDescent="0.2">
      <c r="A139" s="21"/>
      <c r="B139" s="22"/>
      <c r="C139" s="36"/>
      <c r="D139" s="19"/>
      <c r="E139" s="20" t="str">
        <f>_xlfn.IFNA(VLOOKUP(T_Demandes[[#This Row],[Equipement]],T_Zones[],2,FALSE),"")</f>
        <v/>
      </c>
      <c r="F139" s="15" t="str">
        <f>_xlfn.IFNA(VLOOKUP(T_Demandes[[#This Row],[Equipement]],T_Zones[],3,FALSE),"")</f>
        <v/>
      </c>
      <c r="G139" s="15" t="str">
        <f>TEXT(ROW()-ROW(T_Demandes[[#Headers],[N°DI]]),"000")</f>
        <v>126</v>
      </c>
      <c r="H139" s="16" t="s">
        <v>95</v>
      </c>
      <c r="I139" s="17"/>
      <c r="J139" s="17">
        <v>0.3125</v>
      </c>
      <c r="K139" s="26"/>
      <c r="L139" s="18" t="s">
        <v>100</v>
      </c>
    </row>
    <row r="428" spans="3:3" x14ac:dyDescent="0.2">
      <c r="C428" s="43">
        <v>43487</v>
      </c>
    </row>
    <row r="1048543" spans="4:12" x14ac:dyDescent="0.2">
      <c r="D1048543" t="s">
        <v>101</v>
      </c>
      <c r="H1048543" t="s">
        <v>98</v>
      </c>
      <c r="L1048543" t="s">
        <v>100</v>
      </c>
    </row>
  </sheetData>
  <dataValidations count="4">
    <dataValidation type="list" allowBlank="1" showInputMessage="1" showErrorMessage="1" sqref="H14:H139">
      <formula1>d.techniciens</formula1>
    </dataValidation>
    <dataValidation type="list" allowBlank="1" showInputMessage="1" showErrorMessage="1" sqref="I14:J139">
      <formula1>d.temps</formula1>
    </dataValidation>
    <dataValidation type="list" allowBlank="1" showInputMessage="1" showErrorMessage="1" sqref="D14:D139">
      <formula1>d.équipements</formula1>
    </dataValidation>
    <dataValidation type="list" allowBlank="1" showInputMessage="1" showErrorMessage="1" sqref="K14:K139">
      <formula1>d.validation</formula1>
    </dataValidation>
  </dataValidations>
  <pageMargins left="0.7" right="0.7" top="0.75" bottom="0.75" header="0.3" footer="0.3"/>
  <pageSetup paperSize="9" orientation="portrait" r:id="rId1"/>
  <ignoredErrors>
    <ignoredError sqref="E62:E63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64"/>
  <sheetViews>
    <sheetView showGridLines="0" topLeftCell="B1" workbookViewId="0">
      <selection activeCell="D11" sqref="D11"/>
    </sheetView>
  </sheetViews>
  <sheetFormatPr baseColWidth="10" defaultRowHeight="14.25" x14ac:dyDescent="0.2"/>
  <cols>
    <col min="1" max="1" width="1.625" customWidth="1"/>
    <col min="2" max="2" width="22.125" bestFit="1" customWidth="1"/>
    <col min="3" max="3" width="14.25" customWidth="1"/>
    <col min="4" max="4" width="14.875" bestFit="1" customWidth="1"/>
    <col min="5" max="5" width="7.75" customWidth="1"/>
    <col min="6" max="6" width="16.75" bestFit="1" customWidth="1"/>
    <col min="7" max="7" width="1.625" customWidth="1"/>
    <col min="8" max="8" width="13" bestFit="1" customWidth="1"/>
    <col min="9" max="9" width="1.625" customWidth="1"/>
    <col min="10" max="10" width="22.75" bestFit="1" customWidth="1"/>
    <col min="11" max="11" width="17.5" bestFit="1" customWidth="1"/>
    <col min="12" max="12" width="17.125" bestFit="1" customWidth="1"/>
  </cols>
  <sheetData>
    <row r="1" spans="2:12" x14ac:dyDescent="0.2">
      <c r="B1" s="9" t="s">
        <v>86</v>
      </c>
      <c r="D1" s="9" t="s">
        <v>88</v>
      </c>
      <c r="F1" s="9" t="s">
        <v>87</v>
      </c>
      <c r="H1" s="9" t="s">
        <v>84</v>
      </c>
      <c r="J1" s="9" t="s">
        <v>83</v>
      </c>
    </row>
    <row r="3" spans="2:12" x14ac:dyDescent="0.2">
      <c r="B3" s="2" t="s">
        <v>71</v>
      </c>
      <c r="D3" t="s">
        <v>85</v>
      </c>
      <c r="F3" t="s">
        <v>79</v>
      </c>
      <c r="H3" t="s">
        <v>76</v>
      </c>
      <c r="J3" s="8" t="s">
        <v>0</v>
      </c>
      <c r="K3" t="s">
        <v>1</v>
      </c>
      <c r="L3" s="8" t="s">
        <v>58</v>
      </c>
    </row>
    <row r="4" spans="2:12" x14ac:dyDescent="0.2">
      <c r="B4" s="1" t="s">
        <v>47</v>
      </c>
      <c r="D4" t="s">
        <v>93</v>
      </c>
      <c r="F4" s="10">
        <v>2.0833333333333332E-2</v>
      </c>
      <c r="H4" s="4" t="s">
        <v>78</v>
      </c>
      <c r="J4" s="1" t="s">
        <v>60</v>
      </c>
      <c r="K4" s="2" t="s">
        <v>61</v>
      </c>
      <c r="L4">
        <v>20307</v>
      </c>
    </row>
    <row r="5" spans="2:12" x14ac:dyDescent="0.2">
      <c r="B5" s="1" t="s">
        <v>12</v>
      </c>
      <c r="D5" t="s">
        <v>94</v>
      </c>
      <c r="F5" s="10">
        <v>4.1666666666666664E-2</v>
      </c>
      <c r="H5" t="s">
        <v>77</v>
      </c>
      <c r="J5" s="1" t="s">
        <v>47</v>
      </c>
      <c r="K5" s="2" t="s">
        <v>61</v>
      </c>
      <c r="L5">
        <v>20309</v>
      </c>
    </row>
    <row r="6" spans="2:12" x14ac:dyDescent="0.2">
      <c r="B6" s="1" t="s">
        <v>13</v>
      </c>
      <c r="D6" t="s">
        <v>98</v>
      </c>
      <c r="F6" s="10">
        <v>6.25E-2</v>
      </c>
      <c r="J6" s="1" t="s">
        <v>8</v>
      </c>
      <c r="K6" s="2" t="s">
        <v>62</v>
      </c>
      <c r="L6">
        <v>20302</v>
      </c>
    </row>
    <row r="7" spans="2:12" x14ac:dyDescent="0.2">
      <c r="B7" s="1" t="s">
        <v>14</v>
      </c>
      <c r="D7" t="s">
        <v>95</v>
      </c>
      <c r="F7" s="10">
        <v>8.3333333333333301E-2</v>
      </c>
      <c r="J7" s="1" t="s">
        <v>10</v>
      </c>
      <c r="K7" s="2" t="s">
        <v>62</v>
      </c>
      <c r="L7">
        <v>20302</v>
      </c>
    </row>
    <row r="8" spans="2:12" x14ac:dyDescent="0.2">
      <c r="B8" s="1" t="s">
        <v>52</v>
      </c>
      <c r="D8" t="s">
        <v>99</v>
      </c>
      <c r="F8" s="10">
        <v>0.104166666666667</v>
      </c>
      <c r="J8" s="1" t="s">
        <v>9</v>
      </c>
      <c r="K8" s="2" t="s">
        <v>62</v>
      </c>
      <c r="L8">
        <v>20302</v>
      </c>
    </row>
    <row r="9" spans="2:12" x14ac:dyDescent="0.2">
      <c r="B9" s="1" t="s">
        <v>15</v>
      </c>
      <c r="D9" t="s">
        <v>96</v>
      </c>
      <c r="F9" s="10">
        <v>0.125</v>
      </c>
      <c r="J9" s="1" t="s">
        <v>11</v>
      </c>
      <c r="K9" s="2" t="s">
        <v>62</v>
      </c>
      <c r="L9">
        <v>20302</v>
      </c>
    </row>
    <row r="10" spans="2:12" x14ac:dyDescent="0.2">
      <c r="B10" s="1" t="s">
        <v>72</v>
      </c>
      <c r="D10" t="s">
        <v>97</v>
      </c>
      <c r="F10" s="10">
        <v>0.14583333333333301</v>
      </c>
      <c r="J10" s="1" t="s">
        <v>4</v>
      </c>
      <c r="K10" s="2" t="s">
        <v>59</v>
      </c>
      <c r="L10">
        <v>20301</v>
      </c>
    </row>
    <row r="11" spans="2:12" x14ac:dyDescent="0.2">
      <c r="B11" s="1" t="s">
        <v>48</v>
      </c>
      <c r="D11" t="s">
        <v>108</v>
      </c>
      <c r="F11" s="10">
        <v>0.16666666666666599</v>
      </c>
      <c r="J11" s="1" t="s">
        <v>172</v>
      </c>
      <c r="K11" s="2" t="s">
        <v>63</v>
      </c>
      <c r="L11">
        <v>20304</v>
      </c>
    </row>
    <row r="12" spans="2:12" x14ac:dyDescent="0.2">
      <c r="B12" s="1" t="s">
        <v>49</v>
      </c>
      <c r="D12" t="s">
        <v>109</v>
      </c>
      <c r="F12" s="10">
        <v>0.1875</v>
      </c>
      <c r="J12" s="1" t="s">
        <v>38</v>
      </c>
      <c r="K12" s="2" t="s">
        <v>63</v>
      </c>
      <c r="L12">
        <v>20307</v>
      </c>
    </row>
    <row r="13" spans="2:12" x14ac:dyDescent="0.2">
      <c r="B13" s="1" t="s">
        <v>73</v>
      </c>
      <c r="D13" t="s">
        <v>112</v>
      </c>
      <c r="F13" s="10">
        <v>0.20833333333333301</v>
      </c>
      <c r="J13" s="1" t="s">
        <v>12</v>
      </c>
      <c r="K13" s="2" t="s">
        <v>62</v>
      </c>
      <c r="L13">
        <v>20302</v>
      </c>
    </row>
    <row r="14" spans="2:12" x14ac:dyDescent="0.2">
      <c r="B14" s="5" t="s">
        <v>74</v>
      </c>
      <c r="C14" s="4"/>
      <c r="D14" s="4"/>
      <c r="E14" s="4"/>
      <c r="F14" s="11">
        <v>0.22916666666666599</v>
      </c>
      <c r="G14" s="4"/>
      <c r="J14" s="1" t="s">
        <v>13</v>
      </c>
      <c r="K14" s="2" t="s">
        <v>62</v>
      </c>
      <c r="L14">
        <v>20302</v>
      </c>
    </row>
    <row r="15" spans="2:12" x14ac:dyDescent="0.2">
      <c r="B15" s="5" t="s">
        <v>50</v>
      </c>
      <c r="C15" s="4"/>
      <c r="D15" s="4"/>
      <c r="E15" s="4"/>
      <c r="F15" s="11">
        <v>0.25</v>
      </c>
      <c r="G15" s="4"/>
      <c r="H15" s="4"/>
      <c r="J15" s="1" t="s">
        <v>14</v>
      </c>
      <c r="K15" s="2" t="s">
        <v>62</v>
      </c>
      <c r="L15">
        <v>20302</v>
      </c>
    </row>
    <row r="16" spans="2:12" x14ac:dyDescent="0.2">
      <c r="B16" s="5" t="s">
        <v>5</v>
      </c>
      <c r="C16" s="4"/>
      <c r="D16" s="4"/>
      <c r="E16" s="4"/>
      <c r="F16" s="11">
        <v>0.27083333333333298</v>
      </c>
      <c r="G16" s="4"/>
      <c r="H16" s="4"/>
      <c r="J16" s="1" t="s">
        <v>52</v>
      </c>
      <c r="K16" s="2" t="s">
        <v>64</v>
      </c>
      <c r="L16">
        <v>20312</v>
      </c>
    </row>
    <row r="17" spans="2:12" x14ac:dyDescent="0.2">
      <c r="B17" s="5" t="s">
        <v>6</v>
      </c>
      <c r="C17" s="4"/>
      <c r="D17" s="4"/>
      <c r="E17" s="4"/>
      <c r="F17" s="11">
        <v>0.29166666666666602</v>
      </c>
      <c r="G17" s="4"/>
      <c r="H17" s="4"/>
      <c r="J17" s="1" t="s">
        <v>15</v>
      </c>
      <c r="K17" s="2" t="s">
        <v>64</v>
      </c>
      <c r="L17">
        <v>20302</v>
      </c>
    </row>
    <row r="18" spans="2:12" x14ac:dyDescent="0.2">
      <c r="B18" s="5" t="s">
        <v>16</v>
      </c>
      <c r="C18" s="4"/>
      <c r="D18" s="4"/>
      <c r="E18" s="4"/>
      <c r="F18" s="11">
        <v>0.3125</v>
      </c>
      <c r="G18" s="4"/>
      <c r="H18" s="4"/>
      <c r="J18" s="1" t="s">
        <v>72</v>
      </c>
      <c r="K18" s="2" t="s">
        <v>65</v>
      </c>
      <c r="L18">
        <v>20309</v>
      </c>
    </row>
    <row r="19" spans="2:12" x14ac:dyDescent="0.2">
      <c r="J19" s="1" t="s">
        <v>48</v>
      </c>
      <c r="K19" s="2" t="s">
        <v>65</v>
      </c>
      <c r="L19">
        <v>20309</v>
      </c>
    </row>
    <row r="20" spans="2:12" x14ac:dyDescent="0.2">
      <c r="J20" s="1" t="s">
        <v>49</v>
      </c>
      <c r="K20" s="2" t="s">
        <v>65</v>
      </c>
      <c r="L20">
        <v>20309</v>
      </c>
    </row>
    <row r="21" spans="2:12" x14ac:dyDescent="0.2">
      <c r="J21" s="1" t="s">
        <v>50</v>
      </c>
      <c r="K21" s="2" t="s">
        <v>65</v>
      </c>
      <c r="L21">
        <v>20309</v>
      </c>
    </row>
    <row r="22" spans="2:12" x14ac:dyDescent="0.2">
      <c r="J22" s="1" t="s">
        <v>5</v>
      </c>
      <c r="K22" s="2" t="s">
        <v>59</v>
      </c>
      <c r="L22">
        <v>20301</v>
      </c>
    </row>
    <row r="23" spans="2:12" x14ac:dyDescent="0.2">
      <c r="J23" s="1" t="s">
        <v>6</v>
      </c>
      <c r="K23" s="2" t="s">
        <v>59</v>
      </c>
      <c r="L23">
        <v>20301</v>
      </c>
    </row>
    <row r="24" spans="2:12" x14ac:dyDescent="0.2">
      <c r="J24" s="1" t="s">
        <v>16</v>
      </c>
      <c r="K24" s="2" t="s">
        <v>62</v>
      </c>
      <c r="L24">
        <v>20302</v>
      </c>
    </row>
    <row r="25" spans="2:12" x14ac:dyDescent="0.2">
      <c r="J25" s="1" t="s">
        <v>26</v>
      </c>
      <c r="K25" s="2" t="s">
        <v>63</v>
      </c>
      <c r="L25">
        <v>20304</v>
      </c>
    </row>
    <row r="26" spans="2:12" x14ac:dyDescent="0.2">
      <c r="J26" s="1" t="s">
        <v>7</v>
      </c>
      <c r="K26" s="2" t="s">
        <v>65</v>
      </c>
      <c r="L26">
        <v>20301</v>
      </c>
    </row>
    <row r="27" spans="2:12" x14ac:dyDescent="0.2">
      <c r="J27" s="1" t="s">
        <v>41</v>
      </c>
      <c r="K27" s="2" t="s">
        <v>66</v>
      </c>
      <c r="L27">
        <v>20308</v>
      </c>
    </row>
    <row r="28" spans="2:12" x14ac:dyDescent="0.2">
      <c r="J28" s="1" t="s">
        <v>42</v>
      </c>
      <c r="K28" s="2" t="s">
        <v>66</v>
      </c>
      <c r="L28">
        <v>20308</v>
      </c>
    </row>
    <row r="29" spans="2:12" x14ac:dyDescent="0.2">
      <c r="J29" s="1" t="s">
        <v>17</v>
      </c>
      <c r="K29" s="2" t="s">
        <v>62</v>
      </c>
      <c r="L29">
        <v>20302</v>
      </c>
    </row>
    <row r="30" spans="2:12" x14ac:dyDescent="0.2">
      <c r="J30" s="1" t="s">
        <v>43</v>
      </c>
      <c r="K30" s="2" t="s">
        <v>66</v>
      </c>
      <c r="L30">
        <v>20308</v>
      </c>
    </row>
    <row r="31" spans="2:12" x14ac:dyDescent="0.2">
      <c r="J31" s="1" t="s">
        <v>44</v>
      </c>
      <c r="K31" s="2" t="s">
        <v>66</v>
      </c>
      <c r="L31">
        <v>20308</v>
      </c>
    </row>
    <row r="32" spans="2:12" x14ac:dyDescent="0.2">
      <c r="J32" s="1" t="s">
        <v>27</v>
      </c>
      <c r="K32" s="2" t="s">
        <v>63</v>
      </c>
      <c r="L32">
        <v>20304</v>
      </c>
    </row>
    <row r="33" spans="10:12" x14ac:dyDescent="0.2">
      <c r="J33" s="1" t="s">
        <v>28</v>
      </c>
      <c r="K33" s="2" t="s">
        <v>62</v>
      </c>
      <c r="L33">
        <v>20304</v>
      </c>
    </row>
    <row r="34" spans="10:12" x14ac:dyDescent="0.2">
      <c r="J34" s="1" t="s">
        <v>45</v>
      </c>
      <c r="K34" s="2" t="s">
        <v>66</v>
      </c>
      <c r="L34">
        <v>20308</v>
      </c>
    </row>
    <row r="35" spans="10:12" x14ac:dyDescent="0.2">
      <c r="J35" s="1" t="s">
        <v>29</v>
      </c>
      <c r="K35" s="2" t="s">
        <v>67</v>
      </c>
      <c r="L35">
        <v>20304</v>
      </c>
    </row>
    <row r="36" spans="10:12" x14ac:dyDescent="0.2">
      <c r="J36" s="1" t="s">
        <v>18</v>
      </c>
      <c r="K36" s="2" t="s">
        <v>62</v>
      </c>
      <c r="L36">
        <v>20302</v>
      </c>
    </row>
    <row r="37" spans="10:12" x14ac:dyDescent="0.2">
      <c r="J37" s="3" t="s">
        <v>25</v>
      </c>
      <c r="K37" s="2" t="s">
        <v>62</v>
      </c>
      <c r="L37">
        <v>20303</v>
      </c>
    </row>
    <row r="38" spans="10:12" x14ac:dyDescent="0.2">
      <c r="J38" s="1" t="s">
        <v>56</v>
      </c>
      <c r="K38" s="2" t="s">
        <v>64</v>
      </c>
      <c r="L38">
        <v>20317</v>
      </c>
    </row>
    <row r="39" spans="10:12" x14ac:dyDescent="0.2">
      <c r="J39" s="1" t="s">
        <v>53</v>
      </c>
      <c r="K39" s="2" t="s">
        <v>64</v>
      </c>
      <c r="L39">
        <v>20312</v>
      </c>
    </row>
    <row r="40" spans="10:12" x14ac:dyDescent="0.2">
      <c r="J40" s="1" t="s">
        <v>57</v>
      </c>
      <c r="K40" s="2" t="s">
        <v>64</v>
      </c>
      <c r="L40">
        <v>20317</v>
      </c>
    </row>
    <row r="41" spans="10:12" x14ac:dyDescent="0.2">
      <c r="J41" s="1" t="s">
        <v>19</v>
      </c>
      <c r="K41" s="2" t="s">
        <v>62</v>
      </c>
      <c r="L41">
        <v>20302</v>
      </c>
    </row>
    <row r="42" spans="10:12" x14ac:dyDescent="0.2">
      <c r="J42" s="1" t="s">
        <v>20</v>
      </c>
      <c r="K42" s="2" t="s">
        <v>62</v>
      </c>
      <c r="L42">
        <v>20302</v>
      </c>
    </row>
    <row r="43" spans="10:12" x14ac:dyDescent="0.2">
      <c r="J43" s="1" t="s">
        <v>30</v>
      </c>
      <c r="K43" s="2" t="s">
        <v>63</v>
      </c>
      <c r="L43">
        <v>20304</v>
      </c>
    </row>
    <row r="44" spans="10:12" x14ac:dyDescent="0.2">
      <c r="J44" s="1" t="s">
        <v>31</v>
      </c>
      <c r="K44" s="2" t="s">
        <v>63</v>
      </c>
      <c r="L44">
        <v>20304</v>
      </c>
    </row>
    <row r="45" spans="10:12" x14ac:dyDescent="0.2">
      <c r="J45" s="1" t="s">
        <v>32</v>
      </c>
      <c r="K45" s="2" t="s">
        <v>63</v>
      </c>
      <c r="L45">
        <v>20304</v>
      </c>
    </row>
    <row r="46" spans="10:12" x14ac:dyDescent="0.2">
      <c r="J46" s="1" t="s">
        <v>33</v>
      </c>
      <c r="K46" s="2" t="s">
        <v>63</v>
      </c>
      <c r="L46">
        <v>20304</v>
      </c>
    </row>
    <row r="47" spans="10:12" x14ac:dyDescent="0.2">
      <c r="J47" s="1" t="s">
        <v>34</v>
      </c>
      <c r="K47" s="2" t="s">
        <v>63</v>
      </c>
      <c r="L47">
        <v>20304</v>
      </c>
    </row>
    <row r="48" spans="10:12" x14ac:dyDescent="0.2">
      <c r="J48" s="1" t="s">
        <v>35</v>
      </c>
      <c r="K48" s="2" t="s">
        <v>63</v>
      </c>
      <c r="L48">
        <v>20304</v>
      </c>
    </row>
    <row r="49" spans="10:12" x14ac:dyDescent="0.2">
      <c r="J49" s="1" t="s">
        <v>51</v>
      </c>
      <c r="K49" s="2" t="s">
        <v>65</v>
      </c>
      <c r="L49">
        <v>20309</v>
      </c>
    </row>
    <row r="50" spans="10:12" x14ac:dyDescent="0.2">
      <c r="J50" s="1" t="s">
        <v>39</v>
      </c>
      <c r="K50" s="2" t="s">
        <v>68</v>
      </c>
      <c r="L50">
        <v>20307</v>
      </c>
    </row>
    <row r="51" spans="10:12" x14ac:dyDescent="0.2">
      <c r="J51" s="1" t="s">
        <v>54</v>
      </c>
      <c r="K51" s="2" t="s">
        <v>64</v>
      </c>
      <c r="L51">
        <v>20312</v>
      </c>
    </row>
    <row r="52" spans="10:12" x14ac:dyDescent="0.2">
      <c r="J52" s="1" t="s">
        <v>69</v>
      </c>
      <c r="K52" s="2" t="s">
        <v>62</v>
      </c>
      <c r="L52">
        <v>20302</v>
      </c>
    </row>
    <row r="53" spans="10:12" x14ac:dyDescent="0.2">
      <c r="J53" s="1" t="s">
        <v>70</v>
      </c>
      <c r="K53" s="2" t="s">
        <v>62</v>
      </c>
      <c r="L53">
        <v>20302</v>
      </c>
    </row>
    <row r="54" spans="10:12" x14ac:dyDescent="0.2">
      <c r="J54" s="1" t="s">
        <v>21</v>
      </c>
      <c r="K54" s="2" t="s">
        <v>62</v>
      </c>
      <c r="L54">
        <v>20302</v>
      </c>
    </row>
    <row r="55" spans="10:12" x14ac:dyDescent="0.2">
      <c r="J55" s="1" t="s">
        <v>40</v>
      </c>
      <c r="K55" s="2" t="s">
        <v>65</v>
      </c>
      <c r="L55">
        <v>20307</v>
      </c>
    </row>
    <row r="56" spans="10:12" x14ac:dyDescent="0.2">
      <c r="J56" s="1" t="s">
        <v>36</v>
      </c>
      <c r="K56" s="2" t="s">
        <v>67</v>
      </c>
      <c r="L56">
        <v>20304</v>
      </c>
    </row>
    <row r="57" spans="10:12" x14ac:dyDescent="0.2">
      <c r="J57" s="1" t="s">
        <v>37</v>
      </c>
      <c r="K57" s="2" t="s">
        <v>62</v>
      </c>
      <c r="L57">
        <v>20304</v>
      </c>
    </row>
    <row r="58" spans="10:12" x14ac:dyDescent="0.2">
      <c r="J58" s="1" t="s">
        <v>22</v>
      </c>
      <c r="K58" s="2" t="s">
        <v>62</v>
      </c>
      <c r="L58">
        <v>20302</v>
      </c>
    </row>
    <row r="59" spans="10:12" x14ac:dyDescent="0.2">
      <c r="J59" s="1" t="s">
        <v>23</v>
      </c>
      <c r="K59" s="2" t="s">
        <v>64</v>
      </c>
      <c r="L59">
        <v>20302</v>
      </c>
    </row>
    <row r="60" spans="10:12" x14ac:dyDescent="0.2">
      <c r="J60" s="1" t="s">
        <v>24</v>
      </c>
      <c r="K60" s="2" t="s">
        <v>62</v>
      </c>
      <c r="L60">
        <v>20302</v>
      </c>
    </row>
    <row r="61" spans="10:12" x14ac:dyDescent="0.2">
      <c r="J61" s="1" t="s">
        <v>46</v>
      </c>
      <c r="K61" s="2" t="s">
        <v>66</v>
      </c>
      <c r="L61">
        <v>20308</v>
      </c>
    </row>
    <row r="62" spans="10:12" x14ac:dyDescent="0.2">
      <c r="J62" s="1" t="s">
        <v>113</v>
      </c>
      <c r="K62" s="2" t="s">
        <v>68</v>
      </c>
      <c r="L62">
        <v>20307</v>
      </c>
    </row>
    <row r="63" spans="10:12" x14ac:dyDescent="0.2">
      <c r="J63" s="1" t="s">
        <v>114</v>
      </c>
      <c r="K63" s="2" t="s">
        <v>68</v>
      </c>
      <c r="L63">
        <v>20307</v>
      </c>
    </row>
    <row r="64" spans="10:12" x14ac:dyDescent="0.2">
      <c r="J64" s="1" t="s">
        <v>55</v>
      </c>
      <c r="K64" s="2" t="s">
        <v>64</v>
      </c>
      <c r="L64">
        <v>20312</v>
      </c>
    </row>
  </sheetData>
  <dataValidations count="2">
    <dataValidation type="list" allowBlank="1" showInputMessage="1" showErrorMessage="1" sqref="F4:G4">
      <formula1>$O$2:$O$17</formula1>
    </dataValidation>
    <dataValidation type="list" allowBlank="1" showInputMessage="1" showErrorMessage="1" sqref="B4:B18 J64">
      <formula1>#REF!</formula1>
    </dataValidation>
  </dataValidations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L20"/>
  <sheetViews>
    <sheetView showGridLines="0" topLeftCell="A13" zoomScale="89" zoomScaleNormal="89" workbookViewId="0">
      <selection activeCell="A14" sqref="A14:L20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2" max="12" width="11" customWidth="1"/>
    <col min="18" max="18" width="22.75" customWidth="1"/>
  </cols>
  <sheetData>
    <row r="1" spans="1:12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x14ac:dyDescent="0.2">
      <c r="A14" s="8"/>
      <c r="B14" s="27"/>
      <c r="C14" s="24" t="s">
        <v>188</v>
      </c>
      <c r="D14" s="24" t="s">
        <v>60</v>
      </c>
      <c r="E14" s="8" t="s">
        <v>61</v>
      </c>
      <c r="F14" s="8">
        <v>20307</v>
      </c>
      <c r="G14" s="8" t="s">
        <v>134</v>
      </c>
      <c r="H14" s="8" t="s">
        <v>93</v>
      </c>
      <c r="I14" s="12"/>
      <c r="J14" s="23">
        <v>6.25E-2</v>
      </c>
      <c r="K14" s="8" t="s">
        <v>77</v>
      </c>
      <c r="L14" s="14" t="s">
        <v>100</v>
      </c>
    </row>
    <row r="15" spans="1:12" x14ac:dyDescent="0.2">
      <c r="A15" s="14"/>
      <c r="B15" s="22"/>
      <c r="C15" s="22" t="s">
        <v>119</v>
      </c>
      <c r="D15" s="22" t="s">
        <v>7</v>
      </c>
      <c r="E15" s="18" t="s">
        <v>65</v>
      </c>
      <c r="F15" s="18">
        <v>20301</v>
      </c>
      <c r="G15" s="14" t="s">
        <v>117</v>
      </c>
      <c r="H15" s="14" t="s">
        <v>93</v>
      </c>
      <c r="I15" s="29"/>
      <c r="J15" s="30">
        <v>4.1666666666666664E-2</v>
      </c>
      <c r="K15" s="14" t="s">
        <v>77</v>
      </c>
      <c r="L15" s="14" t="s">
        <v>100</v>
      </c>
    </row>
    <row r="16" spans="1:12" x14ac:dyDescent="0.2">
      <c r="A16" s="14" t="s">
        <v>106</v>
      </c>
      <c r="B16" s="22">
        <v>43482</v>
      </c>
      <c r="C16" s="22" t="s">
        <v>156</v>
      </c>
      <c r="D16" s="22" t="s">
        <v>172</v>
      </c>
      <c r="E16" s="18" t="s">
        <v>63</v>
      </c>
      <c r="F16" s="18">
        <v>20304</v>
      </c>
      <c r="G16" s="14"/>
      <c r="H16" s="14" t="s">
        <v>93</v>
      </c>
      <c r="I16" s="29">
        <v>8.3333333333333301E-2</v>
      </c>
      <c r="J16" s="30"/>
      <c r="K16" s="14"/>
      <c r="L16" s="14"/>
    </row>
    <row r="17" spans="1:12" x14ac:dyDescent="0.2">
      <c r="A17" s="14" t="s">
        <v>106</v>
      </c>
      <c r="B17" s="22">
        <v>43482</v>
      </c>
      <c r="C17" s="22" t="s">
        <v>157</v>
      </c>
      <c r="D17" s="22" t="s">
        <v>11</v>
      </c>
      <c r="E17" s="18" t="s">
        <v>62</v>
      </c>
      <c r="F17" s="18">
        <v>20302</v>
      </c>
      <c r="G17" s="14"/>
      <c r="H17" s="14" t="s">
        <v>93</v>
      </c>
      <c r="I17" s="29">
        <v>0.125</v>
      </c>
      <c r="J17" s="30"/>
      <c r="K17" s="14"/>
      <c r="L17" s="14"/>
    </row>
    <row r="18" spans="1:12" x14ac:dyDescent="0.2">
      <c r="A18" s="14" t="s">
        <v>106</v>
      </c>
      <c r="B18" s="22">
        <v>43486</v>
      </c>
      <c r="C18" s="22" t="s">
        <v>178</v>
      </c>
      <c r="D18" s="22" t="s">
        <v>172</v>
      </c>
      <c r="E18" s="18" t="s">
        <v>63</v>
      </c>
      <c r="F18" s="18">
        <v>20304</v>
      </c>
      <c r="G18" s="14"/>
      <c r="H18" s="14" t="s">
        <v>93</v>
      </c>
      <c r="I18" s="29"/>
      <c r="J18" s="30"/>
      <c r="K18" s="14"/>
      <c r="L18" s="14"/>
    </row>
    <row r="19" spans="1:12" x14ac:dyDescent="0.2">
      <c r="A19" s="14" t="s">
        <v>106</v>
      </c>
      <c r="B19" s="22">
        <v>43486</v>
      </c>
      <c r="C19" s="22" t="s">
        <v>179</v>
      </c>
      <c r="D19" s="22" t="s">
        <v>12</v>
      </c>
      <c r="E19" s="18"/>
      <c r="F19" s="18"/>
      <c r="G19" s="14"/>
      <c r="H19" s="14" t="s">
        <v>93</v>
      </c>
      <c r="I19" s="29">
        <v>0.125</v>
      </c>
      <c r="J19" s="30">
        <v>0.125</v>
      </c>
      <c r="K19" s="14"/>
      <c r="L19" s="14"/>
    </row>
    <row r="20" spans="1:12" x14ac:dyDescent="0.2">
      <c r="A20" s="14" t="s">
        <v>106</v>
      </c>
      <c r="B20" s="22">
        <v>43493</v>
      </c>
      <c r="C20" s="22" t="s">
        <v>230</v>
      </c>
      <c r="D20" s="22" t="s">
        <v>172</v>
      </c>
      <c r="E20" s="18" t="s">
        <v>63</v>
      </c>
      <c r="F20" s="18">
        <v>20304</v>
      </c>
      <c r="G20" s="14" t="s">
        <v>231</v>
      </c>
      <c r="H20" s="14" t="s">
        <v>93</v>
      </c>
      <c r="I20" s="29"/>
      <c r="J20" s="30"/>
      <c r="K20" s="14"/>
      <c r="L20" s="14"/>
    </row>
  </sheetData>
  <dataValidations count="3">
    <dataValidation type="list" allowBlank="1" showInputMessage="1" showErrorMessage="1" sqref="K14:K20">
      <formula1>d.validation</formula1>
    </dataValidation>
    <dataValidation type="list" allowBlank="1" showInputMessage="1" showErrorMessage="1" sqref="J14:J20">
      <formula1>d.temps</formula1>
    </dataValidation>
    <dataValidation type="list" allowBlank="1" showInputMessage="1" showErrorMessage="1" sqref="D14:D20">
      <formula1>d.équipements</formula1>
    </dataValidation>
  </dataValidations>
  <pageMargins left="0.7" right="0.7" top="0.75" bottom="0.75" header="0.3" footer="0.3"/>
  <pageSetup paperSize="9" scale="86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L15"/>
  <sheetViews>
    <sheetView showGridLines="0" zoomScaleNormal="100" workbookViewId="0">
      <selection activeCell="A14" sqref="A14:L15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x14ac:dyDescent="0.2">
      <c r="A14" t="s">
        <v>106</v>
      </c>
      <c r="B14" s="28">
        <v>43486</v>
      </c>
      <c r="C14" s="19" t="s">
        <v>178</v>
      </c>
      <c r="D14" s="24" t="s">
        <v>172</v>
      </c>
      <c r="E14" t="s">
        <v>63</v>
      </c>
      <c r="F14">
        <v>20304</v>
      </c>
      <c r="H14" t="s">
        <v>94</v>
      </c>
      <c r="I14" s="10"/>
      <c r="J14" s="25"/>
    </row>
    <row r="15" spans="1:12" x14ac:dyDescent="0.2">
      <c r="A15" t="s">
        <v>106</v>
      </c>
      <c r="B15" s="28">
        <v>43493</v>
      </c>
      <c r="C15" s="19" t="s">
        <v>230</v>
      </c>
      <c r="D15" s="22" t="s">
        <v>172</v>
      </c>
      <c r="E15" t="s">
        <v>63</v>
      </c>
      <c r="F15">
        <v>20304</v>
      </c>
      <c r="G15" t="s">
        <v>233</v>
      </c>
      <c r="H15" t="s">
        <v>94</v>
      </c>
      <c r="I15" s="10"/>
      <c r="J15" s="25"/>
    </row>
  </sheetData>
  <dataValidations count="2">
    <dataValidation type="list" allowBlank="1" showInputMessage="1" showErrorMessage="1" sqref="J14:J15">
      <formula1>d.temps</formula1>
    </dataValidation>
    <dataValidation type="list" allowBlank="1" showInputMessage="1" showErrorMessage="1" sqref="D14:D15">
      <formula1>d.équipements</formula1>
    </dataValidation>
  </dataValidations>
  <pageMargins left="0.7" right="0.7" top="0.75" bottom="0.75" header="0.3" footer="0.3"/>
  <pageSetup paperSize="9" scale="86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66"/>
  <sheetViews>
    <sheetView showGridLines="0" tabSelected="1" topLeftCell="A40" zoomScale="90" zoomScaleNormal="90" workbookViewId="0">
      <selection activeCell="A66" sqref="A66:XFD66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7.75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x14ac:dyDescent="0.2">
      <c r="A14" s="31" t="s">
        <v>103</v>
      </c>
      <c r="B14" s="27">
        <v>43497</v>
      </c>
      <c r="C14" s="24" t="s">
        <v>105</v>
      </c>
      <c r="D14" s="24" t="s">
        <v>60</v>
      </c>
      <c r="E14" s="31" t="s">
        <v>61</v>
      </c>
      <c r="F14" s="31">
        <v>20307</v>
      </c>
      <c r="G14" s="31" t="s">
        <v>111</v>
      </c>
      <c r="H14" s="31" t="s">
        <v>95</v>
      </c>
      <c r="I14" s="32">
        <v>2.0833333333333332E-2</v>
      </c>
      <c r="J14" s="23">
        <v>0.104166666666667</v>
      </c>
      <c r="K14" s="31" t="s">
        <v>77</v>
      </c>
      <c r="L14" s="33" t="s">
        <v>100</v>
      </c>
    </row>
    <row r="15" spans="1:12" x14ac:dyDescent="0.2">
      <c r="A15" s="33" t="s">
        <v>103</v>
      </c>
      <c r="B15" s="22"/>
      <c r="C15" s="21" t="s">
        <v>115</v>
      </c>
      <c r="D15" s="22" t="s">
        <v>11</v>
      </c>
      <c r="E15" s="34" t="s">
        <v>62</v>
      </c>
      <c r="F15" s="34">
        <v>20302</v>
      </c>
      <c r="G15" s="33" t="s">
        <v>110</v>
      </c>
      <c r="H15" s="33" t="s">
        <v>95</v>
      </c>
      <c r="I15" s="35">
        <v>0.125</v>
      </c>
      <c r="J15" s="30">
        <v>0.125</v>
      </c>
      <c r="K15" s="33" t="s">
        <v>77</v>
      </c>
      <c r="L15" s="33"/>
    </row>
    <row r="16" spans="1:12" x14ac:dyDescent="0.2">
      <c r="A16" s="33" t="s">
        <v>106</v>
      </c>
      <c r="B16" s="22">
        <v>43475</v>
      </c>
      <c r="C16" s="21" t="s">
        <v>121</v>
      </c>
      <c r="D16" s="22" t="s">
        <v>7</v>
      </c>
      <c r="E16" s="34" t="s">
        <v>65</v>
      </c>
      <c r="F16" s="34">
        <v>20301</v>
      </c>
      <c r="G16" s="33" t="s">
        <v>118</v>
      </c>
      <c r="H16" s="33" t="s">
        <v>95</v>
      </c>
      <c r="I16" s="35">
        <v>0.125</v>
      </c>
      <c r="J16" s="30">
        <v>0.125</v>
      </c>
      <c r="K16" s="33" t="s">
        <v>77</v>
      </c>
      <c r="L16" s="33" t="s">
        <v>100</v>
      </c>
    </row>
    <row r="17" spans="1:12" x14ac:dyDescent="0.2">
      <c r="A17" s="33" t="s">
        <v>122</v>
      </c>
      <c r="B17" s="22">
        <v>43475</v>
      </c>
      <c r="C17" s="21" t="s">
        <v>123</v>
      </c>
      <c r="D17" s="22" t="s">
        <v>7</v>
      </c>
      <c r="E17" s="34" t="s">
        <v>65</v>
      </c>
      <c r="F17" s="34">
        <v>20301</v>
      </c>
      <c r="G17" s="33" t="s">
        <v>120</v>
      </c>
      <c r="H17" s="33" t="s">
        <v>95</v>
      </c>
      <c r="I17" s="35"/>
      <c r="J17" s="30">
        <v>2.0833333333333332E-2</v>
      </c>
      <c r="K17" s="33" t="s">
        <v>77</v>
      </c>
      <c r="L17" s="33" t="s">
        <v>100</v>
      </c>
    </row>
    <row r="18" spans="1:12" x14ac:dyDescent="0.2">
      <c r="A18" s="33" t="s">
        <v>124</v>
      </c>
      <c r="B18" s="22">
        <v>43475</v>
      </c>
      <c r="C18" s="21" t="s">
        <v>131</v>
      </c>
      <c r="D18" s="22" t="s">
        <v>55</v>
      </c>
      <c r="E18" s="34" t="s">
        <v>64</v>
      </c>
      <c r="F18" s="34">
        <v>20312</v>
      </c>
      <c r="G18" s="33" t="s">
        <v>146</v>
      </c>
      <c r="H18" s="33" t="s">
        <v>95</v>
      </c>
      <c r="I18" s="35">
        <v>4.1666666666666664E-2</v>
      </c>
      <c r="J18" s="30">
        <v>4.1666666666666664E-2</v>
      </c>
      <c r="K18" s="33"/>
      <c r="L18" s="33"/>
    </row>
    <row r="19" spans="1:12" x14ac:dyDescent="0.2">
      <c r="A19" s="33" t="s">
        <v>106</v>
      </c>
      <c r="B19" s="22">
        <v>43476</v>
      </c>
      <c r="C19" s="21" t="s">
        <v>135</v>
      </c>
      <c r="D19" s="22" t="s">
        <v>7</v>
      </c>
      <c r="E19" s="34" t="s">
        <v>65</v>
      </c>
      <c r="F19" s="34">
        <v>20301</v>
      </c>
      <c r="G19" s="33" t="s">
        <v>136</v>
      </c>
      <c r="H19" s="33" t="s">
        <v>95</v>
      </c>
      <c r="I19" s="35"/>
      <c r="J19" s="30">
        <v>0.25</v>
      </c>
      <c r="K19" s="33" t="s">
        <v>77</v>
      </c>
      <c r="L19" s="33"/>
    </row>
    <row r="20" spans="1:12" x14ac:dyDescent="0.2">
      <c r="A20" s="33" t="s">
        <v>124</v>
      </c>
      <c r="B20" s="22">
        <v>43479</v>
      </c>
      <c r="C20" s="21" t="s">
        <v>140</v>
      </c>
      <c r="D20" s="22" t="s">
        <v>42</v>
      </c>
      <c r="E20" s="34" t="s">
        <v>66</v>
      </c>
      <c r="F20" s="34">
        <v>20308</v>
      </c>
      <c r="G20" s="33" t="s">
        <v>143</v>
      </c>
      <c r="H20" s="33" t="s">
        <v>95</v>
      </c>
      <c r="I20" s="35">
        <v>4.1666666666666664E-2</v>
      </c>
      <c r="J20" s="30">
        <v>6.25E-2</v>
      </c>
      <c r="K20" s="33" t="s">
        <v>77</v>
      </c>
      <c r="L20" s="33"/>
    </row>
    <row r="21" spans="1:12" x14ac:dyDescent="0.2">
      <c r="A21" s="33" t="s">
        <v>106</v>
      </c>
      <c r="B21" s="22">
        <v>43480</v>
      </c>
      <c r="C21" s="21" t="s">
        <v>145</v>
      </c>
      <c r="D21" s="22" t="s">
        <v>43</v>
      </c>
      <c r="E21" s="34" t="s">
        <v>66</v>
      </c>
      <c r="F21" s="34">
        <v>20308</v>
      </c>
      <c r="G21" s="33" t="s">
        <v>151</v>
      </c>
      <c r="H21" s="33" t="s">
        <v>95</v>
      </c>
      <c r="I21" s="35">
        <v>4.1666666666666664E-2</v>
      </c>
      <c r="J21" s="30">
        <v>0.125</v>
      </c>
      <c r="K21" s="33" t="s">
        <v>77</v>
      </c>
      <c r="L21" s="33" t="s">
        <v>100</v>
      </c>
    </row>
    <row r="22" spans="1:12" x14ac:dyDescent="0.2">
      <c r="A22" s="33" t="s">
        <v>149</v>
      </c>
      <c r="B22" s="22">
        <v>43480</v>
      </c>
      <c r="C22" s="21" t="s">
        <v>105</v>
      </c>
      <c r="D22" s="22" t="s">
        <v>25</v>
      </c>
      <c r="E22" s="34" t="s">
        <v>62</v>
      </c>
      <c r="F22" s="34">
        <v>20303</v>
      </c>
      <c r="G22" s="33" t="s">
        <v>152</v>
      </c>
      <c r="H22" s="33" t="s">
        <v>95</v>
      </c>
      <c r="I22" s="35"/>
      <c r="J22" s="30">
        <v>2.0833333333333332E-2</v>
      </c>
      <c r="K22" s="33" t="s">
        <v>77</v>
      </c>
      <c r="L22" s="33" t="s">
        <v>100</v>
      </c>
    </row>
    <row r="23" spans="1:12" x14ac:dyDescent="0.2">
      <c r="A23" s="33" t="s">
        <v>106</v>
      </c>
      <c r="B23" s="22">
        <v>43486</v>
      </c>
      <c r="C23" s="21" t="s">
        <v>178</v>
      </c>
      <c r="D23" s="22" t="s">
        <v>172</v>
      </c>
      <c r="E23" s="34" t="s">
        <v>63</v>
      </c>
      <c r="F23" s="34">
        <v>20304</v>
      </c>
      <c r="G23" s="33"/>
      <c r="H23" s="33" t="s">
        <v>95</v>
      </c>
      <c r="I23" s="35"/>
      <c r="J23" s="30"/>
      <c r="K23" s="33"/>
      <c r="L23" s="33"/>
    </row>
    <row r="24" spans="1:12" x14ac:dyDescent="0.2">
      <c r="A24" s="33" t="s">
        <v>106</v>
      </c>
      <c r="B24" s="22">
        <v>43486</v>
      </c>
      <c r="C24" s="21" t="s">
        <v>147</v>
      </c>
      <c r="D24" s="22" t="s">
        <v>44</v>
      </c>
      <c r="E24" s="34" t="s">
        <v>66</v>
      </c>
      <c r="F24" s="34">
        <v>20308</v>
      </c>
      <c r="G24" s="33"/>
      <c r="H24" s="33" t="s">
        <v>95</v>
      </c>
      <c r="I24" s="35"/>
      <c r="J24" s="30">
        <v>4.1666666666666664E-2</v>
      </c>
      <c r="K24" s="33"/>
      <c r="L24" s="33"/>
    </row>
    <row r="25" spans="1:12" x14ac:dyDescent="0.2">
      <c r="A25" s="33" t="s">
        <v>149</v>
      </c>
      <c r="B25" s="22">
        <v>43480</v>
      </c>
      <c r="C25" s="21" t="s">
        <v>164</v>
      </c>
      <c r="D25" s="22" t="s">
        <v>4</v>
      </c>
      <c r="E25" s="34" t="s">
        <v>59</v>
      </c>
      <c r="F25" s="34">
        <v>20301</v>
      </c>
      <c r="G25" s="33" t="s">
        <v>189</v>
      </c>
      <c r="H25" s="33" t="s">
        <v>95</v>
      </c>
      <c r="I25" s="35"/>
      <c r="J25" s="30">
        <v>6.25E-2</v>
      </c>
      <c r="K25" s="33" t="s">
        <v>77</v>
      </c>
      <c r="L25" s="33" t="s">
        <v>100</v>
      </c>
    </row>
    <row r="26" spans="1:12" x14ac:dyDescent="0.2">
      <c r="A26" s="33" t="s">
        <v>149</v>
      </c>
      <c r="B26" s="22">
        <v>43480</v>
      </c>
      <c r="C26" s="21" t="s">
        <v>166</v>
      </c>
      <c r="D26" s="22" t="s">
        <v>11</v>
      </c>
      <c r="E26" s="34" t="s">
        <v>62</v>
      </c>
      <c r="F26" s="34">
        <v>20302</v>
      </c>
      <c r="G26" s="33" t="s">
        <v>190</v>
      </c>
      <c r="H26" s="33" t="s">
        <v>95</v>
      </c>
      <c r="I26" s="35"/>
      <c r="J26" s="30">
        <v>0.20833333333333301</v>
      </c>
      <c r="K26" s="33" t="s">
        <v>77</v>
      </c>
      <c r="L26" s="33" t="s">
        <v>100</v>
      </c>
    </row>
    <row r="27" spans="1:12" x14ac:dyDescent="0.2">
      <c r="A27" s="33" t="s">
        <v>149</v>
      </c>
      <c r="B27" s="22">
        <v>43486</v>
      </c>
      <c r="C27" s="21" t="s">
        <v>182</v>
      </c>
      <c r="D27" s="22" t="s">
        <v>4</v>
      </c>
      <c r="E27" s="34" t="s">
        <v>59</v>
      </c>
      <c r="F27" s="34">
        <v>20301</v>
      </c>
      <c r="G27" s="33" t="s">
        <v>163</v>
      </c>
      <c r="H27" s="33" t="s">
        <v>95</v>
      </c>
      <c r="I27" s="35"/>
      <c r="J27" s="30">
        <v>4.1666666666666664E-2</v>
      </c>
      <c r="K27" s="33" t="s">
        <v>77</v>
      </c>
      <c r="L27" s="33" t="s">
        <v>100</v>
      </c>
    </row>
    <row r="28" spans="1:12" x14ac:dyDescent="0.2">
      <c r="A28" s="33" t="s">
        <v>149</v>
      </c>
      <c r="B28" s="22">
        <v>43486</v>
      </c>
      <c r="C28" s="21" t="s">
        <v>183</v>
      </c>
      <c r="D28" s="22" t="s">
        <v>46</v>
      </c>
      <c r="E28" s="34" t="s">
        <v>66</v>
      </c>
      <c r="F28" s="34">
        <v>20308</v>
      </c>
      <c r="G28" s="33" t="s">
        <v>165</v>
      </c>
      <c r="H28" s="33" t="s">
        <v>95</v>
      </c>
      <c r="I28" s="35"/>
      <c r="J28" s="30">
        <v>4.1666666666666664E-2</v>
      </c>
      <c r="K28" s="33"/>
      <c r="L28" s="33" t="s">
        <v>100</v>
      </c>
    </row>
    <row r="29" spans="1:12" x14ac:dyDescent="0.2">
      <c r="A29" s="33" t="s">
        <v>149</v>
      </c>
      <c r="B29" s="22">
        <v>43486</v>
      </c>
      <c r="C29" s="21" t="s">
        <v>184</v>
      </c>
      <c r="D29" s="22" t="s">
        <v>11</v>
      </c>
      <c r="E29" s="34" t="s">
        <v>62</v>
      </c>
      <c r="F29" s="34">
        <v>20302</v>
      </c>
      <c r="G29" s="33" t="s">
        <v>191</v>
      </c>
      <c r="H29" s="33" t="s">
        <v>95</v>
      </c>
      <c r="I29" s="35"/>
      <c r="J29" s="30">
        <v>2.0833333333333332E-2</v>
      </c>
      <c r="K29" s="33"/>
      <c r="L29" s="33" t="s">
        <v>100</v>
      </c>
    </row>
    <row r="30" spans="1:12" x14ac:dyDescent="0.2">
      <c r="A30" s="33" t="s">
        <v>106</v>
      </c>
      <c r="B30" s="22">
        <v>43489</v>
      </c>
      <c r="C30" s="21" t="s">
        <v>196</v>
      </c>
      <c r="D30" s="22" t="s">
        <v>56</v>
      </c>
      <c r="E30" s="34" t="s">
        <v>64</v>
      </c>
      <c r="F30" s="34">
        <v>20317</v>
      </c>
      <c r="G30" s="33" t="s">
        <v>197</v>
      </c>
      <c r="H30" s="33" t="s">
        <v>95</v>
      </c>
      <c r="I30" s="35"/>
      <c r="J30" s="30">
        <v>6.25E-2</v>
      </c>
      <c r="K30" s="33"/>
      <c r="L30" s="33"/>
    </row>
    <row r="31" spans="1:12" x14ac:dyDescent="0.2">
      <c r="A31" s="33" t="s">
        <v>206</v>
      </c>
      <c r="B31" s="22">
        <v>43489</v>
      </c>
      <c r="C31" s="21" t="s">
        <v>207</v>
      </c>
      <c r="D31" s="22" t="s">
        <v>23</v>
      </c>
      <c r="E31" s="34" t="s">
        <v>64</v>
      </c>
      <c r="F31" s="34">
        <v>20302</v>
      </c>
      <c r="G31" s="33" t="s">
        <v>205</v>
      </c>
      <c r="H31" s="33" t="s">
        <v>95</v>
      </c>
      <c r="I31" s="35"/>
      <c r="J31" s="30">
        <v>4.1666666666666664E-2</v>
      </c>
      <c r="K31" s="33"/>
      <c r="L31" s="33" t="s">
        <v>100</v>
      </c>
    </row>
    <row r="32" spans="1:12" x14ac:dyDescent="0.2">
      <c r="A32" s="33" t="s">
        <v>149</v>
      </c>
      <c r="B32" s="22">
        <v>43489</v>
      </c>
      <c r="C32" s="21" t="s">
        <v>209</v>
      </c>
      <c r="D32" s="22" t="s">
        <v>4</v>
      </c>
      <c r="E32" s="34" t="s">
        <v>59</v>
      </c>
      <c r="F32" s="34">
        <v>20301</v>
      </c>
      <c r="G32" s="33" t="s">
        <v>208</v>
      </c>
      <c r="H32" s="33" t="s">
        <v>95</v>
      </c>
      <c r="I32" s="35"/>
      <c r="J32" s="30">
        <v>2.0833333333333332E-2</v>
      </c>
      <c r="K32" s="33" t="s">
        <v>77</v>
      </c>
      <c r="L32" s="33" t="s">
        <v>100</v>
      </c>
    </row>
    <row r="33" spans="1:12" x14ac:dyDescent="0.2">
      <c r="A33" s="33" t="s">
        <v>149</v>
      </c>
      <c r="B33" s="22">
        <v>43489</v>
      </c>
      <c r="C33" s="21" t="s">
        <v>147</v>
      </c>
      <c r="D33" s="22" t="s">
        <v>46</v>
      </c>
      <c r="E33" s="34" t="s">
        <v>66</v>
      </c>
      <c r="F33" s="34">
        <v>20308</v>
      </c>
      <c r="G33" s="33" t="s">
        <v>210</v>
      </c>
      <c r="H33" s="33" t="s">
        <v>95</v>
      </c>
      <c r="I33" s="35"/>
      <c r="J33" s="30">
        <v>4.1666666666666664E-2</v>
      </c>
      <c r="K33" s="33" t="s">
        <v>77</v>
      </c>
      <c r="L33" s="33" t="s">
        <v>100</v>
      </c>
    </row>
    <row r="34" spans="1:12" x14ac:dyDescent="0.2">
      <c r="A34" s="33" t="s">
        <v>149</v>
      </c>
      <c r="B34" s="22">
        <v>43489</v>
      </c>
      <c r="C34" s="21" t="s">
        <v>212</v>
      </c>
      <c r="D34" s="22" t="s">
        <v>172</v>
      </c>
      <c r="E34" s="34" t="s">
        <v>63</v>
      </c>
      <c r="F34" s="34">
        <v>20304</v>
      </c>
      <c r="G34" s="33" t="s">
        <v>211</v>
      </c>
      <c r="H34" s="33" t="s">
        <v>95</v>
      </c>
      <c r="I34" s="35"/>
      <c r="J34" s="30">
        <v>0.125</v>
      </c>
      <c r="K34" s="33" t="s">
        <v>77</v>
      </c>
      <c r="L34" s="33" t="s">
        <v>100</v>
      </c>
    </row>
    <row r="35" spans="1:12" x14ac:dyDescent="0.2">
      <c r="A35" s="33" t="s">
        <v>149</v>
      </c>
      <c r="B35" s="22">
        <v>43490</v>
      </c>
      <c r="C35" s="21" t="s">
        <v>214</v>
      </c>
      <c r="D35" s="22" t="s">
        <v>172</v>
      </c>
      <c r="E35" s="34" t="s">
        <v>63</v>
      </c>
      <c r="F35" s="34">
        <v>20304</v>
      </c>
      <c r="G35" s="33" t="s">
        <v>213</v>
      </c>
      <c r="H35" s="33" t="s">
        <v>95</v>
      </c>
      <c r="I35" s="35"/>
      <c r="J35" s="30">
        <v>2.0833333333333332E-2</v>
      </c>
      <c r="K35" s="33" t="s">
        <v>77</v>
      </c>
      <c r="L35" s="33" t="s">
        <v>100</v>
      </c>
    </row>
    <row r="36" spans="1:12" x14ac:dyDescent="0.2">
      <c r="A36" s="33" t="s">
        <v>149</v>
      </c>
      <c r="B36" s="22">
        <v>43490</v>
      </c>
      <c r="C36" s="21" t="s">
        <v>216</v>
      </c>
      <c r="D36" s="22" t="s">
        <v>4</v>
      </c>
      <c r="E36" s="34" t="s">
        <v>59</v>
      </c>
      <c r="F36" s="34">
        <v>20301</v>
      </c>
      <c r="G36" s="33" t="s">
        <v>215</v>
      </c>
      <c r="H36" s="33" t="s">
        <v>95</v>
      </c>
      <c r="I36" s="35"/>
      <c r="J36" s="30">
        <v>8.3333333333333301E-2</v>
      </c>
      <c r="K36" s="33" t="s">
        <v>77</v>
      </c>
      <c r="L36" s="33" t="s">
        <v>100</v>
      </c>
    </row>
    <row r="37" spans="1:12" x14ac:dyDescent="0.2">
      <c r="A37" s="33" t="s">
        <v>149</v>
      </c>
      <c r="B37" s="22">
        <v>43490</v>
      </c>
      <c r="C37" s="21" t="s">
        <v>147</v>
      </c>
      <c r="D37" s="22" t="s">
        <v>46</v>
      </c>
      <c r="E37" s="34" t="s">
        <v>66</v>
      </c>
      <c r="F37" s="34">
        <v>20308</v>
      </c>
      <c r="G37" s="33" t="s">
        <v>218</v>
      </c>
      <c r="H37" s="33" t="s">
        <v>95</v>
      </c>
      <c r="I37" s="35"/>
      <c r="J37" s="30">
        <v>4.1666666666666664E-2</v>
      </c>
      <c r="K37" s="33" t="s">
        <v>77</v>
      </c>
      <c r="L37" s="33" t="s">
        <v>100</v>
      </c>
    </row>
    <row r="38" spans="1:12" x14ac:dyDescent="0.2">
      <c r="A38" s="33" t="s">
        <v>149</v>
      </c>
      <c r="B38" s="22">
        <v>43490</v>
      </c>
      <c r="C38" s="21" t="s">
        <v>221</v>
      </c>
      <c r="D38" s="22" t="s">
        <v>47</v>
      </c>
      <c r="E38" s="34" t="s">
        <v>61</v>
      </c>
      <c r="F38" s="34">
        <v>20309</v>
      </c>
      <c r="G38" s="33" t="s">
        <v>219</v>
      </c>
      <c r="H38" s="33" t="s">
        <v>95</v>
      </c>
      <c r="I38" s="35"/>
      <c r="J38" s="30">
        <v>2.0833333333333332E-2</v>
      </c>
      <c r="K38" s="33" t="s">
        <v>77</v>
      </c>
      <c r="L38" s="33" t="s">
        <v>100</v>
      </c>
    </row>
    <row r="39" spans="1:12" x14ac:dyDescent="0.2">
      <c r="A39" s="33" t="s">
        <v>149</v>
      </c>
      <c r="B39" s="22">
        <v>43490</v>
      </c>
      <c r="C39" s="21" t="s">
        <v>212</v>
      </c>
      <c r="D39" s="22" t="s">
        <v>172</v>
      </c>
      <c r="E39" s="34" t="s">
        <v>63</v>
      </c>
      <c r="F39" s="34">
        <v>20304</v>
      </c>
      <c r="G39" s="33" t="s">
        <v>220</v>
      </c>
      <c r="H39" s="33" t="s">
        <v>95</v>
      </c>
      <c r="I39" s="35"/>
      <c r="J39" s="30">
        <v>0.3125</v>
      </c>
      <c r="K39" s="33" t="s">
        <v>77</v>
      </c>
      <c r="L39" s="33" t="s">
        <v>100</v>
      </c>
    </row>
    <row r="40" spans="1:12" x14ac:dyDescent="0.2">
      <c r="A40" s="33" t="s">
        <v>106</v>
      </c>
      <c r="B40" s="22">
        <v>43493</v>
      </c>
      <c r="C40" s="21" t="s">
        <v>230</v>
      </c>
      <c r="D40" s="22" t="s">
        <v>172</v>
      </c>
      <c r="E40" s="34" t="s">
        <v>63</v>
      </c>
      <c r="F40" s="34">
        <v>20304</v>
      </c>
      <c r="G40" s="33" t="s">
        <v>232</v>
      </c>
      <c r="H40" s="33" t="s">
        <v>95</v>
      </c>
      <c r="I40" s="35"/>
      <c r="J40" s="30">
        <v>0.25</v>
      </c>
      <c r="K40" s="33"/>
      <c r="L40" s="33"/>
    </row>
    <row r="41" spans="1:12" x14ac:dyDescent="0.2">
      <c r="A41" s="33" t="s">
        <v>149</v>
      </c>
      <c r="B41" s="22">
        <v>43493</v>
      </c>
      <c r="C41" s="21" t="s">
        <v>243</v>
      </c>
      <c r="D41" s="22" t="s">
        <v>4</v>
      </c>
      <c r="E41" s="34" t="s">
        <v>59</v>
      </c>
      <c r="F41" s="34">
        <v>20301</v>
      </c>
      <c r="G41" s="33" t="s">
        <v>242</v>
      </c>
      <c r="H41" s="33" t="s">
        <v>95</v>
      </c>
      <c r="I41" s="35"/>
      <c r="J41" s="30">
        <v>4.1666666666666664E-2</v>
      </c>
      <c r="K41" s="33" t="s">
        <v>77</v>
      </c>
      <c r="L41" s="33" t="s">
        <v>100</v>
      </c>
    </row>
    <row r="42" spans="1:12" x14ac:dyDescent="0.2">
      <c r="A42" s="33" t="s">
        <v>149</v>
      </c>
      <c r="B42" s="22">
        <v>43493</v>
      </c>
      <c r="C42" s="21" t="s">
        <v>245</v>
      </c>
      <c r="D42" s="22" t="s">
        <v>14</v>
      </c>
      <c r="E42" s="34" t="s">
        <v>62</v>
      </c>
      <c r="F42" s="34">
        <v>20302</v>
      </c>
      <c r="G42" s="33" t="s">
        <v>244</v>
      </c>
      <c r="H42" s="33" t="s">
        <v>95</v>
      </c>
      <c r="I42" s="35"/>
      <c r="J42" s="30">
        <v>2.0833333333333332E-2</v>
      </c>
      <c r="K42" s="33" t="s">
        <v>77</v>
      </c>
      <c r="L42" s="33" t="s">
        <v>100</v>
      </c>
    </row>
    <row r="43" spans="1:12" x14ac:dyDescent="0.2">
      <c r="A43" s="33" t="s">
        <v>149</v>
      </c>
      <c r="B43" s="22">
        <v>43493</v>
      </c>
      <c r="C43" s="21" t="s">
        <v>247</v>
      </c>
      <c r="D43" s="22" t="s">
        <v>11</v>
      </c>
      <c r="E43" s="34" t="s">
        <v>62</v>
      </c>
      <c r="F43" s="34">
        <v>20302</v>
      </c>
      <c r="G43" s="33" t="s">
        <v>246</v>
      </c>
      <c r="H43" s="33" t="s">
        <v>95</v>
      </c>
      <c r="I43" s="35"/>
      <c r="J43" s="30">
        <v>2.0833333333333332E-2</v>
      </c>
      <c r="K43" s="33" t="s">
        <v>77</v>
      </c>
      <c r="L43" s="33" t="s">
        <v>100</v>
      </c>
    </row>
    <row r="44" spans="1:12" x14ac:dyDescent="0.2">
      <c r="A44" s="33" t="s">
        <v>153</v>
      </c>
      <c r="B44" s="22">
        <v>43494</v>
      </c>
      <c r="C44" s="21" t="s">
        <v>249</v>
      </c>
      <c r="D44" s="22" t="s">
        <v>9</v>
      </c>
      <c r="E44" s="34" t="s">
        <v>62</v>
      </c>
      <c r="F44" s="34">
        <v>20302</v>
      </c>
      <c r="G44" s="33" t="s">
        <v>250</v>
      </c>
      <c r="H44" s="33" t="s">
        <v>95</v>
      </c>
      <c r="I44" s="35">
        <v>8.3333333333333301E-2</v>
      </c>
      <c r="J44" s="30">
        <v>2.0833333333333332E-2</v>
      </c>
      <c r="K44" s="33"/>
      <c r="L44" s="33"/>
    </row>
    <row r="45" spans="1:12" x14ac:dyDescent="0.2">
      <c r="A45" s="33" t="s">
        <v>153</v>
      </c>
      <c r="B45" s="22">
        <v>43494</v>
      </c>
      <c r="C45" s="21" t="s">
        <v>249</v>
      </c>
      <c r="D45" s="22" t="s">
        <v>47</v>
      </c>
      <c r="E45" s="34" t="s">
        <v>61</v>
      </c>
      <c r="F45" s="34">
        <v>20309</v>
      </c>
      <c r="G45" s="33" t="s">
        <v>253</v>
      </c>
      <c r="H45" s="33" t="s">
        <v>95</v>
      </c>
      <c r="I45" s="35">
        <v>8.3333333333333301E-2</v>
      </c>
      <c r="J45" s="30">
        <v>4.1666666666666664E-2</v>
      </c>
      <c r="K45" s="33"/>
      <c r="L45" s="33"/>
    </row>
    <row r="46" spans="1:12" x14ac:dyDescent="0.2">
      <c r="A46" s="33" t="s">
        <v>149</v>
      </c>
      <c r="B46" s="22">
        <v>43495</v>
      </c>
      <c r="C46" s="21" t="s">
        <v>260</v>
      </c>
      <c r="D46" s="22" t="s">
        <v>69</v>
      </c>
      <c r="E46" s="34" t="s">
        <v>62</v>
      </c>
      <c r="F46" s="34">
        <v>20302</v>
      </c>
      <c r="G46" s="33" t="s">
        <v>259</v>
      </c>
      <c r="H46" s="33" t="s">
        <v>95</v>
      </c>
      <c r="I46" s="35"/>
      <c r="J46" s="30">
        <v>2.0833333333333332E-2</v>
      </c>
      <c r="K46" s="33" t="s">
        <v>77</v>
      </c>
      <c r="L46" s="33" t="s">
        <v>100</v>
      </c>
    </row>
    <row r="47" spans="1:12" x14ac:dyDescent="0.2">
      <c r="A47" s="33" t="s">
        <v>149</v>
      </c>
      <c r="B47" s="22">
        <v>43495</v>
      </c>
      <c r="C47" s="21" t="s">
        <v>262</v>
      </c>
      <c r="D47" s="22" t="s">
        <v>4</v>
      </c>
      <c r="E47" s="34" t="s">
        <v>59</v>
      </c>
      <c r="F47" s="34">
        <v>20301</v>
      </c>
      <c r="G47" s="33" t="s">
        <v>261</v>
      </c>
      <c r="H47" s="33" t="s">
        <v>95</v>
      </c>
      <c r="I47" s="35"/>
      <c r="J47" s="30">
        <v>2.0833333333333332E-2</v>
      </c>
      <c r="K47" s="33" t="s">
        <v>77</v>
      </c>
      <c r="L47" s="33" t="s">
        <v>100</v>
      </c>
    </row>
    <row r="48" spans="1:12" x14ac:dyDescent="0.2">
      <c r="A48" s="33" t="s">
        <v>240</v>
      </c>
      <c r="B48" s="22">
        <v>43495</v>
      </c>
      <c r="C48" s="21" t="s">
        <v>271</v>
      </c>
      <c r="D48" s="22" t="s">
        <v>11</v>
      </c>
      <c r="E48" s="34" t="s">
        <v>62</v>
      </c>
      <c r="F48" s="34">
        <v>20302</v>
      </c>
      <c r="G48" s="33" t="s">
        <v>289</v>
      </c>
      <c r="H48" s="33" t="s">
        <v>95</v>
      </c>
      <c r="I48" s="35"/>
      <c r="J48" s="30"/>
      <c r="K48" s="33" t="s">
        <v>78</v>
      </c>
      <c r="L48" s="33" t="s">
        <v>100</v>
      </c>
    </row>
    <row r="49" spans="1:12" x14ac:dyDescent="0.2">
      <c r="A49" s="33" t="s">
        <v>149</v>
      </c>
      <c r="B49" s="22">
        <v>43496</v>
      </c>
      <c r="C49" s="21" t="s">
        <v>275</v>
      </c>
      <c r="D49" s="22" t="s">
        <v>32</v>
      </c>
      <c r="E49" s="34" t="s">
        <v>63</v>
      </c>
      <c r="F49" s="34">
        <v>20304</v>
      </c>
      <c r="G49" s="33" t="s">
        <v>274</v>
      </c>
      <c r="H49" s="33" t="s">
        <v>95</v>
      </c>
      <c r="I49" s="35"/>
      <c r="J49" s="30">
        <v>2.0833333333333332E-2</v>
      </c>
      <c r="K49" s="33"/>
      <c r="L49" s="33" t="s">
        <v>100</v>
      </c>
    </row>
    <row r="50" spans="1:12" x14ac:dyDescent="0.2">
      <c r="A50" s="33" t="s">
        <v>149</v>
      </c>
      <c r="B50" s="22">
        <v>43496</v>
      </c>
      <c r="C50" s="21" t="s">
        <v>277</v>
      </c>
      <c r="D50" s="22" t="s">
        <v>32</v>
      </c>
      <c r="E50" s="34" t="s">
        <v>63</v>
      </c>
      <c r="F50" s="34">
        <v>20304</v>
      </c>
      <c r="G50" s="33" t="s">
        <v>276</v>
      </c>
      <c r="H50" s="33" t="s">
        <v>95</v>
      </c>
      <c r="I50" s="35"/>
      <c r="J50" s="30">
        <v>2.0833333333333332E-2</v>
      </c>
      <c r="K50" s="33"/>
      <c r="L50" s="33" t="s">
        <v>100</v>
      </c>
    </row>
    <row r="51" spans="1:12" x14ac:dyDescent="0.2">
      <c r="A51" s="33" t="s">
        <v>149</v>
      </c>
      <c r="B51" s="22">
        <v>43496</v>
      </c>
      <c r="C51" s="21" t="s">
        <v>279</v>
      </c>
      <c r="D51" s="22" t="s">
        <v>172</v>
      </c>
      <c r="E51" s="34" t="s">
        <v>63</v>
      </c>
      <c r="F51" s="34">
        <v>20304</v>
      </c>
      <c r="G51" s="33" t="s">
        <v>278</v>
      </c>
      <c r="H51" s="33" t="s">
        <v>95</v>
      </c>
      <c r="I51" s="35"/>
      <c r="J51" s="30">
        <v>2.0833333333333332E-2</v>
      </c>
      <c r="K51" s="33"/>
      <c r="L51" s="33" t="s">
        <v>100</v>
      </c>
    </row>
    <row r="52" spans="1:12" x14ac:dyDescent="0.2">
      <c r="A52" s="33" t="s">
        <v>149</v>
      </c>
      <c r="B52" s="22">
        <v>43496</v>
      </c>
      <c r="C52" s="21" t="s">
        <v>281</v>
      </c>
      <c r="D52" s="22" t="s">
        <v>8</v>
      </c>
      <c r="E52" s="34" t="s">
        <v>62</v>
      </c>
      <c r="F52" s="34">
        <v>20302</v>
      </c>
      <c r="G52" s="33" t="s">
        <v>280</v>
      </c>
      <c r="H52" s="33" t="s">
        <v>95</v>
      </c>
      <c r="I52" s="35"/>
      <c r="J52" s="30">
        <v>2.0833333333333332E-2</v>
      </c>
      <c r="K52" s="33"/>
      <c r="L52" s="33" t="s">
        <v>100</v>
      </c>
    </row>
    <row r="53" spans="1:12" x14ac:dyDescent="0.2">
      <c r="A53" s="33" t="s">
        <v>149</v>
      </c>
      <c r="B53" s="22">
        <v>43496</v>
      </c>
      <c r="C53" s="21" t="s">
        <v>283</v>
      </c>
      <c r="D53" s="22" t="s">
        <v>35</v>
      </c>
      <c r="E53" s="34" t="s">
        <v>63</v>
      </c>
      <c r="F53" s="34">
        <v>20304</v>
      </c>
      <c r="G53" s="33" t="s">
        <v>282</v>
      </c>
      <c r="H53" s="33" t="s">
        <v>95</v>
      </c>
      <c r="I53" s="35"/>
      <c r="J53" s="30">
        <v>2.0833333333333332E-2</v>
      </c>
      <c r="K53" s="33"/>
      <c r="L53" s="33" t="s">
        <v>100</v>
      </c>
    </row>
    <row r="54" spans="1:12" x14ac:dyDescent="0.2">
      <c r="A54" s="33" t="s">
        <v>149</v>
      </c>
      <c r="B54" s="22">
        <v>43496</v>
      </c>
      <c r="C54" s="21" t="s">
        <v>285</v>
      </c>
      <c r="D54" s="22" t="s">
        <v>32</v>
      </c>
      <c r="E54" s="34" t="s">
        <v>63</v>
      </c>
      <c r="F54" s="34">
        <v>20304</v>
      </c>
      <c r="G54" s="33" t="s">
        <v>284</v>
      </c>
      <c r="H54" s="33" t="s">
        <v>95</v>
      </c>
      <c r="I54" s="35"/>
      <c r="J54" s="30">
        <v>2.0833333333333332E-2</v>
      </c>
      <c r="K54" s="33"/>
      <c r="L54" s="33" t="s">
        <v>100</v>
      </c>
    </row>
    <row r="55" spans="1:12" x14ac:dyDescent="0.2">
      <c r="A55" s="33" t="s">
        <v>149</v>
      </c>
      <c r="B55" s="22">
        <v>43497</v>
      </c>
      <c r="C55" s="21" t="s">
        <v>291</v>
      </c>
      <c r="D55" s="22" t="s">
        <v>172</v>
      </c>
      <c r="E55" s="34" t="s">
        <v>63</v>
      </c>
      <c r="F55" s="34">
        <v>20304</v>
      </c>
      <c r="G55" s="33" t="s">
        <v>290</v>
      </c>
      <c r="H55" s="33" t="s">
        <v>95</v>
      </c>
      <c r="I55" s="35"/>
      <c r="J55" s="30">
        <v>2.0833333333333332E-2</v>
      </c>
      <c r="K55" s="33"/>
      <c r="L55" s="33" t="s">
        <v>100</v>
      </c>
    </row>
    <row r="56" spans="1:12" x14ac:dyDescent="0.2">
      <c r="A56" s="33" t="s">
        <v>149</v>
      </c>
      <c r="B56" s="22">
        <v>43497</v>
      </c>
      <c r="C56" s="21" t="s">
        <v>293</v>
      </c>
      <c r="D56" s="22" t="s">
        <v>31</v>
      </c>
      <c r="E56" s="34" t="s">
        <v>63</v>
      </c>
      <c r="F56" s="34">
        <v>20304</v>
      </c>
      <c r="G56" s="33" t="s">
        <v>292</v>
      </c>
      <c r="H56" s="33" t="s">
        <v>95</v>
      </c>
      <c r="I56" s="35"/>
      <c r="J56" s="30">
        <v>2.0833333333333332E-2</v>
      </c>
      <c r="K56" s="33"/>
      <c r="L56" s="33" t="s">
        <v>100</v>
      </c>
    </row>
    <row r="57" spans="1:12" x14ac:dyDescent="0.2">
      <c r="A57" s="33" t="s">
        <v>149</v>
      </c>
      <c r="B57" s="22">
        <v>43497</v>
      </c>
      <c r="C57" s="21" t="s">
        <v>295</v>
      </c>
      <c r="D57" s="22" t="s">
        <v>172</v>
      </c>
      <c r="E57" s="34" t="s">
        <v>63</v>
      </c>
      <c r="F57" s="34">
        <v>20304</v>
      </c>
      <c r="G57" s="33" t="s">
        <v>294</v>
      </c>
      <c r="H57" s="33" t="s">
        <v>95</v>
      </c>
      <c r="I57" s="35"/>
      <c r="J57" s="30">
        <v>4.1666666666666664E-2</v>
      </c>
      <c r="K57" s="33"/>
      <c r="L57" s="33" t="s">
        <v>100</v>
      </c>
    </row>
    <row r="58" spans="1:12" x14ac:dyDescent="0.2">
      <c r="A58" s="33" t="s">
        <v>149</v>
      </c>
      <c r="B58" s="22">
        <v>43497</v>
      </c>
      <c r="C58" s="21" t="s">
        <v>297</v>
      </c>
      <c r="D58" s="22" t="s">
        <v>18</v>
      </c>
      <c r="E58" s="34" t="s">
        <v>62</v>
      </c>
      <c r="F58" s="34">
        <v>20302</v>
      </c>
      <c r="G58" s="33" t="s">
        <v>296</v>
      </c>
      <c r="H58" s="33" t="s">
        <v>95</v>
      </c>
      <c r="I58" s="35"/>
      <c r="J58" s="30">
        <v>4.1666666666666664E-2</v>
      </c>
      <c r="K58" s="33"/>
      <c r="L58" s="33" t="s">
        <v>100</v>
      </c>
    </row>
    <row r="59" spans="1:12" x14ac:dyDescent="0.2">
      <c r="A59" s="33" t="s">
        <v>149</v>
      </c>
      <c r="B59" s="22">
        <v>43497</v>
      </c>
      <c r="C59" s="21" t="s">
        <v>299</v>
      </c>
      <c r="D59" s="22" t="s">
        <v>172</v>
      </c>
      <c r="E59" s="34" t="s">
        <v>63</v>
      </c>
      <c r="F59" s="34">
        <v>20304</v>
      </c>
      <c r="G59" s="33" t="s">
        <v>298</v>
      </c>
      <c r="H59" s="33" t="s">
        <v>95</v>
      </c>
      <c r="I59" s="35"/>
      <c r="J59" s="30">
        <v>2.0833333333333332E-2</v>
      </c>
      <c r="K59" s="33"/>
      <c r="L59" s="33" t="s">
        <v>100</v>
      </c>
    </row>
    <row r="60" spans="1:12" x14ac:dyDescent="0.2">
      <c r="A60" s="33" t="s">
        <v>149</v>
      </c>
      <c r="B60" s="22">
        <v>43497</v>
      </c>
      <c r="C60" s="21" t="s">
        <v>301</v>
      </c>
      <c r="D60" s="22" t="s">
        <v>11</v>
      </c>
      <c r="E60" s="34" t="s">
        <v>62</v>
      </c>
      <c r="F60" s="34">
        <v>20302</v>
      </c>
      <c r="G60" s="33" t="s">
        <v>300</v>
      </c>
      <c r="H60" s="33" t="s">
        <v>95</v>
      </c>
      <c r="I60" s="35"/>
      <c r="J60" s="30">
        <v>2.0833333333333332E-2</v>
      </c>
      <c r="K60" s="33"/>
      <c r="L60" s="33" t="s">
        <v>100</v>
      </c>
    </row>
    <row r="61" spans="1:12" x14ac:dyDescent="0.2">
      <c r="A61" s="33" t="s">
        <v>149</v>
      </c>
      <c r="B61" s="22">
        <v>43497</v>
      </c>
      <c r="C61" s="21" t="s">
        <v>303</v>
      </c>
      <c r="D61" s="22" t="s">
        <v>172</v>
      </c>
      <c r="E61" s="34" t="s">
        <v>63</v>
      </c>
      <c r="F61" s="34">
        <v>20304</v>
      </c>
      <c r="G61" s="33" t="s">
        <v>302</v>
      </c>
      <c r="H61" s="33" t="s">
        <v>95</v>
      </c>
      <c r="I61" s="35"/>
      <c r="J61" s="30">
        <v>2.0833333333333332E-2</v>
      </c>
      <c r="K61" s="33"/>
      <c r="L61" s="33" t="s">
        <v>100</v>
      </c>
    </row>
    <row r="62" spans="1:12" x14ac:dyDescent="0.2">
      <c r="A62" s="33" t="s">
        <v>149</v>
      </c>
      <c r="B62" s="22">
        <v>43497</v>
      </c>
      <c r="C62" s="21" t="s">
        <v>305</v>
      </c>
      <c r="D62" s="22" t="s">
        <v>13</v>
      </c>
      <c r="E62" s="34" t="s">
        <v>62</v>
      </c>
      <c r="F62" s="34">
        <v>20302</v>
      </c>
      <c r="G62" s="33" t="s">
        <v>304</v>
      </c>
      <c r="H62" s="33" t="s">
        <v>95</v>
      </c>
      <c r="I62" s="35"/>
      <c r="J62" s="30">
        <v>2.0833333333333332E-2</v>
      </c>
      <c r="K62" s="33"/>
      <c r="L62" s="33" t="s">
        <v>100</v>
      </c>
    </row>
    <row r="63" spans="1:12" x14ac:dyDescent="0.2">
      <c r="A63" s="33"/>
      <c r="B63" s="22"/>
      <c r="C63" s="21"/>
      <c r="D63" s="22"/>
      <c r="E63" s="34"/>
      <c r="F63" s="34"/>
      <c r="G63" s="33"/>
      <c r="H63" s="33"/>
      <c r="I63" s="35"/>
      <c r="J63" s="30"/>
      <c r="K63" s="33"/>
      <c r="L63" s="33"/>
    </row>
    <row r="64" spans="1:12" x14ac:dyDescent="0.2">
      <c r="A64" s="33"/>
      <c r="B64" s="22"/>
      <c r="C64" s="21"/>
      <c r="D64" s="22"/>
      <c r="E64" s="34"/>
      <c r="F64" s="34"/>
      <c r="G64" s="33"/>
      <c r="H64" s="33"/>
      <c r="I64" s="35"/>
      <c r="J64" s="30"/>
      <c r="K64" s="33"/>
      <c r="L64" s="33"/>
    </row>
    <row r="65" spans="1:12" x14ac:dyDescent="0.2">
      <c r="A65" s="33"/>
      <c r="B65" s="22"/>
      <c r="C65" s="21"/>
      <c r="D65" s="22"/>
      <c r="E65" s="34"/>
      <c r="F65" s="34"/>
      <c r="G65" s="33"/>
      <c r="H65" s="33"/>
      <c r="I65" s="35"/>
      <c r="J65" s="30"/>
      <c r="K65" s="33"/>
      <c r="L65" s="33"/>
    </row>
    <row r="66" spans="1:12" x14ac:dyDescent="0.2">
      <c r="A66" s="33"/>
      <c r="B66" s="22"/>
      <c r="C66" s="21"/>
      <c r="D66" s="22"/>
      <c r="E66" s="34"/>
      <c r="F66" s="34"/>
      <c r="G66" s="33"/>
      <c r="H66" s="33"/>
      <c r="I66" s="35"/>
      <c r="J66" s="30"/>
      <c r="K66" s="33"/>
      <c r="L66" s="33"/>
    </row>
  </sheetData>
  <dataValidations count="3">
    <dataValidation type="list" allowBlank="1" showInputMessage="1" showErrorMessage="1" sqref="K14:K66">
      <formula1>d.validation</formula1>
    </dataValidation>
    <dataValidation type="list" allowBlank="1" showInputMessage="1" showErrorMessage="1" sqref="J14:J66">
      <formula1>d.temps</formula1>
    </dataValidation>
    <dataValidation type="list" allowBlank="1" showInputMessage="1" showErrorMessage="1" sqref="D14:D66">
      <formula1>d.équipements</formula1>
    </dataValidation>
  </dataValidations>
  <pageMargins left="0.7" right="0.7" top="0.75" bottom="0.75" header="0.3" footer="0.3"/>
  <pageSetup paperSize="9" scale="63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L16"/>
  <sheetViews>
    <sheetView showGridLines="0" zoomScaleNormal="100" workbookViewId="0">
      <selection activeCell="A14" sqref="A14:L16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x14ac:dyDescent="0.2">
      <c r="A14" t="s">
        <v>106</v>
      </c>
      <c r="B14" s="28">
        <v>43486</v>
      </c>
      <c r="C14" s="19" t="s">
        <v>178</v>
      </c>
      <c r="D14" s="24" t="s">
        <v>172</v>
      </c>
      <c r="E14" t="s">
        <v>63</v>
      </c>
      <c r="F14">
        <v>20304</v>
      </c>
      <c r="H14" t="s">
        <v>96</v>
      </c>
      <c r="I14" s="10"/>
      <c r="J14" s="25"/>
    </row>
    <row r="15" spans="1:12" x14ac:dyDescent="0.2">
      <c r="A15" t="s">
        <v>106</v>
      </c>
      <c r="B15" s="28">
        <v>43493</v>
      </c>
      <c r="C15" s="19" t="s">
        <v>230</v>
      </c>
      <c r="D15" s="22" t="s">
        <v>172</v>
      </c>
      <c r="E15" t="s">
        <v>63</v>
      </c>
      <c r="F15">
        <v>20304</v>
      </c>
      <c r="G15" t="s">
        <v>257</v>
      </c>
      <c r="H15" t="s">
        <v>96</v>
      </c>
      <c r="I15" s="10"/>
      <c r="J15" s="25"/>
    </row>
    <row r="16" spans="1:12" x14ac:dyDescent="0.2">
      <c r="A16" t="s">
        <v>106</v>
      </c>
      <c r="B16" s="28">
        <v>43493</v>
      </c>
      <c r="C16" s="19" t="s">
        <v>147</v>
      </c>
      <c r="D16" s="22" t="s">
        <v>44</v>
      </c>
      <c r="E16" t="s">
        <v>66</v>
      </c>
      <c r="F16">
        <v>20308</v>
      </c>
      <c r="G16" t="s">
        <v>258</v>
      </c>
      <c r="H16" t="s">
        <v>96</v>
      </c>
      <c r="I16" s="10"/>
      <c r="J16" s="25"/>
    </row>
  </sheetData>
  <dataValidations count="2">
    <dataValidation type="list" allowBlank="1" showInputMessage="1" showErrorMessage="1" sqref="J14:J16">
      <formula1>d.temps</formula1>
    </dataValidation>
    <dataValidation type="list" allowBlank="1" showInputMessage="1" showErrorMessage="1" sqref="D14:D16">
      <formula1>d.équipements</formula1>
    </dataValidation>
  </dataValidations>
  <pageMargins left="0.7" right="0.7" top="0.75" bottom="0.75" header="0.3" footer="0.3"/>
  <pageSetup paperSize="9" scale="86" orientation="landscape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L22"/>
  <sheetViews>
    <sheetView showGridLines="0" zoomScaleNormal="100" workbookViewId="0">
      <selection activeCell="E32" sqref="E32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x14ac:dyDescent="0.2">
      <c r="A14" s="8" t="s">
        <v>106</v>
      </c>
      <c r="B14" s="27">
        <v>43475</v>
      </c>
      <c r="C14" s="24" t="s">
        <v>115</v>
      </c>
      <c r="D14" s="24" t="s">
        <v>11</v>
      </c>
      <c r="E14" s="8" t="s">
        <v>62</v>
      </c>
      <c r="F14" s="8">
        <v>20302</v>
      </c>
      <c r="G14" s="8" t="s">
        <v>116</v>
      </c>
      <c r="H14" s="8" t="s">
        <v>97</v>
      </c>
      <c r="I14" s="12">
        <v>0.125</v>
      </c>
      <c r="J14" s="23"/>
      <c r="K14" s="8"/>
      <c r="L14" s="14"/>
    </row>
    <row r="15" spans="1:12" x14ac:dyDescent="0.2">
      <c r="A15" s="14" t="s">
        <v>106</v>
      </c>
      <c r="B15" s="22">
        <v>43480</v>
      </c>
      <c r="C15" s="21" t="s">
        <v>144</v>
      </c>
      <c r="D15" s="22" t="s">
        <v>47</v>
      </c>
      <c r="E15" s="18" t="s">
        <v>61</v>
      </c>
      <c r="F15" s="18">
        <v>20309</v>
      </c>
      <c r="G15" s="14" t="s">
        <v>150</v>
      </c>
      <c r="H15" s="14" t="s">
        <v>97</v>
      </c>
      <c r="I15" s="29">
        <v>4.1666666666666664E-2</v>
      </c>
      <c r="J15" s="30">
        <v>4.1666666666666664E-2</v>
      </c>
      <c r="K15" s="14"/>
      <c r="L15" s="14" t="s">
        <v>100</v>
      </c>
    </row>
    <row r="16" spans="1:12" x14ac:dyDescent="0.2">
      <c r="A16" s="14" t="s">
        <v>106</v>
      </c>
      <c r="B16" s="22">
        <v>43480</v>
      </c>
      <c r="C16" s="21" t="s">
        <v>147</v>
      </c>
      <c r="D16" s="22" t="s">
        <v>44</v>
      </c>
      <c r="E16" s="18" t="s">
        <v>66</v>
      </c>
      <c r="F16" s="18">
        <v>20308</v>
      </c>
      <c r="G16" s="14" t="s">
        <v>155</v>
      </c>
      <c r="H16" s="14" t="s">
        <v>97</v>
      </c>
      <c r="I16" s="29">
        <v>4.1666666666666664E-2</v>
      </c>
      <c r="J16" s="30">
        <v>4.1666666666666664E-2</v>
      </c>
      <c r="K16" s="14"/>
      <c r="L16" s="14" t="s">
        <v>100</v>
      </c>
    </row>
    <row r="17" spans="1:12" x14ac:dyDescent="0.2">
      <c r="A17" s="14" t="s">
        <v>106</v>
      </c>
      <c r="B17" s="22">
        <v>43486</v>
      </c>
      <c r="C17" s="21" t="s">
        <v>178</v>
      </c>
      <c r="D17" s="22" t="s">
        <v>172</v>
      </c>
      <c r="E17" s="18" t="s">
        <v>63</v>
      </c>
      <c r="F17" s="18">
        <v>20304</v>
      </c>
      <c r="G17" s="14"/>
      <c r="H17" s="14" t="s">
        <v>97</v>
      </c>
      <c r="I17" s="29"/>
      <c r="J17" s="30"/>
      <c r="K17" s="14"/>
      <c r="L17" s="14"/>
    </row>
    <row r="18" spans="1:12" x14ac:dyDescent="0.2">
      <c r="A18" s="14" t="s">
        <v>192</v>
      </c>
      <c r="B18" s="22">
        <v>43488</v>
      </c>
      <c r="C18" s="21" t="s">
        <v>193</v>
      </c>
      <c r="D18" s="22" t="s">
        <v>172</v>
      </c>
      <c r="E18" s="18" t="s">
        <v>63</v>
      </c>
      <c r="F18" s="18">
        <v>20304</v>
      </c>
      <c r="G18" s="14" t="s">
        <v>217</v>
      </c>
      <c r="H18" s="14" t="s">
        <v>97</v>
      </c>
      <c r="I18" s="29"/>
      <c r="J18" s="30"/>
      <c r="K18" s="14"/>
      <c r="L18" s="14"/>
    </row>
    <row r="19" spans="1:12" x14ac:dyDescent="0.2">
      <c r="A19" s="14" t="s">
        <v>192</v>
      </c>
      <c r="B19" s="22">
        <v>43489</v>
      </c>
      <c r="C19" s="21" t="s">
        <v>194</v>
      </c>
      <c r="D19" s="22" t="s">
        <v>30</v>
      </c>
      <c r="E19" s="18" t="s">
        <v>63</v>
      </c>
      <c r="F19" s="18">
        <v>20304</v>
      </c>
      <c r="G19" s="14" t="s">
        <v>195</v>
      </c>
      <c r="H19" s="14" t="s">
        <v>97</v>
      </c>
      <c r="I19" s="29"/>
      <c r="J19" s="30"/>
      <c r="K19" s="14"/>
      <c r="L19" s="14"/>
    </row>
    <row r="20" spans="1:12" x14ac:dyDescent="0.2">
      <c r="A20" s="14" t="s">
        <v>137</v>
      </c>
      <c r="B20" s="22">
        <v>43490</v>
      </c>
      <c r="C20" s="21" t="s">
        <v>228</v>
      </c>
      <c r="D20" s="22" t="s">
        <v>172</v>
      </c>
      <c r="E20" s="18" t="s">
        <v>63</v>
      </c>
      <c r="F20" s="18">
        <v>20304</v>
      </c>
      <c r="G20" s="14" t="s">
        <v>272</v>
      </c>
      <c r="H20" s="14" t="s">
        <v>97</v>
      </c>
      <c r="I20" s="29"/>
      <c r="J20" s="30"/>
      <c r="K20" s="14"/>
      <c r="L20" s="14"/>
    </row>
    <row r="21" spans="1:12" x14ac:dyDescent="0.2">
      <c r="A21" s="14" t="s">
        <v>137</v>
      </c>
      <c r="B21" s="22">
        <v>43490</v>
      </c>
      <c r="C21" s="21" t="s">
        <v>229</v>
      </c>
      <c r="D21" s="22" t="s">
        <v>172</v>
      </c>
      <c r="E21" s="18" t="s">
        <v>63</v>
      </c>
      <c r="F21" s="18">
        <v>20304</v>
      </c>
      <c r="G21" s="14" t="s">
        <v>273</v>
      </c>
      <c r="H21" s="14" t="s">
        <v>97</v>
      </c>
      <c r="I21" s="29"/>
      <c r="J21" s="30"/>
      <c r="K21" s="14"/>
      <c r="L21" s="14"/>
    </row>
    <row r="22" spans="1:12" x14ac:dyDescent="0.2">
      <c r="A22" s="14" t="s">
        <v>106</v>
      </c>
      <c r="B22" s="22">
        <v>43493</v>
      </c>
      <c r="C22" s="21" t="s">
        <v>230</v>
      </c>
      <c r="D22" s="22" t="s">
        <v>172</v>
      </c>
      <c r="E22" s="18" t="s">
        <v>63</v>
      </c>
      <c r="F22" s="18">
        <v>20304</v>
      </c>
      <c r="G22" s="14" t="s">
        <v>248</v>
      </c>
      <c r="H22" s="14" t="s">
        <v>97</v>
      </c>
      <c r="I22" s="29"/>
      <c r="J22" s="30">
        <v>4.1666666666666664E-2</v>
      </c>
      <c r="K22" s="14"/>
      <c r="L22" s="14"/>
    </row>
  </sheetData>
  <dataValidations count="3">
    <dataValidation type="list" allowBlank="1" showInputMessage="1" showErrorMessage="1" sqref="K14:K22">
      <formula1>d.validation</formula1>
    </dataValidation>
    <dataValidation type="list" allowBlank="1" showInputMessage="1" showErrorMessage="1" sqref="J14:J22">
      <formula1>d.temps</formula1>
    </dataValidation>
    <dataValidation type="list" allowBlank="1" showInputMessage="1" showErrorMessage="1" sqref="D14:D22">
      <formula1>d.équipements</formula1>
    </dataValidation>
  </dataValidations>
  <pageMargins left="0.7" right="0.7" top="0.75" bottom="0.75" header="0.3" footer="0.3"/>
  <pageSetup paperSize="9" scale="86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L35"/>
  <sheetViews>
    <sheetView showGridLines="0" zoomScale="89" zoomScaleNormal="89" workbookViewId="0">
      <selection activeCell="J38" sqref="J38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34.375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ht="57" hidden="1" x14ac:dyDescent="0.2">
      <c r="A14" s="8" t="s">
        <v>124</v>
      </c>
      <c r="B14" s="27">
        <v>43475</v>
      </c>
      <c r="C14" s="40" t="s">
        <v>125</v>
      </c>
      <c r="D14" s="24" t="s">
        <v>18</v>
      </c>
      <c r="E14" s="8" t="s">
        <v>62</v>
      </c>
      <c r="F14" s="8">
        <v>20302</v>
      </c>
      <c r="G14" s="8" t="s">
        <v>158</v>
      </c>
      <c r="H14" s="8" t="s">
        <v>108</v>
      </c>
      <c r="I14" s="12"/>
      <c r="J14" s="23">
        <v>0.104166666666667</v>
      </c>
      <c r="K14" s="8" t="s">
        <v>77</v>
      </c>
      <c r="L14" s="14"/>
    </row>
    <row r="15" spans="1:12" ht="57" x14ac:dyDescent="0.2">
      <c r="A15" s="14" t="s">
        <v>124</v>
      </c>
      <c r="B15" s="22">
        <v>43475</v>
      </c>
      <c r="C15" s="36" t="s">
        <v>130</v>
      </c>
      <c r="D15" s="22" t="s">
        <v>60</v>
      </c>
      <c r="E15" s="18" t="s">
        <v>61</v>
      </c>
      <c r="F15" s="18">
        <v>20307</v>
      </c>
      <c r="G15" s="14" t="s">
        <v>159</v>
      </c>
      <c r="H15" s="14" t="s">
        <v>108</v>
      </c>
      <c r="I15" s="29"/>
      <c r="J15" s="30"/>
      <c r="K15" s="14"/>
      <c r="L15" s="14"/>
    </row>
    <row r="16" spans="1:12" ht="42.75" x14ac:dyDescent="0.2">
      <c r="A16" s="14" t="s">
        <v>124</v>
      </c>
      <c r="B16" s="22">
        <v>43476</v>
      </c>
      <c r="C16" s="36" t="s">
        <v>132</v>
      </c>
      <c r="D16" s="22" t="s">
        <v>48</v>
      </c>
      <c r="E16" s="18" t="s">
        <v>65</v>
      </c>
      <c r="F16" s="18">
        <v>20309</v>
      </c>
      <c r="G16" s="14" t="s">
        <v>160</v>
      </c>
      <c r="H16" s="14" t="s">
        <v>108</v>
      </c>
      <c r="I16" s="29"/>
      <c r="J16" s="30"/>
      <c r="K16" s="14"/>
      <c r="L16" s="14"/>
    </row>
    <row r="17" spans="1:12" ht="57" x14ac:dyDescent="0.2">
      <c r="A17" s="14" t="s">
        <v>137</v>
      </c>
      <c r="B17" s="22">
        <v>43476</v>
      </c>
      <c r="C17" s="36" t="s">
        <v>138</v>
      </c>
      <c r="D17" s="22" t="s">
        <v>37</v>
      </c>
      <c r="E17" s="18" t="s">
        <v>62</v>
      </c>
      <c r="F17" s="18">
        <v>20304</v>
      </c>
      <c r="G17" s="14" t="s">
        <v>161</v>
      </c>
      <c r="H17" s="14" t="s">
        <v>108</v>
      </c>
      <c r="I17" s="29"/>
      <c r="J17" s="30">
        <v>2.0833333333333332E-2</v>
      </c>
      <c r="K17" s="14" t="s">
        <v>77</v>
      </c>
      <c r="L17" s="14"/>
    </row>
    <row r="18" spans="1:12" ht="42.75" x14ac:dyDescent="0.2">
      <c r="A18" s="14" t="s">
        <v>141</v>
      </c>
      <c r="B18" s="22">
        <v>43479</v>
      </c>
      <c r="C18" s="36" t="s">
        <v>142</v>
      </c>
      <c r="D18" s="22" t="s">
        <v>4</v>
      </c>
      <c r="E18" s="18" t="s">
        <v>59</v>
      </c>
      <c r="F18" s="18">
        <v>20301</v>
      </c>
      <c r="G18" s="14" t="s">
        <v>162</v>
      </c>
      <c r="H18" s="14" t="s">
        <v>108</v>
      </c>
      <c r="I18" s="29"/>
      <c r="J18" s="30"/>
      <c r="K18" s="14" t="s">
        <v>77</v>
      </c>
      <c r="L18" s="14"/>
    </row>
    <row r="19" spans="1:12" ht="42.75" x14ac:dyDescent="0.2">
      <c r="A19" s="14" t="s">
        <v>124</v>
      </c>
      <c r="B19" s="22">
        <v>43480</v>
      </c>
      <c r="C19" s="36" t="s">
        <v>148</v>
      </c>
      <c r="D19" s="22" t="s">
        <v>24</v>
      </c>
      <c r="E19" s="18" t="s">
        <v>62</v>
      </c>
      <c r="F19" s="18">
        <v>20302</v>
      </c>
      <c r="G19" s="14"/>
      <c r="H19" s="14" t="s">
        <v>108</v>
      </c>
      <c r="I19" s="29">
        <v>0.104166666666667</v>
      </c>
      <c r="J19" s="30">
        <v>0.104166666666667</v>
      </c>
      <c r="K19" s="14" t="s">
        <v>77</v>
      </c>
      <c r="L19" s="14"/>
    </row>
    <row r="20" spans="1:12" ht="28.5" x14ac:dyDescent="0.2">
      <c r="A20" s="14" t="s">
        <v>137</v>
      </c>
      <c r="B20" s="22">
        <v>43483</v>
      </c>
      <c r="C20" s="36" t="s">
        <v>167</v>
      </c>
      <c r="D20" s="22" t="s">
        <v>24</v>
      </c>
      <c r="E20" s="18" t="s">
        <v>62</v>
      </c>
      <c r="F20" s="18">
        <v>20302</v>
      </c>
      <c r="G20" s="14"/>
      <c r="H20" s="14" t="s">
        <v>108</v>
      </c>
      <c r="I20" s="29"/>
      <c r="J20" s="30"/>
      <c r="K20" s="14" t="s">
        <v>77</v>
      </c>
      <c r="L20" s="14"/>
    </row>
    <row r="21" spans="1:12" ht="28.5" x14ac:dyDescent="0.2">
      <c r="A21" s="14" t="s">
        <v>137</v>
      </c>
      <c r="B21" s="22">
        <v>43483</v>
      </c>
      <c r="C21" s="36" t="s">
        <v>168</v>
      </c>
      <c r="D21" s="22" t="s">
        <v>18</v>
      </c>
      <c r="E21" s="18" t="s">
        <v>62</v>
      </c>
      <c r="F21" s="18">
        <v>20302</v>
      </c>
      <c r="G21" s="14"/>
      <c r="H21" s="14" t="s">
        <v>108</v>
      </c>
      <c r="I21" s="29"/>
      <c r="J21" s="30"/>
      <c r="K21" s="14"/>
      <c r="L21" s="14"/>
    </row>
    <row r="22" spans="1:12" ht="28.5" x14ac:dyDescent="0.2">
      <c r="A22" s="14" t="s">
        <v>137</v>
      </c>
      <c r="B22" s="22">
        <v>43483</v>
      </c>
      <c r="C22" s="36" t="s">
        <v>169</v>
      </c>
      <c r="D22" s="22" t="s">
        <v>27</v>
      </c>
      <c r="E22" s="18" t="s">
        <v>63</v>
      </c>
      <c r="F22" s="18">
        <v>20304</v>
      </c>
      <c r="G22" s="14"/>
      <c r="H22" s="14" t="s">
        <v>108</v>
      </c>
      <c r="I22" s="29"/>
      <c r="J22" s="30"/>
      <c r="K22" s="14" t="s">
        <v>77</v>
      </c>
      <c r="L22" s="14"/>
    </row>
    <row r="23" spans="1:12" ht="28.5" x14ac:dyDescent="0.2">
      <c r="A23" s="14" t="s">
        <v>137</v>
      </c>
      <c r="B23" s="22">
        <v>43483</v>
      </c>
      <c r="C23" s="36" t="s">
        <v>170</v>
      </c>
      <c r="D23" s="22" t="s">
        <v>172</v>
      </c>
      <c r="E23" s="18" t="s">
        <v>63</v>
      </c>
      <c r="F23" s="18">
        <v>20304</v>
      </c>
      <c r="G23" s="14"/>
      <c r="H23" s="14" t="s">
        <v>108</v>
      </c>
      <c r="I23" s="29"/>
      <c r="J23" s="30"/>
      <c r="K23" s="14" t="s">
        <v>77</v>
      </c>
      <c r="L23" s="14"/>
    </row>
    <row r="24" spans="1:12" ht="42.75" x14ac:dyDescent="0.2">
      <c r="A24" s="14" t="s">
        <v>137</v>
      </c>
      <c r="B24" s="22">
        <v>43483</v>
      </c>
      <c r="C24" s="36" t="s">
        <v>171</v>
      </c>
      <c r="D24" s="22" t="s">
        <v>172</v>
      </c>
      <c r="E24" s="18" t="s">
        <v>63</v>
      </c>
      <c r="F24" s="18">
        <v>20304</v>
      </c>
      <c r="G24" s="14"/>
      <c r="H24" s="14" t="s">
        <v>108</v>
      </c>
      <c r="I24" s="29"/>
      <c r="J24" s="30"/>
      <c r="K24" s="14" t="s">
        <v>77</v>
      </c>
      <c r="L24" s="14"/>
    </row>
    <row r="25" spans="1:12" ht="28.5" x14ac:dyDescent="0.2">
      <c r="A25" s="14" t="s">
        <v>173</v>
      </c>
      <c r="B25" s="22">
        <v>43483</v>
      </c>
      <c r="C25" s="36" t="s">
        <v>174</v>
      </c>
      <c r="D25" s="22" t="s">
        <v>11</v>
      </c>
      <c r="E25" s="18" t="s">
        <v>62</v>
      </c>
      <c r="F25" s="18">
        <v>20302</v>
      </c>
      <c r="G25" s="14"/>
      <c r="H25" s="14" t="s">
        <v>108</v>
      </c>
      <c r="I25" s="29"/>
      <c r="J25" s="30"/>
      <c r="K25" s="14" t="s">
        <v>77</v>
      </c>
      <c r="L25" s="14"/>
    </row>
    <row r="26" spans="1:12" ht="57" x14ac:dyDescent="0.2">
      <c r="A26" s="14" t="s">
        <v>137</v>
      </c>
      <c r="B26" s="22">
        <v>43490</v>
      </c>
      <c r="C26" s="36" t="s">
        <v>222</v>
      </c>
      <c r="D26" s="22" t="s">
        <v>11</v>
      </c>
      <c r="E26" s="18" t="s">
        <v>62</v>
      </c>
      <c r="F26" s="18">
        <v>20302</v>
      </c>
      <c r="G26" s="14" t="s">
        <v>263</v>
      </c>
      <c r="H26" s="14" t="s">
        <v>108</v>
      </c>
      <c r="I26" s="29"/>
      <c r="J26" s="30"/>
      <c r="K26" s="14"/>
      <c r="L26" s="14"/>
    </row>
    <row r="27" spans="1:12" ht="28.5" x14ac:dyDescent="0.2">
      <c r="A27" s="14" t="s">
        <v>180</v>
      </c>
      <c r="B27" s="22">
        <v>43490</v>
      </c>
      <c r="C27" s="36" t="s">
        <v>223</v>
      </c>
      <c r="D27" s="22" t="s">
        <v>172</v>
      </c>
      <c r="E27" s="18" t="s">
        <v>63</v>
      </c>
      <c r="F27" s="18">
        <v>20304</v>
      </c>
      <c r="G27" s="14" t="s">
        <v>264</v>
      </c>
      <c r="H27" s="14" t="s">
        <v>108</v>
      </c>
      <c r="I27" s="29"/>
      <c r="J27" s="30"/>
      <c r="K27" s="14"/>
      <c r="L27" s="14"/>
    </row>
    <row r="28" spans="1:12" ht="28.5" x14ac:dyDescent="0.2">
      <c r="A28" s="14" t="s">
        <v>137</v>
      </c>
      <c r="B28" s="22">
        <v>43490</v>
      </c>
      <c r="C28" s="36" t="s">
        <v>224</v>
      </c>
      <c r="D28" s="22" t="s">
        <v>47</v>
      </c>
      <c r="E28" s="18" t="s">
        <v>61</v>
      </c>
      <c r="F28" s="18">
        <v>20309</v>
      </c>
      <c r="G28" s="14" t="s">
        <v>265</v>
      </c>
      <c r="H28" s="14" t="s">
        <v>108</v>
      </c>
      <c r="I28" s="29"/>
      <c r="J28" s="30"/>
      <c r="K28" s="14"/>
      <c r="L28" s="14"/>
    </row>
    <row r="29" spans="1:12" ht="42.75" x14ac:dyDescent="0.2">
      <c r="A29" s="14" t="s">
        <v>137</v>
      </c>
      <c r="B29" s="22">
        <v>43490</v>
      </c>
      <c r="C29" s="36" t="s">
        <v>225</v>
      </c>
      <c r="D29" s="22" t="s">
        <v>21</v>
      </c>
      <c r="E29" s="18" t="s">
        <v>62</v>
      </c>
      <c r="F29" s="18">
        <v>20302</v>
      </c>
      <c r="G29" s="14" t="s">
        <v>266</v>
      </c>
      <c r="H29" s="14" t="s">
        <v>108</v>
      </c>
      <c r="I29" s="29"/>
      <c r="J29" s="30"/>
      <c r="K29" s="14"/>
      <c r="L29" s="14"/>
    </row>
    <row r="30" spans="1:12" ht="28.5" x14ac:dyDescent="0.2">
      <c r="A30" s="14" t="s">
        <v>137</v>
      </c>
      <c r="B30" s="22">
        <v>43490</v>
      </c>
      <c r="C30" s="36" t="s">
        <v>226</v>
      </c>
      <c r="D30" s="22" t="s">
        <v>4</v>
      </c>
      <c r="E30" s="18" t="s">
        <v>59</v>
      </c>
      <c r="F30" s="18">
        <v>20301</v>
      </c>
      <c r="G30" s="14" t="s">
        <v>267</v>
      </c>
      <c r="H30" s="14" t="s">
        <v>108</v>
      </c>
      <c r="I30" s="29"/>
      <c r="J30" s="30"/>
      <c r="K30" s="14"/>
      <c r="L30" s="14"/>
    </row>
    <row r="31" spans="1:12" x14ac:dyDescent="0.2">
      <c r="A31" s="14" t="s">
        <v>106</v>
      </c>
      <c r="B31" s="22">
        <v>43493</v>
      </c>
      <c r="C31" s="36" t="s">
        <v>230</v>
      </c>
      <c r="D31" s="22" t="s">
        <v>172</v>
      </c>
      <c r="E31" s="18" t="s">
        <v>63</v>
      </c>
      <c r="F31" s="18">
        <v>20304</v>
      </c>
      <c r="G31" s="14" t="s">
        <v>234</v>
      </c>
      <c r="H31" s="14" t="s">
        <v>108</v>
      </c>
      <c r="I31" s="29"/>
      <c r="J31" s="30"/>
      <c r="K31" s="14"/>
      <c r="L31" s="14"/>
    </row>
    <row r="32" spans="1:12" x14ac:dyDescent="0.2">
      <c r="A32" s="14" t="s">
        <v>240</v>
      </c>
      <c r="B32" s="22">
        <v>43493</v>
      </c>
      <c r="C32" s="36" t="s">
        <v>241</v>
      </c>
      <c r="D32" s="22" t="s">
        <v>11</v>
      </c>
      <c r="E32" s="18" t="s">
        <v>62</v>
      </c>
      <c r="F32" s="18">
        <v>20302</v>
      </c>
      <c r="G32" s="14" t="s">
        <v>236</v>
      </c>
      <c r="H32" s="14" t="s">
        <v>108</v>
      </c>
      <c r="I32" s="29"/>
      <c r="J32" s="30"/>
      <c r="K32" s="14" t="s">
        <v>78</v>
      </c>
      <c r="L32" s="14" t="s">
        <v>100</v>
      </c>
    </row>
    <row r="33" spans="1:12" x14ac:dyDescent="0.2">
      <c r="A33" s="14"/>
      <c r="B33" s="22"/>
      <c r="C33" s="36"/>
      <c r="D33" s="22"/>
      <c r="E33" s="18" t="s">
        <v>235</v>
      </c>
      <c r="F33" s="18" t="s">
        <v>235</v>
      </c>
      <c r="G33" s="14" t="s">
        <v>237</v>
      </c>
      <c r="H33" s="14" t="s">
        <v>108</v>
      </c>
      <c r="I33" s="29"/>
      <c r="J33" s="30"/>
      <c r="K33" s="14" t="s">
        <v>77</v>
      </c>
      <c r="L33" s="14" t="s">
        <v>100</v>
      </c>
    </row>
    <row r="34" spans="1:12" ht="28.5" x14ac:dyDescent="0.2">
      <c r="A34" s="14" t="s">
        <v>137</v>
      </c>
      <c r="B34" s="22">
        <v>43494</v>
      </c>
      <c r="C34" s="36" t="s">
        <v>255</v>
      </c>
      <c r="D34" s="22" t="s">
        <v>172</v>
      </c>
      <c r="E34" s="18" t="s">
        <v>63</v>
      </c>
      <c r="F34" s="18">
        <v>20304</v>
      </c>
      <c r="G34" s="14" t="s">
        <v>268</v>
      </c>
      <c r="H34" s="14" t="s">
        <v>108</v>
      </c>
      <c r="I34" s="29"/>
      <c r="J34" s="30"/>
      <c r="K34" s="14"/>
      <c r="L34" s="14"/>
    </row>
    <row r="35" spans="1:12" x14ac:dyDescent="0.2">
      <c r="A35" s="14" t="s">
        <v>269</v>
      </c>
      <c r="B35" s="22">
        <v>43495</v>
      </c>
      <c r="C35" s="36" t="s">
        <v>270</v>
      </c>
      <c r="D35" s="22" t="s">
        <v>11</v>
      </c>
      <c r="E35" s="18" t="s">
        <v>62</v>
      </c>
      <c r="F35" s="18">
        <v>20302</v>
      </c>
      <c r="G35" s="14" t="s">
        <v>254</v>
      </c>
      <c r="H35" s="14" t="s">
        <v>108</v>
      </c>
      <c r="I35" s="29"/>
      <c r="J35" s="30">
        <v>4.1666666666666664E-2</v>
      </c>
      <c r="K35" s="14" t="s">
        <v>77</v>
      </c>
      <c r="L35" s="14" t="s">
        <v>100</v>
      </c>
    </row>
  </sheetData>
  <dataValidations disablePrompts="1" count="3">
    <dataValidation type="list" allowBlank="1" showInputMessage="1" showErrorMessage="1" sqref="D14:D35">
      <formula1>d.équipements</formula1>
    </dataValidation>
    <dataValidation type="list" allowBlank="1" showInputMessage="1" showErrorMessage="1" sqref="J14:J35">
      <formula1>d.temps</formula1>
    </dataValidation>
    <dataValidation type="list" allowBlank="1" showInputMessage="1" showErrorMessage="1" sqref="K14:K35">
      <formula1>d.validation</formula1>
    </dataValidation>
  </dataValidations>
  <pageMargins left="0.7" right="0.7" top="0.75" bottom="0.75" header="0.3" footer="0.3"/>
  <pageSetup paperSize="9" scale="81" fitToHeight="0" orientation="landscape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L14"/>
  <sheetViews>
    <sheetView showGridLines="0" zoomScaleNormal="100" workbookViewId="0">
      <selection activeCell="A14" sqref="A14:L14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x14ac:dyDescent="0.2">
      <c r="A14" s="8" t="s">
        <v>106</v>
      </c>
      <c r="B14" s="27">
        <v>43472</v>
      </c>
      <c r="C14" s="24" t="s">
        <v>107</v>
      </c>
      <c r="D14" s="24" t="s">
        <v>36</v>
      </c>
      <c r="E14" s="8" t="s">
        <v>67</v>
      </c>
      <c r="F14" s="8">
        <v>20304</v>
      </c>
      <c r="G14" s="8" t="s">
        <v>104</v>
      </c>
      <c r="H14" s="8" t="s">
        <v>109</v>
      </c>
      <c r="I14" s="12">
        <v>6.25E-2</v>
      </c>
      <c r="J14" s="23">
        <v>8.3333333333333301E-2</v>
      </c>
      <c r="K14" s="8" t="s">
        <v>77</v>
      </c>
      <c r="L14" s="14"/>
    </row>
  </sheetData>
  <dataValidations count="3">
    <dataValidation type="list" allowBlank="1" showInputMessage="1" showErrorMessage="1" sqref="K14">
      <formula1>d.validation</formula1>
    </dataValidation>
    <dataValidation type="list" allowBlank="1" showInputMessage="1" showErrorMessage="1" sqref="J14">
      <formula1>d.temps</formula1>
    </dataValidation>
    <dataValidation type="list" allowBlank="1" showInputMessage="1" showErrorMessage="1" sqref="D14">
      <formula1>d.équipements</formula1>
    </dataValidation>
  </dataValidations>
  <pageMargins left="0.7" right="0.7" top="0.75" bottom="0.75" header="0.3" footer="0.3"/>
  <pageSetup paperSize="9" scale="86" orientation="landscape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L14"/>
  <sheetViews>
    <sheetView showGridLines="0" zoomScaleNormal="100" workbookViewId="0">
      <selection activeCell="H38" sqref="H38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x14ac:dyDescent="0.2">
      <c r="A14" s="8"/>
      <c r="B14" s="27"/>
      <c r="C14" s="24"/>
      <c r="D14" s="24"/>
      <c r="E14" s="8"/>
      <c r="F14" s="8"/>
      <c r="G14" s="8"/>
      <c r="H14" s="8"/>
      <c r="I14" s="12"/>
      <c r="J14" s="23"/>
      <c r="K14" s="8"/>
      <c r="L14" s="14"/>
    </row>
  </sheetData>
  <dataValidations count="3">
    <dataValidation type="list" allowBlank="1" showInputMessage="1" showErrorMessage="1" sqref="D14">
      <formula1>d.équipements</formula1>
    </dataValidation>
    <dataValidation type="list" allowBlank="1" showInputMessage="1" showErrorMessage="1" sqref="J14">
      <formula1>d.temps</formula1>
    </dataValidation>
    <dataValidation type="list" allowBlank="1" showInputMessage="1" showErrorMessage="1" sqref="K14">
      <formula1>d.validation</formula1>
    </dataValidation>
  </dataValidations>
  <pageMargins left="0.7" right="0.7" top="0.75" bottom="0.75" header="0.3" footer="0.3"/>
  <pageSetup paperSize="9" scale="86" orientation="landscape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L14"/>
  <sheetViews>
    <sheetView showGridLines="0" zoomScaleNormal="100" workbookViewId="0">
      <selection activeCell="J20" sqref="J20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x14ac:dyDescent="0.2">
      <c r="B14" s="19"/>
      <c r="C14" s="19"/>
      <c r="D14" s="27"/>
      <c r="J14" s="19"/>
    </row>
  </sheetData>
  <dataValidations count="2">
    <dataValidation type="list" allowBlank="1" showInputMessage="1" showErrorMessage="1" sqref="J14">
      <formula1>d.temps</formula1>
    </dataValidation>
    <dataValidation type="list" allowBlank="1" showInputMessage="1" showErrorMessage="1" sqref="D14">
      <formula1>d.équipements</formula1>
    </dataValidation>
  </dataValidations>
  <pageMargins left="0.7" right="0.7" top="0.75" bottom="0.75" header="0.3" footer="0.3"/>
  <pageSetup paperSize="9" scale="86" orientation="landscape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L16"/>
  <sheetViews>
    <sheetView showGridLines="0" zoomScaleNormal="100" workbookViewId="0">
      <selection activeCell="A14" sqref="A14:L16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x14ac:dyDescent="0.2">
      <c r="A14" t="s">
        <v>180</v>
      </c>
      <c r="B14" s="28">
        <v>43486</v>
      </c>
      <c r="C14" s="19" t="s">
        <v>185</v>
      </c>
      <c r="D14" s="24" t="s">
        <v>30</v>
      </c>
      <c r="E14" t="s">
        <v>63</v>
      </c>
      <c r="F14">
        <v>20304</v>
      </c>
      <c r="H14" t="s">
        <v>98</v>
      </c>
      <c r="I14" s="10"/>
      <c r="J14" s="25">
        <v>2.0833333333333332E-2</v>
      </c>
    </row>
    <row r="15" spans="1:12" x14ac:dyDescent="0.2">
      <c r="A15" t="s">
        <v>180</v>
      </c>
      <c r="B15" s="41">
        <v>43486</v>
      </c>
      <c r="C15" t="s">
        <v>186</v>
      </c>
      <c r="D15" t="s">
        <v>30</v>
      </c>
      <c r="E15" t="s">
        <v>63</v>
      </c>
      <c r="F15">
        <v>20304</v>
      </c>
      <c r="H15" t="s">
        <v>98</v>
      </c>
      <c r="I15" s="10"/>
      <c r="J15" s="10">
        <v>2.0833333333333332E-2</v>
      </c>
    </row>
    <row r="16" spans="1:12" x14ac:dyDescent="0.2">
      <c r="A16" t="s">
        <v>180</v>
      </c>
      <c r="B16" s="41">
        <v>43486</v>
      </c>
      <c r="C16" t="s">
        <v>187</v>
      </c>
      <c r="D16" t="s">
        <v>31</v>
      </c>
      <c r="E16" t="s">
        <v>63</v>
      </c>
      <c r="F16">
        <v>20304</v>
      </c>
      <c r="H16" t="s">
        <v>98</v>
      </c>
      <c r="I16" s="10"/>
      <c r="J16" s="10">
        <v>2.0833333333333332E-2</v>
      </c>
      <c r="L16" t="s">
        <v>100</v>
      </c>
    </row>
  </sheetData>
  <dataValidations count="2">
    <dataValidation type="list" allowBlank="1" showInputMessage="1" showErrorMessage="1" sqref="J14:J16">
      <formula1>d.temps</formula1>
    </dataValidation>
    <dataValidation type="list" allowBlank="1" showInputMessage="1" showErrorMessage="1" sqref="D14:D16">
      <formula1>d.équipements</formula1>
    </dataValidation>
  </dataValidations>
  <pageMargins left="0.7" right="0.7" top="0.75" bottom="0.75" header="0.3" footer="0.3"/>
  <pageSetup paperSize="9" scale="86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26</vt:i4>
      </vt:variant>
    </vt:vector>
  </HeadingPairs>
  <TitlesOfParts>
    <vt:vector size="38" baseType="lpstr">
      <vt:lpstr>Demandes</vt:lpstr>
      <vt:lpstr>Listes</vt:lpstr>
      <vt:lpstr>A.AVRIL</vt:lpstr>
      <vt:lpstr>A.BENBACHIR</vt:lpstr>
      <vt:lpstr>G.DELANOUE</vt:lpstr>
      <vt:lpstr>L.LOUVET</vt:lpstr>
      <vt:lpstr>M.BENDAHMANE</vt:lpstr>
      <vt:lpstr>CHAUDRONNIER</vt:lpstr>
      <vt:lpstr>ELECTRICIEN</vt:lpstr>
      <vt:lpstr>MACON</vt:lpstr>
      <vt:lpstr>JM.GAUDET</vt:lpstr>
      <vt:lpstr>D.MUNO</vt:lpstr>
      <vt:lpstr>CHAUDRONNIER!d.équipements</vt:lpstr>
      <vt:lpstr>ELECTRICIEN!d.équipements</vt:lpstr>
      <vt:lpstr>MACON!d.équipements</vt:lpstr>
      <vt:lpstr>d.équipements</vt:lpstr>
      <vt:lpstr>CHAUDRONNIER!d.techniciens</vt:lpstr>
      <vt:lpstr>ELECTRICIEN!d.techniciens</vt:lpstr>
      <vt:lpstr>MACON!d.techniciens</vt:lpstr>
      <vt:lpstr>d.techniciens</vt:lpstr>
      <vt:lpstr>CHAUDRONNIER!d.temps</vt:lpstr>
      <vt:lpstr>ELECTRICIEN!d.temps</vt:lpstr>
      <vt:lpstr>MACON!d.temps</vt:lpstr>
      <vt:lpstr>d.temps</vt:lpstr>
      <vt:lpstr>CHAUDRONNIER!d.validation</vt:lpstr>
      <vt:lpstr>ELECTRICIEN!d.validation</vt:lpstr>
      <vt:lpstr>MACON!d.validation</vt:lpstr>
      <vt:lpstr>d.validation</vt:lpstr>
      <vt:lpstr>A.AVRIL!Zone_d_impression</vt:lpstr>
      <vt:lpstr>A.BENBACHIR!Zone_d_impression</vt:lpstr>
      <vt:lpstr>CHAUDRONNIER!Zone_d_impression</vt:lpstr>
      <vt:lpstr>D.MUNO!Zone_d_impression</vt:lpstr>
      <vt:lpstr>ELECTRICIEN!Zone_d_impression</vt:lpstr>
      <vt:lpstr>G.DELANOUE!Zone_d_impression</vt:lpstr>
      <vt:lpstr>JM.GAUDET!Zone_d_impression</vt:lpstr>
      <vt:lpstr>L.LOUVET!Zone_d_impression</vt:lpstr>
      <vt:lpstr>M.BENDAHMANE!Zone_d_impression</vt:lpstr>
      <vt:lpstr>MACON!Zone_d_impression</vt:lpstr>
    </vt:vector>
  </TitlesOfParts>
  <Company>AGRANA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DUBOIS</dc:creator>
  <cp:lastModifiedBy>GAUDET Jean-Marie</cp:lastModifiedBy>
  <cp:lastPrinted>2019-01-31T08:25:47Z</cp:lastPrinted>
  <dcterms:created xsi:type="dcterms:W3CDTF">2018-12-03T14:56:59Z</dcterms:created>
  <dcterms:modified xsi:type="dcterms:W3CDTF">2019-02-01T07:16:29Z</dcterms:modified>
</cp:coreProperties>
</file>