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zouk\Desktop\GMAO\"/>
    </mc:Choice>
  </mc:AlternateContent>
  <bookViews>
    <workbookView xWindow="0" yWindow="0" windowWidth="20160" windowHeight="9075" activeTab="1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<sst xmlns="http://schemas.openxmlformats.org/spreadsheetml/2006/main" count="309" uniqueCount="116">
  <si>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</si>
  <si>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</si>
  <si>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</si>
  <si>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</si>
  <si>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</si>
  <si>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</si>
  <si>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</si>
  <si>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</si>
  <si>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</si>
  <si>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</si>
  <si>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</si>
  <si>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</si>
  <si>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</si>
  <si>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</si>
  <si>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</si>
  <si>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</si>
  <si>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</si>
  <si>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</si>
  <si>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</si>
  <si>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</si>
  <si>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</si>
  <si>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</si>
  <si>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</si>
  <si>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</si>
  <si>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</si>
  <si>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</si>
  <si>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</si>
  <si>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</si>
  <si>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</si>
  <si>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</si>
  <si>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</si>
  <si>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</si>
  <si>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</si>
  <si>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</si>
  <si>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</si>
  <si>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</si>
  <si>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</si>
  <si>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</si>
  <si>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</si>
  <si>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</si>
  <si>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</si>
  <si>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</si>
  <si>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</si>
  <si>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</si>
  <si>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</si>
  <si>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</si>
  <si>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</si>
  <si>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</si>
  <si>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</si>
  <si>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</si>
  <si>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</si>
  <si>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</si>
  <si>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</si>
  <si>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</si>
  <si>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</si>
  <si>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</si>
  <si>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</si>
  <si>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</si>
  <si>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</si>
  <si>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</si>
  <si>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</si>
  <si>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</si>
  <si>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</si>
  <si>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</si>
  <si>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</si>
  <si>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</si>
  <si>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</si>
  <si>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</si>
  <si>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</si>
  <si>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</si>
  <si>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</si>
  <si>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</si>
  <si>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</si>
  <si>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</si>
  <si>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</si>
  <si>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</si>
  <si>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</si>
  <si>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</si>
  <si>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</si>
  <si>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</si>
  <si>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</si>
  <si>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</si>
  <si>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</si>
  <si>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</si>
  <si>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</si>
  <si>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</si>
  <si>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</si>
  <si>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</si>
  <si>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</si>
  <si>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</si>
  <si>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</si>
  <si>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</si>
  <si>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</si>
  <si>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</si>
  <si>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</si>
  <si>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</si>
  <si>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</si>
  <si>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</si>
  <si>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</si>
  <si>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</si>
  <si>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</si>
  <si>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</si>
  <si>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</si>
  <si>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</si>
  <si>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</si>
  <si>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</si>
  <si>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</si>
  <si>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</si>
  <si>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</si>
  <si>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</si>
  <si>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</si>
  <si>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</si>
  <si>
    <t>f</t>
  </si>
  <si>
    <t>004</t>
  </si>
  <si>
    <t>qassim</t>
  </si>
  <si>
    <t>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</si>
</sst>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22" fontId="0" fillId="0" borderId="0" xfId="0" applyNumberFormat="1"/>
    <xf numFmtId="0" fontId="0" fillId="0" borderId="0" xfId="0" applyNumberFormat="1" applyFill="1" applyAlignment="1"/>
    <xf numFmtId="164" fontId="0" fillId="0" borderId="0" xfId="0" applyNumberFormat="1" applyFill="1" applyAlignment="1"/>
  </cellXfs>
  <cellStyles count="2">
    <cellStyle name="Normal" xfId="0" builtinId="0"/>
    <cellStyle name="Texte explicatif" xfId="1" builtinId="53"/>
  </cellStyles>
  <dxfs count="6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</dxf>
    <dxf>
      <numFmt numFmtId="164" formatCode="h:mm;@"/>
    </dxf>
    <dxf>
      <numFmt numFmtId="27" formatCode="dd/mm/yyyy\ hh:mm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1828800</xdr:colOff>
      <xdr:row>9</xdr:row>
      <xdr:rowOff>161925</xdr:rowOff>
    </xdr:to>
    <xdr:sp macro="" textlink="">
      <xdr:nvSpPr>
        <xdr:cNvPr id="2" name="ZoneTexte 1"/>
        <xdr:cNvSpPr txBox="1"/>
      </xdr:nvSpPr>
      <xdr:spPr>
        <a:xfrm>
          <a:off x="2990850" y="333375"/>
          <a:ext cx="2943225" cy="14573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saisei d'une duré'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K18" totalsRowShown="0" headerRowDxfId="64" dataDxfId="63">
  <autoFilter ref="A13:K18"/>
  <tableColumns count="11">
    <tableColumn id="1" name="Demande" dataDxfId="62"/>
    <tableColumn id="2" name="Date" dataDxfId="61"/>
    <tableColumn id="3" name="Description"/>
    <tableColumn id="4" name="Equipement " dataDxfId="60"/>
    <tableColumn id="5" name="Atelier" dataDxfId="59">
      <calculatedColumnFormula>_xlfn.IFNA(VLOOKUP(T_Demandes[[#This Row],[Equipement ]],T_Zones[],2,FALSE),"")</calculatedColumnFormula>
    </tableColumn>
    <tableColumn id="6" name="Centre de charge" dataDxfId="58">
      <calculatedColumnFormula>_xlfn.IFNA(VLOOKUP(T_Demandes[[#This Row],[Equipement ]],T_Zones[],3,FALSE),"")</calculatedColumnFormula>
    </tableColumn>
    <tableColumn id="7" name="N°DI" dataDxfId="57">
      <calculatedColumnFormula>TEXT(ROW()-ROW(T_Demandes[[#Headers],[N°DI]]),"000")</calculatedColumnFormula>
    </tableColumn>
    <tableColumn id="8" name="Technicien" dataDxfId="56"/>
    <tableColumn id="9" name="Temps théorique" dataDxfId="55"/>
    <tableColumn id="10" name="Temps réel" dataDxfId="54"/>
    <tableColumn id="11" name="Validation demandeur" dataDxfId="5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52" dataDxfId="51">
  <autoFilter ref="B3:B18">
    <filterColumn colId="0" hiddenButton="1"/>
  </autoFilter>
  <tableColumns count="1">
    <tableColumn id="1" name="Liste des équipements" dataDxfId="5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49">
  <autoFilter ref="F3:F18">
    <filterColumn colId="0" hiddenButton="1"/>
  </autoFilter>
  <tableColumns count="1">
    <tableColumn id="1" name="Temps théorique" dataDxfId="48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47"/>
    <tableColumn id="2" name="Atelier" dataDxfId="46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5" totalsRowShown="0" headerRowDxfId="45" dataDxfId="15">
  <autoFilter ref="A13:K15"/>
  <tableColumns count="11">
    <tableColumn id="1" name="Demande" dataDxfId="26"/>
    <tableColumn id="2" name="Date" dataDxfId="25"/>
    <tableColumn id="3" name="Description" dataDxfId="24"/>
    <tableColumn id="4" name="Equipement " dataDxfId="23"/>
    <tableColumn id="5" name="Atelier" dataDxfId="22"/>
    <tableColumn id="6" name="Centre de charge" dataDxfId="21"/>
    <tableColumn id="7" name="N°DI" dataDxfId="20"/>
    <tableColumn id="8" name="Technicien" dataDxfId="19"/>
    <tableColumn id="9" name="Temps théorique" dataDxfId="18"/>
    <tableColumn id="10" name="Temps réel" dataDxfId="17"/>
    <tableColumn id="11" name="Validation demandeur" dataDxfId="16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44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K14" totalsRowShown="0" headerRowDxfId="43">
  <autoFilter ref="A13:K14"/>
  <tableColumns count="11">
    <tableColumn id="1" name="Demande"/>
    <tableColumn id="2" name="Date" dataDxfId="14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 dataDxfId="13"/>
    <tableColumn id="10" name="Temps réel" dataDxfId="12"/>
    <tableColumn id="11" name="Validation demandeur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K14" totalsRowShown="0" headerRowDxfId="42" dataDxfId="0">
  <autoFilter ref="A13:K14"/>
  <tableColumns count="11">
    <tableColumn id="1" name="Demande" dataDxfId="11"/>
    <tableColumn id="2" name="Date" dataDxfId="10"/>
    <tableColumn id="3" name="Description" dataDxfId="9"/>
    <tableColumn id="4" name="Equipement " dataDxfId="8"/>
    <tableColumn id="5" name="Atelier" dataDxfId="7"/>
    <tableColumn id="6" name="Centre de charge" dataDxfId="6"/>
    <tableColumn id="7" name="N°DI" dataDxfId="5"/>
    <tableColumn id="8" name="Technicien" dataDxfId="4"/>
    <tableColumn id="9" name="Temps théorique" dataDxfId="3"/>
    <tableColumn id="10" name="Temps réel" dataDxfId="2"/>
    <tableColumn id="11" name="Validation demandeur" dataDxfId="1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K14" insertRow="1" totalsRowShown="0" headerRowDxfId="41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K14" insertRow="1" totalsRowShown="0" headerRowDxfId="40">
  <autoFilter ref="A13:K14"/>
  <tableColumns count="11">
    <tableColumn id="1" name="Demande"/>
    <tableColumn id="2" name="Date"/>
    <tableColumn id="3" name="Description"/>
    <tableColumn id="4" name="Equipement 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K14" totalsRowShown="0" headerRowDxfId="39" dataDxfId="38">
  <autoFilter ref="A13:K14"/>
  <tableColumns count="11">
    <tableColumn id="1" name="Demande" dataDxfId="37"/>
    <tableColumn id="2" name="Date" dataDxfId="36"/>
    <tableColumn id="3" name="Description" dataDxfId="35"/>
    <tableColumn id="4" name="Equipement " dataDxfId="34"/>
    <tableColumn id="5" name="Atelier" dataDxfId="33"/>
    <tableColumn id="6" name="Centre de charge" dataDxfId="32"/>
    <tableColumn id="7" name="N°DI" dataDxfId="31"/>
    <tableColumn id="8" name="Technicien" dataDxfId="30"/>
    <tableColumn id="9" name="Temps théorique" dataDxfId="29"/>
    <tableColumn id="10" name="Temps réel" dataDxfId="28"/>
    <tableColumn id="11" name="Validation demandeur" dataDxfId="2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showGridLines="0" zoomScaleNormal="100" workbookViewId="0">
      <selection activeCell="I18" sqref="I18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4.875" bestFit="1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/>
      <c r="K14" s="13" t="s">
        <v>82</v>
      </c>
    </row>
    <row r="15" spans="1:11" x14ac:dyDescent="0.2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Row],[Equipement ]],T_Zones[],2,FALSE),"")</f>
        <v>LOGISTIQUE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</row>
    <row r="16" spans="1:11" x14ac:dyDescent="0.2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/>
      <c r="K16" s="13"/>
    </row>
    <row r="17" spans="1:11" x14ac:dyDescent="0.2">
      <c r="A17" s="19" t="s">
        <v>112</v>
      </c>
      <c r="B17" s="20"/>
      <c r="D17" s="21" t="s">
        <v>10</v>
      </c>
      <c r="E17" s="22" t="str">
        <f>_xlfn.IFNA(VLOOKUP(T_Demandes[[#This Row],[Equipement ]],T_Zones[],2,FALSE),"")</f>
        <v>PREPARATION</v>
      </c>
      <c r="F17" s="22">
        <f>_xlfn.IFNA(VLOOKUP(T_Demandes[[#This Row],[Equipement ]],T_Zones[],3,FALSE),"")</f>
        <v>20302</v>
      </c>
      <c r="G17" s="22" t="str">
        <f>TEXT(ROW()-ROW(T_Demandes[[#Headers],[N°DI]]),"000")</f>
        <v>004</v>
      </c>
      <c r="H17" s="23" t="s">
        <v>108</v>
      </c>
      <c r="I17" s="24">
        <v>8.3333333333333301E-2</v>
      </c>
      <c r="J17" s="24"/>
      <c r="K17" s="23"/>
    </row>
    <row r="18" spans="1:11" x14ac:dyDescent="0.2">
      <c r="A18" s="19" t="s">
        <v>114</v>
      </c>
      <c r="B18" s="20"/>
      <c r="C18" t="s">
        <v>88</v>
      </c>
      <c r="D18" s="21" t="s">
        <v>8</v>
      </c>
      <c r="E18" s="22" t="str">
        <f>_xlfn.IFNA(VLOOKUP(T_Demandes[[#This Row],[Equipement ]],T_Zones[],2,FALSE),"")</f>
        <v>PREPARATION</v>
      </c>
      <c r="F18" s="22">
        <f>_xlfn.IFNA(VLOOKUP(T_Demandes[[#This Row],[Equipement ]],T_Zones[],3,FALSE),"")</f>
        <v>20302</v>
      </c>
      <c r="G18" s="22" t="str">
        <f>TEXT(ROW()-ROW(T_Demandes[[#Headers],[N°DI]]),"000")</f>
        <v>005</v>
      </c>
      <c r="H18" s="23" t="s">
        <v>103</v>
      </c>
      <c r="I18" s="24">
        <v>2.0833333333333332E-2</v>
      </c>
      <c r="J18" s="24">
        <v>8.3333333333333301E-2</v>
      </c>
      <c r="K18" s="23"/>
    </row>
  </sheetData>
  <dataValidations count="4">
    <dataValidation type="list" allowBlank="1" showInputMessage="1" showErrorMessage="1" sqref="H14:H18">
      <formula1>d.techniciens</formula1>
    </dataValidation>
    <dataValidation type="list" allowBlank="1" showInputMessage="1" showErrorMessage="1" sqref="I14:J18">
      <formula1>d.temps</formula1>
    </dataValidation>
    <dataValidation type="list" allowBlank="1" showInputMessage="1" showErrorMessage="1" sqref="D14:D18">
      <formula1>d.équipements</formula1>
    </dataValidation>
    <dataValidation type="list" allowBlank="1" showInputMessage="1" showErrorMessage="1" sqref="K14:K18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tabSelected="1" workbookViewId="0">
      <selection activeCell="D1" sqref="D1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4.25" customWidth="1"/>
    <col min="4" max="4" width="14.875" bestFit="1" customWidth="1"/>
    <col min="5" max="5" width="7.7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2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2">
      <c r="J19" s="1" t="s">
        <v>50</v>
      </c>
      <c r="K19" s="2" t="s">
        <v>68</v>
      </c>
      <c r="L19">
        <v>20309</v>
      </c>
    </row>
    <row r="20" spans="2:12" x14ac:dyDescent="0.2">
      <c r="J20" s="1" t="s">
        <v>51</v>
      </c>
      <c r="K20" s="2" t="s">
        <v>68</v>
      </c>
      <c r="L20">
        <v>20309</v>
      </c>
    </row>
    <row r="21" spans="2:12" x14ac:dyDescent="0.2">
      <c r="J21" s="1" t="s">
        <v>52</v>
      </c>
      <c r="K21" s="2" t="s">
        <v>68</v>
      </c>
      <c r="L21">
        <v>20309</v>
      </c>
    </row>
    <row r="22" spans="2:12" x14ac:dyDescent="0.2">
      <c r="J22" s="1" t="s">
        <v>5</v>
      </c>
      <c r="K22" s="2" t="s">
        <v>61</v>
      </c>
      <c r="L22">
        <v>20301</v>
      </c>
    </row>
    <row r="23" spans="2:12" x14ac:dyDescent="0.2"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"/>
  <sheetViews>
    <sheetView showGridLines="0" zoomScaleNormal="100" workbookViewId="0">
      <selection activeCell="G23" sqref="G23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78</v>
      </c>
      <c r="B14" s="9">
        <v>43446.370972222219</v>
      </c>
      <c r="C14" s="9" t="s">
        <v>80</v>
      </c>
      <c r="D14" s="9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/>
      <c r="K14" s="8" t="s">
        <v>82</v>
      </c>
    </row>
    <row r="15" spans="1:11" x14ac:dyDescent="0.2">
      <c r="A15" s="19" t="s">
        <v>114</v>
      </c>
      <c r="B15" s="20"/>
      <c r="C15" s="20" t="s">
        <v>88</v>
      </c>
      <c r="D15" s="20" t="s">
        <v>8</v>
      </c>
      <c r="E15" s="26" t="s">
        <v>64</v>
      </c>
      <c r="F15" s="26">
        <v>20302</v>
      </c>
      <c r="G15" s="19" t="s">
        <v>115</v>
      </c>
      <c r="H15" s="19" t="s">
        <v>103</v>
      </c>
      <c r="I15" s="27">
        <v>2.0833333333333332E-2</v>
      </c>
      <c r="J15" s="27">
        <v>8.3333333333333301E-2</v>
      </c>
      <c r="K15" s="19"/>
    </row>
  </sheetData>
  <dataValidations count="2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showGridLines="0" topLeftCell="D1" zoomScaleNormal="100" workbookViewId="0">
      <selection activeCell="K14" sqref="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t="s">
        <v>112</v>
      </c>
      <c r="B14" s="25"/>
      <c r="D14" t="s">
        <v>10</v>
      </c>
      <c r="E14" t="s">
        <v>64</v>
      </c>
      <c r="F14">
        <v>20302</v>
      </c>
      <c r="G14" t="s">
        <v>113</v>
      </c>
      <c r="H14" t="s">
        <v>108</v>
      </c>
      <c r="I14" s="11">
        <v>8.3333333333333301E-2</v>
      </c>
      <c r="J14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85</v>
      </c>
      <c r="B14" s="9">
        <v>43446.380069444444</v>
      </c>
      <c r="C14" s="8" t="s">
        <v>86</v>
      </c>
      <c r="D14" s="8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 t="s">
        <v>82</v>
      </c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3"/>
  <sheetViews>
    <sheetView showGridLines="0" zoomScaleNormal="100" workbookViewId="0">
      <selection activeCell="A14" sqref="A14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showGridLines="0" zoomScaleNormal="100" workbookViewId="0">
      <selection activeCell="A13" sqref="A13"/>
    </sheetView>
  </sheetViews>
  <sheetFormatPr baseColWidth="10" defaultRowHeight="14.25" x14ac:dyDescent="0.2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9" max="19" width="22.75" customWidth="1"/>
  </cols>
  <sheetData>
    <row r="1" spans="1:1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1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</row>
    <row r="14" spans="1:11" x14ac:dyDescent="0.2">
      <c r="A14" s="8" t="s">
        <v>87</v>
      </c>
      <c r="B14" s="9">
        <v>43446.397719907407</v>
      </c>
      <c r="C14" s="8" t="s">
        <v>88</v>
      </c>
      <c r="D14" s="8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/>
      <c r="K14" s="8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Qassim MARZOUK</cp:lastModifiedBy>
  <dcterms:created xsi:type="dcterms:W3CDTF">2018-12-03T14:56:59Z</dcterms:created>
  <dcterms:modified xsi:type="dcterms:W3CDTF">2018-12-17T10:50:15Z</dcterms:modified>
</cp:coreProperties>
</file>