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zouk\Desktop\GMAO\"/>
    </mc:Choice>
  </mc:AlternateContent>
  <bookViews>
    <workbookView xWindow="0" yWindow="0" windowWidth="20160" windowHeight="9075" activeTab="8"/>
  </bookViews>
  <sheets>
    <sheet name="Demandes" sheetId="1" r:id="rId1"/>
    <sheet name="Listes" sheetId="10" r:id="rId2"/>
    <sheet name="A.AVRIL" sheetId="11" r:id="rId3"/>
    <sheet name="A.BENBACHIR" sheetId="13" r:id="rId4"/>
    <sheet name="D.MUNO" sheetId="16" r:id="rId5"/>
    <sheet name="G.DELANOUE" sheetId="12" r:id="rId6"/>
    <sheet name="JM.GAUDET" sheetId="17" r:id="rId7"/>
    <sheet name="L.LOUVET" sheetId="14" r:id="rId8"/>
    <sheet name="M.BENDAHMANE" sheetId="15" r:id="rId9"/>
  </sheets>
  <definedNames>
    <definedName name="d.équipements">T_Zones[[Equipement ]]</definedName>
    <definedName name="d.techniciens">T_Techniciens[Technicien]</definedName>
    <definedName name="d.temps">T_Temps[Temps théorique]</definedName>
    <definedName name="d.validation">T_Validation[Validation]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F19" i="1"/>
  <c r="G19" i="1"/>
  <c r="E18" i="1" l="1"/>
  <c r="F18" i="1"/>
  <c r="G18" i="1"/>
  <c r="E17" i="1" l="1"/>
  <c r="F17" i="1"/>
  <c r="G17" i="1"/>
  <c r="G14" i="1" l="1"/>
  <c r="G15" i="1"/>
  <c r="G16" i="1"/>
  <c r="F14" i="1" l="1"/>
  <c r="F15" i="1"/>
  <c r="F16" i="1"/>
  <c r="E14" i="1"/>
  <c r="E15" i="1"/>
  <c r="E16" i="1"/>
</calcChain>
</file>

<file path=xl/sharedStrings.xml><?xml version="1.0" encoding="utf-8"?>
<sst xmlns="http://schemas.openxmlformats.org/spreadsheetml/2006/main" count="319" uniqueCount="117">
  <si>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</si>
  <si>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</si>
  <si>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</si>
  <si>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</si>
  <si>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</si>
  <si>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</si>
  <si>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</si>
  <si>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</si>
  <si>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</si>
  <si>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</si>
  <si>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</si>
  <si>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</si>
  <si>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</si>
  <si>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</si>
  <si>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</si>
  <si>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</si>
  <si>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</si>
  <si>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</si>
  <si>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</si>
  <si>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</si>
  <si>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</si>
  <si>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</si>
  <si>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</si>
  <si>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</si>
  <si>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</si>
  <si>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</si>
  <si>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</si>
  <si>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</si>
  <si>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</si>
  <si>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</si>
  <si>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</si>
  <si>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</si>
  <si>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</si>
  <si>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</si>
  <si>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</si>
  <si>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</si>
  <si>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</si>
  <si>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</si>
  <si>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</si>
  <si>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</si>
  <si>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</si>
  <si>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</si>
  <si>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</si>
  <si>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</si>
  <si>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</si>
  <si>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</si>
  <si>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</si>
  <si>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</si>
  <si>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</si>
  <si>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</si>
  <si>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</si>
  <si>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</si>
  <si>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</si>
  <si>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</si>
  <si>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</si>
  <si>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</si>
  <si>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</si>
  <si>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</si>
  <si>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</si>
  <si>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</si>
  <si>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</si>
  <si>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</si>
  <si>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</si>
  <si>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</si>
  <si>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</si>
  <si>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</si>
  <si>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</si>
  <si>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</si>
  <si>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</si>
  <si>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</si>
  <si>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</si>
  <si>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</si>
  <si>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</si>
  <si>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</si>
  <si>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</si>
  <si>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</si>
  <si>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</si>
  <si>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</si>
  <si>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David</t>
  </si>
  <si>
    <t>Temps réel</t>
  </si>
  <si>
    <t>Remplacement tube de pompe</t>
  </si>
  <si>
    <t>Validation</t>
  </si>
  <si>
    <t>Oui</t>
  </si>
  <si>
    <t>Non</t>
  </si>
  <si>
    <t>Temps théorique</t>
  </si>
  <si>
    <t>Hélène</t>
  </si>
  <si>
    <t>changement Néon</t>
  </si>
  <si>
    <t>s</t>
  </si>
  <si>
    <t>ss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</si>
  <si>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</si>
  <si>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</si>
  <si>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</si>
  <si>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</si>
  <si>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</si>
  <si>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</si>
  <si>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</si>
  <si>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</si>
  <si>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</si>
  <si>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</si>
  <si>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</si>
  <si>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</si>
  <si>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</si>
  <si>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001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</si>
  <si>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</si>
  <si>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</si>
  <si>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</si>
  <si>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</si>
  <si>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</si>
  <si>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</si>
  <si>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</si>
  <si>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002</t>
  </si>
  <si>
    <t>003</t>
  </si>
  <si>
    <t>f</t>
  </si>
  <si>
    <t>004</t>
  </si>
  <si>
    <t>qassim</t>
  </si>
  <si>
    <t>005</t>
  </si>
  <si>
    <t>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</si>
</sst>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22" fontId="0" fillId="0" borderId="0" xfId="0" applyNumberFormat="1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0" fontId="0" fillId="2" borderId="0" xfId="0" applyFill="1" applyBorder="1" applyAlignment="1"/>
    <xf numFmtId="22" fontId="0" fillId="2" borderId="0" xfId="0" applyNumberFormat="1" applyFill="1" applyBorder="1" applyAlignment="1"/>
    <xf numFmtId="0" fontId="0" fillId="3" borderId="0" xfId="0" applyFill="1" applyBorder="1" applyAlignment="1"/>
    <xf numFmtId="164" fontId="0" fillId="2" borderId="0" xfId="0" applyNumberFormat="1" applyFill="1" applyBorder="1" applyAlignment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22" fontId="0" fillId="0" borderId="0" xfId="0" applyNumberFormat="1" applyFill="1" applyAlignment="1"/>
    <xf numFmtId="0" fontId="0" fillId="2" borderId="0" xfId="0" applyFill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22" fontId="0" fillId="0" borderId="0" xfId="0" applyNumberFormat="1"/>
    <xf numFmtId="0" fontId="0" fillId="0" borderId="0" xfId="0" applyNumberFormat="1" applyFill="1" applyAlignment="1"/>
    <xf numFmtId="164" fontId="0" fillId="0" borderId="0" xfId="0" applyNumberFormat="1" applyFill="1" applyAlignment="1"/>
  </cellXfs>
  <cellStyles count="2">
    <cellStyle name="Normal" xfId="0" builtinId="0"/>
    <cellStyle name="Texte explicatif" xfId="1" builtinId="53"/>
  </cellStyles>
  <dxfs count="65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</dxf>
    <dxf>
      <numFmt numFmtId="164" formatCode="h:mm;@"/>
    </dxf>
    <dxf>
      <numFmt numFmtId="27" formatCode="dd/mm/yyyy\ hh:mm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1</xdr:row>
      <xdr:rowOff>152400</xdr:rowOff>
    </xdr:from>
    <xdr:to>
      <xdr:col>3</xdr:col>
      <xdr:colOff>1933575</xdr:colOff>
      <xdr:row>10</xdr:row>
      <xdr:rowOff>95250</xdr:rowOff>
    </xdr:to>
    <xdr:sp macro="" textlink="">
      <xdr:nvSpPr>
        <xdr:cNvPr id="2" name="ZoneTexte 1"/>
        <xdr:cNvSpPr txBox="1"/>
      </xdr:nvSpPr>
      <xdr:spPr>
        <a:xfrm>
          <a:off x="2990850" y="333375"/>
          <a:ext cx="3048000" cy="1571625"/>
        </a:xfrm>
        <a:prstGeom prst="snip2Diag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transfert d'une ligne dans le fichier ''Historique" se fait lorsqu'on valide la saisei d'une duré' dans la colonne J (Temps réel) de cette ligne.</a:t>
          </a:r>
        </a:p>
        <a:p>
          <a:endParaRPr lang="fr-FR" sz="1100" baseline="0"/>
        </a:p>
        <a:p>
          <a:r>
            <a:rPr lang="fr-FR" sz="1100" baseline="0"/>
            <a:t>Les fichiers "GMAO" et "Historique" doivent être dans le même dossier.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6" name="T_Demandes" displayName="T_Demandes" ref="A13:K19" totalsRowShown="0" headerRowDxfId="64" dataDxfId="63">
  <autoFilter ref="A13:K19"/>
  <tableColumns count="11">
    <tableColumn id="1" name="Demande" dataDxfId="62"/>
    <tableColumn id="2" name="Date" dataDxfId="61"/>
    <tableColumn id="3" name="Description"/>
    <tableColumn id="4" name="Equipement " dataDxfId="60"/>
    <tableColumn id="5" name="Atelier" dataDxfId="59">
      <calculatedColumnFormula>_xlfn.IFNA(VLOOKUP(T_Demandes[[#This Row],[Equipement ]],T_Zones[],2,FALSE),"")</calculatedColumnFormula>
    </tableColumn>
    <tableColumn id="6" name="Centre de charge" dataDxfId="58">
      <calculatedColumnFormula>_xlfn.IFNA(VLOOKUP(T_Demandes[[#This Row],[Equipement ]],T_Zones[],3,FALSE),"")</calculatedColumnFormula>
    </tableColumn>
    <tableColumn id="7" name="N°DI" dataDxfId="57">
      <calculatedColumnFormula>TEXT(ROW()-ROW(T_Demandes[[#Headers],[N°DI]]),"000")</calculatedColumnFormula>
    </tableColumn>
    <tableColumn id="8" name="Technicien" dataDxfId="56"/>
    <tableColumn id="9" name="Temps théorique" dataDxfId="55"/>
    <tableColumn id="10" name="Temps réel" dataDxfId="54"/>
    <tableColumn id="11" name="Validation demandeur" dataDxfId="5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52" dataDxfId="51">
  <autoFilter ref="B3:B18">
    <filterColumn colId="0" hiddenButton="1"/>
  </autoFilter>
  <tableColumns count="1">
    <tableColumn id="1" name="Liste des équipements" dataDxfId="5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0" totalsRowShown="0">
  <autoFilter ref="D3:D10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49">
  <autoFilter ref="F3:F18">
    <filterColumn colId="0" hiddenButton="1"/>
  </autoFilter>
  <tableColumns count="1">
    <tableColumn id="1" name="Temps théorique" dataDxfId="48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47"/>
    <tableColumn id="2" name="Atelier" dataDxfId="46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K16" totalsRowShown="0" headerRowDxfId="45" dataDxfId="27">
  <autoFilter ref="A13:K16"/>
  <tableColumns count="11">
    <tableColumn id="1" name="Demande" dataDxfId="38"/>
    <tableColumn id="2" name="Date" dataDxfId="37"/>
    <tableColumn id="3" name="Description" dataDxfId="36"/>
    <tableColumn id="4" name="Equipement " dataDxfId="35"/>
    <tableColumn id="5" name="Atelier" dataDxfId="34"/>
    <tableColumn id="6" name="Centre de charge" dataDxfId="33"/>
    <tableColumn id="7" name="N°DI" dataDxfId="32"/>
    <tableColumn id="8" name="Technicien" dataDxfId="31"/>
    <tableColumn id="9" name="Temps théorique" dataDxfId="30"/>
    <tableColumn id="10" name="Temps réel" dataDxfId="29"/>
    <tableColumn id="11" name="Validation demandeur" dataDxfId="28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K14" insertRow="1" totalsRowShown="0" headerRowDxfId="44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2" name="T_David" displayName="T_David" ref="A13:K14" totalsRowShown="0" headerRowDxfId="43">
  <autoFilter ref="A13:K14"/>
  <tableColumns count="11">
    <tableColumn id="1" name="Demande"/>
    <tableColumn id="2" name="Date" dataDxfId="26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 dataDxfId="25"/>
    <tableColumn id="10" name="Temps réel" dataDxfId="24"/>
    <tableColumn id="11" name="Validation demandeur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0" name="T_Guy" displayName="T_Guy" ref="A13:K14" totalsRowShown="0" headerRowDxfId="42" dataDxfId="12">
  <autoFilter ref="A13:K14"/>
  <tableColumns count="11">
    <tableColumn id="1" name="Demande" dataDxfId="23"/>
    <tableColumn id="2" name="Date" dataDxfId="22"/>
    <tableColumn id="3" name="Description" dataDxfId="21"/>
    <tableColumn id="4" name="Equipement " dataDxfId="20"/>
    <tableColumn id="5" name="Atelier" dataDxfId="19"/>
    <tableColumn id="6" name="Centre de charge" dataDxfId="18"/>
    <tableColumn id="7" name="N°DI" dataDxfId="17"/>
    <tableColumn id="8" name="Technicien" dataDxfId="16"/>
    <tableColumn id="9" name="Temps théorique" dataDxfId="15"/>
    <tableColumn id="10" name="Temps réel" dataDxfId="14"/>
    <tableColumn id="11" name="Validation demandeur" dataDxfId="13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8" name="T_Jean_Marie" displayName="T_Jean_Marie" ref="A13:K14" insertRow="1" totalsRowShown="0" headerRowDxfId="41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2" name="T_Laurent" displayName="T_Laurent" ref="A13:K14" insertRow="1" totalsRowShown="0" headerRowDxfId="40">
  <autoFilter ref="A13:K14"/>
  <tableColumns count="11">
    <tableColumn id="1" name="Demande"/>
    <tableColumn id="2" name="Date"/>
    <tableColumn id="3" name="Description"/>
    <tableColumn id="4" name="Equipement 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3" name="T_Mohamed" displayName="T_Mohamed" ref="A13:K14" totalsRowShown="0" headerRowDxfId="39" dataDxfId="0">
  <autoFilter ref="A13:K14"/>
  <tableColumns count="11">
    <tableColumn id="1" name="Demande" dataDxfId="11"/>
    <tableColumn id="2" name="Date" dataDxfId="10"/>
    <tableColumn id="3" name="Description" dataDxfId="9"/>
    <tableColumn id="4" name="Equipement " dataDxfId="8"/>
    <tableColumn id="5" name="Atelier" dataDxfId="7"/>
    <tableColumn id="6" name="Centre de charge" dataDxfId="6"/>
    <tableColumn id="7" name="N°DI" dataDxfId="5"/>
    <tableColumn id="8" name="Technicien" dataDxfId="4"/>
    <tableColumn id="9" name="Temps théorique" dataDxfId="3"/>
    <tableColumn id="10" name="Temps réel" dataDxfId="2"/>
    <tableColumn id="11" name="Validation demandeur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9"/>
  <sheetViews>
    <sheetView showGridLines="0" zoomScaleNormal="100" workbookViewId="0">
      <selection activeCell="I19" sqref="I19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4.875" bestFit="1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18" t="s">
        <v>101</v>
      </c>
      <c r="B12" s="18" t="s">
        <v>100</v>
      </c>
      <c r="C12" s="18" t="s">
        <v>101</v>
      </c>
      <c r="D12" s="18" t="s">
        <v>99</v>
      </c>
      <c r="E12" s="18" t="s">
        <v>98</v>
      </c>
      <c r="F12" s="18" t="s">
        <v>98</v>
      </c>
      <c r="G12" s="18" t="s">
        <v>98</v>
      </c>
      <c r="H12" s="18" t="s">
        <v>99</v>
      </c>
      <c r="I12" s="18" t="s">
        <v>99</v>
      </c>
      <c r="J12" s="18" t="s">
        <v>99</v>
      </c>
      <c r="K12" s="18" t="s">
        <v>99</v>
      </c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78</v>
      </c>
      <c r="B14" s="9">
        <v>43446.370972222219</v>
      </c>
      <c r="C14" s="9" t="s">
        <v>80</v>
      </c>
      <c r="D14" s="14" t="s">
        <v>12</v>
      </c>
      <c r="E14" s="15" t="str">
        <f>_xlfn.IFNA(VLOOKUP(T_Demandes[[#This Row],[Equipement ]],T_Zones[],2,FALSE),"")</f>
        <v>PREPARATION</v>
      </c>
      <c r="F14" s="15">
        <f>_xlfn.IFNA(VLOOKUP(T_Demandes[[#This Row],[Equipement ]],T_Zones[],3,FALSE),"")</f>
        <v>20302</v>
      </c>
      <c r="G14" s="15" t="str">
        <f>TEXT(ROW()-ROW(T_Demandes[[#Headers],[N°DI]]),"000")</f>
        <v>001</v>
      </c>
      <c r="H14" s="13" t="s">
        <v>103</v>
      </c>
      <c r="I14" s="16">
        <v>8.3333333333333301E-2</v>
      </c>
      <c r="J14" s="16"/>
      <c r="K14" s="13" t="s">
        <v>82</v>
      </c>
    </row>
    <row r="15" spans="1:11" x14ac:dyDescent="0.2">
      <c r="A15" s="8" t="s">
        <v>85</v>
      </c>
      <c r="B15" s="9">
        <v>43446.380069444444</v>
      </c>
      <c r="C15" s="8" t="s">
        <v>86</v>
      </c>
      <c r="D15" s="13" t="s">
        <v>40</v>
      </c>
      <c r="E15" s="15" t="str">
        <f>_xlfn.IFNA(VLOOKUP(T_Demandes[[#This Row],[Equipement ]],T_Zones[],2,FALSE),"")</f>
        <v>LOGISTIQUE</v>
      </c>
      <c r="F15" s="15">
        <f>_xlfn.IFNA(VLOOKUP(T_Demandes[[#This Row],[Equipement ]],T_Zones[],3,FALSE),"")</f>
        <v>20307</v>
      </c>
      <c r="G15" s="15" t="str">
        <f>TEXT(ROW()-ROW(T_Demandes[[#Headers],[N°DI]]),"000")</f>
        <v>002</v>
      </c>
      <c r="H15" s="13" t="s">
        <v>105</v>
      </c>
      <c r="I15" s="16">
        <v>0.125</v>
      </c>
      <c r="J15" s="16"/>
      <c r="K15" s="13" t="s">
        <v>82</v>
      </c>
    </row>
    <row r="16" spans="1:11" x14ac:dyDescent="0.2">
      <c r="A16" s="8" t="s">
        <v>87</v>
      </c>
      <c r="B16" s="9">
        <v>43446.397719907407</v>
      </c>
      <c r="C16" s="8" t="s">
        <v>88</v>
      </c>
      <c r="D16" s="13" t="s">
        <v>14</v>
      </c>
      <c r="E16" s="15" t="str">
        <f>_xlfn.IFNA(VLOOKUP(T_Demandes[[#This Row],[Equipement ]],T_Zones[],2,FALSE),"")</f>
        <v>PREPARATION</v>
      </c>
      <c r="F16" s="15">
        <f>_xlfn.IFNA(VLOOKUP(T_Demandes[[#This Row],[Equipement ]],T_Zones[],3,FALSE),"")</f>
        <v>20302</v>
      </c>
      <c r="G16" s="15" t="str">
        <f>TEXT(ROW()-ROW(T_Demandes[[#Headers],[N°DI]]),"000")</f>
        <v>003</v>
      </c>
      <c r="H16" s="13" t="s">
        <v>107</v>
      </c>
      <c r="I16" s="16">
        <v>6.25E-2</v>
      </c>
      <c r="J16" s="16"/>
      <c r="K16" s="13"/>
    </row>
    <row r="17" spans="1:11" x14ac:dyDescent="0.2">
      <c r="A17" s="19" t="s">
        <v>112</v>
      </c>
      <c r="B17" s="20"/>
      <c r="D17" s="21" t="s">
        <v>10</v>
      </c>
      <c r="E17" s="22" t="str">
        <f>_xlfn.IFNA(VLOOKUP(T_Demandes[[#This Row],[Equipement ]],T_Zones[],2,FALSE),"")</f>
        <v>PREPARATION</v>
      </c>
      <c r="F17" s="22">
        <f>_xlfn.IFNA(VLOOKUP(T_Demandes[[#This Row],[Equipement ]],T_Zones[],3,FALSE),"")</f>
        <v>20302</v>
      </c>
      <c r="G17" s="22" t="str">
        <f>TEXT(ROW()-ROW(T_Demandes[[#Headers],[N°DI]]),"000")</f>
        <v>004</v>
      </c>
      <c r="H17" s="23" t="s">
        <v>108</v>
      </c>
      <c r="I17" s="24">
        <v>8.3333333333333301E-2</v>
      </c>
      <c r="J17" s="24"/>
      <c r="K17" s="23"/>
    </row>
    <row r="18" spans="1:11" x14ac:dyDescent="0.2">
      <c r="A18" s="19" t="s">
        <v>114</v>
      </c>
      <c r="B18" s="20"/>
      <c r="C18" t="s">
        <v>88</v>
      </c>
      <c r="D18" s="21" t="s">
        <v>8</v>
      </c>
      <c r="E18" s="22" t="str">
        <f>_xlfn.IFNA(VLOOKUP(T_Demandes[[#This Row],[Equipement ]],T_Zones[],2,FALSE),"")</f>
        <v>PREPARATION</v>
      </c>
      <c r="F18" s="22">
        <f>_xlfn.IFNA(VLOOKUP(T_Demandes[[#This Row],[Equipement ]],T_Zones[],3,FALSE),"")</f>
        <v>20302</v>
      </c>
      <c r="G18" s="22" t="str">
        <f>TEXT(ROW()-ROW(T_Demandes[[#Headers],[N°DI]]),"000")</f>
        <v>005</v>
      </c>
      <c r="H18" s="23" t="s">
        <v>103</v>
      </c>
      <c r="I18" s="24">
        <v>2.0833333333333332E-2</v>
      </c>
      <c r="J18" s="24">
        <v>8.3333333333333301E-2</v>
      </c>
      <c r="K18" s="23"/>
    </row>
    <row r="19" spans="1:11" x14ac:dyDescent="0.2">
      <c r="A19" s="19" t="s">
        <v>78</v>
      </c>
      <c r="B19" s="20"/>
      <c r="C19" t="s">
        <v>86</v>
      </c>
      <c r="D19" s="21" t="s">
        <v>13</v>
      </c>
      <c r="E19" s="22" t="str">
        <f>_xlfn.IFNA(VLOOKUP(T_Demandes[[#This Row],[Equipement ]],T_Zones[],2,FALSE),"")</f>
        <v>PREPARATION</v>
      </c>
      <c r="F19" s="22">
        <f>_xlfn.IFNA(VLOOKUP(T_Demandes[[#This Row],[Equipement ]],T_Zones[],3,FALSE),"")</f>
        <v>20302</v>
      </c>
      <c r="G19" s="22" t="str">
        <f>TEXT(ROW()-ROW(T_Demandes[[#Headers],[N°DI]]),"000")</f>
        <v>006</v>
      </c>
      <c r="H19" s="23" t="s">
        <v>103</v>
      </c>
      <c r="I19" s="24">
        <v>6.25E-2</v>
      </c>
      <c r="J19" s="24">
        <v>0.125</v>
      </c>
      <c r="K19" s="23"/>
    </row>
  </sheetData>
  <dataValidations count="4">
    <dataValidation type="list" allowBlank="1" showInputMessage="1" showErrorMessage="1" sqref="H14:H19">
      <formula1>d.techniciens</formula1>
    </dataValidation>
    <dataValidation type="list" allowBlank="1" showInputMessage="1" showErrorMessage="1" sqref="I14:J19">
      <formula1>d.temps</formula1>
    </dataValidation>
    <dataValidation type="list" allowBlank="1" showInputMessage="1" showErrorMessage="1" sqref="D14:D19">
      <formula1>d.équipements</formula1>
    </dataValidation>
    <dataValidation type="list" allowBlank="1" showInputMessage="1" showErrorMessage="1" sqref="K14:K19">
      <formula1>d.validation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workbookViewId="0">
      <selection activeCell="D1" sqref="D1"/>
    </sheetView>
  </sheetViews>
  <sheetFormatPr baseColWidth="10" defaultRowHeight="14.25" x14ac:dyDescent="0.2"/>
  <cols>
    <col min="1" max="1" width="1.625" customWidth="1"/>
    <col min="2" max="2" width="22.125" bestFit="1" customWidth="1"/>
    <col min="3" max="3" width="14.25" customWidth="1"/>
    <col min="4" max="4" width="14.875" bestFit="1" customWidth="1"/>
    <col min="5" max="5" width="7.75" customWidth="1"/>
    <col min="6" max="6" width="16.75" bestFit="1" customWidth="1"/>
    <col min="7" max="7" width="1.625" customWidth="1"/>
    <col min="8" max="8" width="13" bestFit="1" customWidth="1"/>
    <col min="9" max="9" width="1.625" customWidth="1"/>
    <col min="10" max="10" width="22.75" bestFit="1" customWidth="1"/>
    <col min="11" max="11" width="17.5" bestFit="1" customWidth="1"/>
    <col min="12" max="12" width="17.125" bestFit="1" customWidth="1"/>
  </cols>
  <sheetData>
    <row r="1" spans="2:12" x14ac:dyDescent="0.2">
      <c r="B1" s="10" t="s">
        <v>95</v>
      </c>
      <c r="D1" s="10" t="s">
        <v>97</v>
      </c>
      <c r="F1" s="10" t="s">
        <v>96</v>
      </c>
      <c r="H1" s="10" t="s">
        <v>93</v>
      </c>
      <c r="J1" s="10" t="s">
        <v>92</v>
      </c>
    </row>
    <row r="3" spans="2:12" x14ac:dyDescent="0.2">
      <c r="B3" s="2" t="s">
        <v>74</v>
      </c>
      <c r="D3" t="s">
        <v>94</v>
      </c>
      <c r="F3" t="s">
        <v>84</v>
      </c>
      <c r="H3" t="s">
        <v>81</v>
      </c>
      <c r="J3" s="8" t="s">
        <v>0</v>
      </c>
      <c r="K3" t="s">
        <v>1</v>
      </c>
      <c r="L3" s="8" t="s">
        <v>60</v>
      </c>
    </row>
    <row r="4" spans="2:12" x14ac:dyDescent="0.2">
      <c r="B4" s="1" t="s">
        <v>49</v>
      </c>
      <c r="D4" t="s">
        <v>103</v>
      </c>
      <c r="F4" s="11">
        <v>2.0833333333333332E-2</v>
      </c>
      <c r="H4" s="4" t="s">
        <v>83</v>
      </c>
      <c r="J4" s="1" t="s">
        <v>62</v>
      </c>
      <c r="K4" s="2" t="s">
        <v>63</v>
      </c>
      <c r="L4">
        <v>20307</v>
      </c>
    </row>
    <row r="5" spans="2:12" x14ac:dyDescent="0.2">
      <c r="B5" s="1" t="s">
        <v>12</v>
      </c>
      <c r="D5" t="s">
        <v>104</v>
      </c>
      <c r="F5" s="11">
        <v>4.1666666666666664E-2</v>
      </c>
      <c r="H5" t="s">
        <v>82</v>
      </c>
      <c r="J5" s="1" t="s">
        <v>49</v>
      </c>
      <c r="K5" s="2" t="s">
        <v>63</v>
      </c>
      <c r="L5">
        <v>20309</v>
      </c>
    </row>
    <row r="6" spans="2:12" x14ac:dyDescent="0.2">
      <c r="B6" s="1" t="s">
        <v>13</v>
      </c>
      <c r="D6" t="s">
        <v>108</v>
      </c>
      <c r="F6" s="11">
        <v>6.25E-2</v>
      </c>
      <c r="J6" s="1" t="s">
        <v>8</v>
      </c>
      <c r="K6" s="2" t="s">
        <v>64</v>
      </c>
      <c r="L6">
        <v>20302</v>
      </c>
    </row>
    <row r="7" spans="2:12" x14ac:dyDescent="0.2">
      <c r="B7" s="1" t="s">
        <v>14</v>
      </c>
      <c r="D7" t="s">
        <v>105</v>
      </c>
      <c r="F7" s="11">
        <v>8.3333333333333301E-2</v>
      </c>
      <c r="J7" s="1" t="s">
        <v>10</v>
      </c>
      <c r="K7" s="2" t="s">
        <v>64</v>
      </c>
      <c r="L7">
        <v>20302</v>
      </c>
    </row>
    <row r="8" spans="2:12" x14ac:dyDescent="0.2">
      <c r="B8" s="1" t="s">
        <v>54</v>
      </c>
      <c r="D8" t="s">
        <v>109</v>
      </c>
      <c r="F8" s="11">
        <v>0.104166666666667</v>
      </c>
      <c r="J8" s="1" t="s">
        <v>9</v>
      </c>
      <c r="K8" s="2" t="s">
        <v>64</v>
      </c>
      <c r="L8">
        <v>20302</v>
      </c>
    </row>
    <row r="9" spans="2:12" x14ac:dyDescent="0.2">
      <c r="B9" s="1" t="s">
        <v>15</v>
      </c>
      <c r="D9" t="s">
        <v>106</v>
      </c>
      <c r="F9" s="11">
        <v>0.125</v>
      </c>
      <c r="J9" s="1" t="s">
        <v>11</v>
      </c>
      <c r="K9" s="2" t="s">
        <v>64</v>
      </c>
      <c r="L9">
        <v>20302</v>
      </c>
    </row>
    <row r="10" spans="2:12" x14ac:dyDescent="0.2">
      <c r="B10" s="1" t="s">
        <v>75</v>
      </c>
      <c r="D10" t="s">
        <v>107</v>
      </c>
      <c r="F10" s="11">
        <v>0.14583333333333301</v>
      </c>
      <c r="J10" s="1" t="s">
        <v>4</v>
      </c>
      <c r="K10" s="2" t="s">
        <v>61</v>
      </c>
      <c r="L10">
        <v>20301</v>
      </c>
    </row>
    <row r="11" spans="2:12" x14ac:dyDescent="0.2">
      <c r="B11" s="1" t="s">
        <v>50</v>
      </c>
      <c r="F11" s="11">
        <v>0.16666666666666599</v>
      </c>
      <c r="J11" s="1" t="s">
        <v>65</v>
      </c>
      <c r="K11" s="2" t="s">
        <v>66</v>
      </c>
      <c r="L11">
        <v>20304</v>
      </c>
    </row>
    <row r="12" spans="2:12" x14ac:dyDescent="0.2">
      <c r="B12" s="1" t="s">
        <v>51</v>
      </c>
      <c r="F12" s="11">
        <v>0.1875</v>
      </c>
      <c r="J12" s="1" t="s">
        <v>38</v>
      </c>
      <c r="K12" s="2" t="s">
        <v>66</v>
      </c>
      <c r="L12">
        <v>20307</v>
      </c>
    </row>
    <row r="13" spans="2:12" x14ac:dyDescent="0.2">
      <c r="B13" s="1" t="s">
        <v>76</v>
      </c>
      <c r="F13" s="11">
        <v>0.20833333333333301</v>
      </c>
      <c r="J13" s="1" t="s">
        <v>12</v>
      </c>
      <c r="K13" s="2" t="s">
        <v>64</v>
      </c>
      <c r="L13">
        <v>20302</v>
      </c>
    </row>
    <row r="14" spans="2:12" x14ac:dyDescent="0.2">
      <c r="B14" s="5" t="s">
        <v>77</v>
      </c>
      <c r="C14" s="4"/>
      <c r="D14" s="4"/>
      <c r="E14" s="4"/>
      <c r="F14" s="12">
        <v>0.22916666666666599</v>
      </c>
      <c r="G14" s="4"/>
      <c r="J14" s="1" t="s">
        <v>13</v>
      </c>
      <c r="K14" s="2" t="s">
        <v>64</v>
      </c>
      <c r="L14">
        <v>20302</v>
      </c>
    </row>
    <row r="15" spans="2:12" x14ac:dyDescent="0.2">
      <c r="B15" s="5" t="s">
        <v>52</v>
      </c>
      <c r="C15" s="4"/>
      <c r="D15" s="4"/>
      <c r="E15" s="4"/>
      <c r="F15" s="12">
        <v>0.25</v>
      </c>
      <c r="G15" s="4"/>
      <c r="H15" s="4"/>
      <c r="J15" s="1" t="s">
        <v>14</v>
      </c>
      <c r="K15" s="2" t="s">
        <v>64</v>
      </c>
      <c r="L15">
        <v>20302</v>
      </c>
    </row>
    <row r="16" spans="2:12" x14ac:dyDescent="0.2">
      <c r="B16" s="5" t="s">
        <v>5</v>
      </c>
      <c r="C16" s="4"/>
      <c r="D16" s="4"/>
      <c r="E16" s="4"/>
      <c r="F16" s="12">
        <v>0.27083333333333298</v>
      </c>
      <c r="G16" s="4"/>
      <c r="H16" s="4"/>
      <c r="J16" s="1" t="s">
        <v>54</v>
      </c>
      <c r="K16" s="2" t="s">
        <v>67</v>
      </c>
      <c r="L16">
        <v>20312</v>
      </c>
    </row>
    <row r="17" spans="2:12" x14ac:dyDescent="0.2">
      <c r="B17" s="5" t="s">
        <v>6</v>
      </c>
      <c r="C17" s="4"/>
      <c r="D17" s="4"/>
      <c r="E17" s="4"/>
      <c r="F17" s="12">
        <v>0.29166666666666602</v>
      </c>
      <c r="G17" s="4"/>
      <c r="H17" s="4"/>
      <c r="J17" s="1" t="s">
        <v>15</v>
      </c>
      <c r="K17" s="2" t="s">
        <v>67</v>
      </c>
      <c r="L17">
        <v>20302</v>
      </c>
    </row>
    <row r="18" spans="2:12" x14ac:dyDescent="0.2">
      <c r="B18" s="5" t="s">
        <v>16</v>
      </c>
      <c r="C18" s="4"/>
      <c r="D18" s="4"/>
      <c r="E18" s="4"/>
      <c r="F18" s="12">
        <v>0.3125</v>
      </c>
      <c r="G18" s="4"/>
      <c r="H18" s="4"/>
      <c r="J18" s="1" t="s">
        <v>75</v>
      </c>
      <c r="K18" s="2" t="s">
        <v>68</v>
      </c>
    </row>
    <row r="19" spans="2:12" x14ac:dyDescent="0.2">
      <c r="J19" s="1" t="s">
        <v>50</v>
      </c>
      <c r="K19" s="2" t="s">
        <v>68</v>
      </c>
      <c r="L19">
        <v>20309</v>
      </c>
    </row>
    <row r="20" spans="2:12" x14ac:dyDescent="0.2">
      <c r="J20" s="1" t="s">
        <v>51</v>
      </c>
      <c r="K20" s="2" t="s">
        <v>68</v>
      </c>
      <c r="L20">
        <v>20309</v>
      </c>
    </row>
    <row r="21" spans="2:12" x14ac:dyDescent="0.2">
      <c r="J21" s="1" t="s">
        <v>52</v>
      </c>
      <c r="K21" s="2" t="s">
        <v>68</v>
      </c>
      <c r="L21">
        <v>20309</v>
      </c>
    </row>
    <row r="22" spans="2:12" x14ac:dyDescent="0.2">
      <c r="J22" s="1" t="s">
        <v>5</v>
      </c>
      <c r="K22" s="2" t="s">
        <v>61</v>
      </c>
      <c r="L22">
        <v>20301</v>
      </c>
    </row>
    <row r="23" spans="2:12" x14ac:dyDescent="0.2">
      <c r="J23" s="1" t="s">
        <v>6</v>
      </c>
      <c r="K23" s="2" t="s">
        <v>61</v>
      </c>
      <c r="L23">
        <v>20301</v>
      </c>
    </row>
    <row r="24" spans="2:12" x14ac:dyDescent="0.2">
      <c r="J24" s="1" t="s">
        <v>16</v>
      </c>
      <c r="K24" s="2" t="s">
        <v>64</v>
      </c>
      <c r="L24">
        <v>20302</v>
      </c>
    </row>
    <row r="25" spans="2:12" x14ac:dyDescent="0.2">
      <c r="J25" s="1" t="s">
        <v>26</v>
      </c>
      <c r="K25" s="2" t="s">
        <v>66</v>
      </c>
      <c r="L25">
        <v>20304</v>
      </c>
    </row>
    <row r="26" spans="2:12" x14ac:dyDescent="0.2">
      <c r="J26" s="1" t="s">
        <v>7</v>
      </c>
      <c r="K26" s="2" t="s">
        <v>68</v>
      </c>
      <c r="L26">
        <v>20301</v>
      </c>
    </row>
    <row r="27" spans="2:12" x14ac:dyDescent="0.2">
      <c r="J27" s="1" t="s">
        <v>43</v>
      </c>
      <c r="K27" s="2" t="s">
        <v>69</v>
      </c>
      <c r="L27">
        <v>20308</v>
      </c>
    </row>
    <row r="28" spans="2:12" x14ac:dyDescent="0.2">
      <c r="J28" s="1" t="s">
        <v>44</v>
      </c>
      <c r="K28" s="2" t="s">
        <v>69</v>
      </c>
      <c r="L28">
        <v>20308</v>
      </c>
    </row>
    <row r="29" spans="2:12" x14ac:dyDescent="0.2">
      <c r="J29" s="1" t="s">
        <v>17</v>
      </c>
      <c r="K29" s="2" t="s">
        <v>64</v>
      </c>
      <c r="L29">
        <v>20302</v>
      </c>
    </row>
    <row r="30" spans="2:12" x14ac:dyDescent="0.2">
      <c r="J30" s="1" t="s">
        <v>45</v>
      </c>
      <c r="K30" s="2" t="s">
        <v>69</v>
      </c>
      <c r="L30">
        <v>20308</v>
      </c>
    </row>
    <row r="31" spans="2:12" x14ac:dyDescent="0.2">
      <c r="J31" s="1" t="s">
        <v>46</v>
      </c>
      <c r="K31" s="2" t="s">
        <v>69</v>
      </c>
      <c r="L31">
        <v>20308</v>
      </c>
    </row>
    <row r="32" spans="2:12" x14ac:dyDescent="0.2">
      <c r="J32" s="1" t="s">
        <v>27</v>
      </c>
      <c r="K32" s="2" t="s">
        <v>66</v>
      </c>
      <c r="L32">
        <v>20304</v>
      </c>
    </row>
    <row r="33" spans="10:12" x14ac:dyDescent="0.2">
      <c r="J33" s="1" t="s">
        <v>28</v>
      </c>
      <c r="K33" s="2" t="s">
        <v>64</v>
      </c>
      <c r="L33">
        <v>20304</v>
      </c>
    </row>
    <row r="34" spans="10:12" x14ac:dyDescent="0.2">
      <c r="J34" s="1" t="s">
        <v>47</v>
      </c>
      <c r="K34" s="2" t="s">
        <v>69</v>
      </c>
      <c r="L34">
        <v>20308</v>
      </c>
    </row>
    <row r="35" spans="10:12" x14ac:dyDescent="0.2">
      <c r="J35" s="1" t="s">
        <v>29</v>
      </c>
      <c r="K35" s="2" t="s">
        <v>70</v>
      </c>
      <c r="L35">
        <v>20304</v>
      </c>
    </row>
    <row r="36" spans="10:12" x14ac:dyDescent="0.2">
      <c r="J36" s="1" t="s">
        <v>18</v>
      </c>
      <c r="K36" s="2" t="s">
        <v>64</v>
      </c>
      <c r="L36">
        <v>20302</v>
      </c>
    </row>
    <row r="37" spans="10:12" x14ac:dyDescent="0.2">
      <c r="J37" s="3" t="s">
        <v>25</v>
      </c>
      <c r="K37" s="2" t="s">
        <v>64</v>
      </c>
      <c r="L37">
        <v>20303</v>
      </c>
    </row>
    <row r="38" spans="10:12" x14ac:dyDescent="0.2">
      <c r="J38" s="1" t="s">
        <v>58</v>
      </c>
      <c r="K38" s="2" t="s">
        <v>67</v>
      </c>
      <c r="L38">
        <v>20317</v>
      </c>
    </row>
    <row r="39" spans="10:12" x14ac:dyDescent="0.2">
      <c r="J39" s="1" t="s">
        <v>55</v>
      </c>
      <c r="K39" s="2" t="s">
        <v>67</v>
      </c>
      <c r="L39">
        <v>20312</v>
      </c>
    </row>
    <row r="40" spans="10:12" x14ac:dyDescent="0.2">
      <c r="J40" s="1" t="s">
        <v>59</v>
      </c>
      <c r="K40" s="2" t="s">
        <v>67</v>
      </c>
      <c r="L40">
        <v>20317</v>
      </c>
    </row>
    <row r="41" spans="10:12" x14ac:dyDescent="0.2">
      <c r="J41" s="1" t="s">
        <v>19</v>
      </c>
      <c r="K41" s="2" t="s">
        <v>64</v>
      </c>
      <c r="L41">
        <v>20302</v>
      </c>
    </row>
    <row r="42" spans="10:12" x14ac:dyDescent="0.2">
      <c r="J42" s="1" t="s">
        <v>20</v>
      </c>
      <c r="K42" s="2" t="s">
        <v>64</v>
      </c>
      <c r="L42">
        <v>20302</v>
      </c>
    </row>
    <row r="43" spans="10:12" x14ac:dyDescent="0.2">
      <c r="J43" s="1" t="s">
        <v>30</v>
      </c>
      <c r="K43" s="2" t="s">
        <v>66</v>
      </c>
      <c r="L43">
        <v>20304</v>
      </c>
    </row>
    <row r="44" spans="10:12" x14ac:dyDescent="0.2">
      <c r="J44" s="1" t="s">
        <v>31</v>
      </c>
      <c r="K44" s="2" t="s">
        <v>66</v>
      </c>
      <c r="L44">
        <v>20304</v>
      </c>
    </row>
    <row r="45" spans="10:12" x14ac:dyDescent="0.2">
      <c r="J45" s="1" t="s">
        <v>32</v>
      </c>
      <c r="K45" s="2" t="s">
        <v>66</v>
      </c>
      <c r="L45">
        <v>20304</v>
      </c>
    </row>
    <row r="46" spans="10:12" x14ac:dyDescent="0.2">
      <c r="J46" s="1" t="s">
        <v>33</v>
      </c>
      <c r="K46" s="2" t="s">
        <v>66</v>
      </c>
      <c r="L46">
        <v>20304</v>
      </c>
    </row>
    <row r="47" spans="10:12" x14ac:dyDescent="0.2">
      <c r="J47" s="1" t="s">
        <v>34</v>
      </c>
      <c r="K47" s="2" t="s">
        <v>66</v>
      </c>
      <c r="L47">
        <v>20304</v>
      </c>
    </row>
    <row r="48" spans="10:12" x14ac:dyDescent="0.2">
      <c r="J48" s="1" t="s">
        <v>35</v>
      </c>
      <c r="K48" s="2" t="s">
        <v>66</v>
      </c>
      <c r="L48">
        <v>20304</v>
      </c>
    </row>
    <row r="49" spans="10:12" x14ac:dyDescent="0.2">
      <c r="J49" s="1" t="s">
        <v>53</v>
      </c>
      <c r="K49" s="2" t="s">
        <v>68</v>
      </c>
      <c r="L49">
        <v>20309</v>
      </c>
    </row>
    <row r="50" spans="10:12" x14ac:dyDescent="0.2">
      <c r="J50" s="1" t="s">
        <v>39</v>
      </c>
      <c r="K50" s="2" t="s">
        <v>71</v>
      </c>
      <c r="L50">
        <v>20307</v>
      </c>
    </row>
    <row r="51" spans="10:12" x14ac:dyDescent="0.2">
      <c r="J51" s="1" t="s">
        <v>56</v>
      </c>
      <c r="K51" s="2" t="s">
        <v>67</v>
      </c>
      <c r="L51">
        <v>20312</v>
      </c>
    </row>
    <row r="52" spans="10:12" x14ac:dyDescent="0.2">
      <c r="J52" s="1" t="s">
        <v>72</v>
      </c>
      <c r="K52" s="2" t="s">
        <v>64</v>
      </c>
      <c r="L52">
        <v>20302</v>
      </c>
    </row>
    <row r="53" spans="10:12" x14ac:dyDescent="0.2">
      <c r="J53" s="1" t="s">
        <v>73</v>
      </c>
      <c r="K53" s="2" t="s">
        <v>64</v>
      </c>
      <c r="L53">
        <v>20302</v>
      </c>
    </row>
    <row r="54" spans="10:12" x14ac:dyDescent="0.2">
      <c r="J54" s="1" t="s">
        <v>21</v>
      </c>
      <c r="K54" s="2" t="s">
        <v>64</v>
      </c>
      <c r="L54">
        <v>20302</v>
      </c>
    </row>
    <row r="55" spans="10:12" x14ac:dyDescent="0.2">
      <c r="J55" s="1" t="s">
        <v>40</v>
      </c>
      <c r="K55" s="2" t="s">
        <v>68</v>
      </c>
      <c r="L55">
        <v>20307</v>
      </c>
    </row>
    <row r="56" spans="10:12" x14ac:dyDescent="0.2">
      <c r="J56" s="1" t="s">
        <v>36</v>
      </c>
      <c r="K56" s="2" t="s">
        <v>70</v>
      </c>
      <c r="L56">
        <v>20304</v>
      </c>
    </row>
    <row r="57" spans="10:12" x14ac:dyDescent="0.2">
      <c r="J57" s="1" t="s">
        <v>37</v>
      </c>
      <c r="K57" s="2" t="s">
        <v>64</v>
      </c>
      <c r="L57">
        <v>20304</v>
      </c>
    </row>
    <row r="58" spans="10:12" x14ac:dyDescent="0.2">
      <c r="J58" s="1" t="s">
        <v>22</v>
      </c>
      <c r="K58" s="2" t="s">
        <v>64</v>
      </c>
      <c r="L58">
        <v>20302</v>
      </c>
    </row>
    <row r="59" spans="10:12" x14ac:dyDescent="0.2">
      <c r="J59" s="1" t="s">
        <v>23</v>
      </c>
      <c r="K59" s="2" t="s">
        <v>67</v>
      </c>
      <c r="L59">
        <v>20302</v>
      </c>
    </row>
    <row r="60" spans="10:12" x14ac:dyDescent="0.2">
      <c r="J60" s="1" t="s">
        <v>24</v>
      </c>
      <c r="K60" s="2" t="s">
        <v>64</v>
      </c>
      <c r="L60">
        <v>20302</v>
      </c>
    </row>
    <row r="61" spans="10:12" x14ac:dyDescent="0.2">
      <c r="J61" s="1" t="s">
        <v>48</v>
      </c>
      <c r="K61" s="2" t="s">
        <v>69</v>
      </c>
      <c r="L61">
        <v>20308</v>
      </c>
    </row>
    <row r="62" spans="10:12" x14ac:dyDescent="0.2">
      <c r="J62" s="1" t="s">
        <v>41</v>
      </c>
      <c r="K62" s="2" t="s">
        <v>68</v>
      </c>
      <c r="L62">
        <v>20307</v>
      </c>
    </row>
    <row r="63" spans="10:12" x14ac:dyDescent="0.2">
      <c r="J63" s="1" t="s">
        <v>42</v>
      </c>
      <c r="K63" s="2" t="s">
        <v>71</v>
      </c>
      <c r="L63">
        <v>20307</v>
      </c>
    </row>
    <row r="64" spans="10:12" x14ac:dyDescent="0.2">
      <c r="J64" s="1" t="s">
        <v>57</v>
      </c>
      <c r="K64" s="2" t="s">
        <v>67</v>
      </c>
      <c r="L64">
        <v>20312</v>
      </c>
    </row>
  </sheetData>
  <dataValidations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6"/>
  <sheetViews>
    <sheetView showGridLines="0" zoomScaleNormal="100" workbookViewId="0">
      <selection activeCell="A14" sqref="A14:K16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78</v>
      </c>
      <c r="B14" s="9">
        <v>43446.370972222219</v>
      </c>
      <c r="C14" s="9" t="s">
        <v>80</v>
      </c>
      <c r="D14" s="9" t="s">
        <v>12</v>
      </c>
      <c r="E14" s="8" t="s">
        <v>64</v>
      </c>
      <c r="F14" s="8">
        <v>20302</v>
      </c>
      <c r="G14" s="8" t="s">
        <v>102</v>
      </c>
      <c r="H14" s="8" t="s">
        <v>103</v>
      </c>
      <c r="I14" s="17">
        <v>8.3333333333333301E-2</v>
      </c>
      <c r="J14" s="17"/>
      <c r="K14" s="8" t="s">
        <v>82</v>
      </c>
    </row>
    <row r="15" spans="1:11" x14ac:dyDescent="0.2">
      <c r="A15" s="19" t="s">
        <v>114</v>
      </c>
      <c r="B15" s="20"/>
      <c r="C15" s="20" t="s">
        <v>88</v>
      </c>
      <c r="D15" s="20" t="s">
        <v>8</v>
      </c>
      <c r="E15" s="26" t="s">
        <v>64</v>
      </c>
      <c r="F15" s="26">
        <v>20302</v>
      </c>
      <c r="G15" s="19" t="s">
        <v>115</v>
      </c>
      <c r="H15" s="19" t="s">
        <v>103</v>
      </c>
      <c r="I15" s="27">
        <v>2.0833333333333332E-2</v>
      </c>
      <c r="J15" s="27">
        <v>8.3333333333333301E-2</v>
      </c>
      <c r="K15" s="19"/>
    </row>
    <row r="16" spans="1:11" x14ac:dyDescent="0.2">
      <c r="A16" s="19" t="s">
        <v>78</v>
      </c>
      <c r="B16" s="20"/>
      <c r="C16" s="20" t="s">
        <v>86</v>
      </c>
      <c r="D16" s="20" t="s">
        <v>13</v>
      </c>
      <c r="E16" s="26" t="s">
        <v>64</v>
      </c>
      <c r="F16" s="26">
        <v>20302</v>
      </c>
      <c r="G16" s="19" t="s">
        <v>116</v>
      </c>
      <c r="H16" s="19" t="s">
        <v>103</v>
      </c>
      <c r="I16" s="27">
        <v>6.25E-2</v>
      </c>
      <c r="J16" s="27">
        <v>0.125</v>
      </c>
      <c r="K16" s="19"/>
    </row>
  </sheetData>
  <dataValidations count="2">
    <dataValidation type="list" allowBlank="1" showInputMessage="1" showErrorMessage="1" sqref="K14:K16">
      <formula1>d.validation</formula1>
    </dataValidation>
    <dataValidation type="list" allowBlank="1" showInputMessage="1" showErrorMessage="1" sqref="J14:J16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3"/>
  <sheetViews>
    <sheetView showGridLines="0" topLeftCell="D1" zoomScaleNormal="100" workbookViewId="0">
      <selection activeCell="K14" sqref="K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4"/>
  <sheetViews>
    <sheetView showGridLines="0" zoomScaleNormal="100" workbookViewId="0">
      <selection activeCell="A14" sqref="A14:K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t="s">
        <v>112</v>
      </c>
      <c r="B14" s="25"/>
      <c r="D14" t="s">
        <v>10</v>
      </c>
      <c r="E14" t="s">
        <v>64</v>
      </c>
      <c r="F14">
        <v>20302</v>
      </c>
      <c r="G14" t="s">
        <v>113</v>
      </c>
      <c r="H14" t="s">
        <v>108</v>
      </c>
      <c r="I14" s="11">
        <v>8.3333333333333301E-2</v>
      </c>
      <c r="J14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"/>
  <sheetViews>
    <sheetView showGridLines="0" zoomScaleNormal="100" workbookViewId="0">
      <selection activeCell="A14" sqref="A14:K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85</v>
      </c>
      <c r="B14" s="9">
        <v>43446.380069444444</v>
      </c>
      <c r="C14" s="8" t="s">
        <v>86</v>
      </c>
      <c r="D14" s="8" t="s">
        <v>40</v>
      </c>
      <c r="E14" s="8" t="s">
        <v>68</v>
      </c>
      <c r="F14" s="8">
        <v>20307</v>
      </c>
      <c r="G14" s="8" t="s">
        <v>110</v>
      </c>
      <c r="H14" s="8" t="s">
        <v>105</v>
      </c>
      <c r="I14" s="17">
        <v>0.125</v>
      </c>
      <c r="J14" s="17"/>
      <c r="K14" s="8" t="s">
        <v>82</v>
      </c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3"/>
  <sheetViews>
    <sheetView showGridLines="0" zoomScaleNormal="100" workbookViewId="0">
      <selection activeCell="A14" sqref="A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3"/>
  <sheetViews>
    <sheetView showGridLines="0" zoomScaleNormal="100" workbookViewId="0">
      <selection activeCell="A14" sqref="A14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4"/>
  <sheetViews>
    <sheetView showGridLines="0" tabSelected="1" zoomScaleNormal="100" workbookViewId="0">
      <selection activeCell="C15" sqref="C15"/>
    </sheetView>
  </sheetViews>
  <sheetFormatPr baseColWidth="10" defaultRowHeight="14.25" x14ac:dyDescent="0.2"/>
  <cols>
    <col min="1" max="1" width="11.75" bestFit="1" customWidth="1"/>
    <col min="2" max="2" width="15.625" bestFit="1" customWidth="1"/>
    <col min="3" max="3" width="26.5" bestFit="1" customWidth="1"/>
    <col min="4" max="4" width="25.625" customWidth="1"/>
    <col min="5" max="5" width="19.875" customWidth="1"/>
    <col min="6" max="6" width="19.125" bestFit="1" customWidth="1"/>
    <col min="7" max="7" width="7.875" bestFit="1" customWidth="1"/>
    <col min="8" max="8" width="16.625" customWidth="1"/>
    <col min="9" max="9" width="18.75" bestFit="1" customWidth="1"/>
    <col min="10" max="10" width="13.375" bestFit="1" customWidth="1"/>
    <col min="11" max="11" width="23.75" bestFit="1" customWidth="1"/>
    <col min="19" max="19" width="22.75" customWidth="1"/>
  </cols>
  <sheetData>
    <row r="1" spans="1:1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</row>
    <row r="14" spans="1:11" x14ac:dyDescent="0.2">
      <c r="A14" s="8" t="s">
        <v>87</v>
      </c>
      <c r="B14" s="9">
        <v>43446.397719907407</v>
      </c>
      <c r="C14" s="8" t="s">
        <v>88</v>
      </c>
      <c r="D14" s="8" t="s">
        <v>14</v>
      </c>
      <c r="E14" s="8" t="s">
        <v>64</v>
      </c>
      <c r="F14" s="8">
        <v>20302</v>
      </c>
      <c r="G14" s="8" t="s">
        <v>111</v>
      </c>
      <c r="H14" s="8" t="s">
        <v>107</v>
      </c>
      <c r="I14" s="17">
        <v>6.25E-2</v>
      </c>
      <c r="J14" s="17"/>
      <c r="K14" s="8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Demandes</vt:lpstr>
      <vt:lpstr>Listes</vt:lpstr>
      <vt:lpstr>A.AVRIL</vt:lpstr>
      <vt:lpstr>A.BENBACHIR</vt:lpstr>
      <vt:lpstr>D.MUNO</vt:lpstr>
      <vt:lpstr>G.DELANOUE</vt:lpstr>
      <vt:lpstr>JM.GAUDET</vt:lpstr>
      <vt:lpstr>L.LOUVET</vt:lpstr>
      <vt:lpstr>M.BENDAHMANE</vt:lpstr>
      <vt:lpstr>d.équipements</vt:lpstr>
      <vt:lpstr>d.techniciens</vt:lpstr>
      <vt:lpstr>d.temps</vt:lpstr>
      <vt:lpstr>d.validation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Qassim MARZOUK</cp:lastModifiedBy>
  <dcterms:created xsi:type="dcterms:W3CDTF">2018-12-03T14:56:59Z</dcterms:created>
  <dcterms:modified xsi:type="dcterms:W3CDTF">2018-12-17T13:56:45Z</dcterms:modified>
</cp:coreProperties>
</file>