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drawings/drawing9.xml" ContentType="application/vnd.openxmlformats-officedocument.drawing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drawings/drawing10.xml" ContentType="application/vnd.openxmlformats-officedocument.drawingml.chartshapes+xml"/>
  <Override PartName="/xl/charts/chart15.xml" ContentType="application/vnd.openxmlformats-officedocument.drawingml.chart+xml"/>
  <Override PartName="/xl/drawings/drawing11.xml" ContentType="application/vnd.openxmlformats-officedocument.drawing+xml"/>
  <Override PartName="/xl/charts/chart16.xml" ContentType="application/vnd.openxmlformats-officedocument.drawingml.chart+xml"/>
  <Override PartName="/xl/drawings/drawing12.xml" ContentType="application/vnd.openxmlformats-officedocument.drawingml.chartshapes+xml"/>
  <Override PartName="/xl/drawings/drawing13.xml" ContentType="application/vnd.openxmlformats-officedocument.drawing+xml"/>
  <Override PartName="/xl/charts/chart17.xml" ContentType="application/vnd.openxmlformats-officedocument.drawingml.chart+xml"/>
  <Override PartName="/xl/drawings/drawing14.xml" ContentType="application/vnd.openxmlformats-officedocument.drawingml.chartshapes+xml"/>
  <Override PartName="/xl/drawings/drawing15.xml" ContentType="application/vnd.openxmlformats-officedocument.drawing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drawings/drawing16.xml" ContentType="application/vnd.openxmlformats-officedocument.drawingml.chartshapes+xml"/>
  <Override PartName="/xl/charts/chart23.xml" ContentType="application/vnd.openxmlformats-officedocument.drawingml.chart+xml"/>
  <Override PartName="/xl/theme/themeOverride1.xml" ContentType="application/vnd.openxmlformats-officedocument.themeOverride+xml"/>
  <Override PartName="/xl/drawings/drawing17.xml" ContentType="application/vnd.openxmlformats-officedocument.drawing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drawings/drawing18.xml" ContentType="application/vnd.openxmlformats-officedocument.drawing+xml"/>
  <Override PartName="/xl/charts/chart2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845" yWindow="555" windowWidth="11820" windowHeight="4155" tabRatio="899" firstSheet="6" activeTab="10"/>
  </bookViews>
  <sheets>
    <sheet name="2011" sheetId="3" state="hidden" r:id="rId1"/>
    <sheet name="2012" sheetId="1" state="hidden" r:id="rId2"/>
    <sheet name="2013" sheetId="4" state="hidden" r:id="rId3"/>
    <sheet name="2014" sheetId="7" state="hidden" r:id="rId4"/>
    <sheet name="2015" sheetId="21" state="hidden" r:id="rId5"/>
    <sheet name="2016" sheetId="14" state="hidden" r:id="rId6"/>
    <sheet name="2017" sheetId="27" r:id="rId7"/>
    <sheet name="2018" sheetId="28" r:id="rId8"/>
    <sheet name="graph Blv 16" sheetId="22" state="hidden" r:id="rId9"/>
    <sheet name="graph Blv 17" sheetId="26" state="hidden" r:id="rId10"/>
    <sheet name="graph Blv 18" sheetId="30" r:id="rId11"/>
    <sheet name="TOTAL 16" sheetId="11" state="hidden" r:id="rId12"/>
    <sheet name="graph UC" sheetId="8" state="hidden" r:id="rId13"/>
    <sheet name="graph Blv plant" sheetId="10" state="hidden" r:id="rId14"/>
    <sheet name="graph15 Court" sheetId="18" state="hidden" r:id="rId15"/>
    <sheet name="graphATAM" sheetId="16" state="hidden" r:id="rId16"/>
    <sheet name="Sheet1" sheetId="31" state="hidden" r:id="rId17"/>
  </sheets>
  <definedNames>
    <definedName name="_xlnm.Print_Area" localSheetId="1">'2012'!$A$1:$Z$13</definedName>
    <definedName name="_xlnm.Print_Area" localSheetId="5">'2016'!$A$3:$AW$17</definedName>
    <definedName name="_xlnm.Print_Area" localSheetId="6">'2017'!$A$3:$AY$17</definedName>
  </definedNames>
  <calcPr calcId="145621"/>
</workbook>
</file>

<file path=xl/calcChain.xml><?xml version="1.0" encoding="utf-8"?>
<calcChain xmlns="http://schemas.openxmlformats.org/spreadsheetml/2006/main">
  <c r="E6" i="28" l="1"/>
  <c r="M6" i="27"/>
  <c r="M36" i="11"/>
  <c r="L36" i="11"/>
  <c r="K36" i="11"/>
  <c r="J36" i="11"/>
  <c r="I36" i="11"/>
  <c r="H36" i="11"/>
  <c r="G36" i="11"/>
  <c r="F36" i="11"/>
  <c r="E36" i="11"/>
  <c r="D36" i="11"/>
  <c r="C36" i="11"/>
  <c r="M35" i="11"/>
  <c r="L35" i="11"/>
  <c r="K35" i="11"/>
  <c r="J35" i="11"/>
  <c r="I35" i="11"/>
  <c r="H35" i="11"/>
  <c r="G35" i="11"/>
  <c r="F35" i="11"/>
  <c r="E35" i="11"/>
  <c r="D35" i="11"/>
  <c r="C35" i="11"/>
  <c r="AU23" i="21"/>
  <c r="K17" i="21"/>
  <c r="J17" i="21"/>
  <c r="K16" i="21"/>
  <c r="J16" i="21"/>
  <c r="K14" i="21"/>
  <c r="J14" i="21"/>
  <c r="K13" i="21"/>
  <c r="J13" i="21"/>
  <c r="K12" i="21"/>
  <c r="J12" i="21"/>
  <c r="K10" i="21"/>
  <c r="J10" i="21"/>
  <c r="K9" i="21"/>
  <c r="J9" i="21"/>
  <c r="K7" i="21"/>
  <c r="J7" i="21"/>
  <c r="K6" i="21"/>
  <c r="J6" i="21"/>
  <c r="L32" i="18"/>
  <c r="K32" i="18"/>
  <c r="J32" i="18"/>
  <c r="I32" i="18"/>
  <c r="H32" i="18"/>
  <c r="G32" i="18"/>
  <c r="F32" i="18"/>
  <c r="E32" i="18"/>
  <c r="D32" i="18"/>
  <c r="C32" i="18"/>
  <c r="B32" i="18"/>
  <c r="L34" i="11"/>
  <c r="M34" i="11"/>
  <c r="K34" i="11"/>
  <c r="J34" i="11"/>
  <c r="I34" i="11"/>
  <c r="H34" i="11"/>
  <c r="G34" i="11"/>
  <c r="F34" i="11"/>
  <c r="E34" i="11"/>
  <c r="D34" i="11"/>
  <c r="C34" i="11"/>
  <c r="AY23" i="14"/>
  <c r="L31" i="18"/>
  <c r="K31" i="18"/>
  <c r="J31" i="18"/>
  <c r="I31" i="18"/>
  <c r="H31" i="18"/>
  <c r="H30" i="18"/>
  <c r="G31" i="18"/>
  <c r="F31" i="18"/>
  <c r="E31" i="18"/>
  <c r="D31" i="18"/>
  <c r="C31" i="18"/>
  <c r="B31" i="18"/>
  <c r="L33" i="11"/>
  <c r="M33" i="11"/>
  <c r="K33" i="11"/>
  <c r="J33" i="11"/>
  <c r="I33" i="11"/>
  <c r="H33" i="11"/>
  <c r="G33" i="11"/>
  <c r="F33" i="11"/>
  <c r="E33" i="11"/>
  <c r="D33" i="11"/>
  <c r="C33" i="11"/>
  <c r="L30" i="18"/>
  <c r="K30" i="18"/>
  <c r="J30" i="18"/>
  <c r="I30" i="18"/>
  <c r="G30" i="18"/>
  <c r="F30" i="18"/>
  <c r="E30" i="18"/>
  <c r="D30" i="18"/>
  <c r="C30" i="18"/>
  <c r="B30" i="18"/>
  <c r="L32" i="11"/>
  <c r="M32" i="11"/>
  <c r="K32" i="11"/>
  <c r="J32" i="11"/>
  <c r="I32" i="11"/>
  <c r="H32" i="11"/>
  <c r="G32" i="11"/>
  <c r="F32" i="11"/>
  <c r="E32" i="11"/>
  <c r="D32" i="11"/>
  <c r="C32" i="11"/>
  <c r="K29" i="18"/>
  <c r="K21" i="18"/>
  <c r="L22" i="18"/>
  <c r="L21" i="18"/>
  <c r="L29" i="18"/>
  <c r="J31" i="11"/>
  <c r="M31" i="11"/>
  <c r="L31" i="11"/>
  <c r="J29" i="18"/>
  <c r="I29" i="18"/>
  <c r="H29" i="18"/>
  <c r="G29" i="18"/>
  <c r="F29" i="18"/>
  <c r="E29" i="18"/>
  <c r="D29" i="18"/>
  <c r="C29" i="18"/>
  <c r="B29" i="18"/>
  <c r="K31" i="11"/>
  <c r="I31" i="11"/>
  <c r="H31" i="11"/>
  <c r="G31" i="11"/>
  <c r="F31" i="11"/>
  <c r="E31" i="11"/>
  <c r="D31" i="11"/>
  <c r="C31" i="11"/>
  <c r="L28" i="18"/>
  <c r="K28" i="18"/>
  <c r="J28" i="18"/>
  <c r="I28" i="18"/>
  <c r="H28" i="18"/>
  <c r="G28" i="18"/>
  <c r="F28" i="18"/>
  <c r="E28" i="18"/>
  <c r="D28" i="18"/>
  <c r="C28" i="18"/>
  <c r="B28" i="18"/>
  <c r="L30" i="11"/>
  <c r="M30" i="11"/>
  <c r="K30" i="11"/>
  <c r="J30" i="11"/>
  <c r="I30" i="11"/>
  <c r="H30" i="11"/>
  <c r="G30" i="11"/>
  <c r="F30" i="11"/>
  <c r="D30" i="11"/>
  <c r="E30" i="11"/>
  <c r="C30" i="11"/>
  <c r="C29" i="11"/>
  <c r="L29" i="11"/>
  <c r="M29" i="11"/>
  <c r="K29" i="11"/>
  <c r="J29" i="11"/>
  <c r="I29" i="11"/>
  <c r="H29" i="11"/>
  <c r="G29" i="11"/>
  <c r="F29" i="11"/>
  <c r="E29" i="11"/>
  <c r="D29" i="11"/>
  <c r="L27" i="18"/>
  <c r="K27" i="18"/>
  <c r="J27" i="18"/>
  <c r="I27" i="18"/>
  <c r="H27" i="18"/>
  <c r="G27" i="18"/>
  <c r="F27" i="18"/>
  <c r="E27" i="18"/>
  <c r="D27" i="18"/>
  <c r="C27" i="18"/>
  <c r="B27" i="18"/>
  <c r="L7" i="18"/>
  <c r="K7" i="18"/>
  <c r="I7" i="18"/>
  <c r="H7" i="18"/>
  <c r="G7" i="18"/>
  <c r="E7" i="18"/>
  <c r="D7" i="18"/>
  <c r="C7" i="18"/>
  <c r="B7" i="18"/>
  <c r="L6" i="18"/>
  <c r="K6" i="18"/>
  <c r="I6" i="18"/>
  <c r="H6" i="18"/>
  <c r="G6" i="18"/>
  <c r="E6" i="18"/>
  <c r="D6" i="18"/>
  <c r="C6" i="18"/>
  <c r="B6" i="18"/>
  <c r="L5" i="18"/>
  <c r="K5" i="18"/>
  <c r="I5" i="18"/>
  <c r="H5" i="18"/>
  <c r="G5" i="18"/>
  <c r="E5" i="18"/>
  <c r="D5" i="18"/>
  <c r="C5" i="18"/>
  <c r="B5" i="18"/>
  <c r="L26" i="18"/>
  <c r="L25" i="18"/>
  <c r="L24" i="18"/>
  <c r="L23" i="18"/>
  <c r="K26" i="18"/>
  <c r="K25" i="18"/>
  <c r="K24" i="18"/>
  <c r="K23" i="18"/>
  <c r="K22" i="18"/>
  <c r="J26" i="18"/>
  <c r="J25" i="18"/>
  <c r="J24" i="18"/>
  <c r="J23" i="18"/>
  <c r="J22" i="18"/>
  <c r="I26" i="18"/>
  <c r="I25" i="18"/>
  <c r="I24" i="18"/>
  <c r="I23" i="18"/>
  <c r="I22" i="18"/>
  <c r="I21" i="18"/>
  <c r="H26" i="18"/>
  <c r="H25" i="18"/>
  <c r="H24" i="18"/>
  <c r="H23" i="18"/>
  <c r="H22" i="18"/>
  <c r="H21" i="18"/>
  <c r="G26" i="18"/>
  <c r="G25" i="18"/>
  <c r="G24" i="18"/>
  <c r="G23" i="18"/>
  <c r="G22" i="18"/>
  <c r="G21" i="18"/>
  <c r="F26" i="18"/>
  <c r="F25" i="18"/>
  <c r="F24" i="18"/>
  <c r="F23" i="18"/>
  <c r="F22" i="18"/>
  <c r="F21" i="18"/>
  <c r="E26" i="18"/>
  <c r="E25" i="18"/>
  <c r="E24" i="18"/>
  <c r="E23" i="18"/>
  <c r="E22" i="18"/>
  <c r="E21" i="18"/>
  <c r="D26" i="18"/>
  <c r="D25" i="18"/>
  <c r="D24" i="18"/>
  <c r="D23" i="18"/>
  <c r="D22" i="18"/>
  <c r="D21" i="18"/>
  <c r="C26" i="18"/>
  <c r="C25" i="18"/>
  <c r="C24" i="18"/>
  <c r="C23" i="18"/>
  <c r="C22" i="18"/>
  <c r="C21" i="18"/>
  <c r="B26" i="18"/>
  <c r="B25" i="18"/>
  <c r="B24" i="18"/>
  <c r="B23" i="18"/>
  <c r="B22" i="18"/>
  <c r="B21" i="18"/>
  <c r="L20" i="18"/>
  <c r="L19" i="18"/>
  <c r="L18" i="18"/>
  <c r="L17" i="18"/>
  <c r="L16" i="18"/>
  <c r="L15" i="18"/>
  <c r="L14" i="18"/>
  <c r="L13" i="18"/>
  <c r="L12" i="18"/>
  <c r="L11" i="18"/>
  <c r="L10" i="18"/>
  <c r="K20" i="18"/>
  <c r="K19" i="18"/>
  <c r="K18" i="18"/>
  <c r="K17" i="18"/>
  <c r="K16" i="18"/>
  <c r="K15" i="18"/>
  <c r="K14" i="18"/>
  <c r="K13" i="18"/>
  <c r="K12" i="18"/>
  <c r="K11" i="18"/>
  <c r="K10" i="18"/>
  <c r="I20" i="18"/>
  <c r="I19" i="18"/>
  <c r="I18" i="18"/>
  <c r="I17" i="18"/>
  <c r="I16" i="18"/>
  <c r="I15" i="18"/>
  <c r="I14" i="18"/>
  <c r="I13" i="18"/>
  <c r="I12" i="18"/>
  <c r="I11" i="18"/>
  <c r="I10" i="18"/>
  <c r="H20" i="18"/>
  <c r="H19" i="18"/>
  <c r="H18" i="18"/>
  <c r="H17" i="18"/>
  <c r="H16" i="18"/>
  <c r="H15" i="18"/>
  <c r="H14" i="18"/>
  <c r="H13" i="18"/>
  <c r="H12" i="18"/>
  <c r="H11" i="18"/>
  <c r="H10" i="18"/>
  <c r="G20" i="18"/>
  <c r="G19" i="18"/>
  <c r="G18" i="18"/>
  <c r="G17" i="18"/>
  <c r="G16" i="18"/>
  <c r="G15" i="18"/>
  <c r="G14" i="18"/>
  <c r="G13" i="18"/>
  <c r="G12" i="18"/>
  <c r="G11" i="18"/>
  <c r="G10" i="18"/>
  <c r="E20" i="18"/>
  <c r="E19" i="18"/>
  <c r="E18" i="18"/>
  <c r="E17" i="18"/>
  <c r="E16" i="18"/>
  <c r="E15" i="18"/>
  <c r="E14" i="18"/>
  <c r="E13" i="18"/>
  <c r="E12" i="18"/>
  <c r="E11" i="18"/>
  <c r="E10" i="18"/>
  <c r="D20" i="18"/>
  <c r="D19" i="18"/>
  <c r="D18" i="18"/>
  <c r="D17" i="18"/>
  <c r="D16" i="18"/>
  <c r="D15" i="18"/>
  <c r="D14" i="18"/>
  <c r="D13" i="18"/>
  <c r="D12" i="18"/>
  <c r="D11" i="18"/>
  <c r="D10" i="18"/>
  <c r="C20" i="18"/>
  <c r="C19" i="18"/>
  <c r="C18" i="18"/>
  <c r="C17" i="18"/>
  <c r="C16" i="18"/>
  <c r="C15" i="18"/>
  <c r="C14" i="18"/>
  <c r="C13" i="18"/>
  <c r="C12" i="18"/>
  <c r="C11" i="18"/>
  <c r="C10" i="18"/>
  <c r="B20" i="18"/>
  <c r="B19" i="18"/>
  <c r="B18" i="18"/>
  <c r="B17" i="18"/>
  <c r="B16" i="18"/>
  <c r="B15" i="18"/>
  <c r="B14" i="18"/>
  <c r="B13" i="18"/>
  <c r="B12" i="18"/>
  <c r="B11" i="18"/>
  <c r="B10" i="18"/>
  <c r="L9" i="18"/>
  <c r="K9" i="18"/>
  <c r="I9" i="18"/>
  <c r="H9" i="18"/>
  <c r="G9" i="18"/>
  <c r="E9" i="18"/>
  <c r="D9" i="18"/>
  <c r="C9" i="18"/>
  <c r="B9" i="18"/>
  <c r="G4" i="18"/>
  <c r="L4" i="18"/>
  <c r="K4" i="18"/>
  <c r="J4" i="18"/>
  <c r="I4" i="18"/>
  <c r="H4" i="18"/>
  <c r="F4" i="18"/>
  <c r="E4" i="18"/>
  <c r="D4" i="18"/>
  <c r="C4" i="18"/>
  <c r="A2" i="18"/>
  <c r="L66" i="16"/>
  <c r="L67" i="16"/>
  <c r="L68" i="16"/>
  <c r="L69" i="16"/>
  <c r="K66" i="16"/>
  <c r="K67" i="16"/>
  <c r="K68" i="16"/>
  <c r="K69" i="16"/>
  <c r="J66" i="16"/>
  <c r="J67" i="16"/>
  <c r="J68" i="16"/>
  <c r="J69" i="16"/>
  <c r="I66" i="16"/>
  <c r="I67" i="16"/>
  <c r="I68" i="16"/>
  <c r="I69" i="16"/>
  <c r="H66" i="16"/>
  <c r="H67" i="16"/>
  <c r="H68" i="16"/>
  <c r="H69" i="16"/>
  <c r="F66" i="16"/>
  <c r="F67" i="16"/>
  <c r="F68" i="16"/>
  <c r="F69" i="16"/>
  <c r="E66" i="16"/>
  <c r="E67" i="16"/>
  <c r="E68" i="16"/>
  <c r="E69" i="16"/>
  <c r="D66" i="16"/>
  <c r="D67" i="16"/>
  <c r="D68" i="16"/>
  <c r="D69" i="16"/>
  <c r="C66" i="16"/>
  <c r="C67" i="16"/>
  <c r="C68" i="16"/>
  <c r="C69" i="16"/>
  <c r="L28" i="11"/>
  <c r="M28" i="11"/>
  <c r="K28" i="11"/>
  <c r="J28" i="11"/>
  <c r="I28" i="11"/>
  <c r="H28" i="11"/>
  <c r="G28" i="11"/>
  <c r="F28" i="11"/>
  <c r="E28" i="11"/>
  <c r="D28" i="11"/>
  <c r="C28" i="11"/>
  <c r="Q7" i="16"/>
  <c r="L27" i="11"/>
  <c r="M27" i="11"/>
  <c r="K27" i="11"/>
  <c r="J27" i="11"/>
  <c r="I27" i="11"/>
  <c r="H27" i="11"/>
  <c r="G27" i="11"/>
  <c r="F27" i="11"/>
  <c r="E27" i="11"/>
  <c r="D27" i="11"/>
  <c r="C27" i="11"/>
  <c r="L26" i="11"/>
  <c r="M26" i="11"/>
  <c r="K26" i="11"/>
  <c r="I26" i="11"/>
  <c r="H26" i="11"/>
  <c r="G26" i="11"/>
  <c r="F26" i="11"/>
  <c r="E26" i="11"/>
  <c r="D26" i="11"/>
  <c r="J26" i="11"/>
  <c r="C26" i="11"/>
  <c r="M25" i="11"/>
  <c r="L25" i="11"/>
  <c r="K25" i="11"/>
  <c r="J25" i="11"/>
  <c r="I25" i="11"/>
  <c r="H25" i="11"/>
  <c r="G25" i="11"/>
  <c r="F25" i="11"/>
  <c r="E25" i="11"/>
  <c r="D25" i="11"/>
  <c r="C25" i="11"/>
  <c r="K24" i="11"/>
  <c r="L4" i="11"/>
  <c r="M4" i="11"/>
  <c r="K4" i="11"/>
  <c r="J4" i="11"/>
  <c r="I4" i="11"/>
  <c r="H4" i="11"/>
  <c r="G4" i="11"/>
  <c r="F4" i="11"/>
  <c r="E4" i="11"/>
  <c r="D4" i="11"/>
  <c r="G24" i="11"/>
  <c r="G23" i="11"/>
  <c r="J24" i="11"/>
  <c r="J23" i="11"/>
  <c r="J8" i="11"/>
  <c r="J11" i="11"/>
  <c r="J12" i="11"/>
  <c r="J13" i="11"/>
  <c r="J14" i="11"/>
  <c r="B62" i="16"/>
  <c r="B63" i="16"/>
  <c r="M62" i="16"/>
  <c r="C63" i="16"/>
  <c r="D63" i="16"/>
  <c r="E63" i="16"/>
  <c r="F63" i="16"/>
  <c r="H63" i="16"/>
  <c r="I63" i="16"/>
  <c r="J63" i="16"/>
  <c r="K63" i="16"/>
  <c r="L63" i="16"/>
  <c r="M63" i="16"/>
  <c r="D60" i="16"/>
  <c r="E60" i="16"/>
  <c r="F60" i="16"/>
  <c r="H60" i="16"/>
  <c r="I60" i="16"/>
  <c r="J60" i="16"/>
  <c r="K60" i="16"/>
  <c r="L60" i="16"/>
  <c r="M60" i="16"/>
  <c r="D61" i="16"/>
  <c r="E61" i="16"/>
  <c r="F61" i="16"/>
  <c r="H61" i="16"/>
  <c r="I61" i="16"/>
  <c r="J61" i="16"/>
  <c r="K61" i="16"/>
  <c r="L61" i="16"/>
  <c r="M61" i="16"/>
  <c r="D64" i="16"/>
  <c r="E64" i="16"/>
  <c r="F64" i="16"/>
  <c r="H64" i="16"/>
  <c r="I64" i="16"/>
  <c r="J64" i="16"/>
  <c r="K64" i="16"/>
  <c r="L64" i="16"/>
  <c r="M64" i="16"/>
  <c r="D65" i="16"/>
  <c r="E65" i="16"/>
  <c r="F65" i="16"/>
  <c r="H65" i="16"/>
  <c r="I65" i="16"/>
  <c r="J65" i="16"/>
  <c r="K65" i="16"/>
  <c r="L65" i="16"/>
  <c r="M65" i="16"/>
  <c r="M66" i="16"/>
  <c r="M67" i="16"/>
  <c r="M68" i="16"/>
  <c r="M69" i="16"/>
  <c r="M70" i="16"/>
  <c r="M71" i="16"/>
  <c r="M72" i="16"/>
  <c r="M73" i="16"/>
  <c r="M74" i="16"/>
  <c r="M75" i="16"/>
  <c r="C61" i="16"/>
  <c r="C64" i="16"/>
  <c r="C65" i="16"/>
  <c r="J59" i="16"/>
  <c r="M59" i="16"/>
  <c r="B75" i="16"/>
  <c r="B61" i="16"/>
  <c r="B64" i="16"/>
  <c r="B65" i="16"/>
  <c r="B66" i="16"/>
  <c r="B67" i="16"/>
  <c r="B68" i="16"/>
  <c r="B69" i="16"/>
  <c r="B70" i="16"/>
  <c r="B71" i="16"/>
  <c r="B72" i="16"/>
  <c r="B73" i="16"/>
  <c r="B74" i="16"/>
  <c r="B60" i="16"/>
  <c r="C60" i="16"/>
  <c r="L24" i="11"/>
  <c r="M24" i="11"/>
  <c r="I24" i="11"/>
  <c r="H24" i="11"/>
  <c r="F24" i="11"/>
  <c r="E24" i="11"/>
  <c r="D24" i="11"/>
  <c r="C24" i="11"/>
  <c r="L4" i="16"/>
  <c r="L59" i="16" s="1"/>
  <c r="K4" i="16"/>
  <c r="K59" i="16" s="1"/>
  <c r="I4" i="16"/>
  <c r="I59" i="16" s="1"/>
  <c r="H4" i="16"/>
  <c r="H59" i="16" s="1"/>
  <c r="F59" i="16"/>
  <c r="E4" i="16"/>
  <c r="E59" i="16" s="1"/>
  <c r="D4" i="16"/>
  <c r="D59" i="16" s="1"/>
  <c r="C4" i="16"/>
  <c r="C59" i="16" s="1"/>
  <c r="A2" i="16"/>
  <c r="L23" i="11"/>
  <c r="M23" i="11"/>
  <c r="I23" i="11"/>
  <c r="H23" i="11"/>
  <c r="F23" i="11"/>
  <c r="E23" i="11"/>
  <c r="D23" i="11"/>
  <c r="C23" i="11"/>
  <c r="L8" i="11"/>
  <c r="M8" i="11"/>
  <c r="I8" i="11"/>
  <c r="H8" i="11"/>
  <c r="F8" i="11"/>
  <c r="D8" i="11"/>
  <c r="E8" i="11"/>
  <c r="C8" i="11"/>
  <c r="L22" i="11"/>
  <c r="M22" i="11"/>
  <c r="J22" i="11"/>
  <c r="I22" i="11"/>
  <c r="H22" i="11"/>
  <c r="F22" i="11"/>
  <c r="E22" i="11"/>
  <c r="D22" i="11"/>
  <c r="C22" i="11"/>
  <c r="C21" i="11"/>
  <c r="C5" i="11"/>
  <c r="C6" i="11"/>
  <c r="I5" i="11"/>
  <c r="I6" i="11"/>
  <c r="M5" i="11"/>
  <c r="M6" i="11"/>
  <c r="C15" i="11"/>
  <c r="C16" i="11"/>
  <c r="C17" i="11"/>
  <c r="C18" i="11"/>
  <c r="C19" i="11"/>
  <c r="C20" i="11"/>
  <c r="D15" i="11"/>
  <c r="D16" i="11"/>
  <c r="D17" i="11"/>
  <c r="D18" i="11"/>
  <c r="D19" i="11"/>
  <c r="D20" i="11"/>
  <c r="D21" i="11"/>
  <c r="E15" i="11"/>
  <c r="E16" i="11"/>
  <c r="E17" i="11"/>
  <c r="E18" i="11"/>
  <c r="E19" i="11"/>
  <c r="E20" i="11"/>
  <c r="E21" i="11"/>
  <c r="F15" i="11"/>
  <c r="F16" i="11"/>
  <c r="F17" i="11"/>
  <c r="F18" i="11"/>
  <c r="F19" i="11"/>
  <c r="F20" i="11"/>
  <c r="F21" i="11"/>
  <c r="H15" i="11"/>
  <c r="H16" i="11"/>
  <c r="H17" i="11"/>
  <c r="H18" i="11"/>
  <c r="H19" i="11"/>
  <c r="H20" i="11"/>
  <c r="H21" i="11"/>
  <c r="I15" i="11"/>
  <c r="I16" i="11"/>
  <c r="I17" i="11"/>
  <c r="I18" i="11"/>
  <c r="I19" i="11"/>
  <c r="I20" i="11"/>
  <c r="I21" i="11"/>
  <c r="L15" i="11"/>
  <c r="L16" i="11"/>
  <c r="L17" i="11"/>
  <c r="L18" i="11"/>
  <c r="L19" i="11"/>
  <c r="L20" i="11"/>
  <c r="L21" i="11"/>
  <c r="M15" i="11"/>
  <c r="M16" i="11"/>
  <c r="M17" i="11"/>
  <c r="M18" i="11"/>
  <c r="M19" i="11"/>
  <c r="M20" i="11"/>
  <c r="M21" i="11"/>
  <c r="J15" i="11"/>
  <c r="J16" i="11"/>
  <c r="J17" i="11"/>
  <c r="J18" i="11"/>
  <c r="J19" i="11"/>
  <c r="J20" i="11"/>
  <c r="J21" i="11"/>
  <c r="J5" i="11"/>
  <c r="J6" i="11"/>
  <c r="J7" i="11"/>
  <c r="B2" i="11"/>
  <c r="C7" i="11"/>
  <c r="C11" i="11"/>
  <c r="C12" i="11"/>
  <c r="C13" i="11"/>
  <c r="C14" i="11"/>
  <c r="D5" i="11"/>
  <c r="D6" i="11"/>
  <c r="D7" i="11"/>
  <c r="D11" i="11"/>
  <c r="D12" i="11"/>
  <c r="D13" i="11"/>
  <c r="D14" i="11"/>
  <c r="E5" i="11"/>
  <c r="E6" i="11"/>
  <c r="E7" i="11"/>
  <c r="E11" i="11"/>
  <c r="E12" i="11"/>
  <c r="E13" i="11"/>
  <c r="E14" i="11"/>
  <c r="F5" i="11"/>
  <c r="F6" i="11"/>
  <c r="F7" i="11"/>
  <c r="F11" i="11"/>
  <c r="F12" i="11"/>
  <c r="F13" i="11"/>
  <c r="F14" i="11"/>
  <c r="H5" i="11"/>
  <c r="H6" i="11"/>
  <c r="H7" i="11"/>
  <c r="H11" i="11"/>
  <c r="H12" i="11"/>
  <c r="H13" i="11"/>
  <c r="H14" i="11"/>
  <c r="I7" i="11"/>
  <c r="I11" i="11"/>
  <c r="I12" i="11"/>
  <c r="I13" i="11"/>
  <c r="I14" i="11"/>
  <c r="L5" i="11"/>
  <c r="L6" i="11"/>
  <c r="L7" i="11"/>
  <c r="L11" i="11"/>
  <c r="L12" i="11"/>
  <c r="L13" i="11"/>
  <c r="L14" i="11"/>
  <c r="M7" i="11"/>
  <c r="M11" i="11"/>
  <c r="M12" i="11"/>
  <c r="M13" i="11"/>
  <c r="M14" i="11"/>
</calcChain>
</file>

<file path=xl/comments1.xml><?xml version="1.0" encoding="utf-8"?>
<comments xmlns="http://schemas.openxmlformats.org/spreadsheetml/2006/main">
  <authors>
    <author>Lelaidier Catherine</author>
  </authors>
  <commentList>
    <comment ref="AD6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15 133 heures</t>
        </r>
      </text>
    </comment>
    <comment ref="AD8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724 heures</t>
        </r>
      </text>
    </comment>
    <comment ref="AH8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472 heures
</t>
        </r>
      </text>
    </comment>
    <comment ref="AD9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1297 h</t>
        </r>
      </text>
    </comment>
    <comment ref="AD10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1326 h</t>
        </r>
      </text>
    </comment>
    <comment ref="AD11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4534 h
</t>
        </r>
      </text>
    </comment>
    <comment ref="H12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3348h</t>
        </r>
      </text>
    </comment>
    <comment ref="AD12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2508 h</t>
        </r>
      </text>
    </comment>
    <comment ref="AD13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1162 h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1134h</t>
        </r>
      </text>
    </comment>
    <comment ref="AD14" authorId="0">
      <text>
        <r>
          <rPr>
            <b/>
            <sz val="9"/>
            <color indexed="81"/>
            <rFont val="Tahoma"/>
            <family val="2"/>
          </rPr>
          <t>Lelaidier Catherine:1093</t>
        </r>
        <r>
          <rPr>
            <sz val="9"/>
            <color indexed="81"/>
            <rFont val="Tahoma"/>
            <family val="2"/>
          </rPr>
          <t xml:space="preserve"> h</t>
        </r>
      </text>
    </comment>
    <comment ref="AD15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1871 h</t>
        </r>
      </text>
    </comment>
  </commentList>
</comments>
</file>

<file path=xl/comments2.xml><?xml version="1.0" encoding="utf-8"?>
<comments xmlns="http://schemas.openxmlformats.org/spreadsheetml/2006/main">
  <authors>
    <author>Lelaidier Catherine</author>
  </authors>
  <commentList>
    <comment ref="AE6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15 133 heures</t>
        </r>
      </text>
    </comment>
    <comment ref="AE7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724 heures</t>
        </r>
      </text>
    </comment>
    <comment ref="AE9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1297 h</t>
        </r>
      </text>
    </comment>
    <comment ref="AE10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1326 h</t>
        </r>
      </text>
    </comment>
    <comment ref="AE12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4534 h
</t>
        </r>
      </text>
    </comment>
    <comment ref="AE13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2508 h</t>
        </r>
      </text>
    </comment>
    <comment ref="AE14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1871 h</t>
        </r>
      </text>
    </comment>
    <comment ref="AE16" authorId="0">
      <text>
        <r>
          <rPr>
            <b/>
            <sz val="9"/>
            <color indexed="81"/>
            <rFont val="Tahoma"/>
            <family val="2"/>
          </rPr>
          <t>Lelaidier Catherine:</t>
        </r>
        <r>
          <rPr>
            <sz val="9"/>
            <color indexed="81"/>
            <rFont val="Tahoma"/>
            <family val="2"/>
          </rPr>
          <t xml:space="preserve">
1162 h</t>
        </r>
      </text>
    </comment>
    <comment ref="AE17" authorId="0">
      <text>
        <r>
          <rPr>
            <b/>
            <sz val="9"/>
            <color indexed="81"/>
            <rFont val="Tahoma"/>
            <family val="2"/>
          </rPr>
          <t>Lelaidier Catherine:1093</t>
        </r>
        <r>
          <rPr>
            <sz val="9"/>
            <color indexed="81"/>
            <rFont val="Tahoma"/>
            <family val="2"/>
          </rPr>
          <t xml:space="preserve"> h</t>
        </r>
      </text>
    </comment>
  </commentList>
</comments>
</file>

<file path=xl/sharedStrings.xml><?xml version="1.0" encoding="utf-8"?>
<sst xmlns="http://schemas.openxmlformats.org/spreadsheetml/2006/main" count="548" uniqueCount="119">
  <si>
    <t xml:space="preserve">Suivi de l' amélioration </t>
  </si>
  <si>
    <t>Peinture</t>
  </si>
  <si>
    <t>Tolerie</t>
  </si>
  <si>
    <t>UC</t>
  </si>
  <si>
    <t>Logistigue</t>
  </si>
  <si>
    <t>Garnissage</t>
  </si>
  <si>
    <t>Emboutissage</t>
  </si>
  <si>
    <t>dec-12</t>
  </si>
  <si>
    <t>Obj  UC 2012</t>
  </si>
  <si>
    <t>&lt; 3MOIS</t>
  </si>
  <si>
    <t>Faisceaux</t>
  </si>
  <si>
    <t>&lt; 3 MOIS</t>
  </si>
  <si>
    <t>Logistique</t>
  </si>
  <si>
    <t>Aout 2012</t>
  </si>
  <si>
    <t xml:space="preserve">TOTAL </t>
  </si>
  <si>
    <t>du</t>
  </si>
  <si>
    <t xml:space="preserve">nov 2012
</t>
  </si>
  <si>
    <t>UP PROGRES</t>
  </si>
  <si>
    <t>C2F</t>
  </si>
  <si>
    <t>Obj  UC 2011</t>
  </si>
  <si>
    <t>fev - 11</t>
  </si>
  <si>
    <t>jan.-11</t>
  </si>
  <si>
    <t>dec-10</t>
  </si>
  <si>
    <t>moyenne 2010</t>
  </si>
  <si>
    <t xml:space="preserve">C2F </t>
  </si>
  <si>
    <t>dec-11</t>
  </si>
  <si>
    <t>TOTAL(MOI+MOD)</t>
  </si>
  <si>
    <t>Aout 2013</t>
  </si>
  <si>
    <t xml:space="preserve">nov 2013
</t>
  </si>
  <si>
    <t>dec-13</t>
  </si>
  <si>
    <t>Obj  UC 2013</t>
  </si>
  <si>
    <t>UD</t>
  </si>
  <si>
    <t>MOYENNNE 2011</t>
  </si>
  <si>
    <t>BOURG</t>
  </si>
  <si>
    <t>MOYENNE 2013</t>
  </si>
  <si>
    <t>Aout 2014</t>
  </si>
  <si>
    <t xml:space="preserve">nov 2014
</t>
  </si>
  <si>
    <t>dec-14</t>
  </si>
  <si>
    <t>MOYENNE 2014</t>
  </si>
  <si>
    <t>MOYENNE 2012</t>
  </si>
  <si>
    <t>TOTAL</t>
  </si>
  <si>
    <t>MOYENNE 2010</t>
  </si>
  <si>
    <t>ABSENTEISME CABS PLANT</t>
  </si>
  <si>
    <t>&lt;3MOIS</t>
  </si>
  <si>
    <t>fev 2014</t>
  </si>
  <si>
    <t>MOYENNE 2011</t>
  </si>
  <si>
    <t>MOYENNE
 2013</t>
  </si>
  <si>
    <t xml:space="preserve">MONTAGE </t>
  </si>
  <si>
    <t>BLV</t>
  </si>
  <si>
    <t>Log CAB</t>
  </si>
  <si>
    <t>Log MONTAGE</t>
  </si>
  <si>
    <t>ABSENTEISME USINE</t>
  </si>
  <si>
    <t>CUMUL 2014</t>
  </si>
  <si>
    <t>Moyenne 2011</t>
  </si>
  <si>
    <t>Moyenne 2012</t>
  </si>
  <si>
    <t>Moyenne 2013</t>
  </si>
  <si>
    <t>Blainville</t>
  </si>
  <si>
    <t>ABSENTEISME TOTAL</t>
  </si>
  <si>
    <t>heures</t>
  </si>
  <si>
    <t>Aout 2015</t>
  </si>
  <si>
    <t>dec-15</t>
  </si>
  <si>
    <t>MOY.
 2011</t>
  </si>
  <si>
    <t>Moyenne 2014</t>
  </si>
  <si>
    <t>objectif</t>
  </si>
  <si>
    <t>Obj   2014</t>
  </si>
  <si>
    <t>Objectif</t>
  </si>
  <si>
    <t>Assemblage</t>
  </si>
  <si>
    <t>Garnissages</t>
  </si>
  <si>
    <t>ABSENTEISME TOTAL ATAM</t>
  </si>
  <si>
    <t>sces tech.Ass.</t>
  </si>
  <si>
    <t>Sces Tech.ass.</t>
  </si>
  <si>
    <t>Montage/Composts</t>
  </si>
  <si>
    <t>Log Cabines/KD</t>
  </si>
  <si>
    <t>Log Mont./Comp./Fsx</t>
  </si>
  <si>
    <t>BIC (new)</t>
  </si>
  <si>
    <t>Average Q1 2015</t>
  </si>
  <si>
    <t>Average Q2 2015</t>
  </si>
  <si>
    <t>Average 2011</t>
  </si>
  <si>
    <t>Average 2012</t>
  </si>
  <si>
    <t>Average 2013</t>
  </si>
  <si>
    <t>Average 2014</t>
  </si>
  <si>
    <t>Average 2015</t>
  </si>
  <si>
    <t>CUMUL 2015</t>
  </si>
  <si>
    <t>cumul 2015</t>
  </si>
  <si>
    <t>average</t>
  </si>
  <si>
    <t>maj du cumul en fin de mois pour les centres</t>
  </si>
  <si>
    <t>maj cumul Blv réactualisé chaque semaine</t>
  </si>
  <si>
    <t>le cumul centres est remis à jour en début de mois uniquement</t>
  </si>
  <si>
    <t>le cumul usine est à jour chaque semaine</t>
  </si>
  <si>
    <t>&lt;90 jours</t>
  </si>
  <si>
    <t>&gt;90 jours</t>
  </si>
  <si>
    <t>CUMUL 2016</t>
  </si>
  <si>
    <t>dec-16</t>
  </si>
  <si>
    <t>cumul 2016</t>
  </si>
  <si>
    <t>CUMUL 2017</t>
  </si>
  <si>
    <t>Aout 2016</t>
  </si>
  <si>
    <t>cumul 2017</t>
  </si>
  <si>
    <t>dec - 17</t>
  </si>
  <si>
    <t>dec.-17</t>
  </si>
  <si>
    <t>janv.-18</t>
  </si>
  <si>
    <t>Cumul 2018</t>
  </si>
  <si>
    <t>CUMUL 2018</t>
  </si>
  <si>
    <t>dec-18</t>
  </si>
  <si>
    <t>Log Cab/KD</t>
  </si>
  <si>
    <t>BIC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</si>
  <si>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</si>
  <si>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</si>
  <si>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</si>
  <si>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</si>
  <si>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</si>
  <si>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</si>
  <si>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</si>
  <si>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</si>
  <si>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</si>
  <si>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</si>
  <si>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</si>
  <si>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</si>
  <si>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Objectif moins de 3 mois </t>
  </si>
  <si>
    <t>ABSENTEISME OUVRIER AU 2 Septembre 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</si>
</sst>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[$-40C]mmm\-yy;@"/>
    <numFmt numFmtId="166" formatCode="dd/mm/yy;@"/>
    <numFmt numFmtId="167" formatCode="0.0%"/>
    <numFmt numFmtId="168" formatCode="_-* #,##0.00\ [$€-1]_-;\-* #,##0.00\ [$€-1]_-;_-* &quot;-&quot;??\ [$€-1]_-"/>
    <numFmt numFmtId="169" formatCode="_-* #,##0\ _F_-;\-* #,##0\ _F_-;_-* &quot;-&quot;??\ _F_-;_-@_-"/>
  </numFmts>
  <fonts count="31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2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sz val="16"/>
      <name val="Arial"/>
      <family val="2"/>
    </font>
    <font>
      <b/>
      <sz val="11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9"/>
      <color theme="0"/>
      <name val="Arial"/>
      <family val="2"/>
    </font>
    <font>
      <b/>
      <sz val="10"/>
      <color theme="0" tint="-0.499984740745262"/>
      <name val="Arial"/>
      <family val="2"/>
    </font>
    <font>
      <sz val="9"/>
      <name val="Arial"/>
      <family val="2"/>
    </font>
    <font>
      <b/>
      <sz val="10"/>
      <color rgb="FF92D050"/>
      <name val="Arial"/>
      <family val="2"/>
    </font>
    <font>
      <b/>
      <sz val="18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9">
    <xf numFmtId="0" fontId="0" fillId="0" borderId="0"/>
    <xf numFmtId="168" fontId="1" fillId="0" borderId="0" applyFont="0" applyFill="0" applyBorder="0" applyAlignment="0" applyProtection="0"/>
    <xf numFmtId="168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9" fillId="0" borderId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8" fillId="0" borderId="0" applyFont="0" applyFill="0" applyBorder="0" applyAlignment="0" applyProtection="0"/>
  </cellStyleXfs>
  <cellXfs count="580">
    <xf numFmtId="0" fontId="0" fillId="0" borderId="0" xfId="0"/>
    <xf numFmtId="0" fontId="0" fillId="2" borderId="0" xfId="0" applyFill="1"/>
    <xf numFmtId="1" fontId="0" fillId="2" borderId="0" xfId="0" applyNumberFormat="1" applyFill="1"/>
    <xf numFmtId="166" fontId="0" fillId="0" borderId="0" xfId="0" applyNumberFormat="1"/>
    <xf numFmtId="0" fontId="6" fillId="2" borderId="0" xfId="0" applyFont="1" applyFill="1"/>
    <xf numFmtId="0" fontId="6" fillId="0" borderId="0" xfId="0" applyFont="1"/>
    <xf numFmtId="0" fontId="0" fillId="0" borderId="1" xfId="0" applyBorder="1"/>
    <xf numFmtId="165" fontId="0" fillId="2" borderId="2" xfId="0" applyNumberFormat="1" applyFill="1" applyBorder="1" applyAlignment="1">
      <alignment horizontal="left"/>
    </xf>
    <xf numFmtId="9" fontId="9" fillId="3" borderId="3" xfId="0" applyNumberFormat="1" applyFont="1" applyFill="1" applyBorder="1"/>
    <xf numFmtId="10" fontId="5" fillId="0" borderId="1" xfId="0" applyNumberFormat="1" applyFont="1" applyFill="1" applyBorder="1"/>
    <xf numFmtId="10" fontId="5" fillId="0" borderId="4" xfId="0" applyNumberFormat="1" applyFont="1" applyFill="1" applyBorder="1"/>
    <xf numFmtId="10" fontId="5" fillId="5" borderId="5" xfId="0" applyNumberFormat="1" applyFont="1" applyFill="1" applyBorder="1"/>
    <xf numFmtId="10" fontId="5" fillId="5" borderId="3" xfId="0" applyNumberFormat="1" applyFont="1" applyFill="1" applyBorder="1"/>
    <xf numFmtId="9" fontId="5" fillId="0" borderId="6" xfId="0" applyNumberFormat="1" applyFont="1" applyFill="1" applyBorder="1"/>
    <xf numFmtId="9" fontId="5" fillId="0" borderId="3" xfId="0" applyNumberFormat="1" applyFont="1" applyFill="1" applyBorder="1" applyAlignment="1">
      <alignment horizontal="center"/>
    </xf>
    <xf numFmtId="10" fontId="5" fillId="5" borderId="3" xfId="0" applyNumberFormat="1" applyFont="1" applyFill="1" applyBorder="1" applyAlignment="1">
      <alignment horizontal="center"/>
    </xf>
    <xf numFmtId="10" fontId="5" fillId="5" borderId="7" xfId="0" applyNumberFormat="1" applyFont="1" applyFill="1" applyBorder="1" applyAlignment="1">
      <alignment horizontal="center"/>
    </xf>
    <xf numFmtId="9" fontId="9" fillId="3" borderId="8" xfId="0" applyNumberFormat="1" applyFont="1" applyFill="1" applyBorder="1"/>
    <xf numFmtId="10" fontId="5" fillId="0" borderId="9" xfId="0" applyNumberFormat="1" applyFont="1" applyBorder="1" applyAlignment="1">
      <alignment horizontal="center"/>
    </xf>
    <xf numFmtId="10" fontId="5" fillId="0" borderId="10" xfId="0" applyNumberFormat="1" applyFont="1" applyBorder="1" applyAlignment="1">
      <alignment horizontal="center"/>
    </xf>
    <xf numFmtId="10" fontId="5" fillId="0" borderId="11" xfId="0" applyNumberFormat="1" applyFont="1" applyBorder="1" applyAlignment="1">
      <alignment horizontal="center"/>
    </xf>
    <xf numFmtId="10" fontId="5" fillId="0" borderId="12" xfId="0" applyNumberFormat="1" applyFont="1" applyBorder="1" applyAlignment="1">
      <alignment horizontal="center"/>
    </xf>
    <xf numFmtId="10" fontId="5" fillId="0" borderId="13" xfId="0" applyNumberFormat="1" applyFont="1" applyBorder="1" applyAlignment="1">
      <alignment horizontal="center"/>
    </xf>
    <xf numFmtId="10" fontId="5" fillId="0" borderId="14" xfId="0" applyNumberFormat="1" applyFont="1" applyBorder="1" applyAlignment="1">
      <alignment horizontal="center"/>
    </xf>
    <xf numFmtId="0" fontId="4" fillId="3" borderId="8" xfId="0" applyFont="1" applyFill="1" applyBorder="1"/>
    <xf numFmtId="0" fontId="4" fillId="0" borderId="8" xfId="0" applyFont="1" applyFill="1" applyBorder="1"/>
    <xf numFmtId="0" fontId="4" fillId="5" borderId="8" xfId="0" applyFont="1" applyFill="1" applyBorder="1"/>
    <xf numFmtId="0" fontId="7" fillId="0" borderId="15" xfId="0" applyFont="1" applyBorder="1"/>
    <xf numFmtId="0" fontId="7" fillId="0" borderId="16" xfId="0" applyFont="1" applyBorder="1"/>
    <xf numFmtId="0" fontId="7" fillId="0" borderId="17" xfId="0" applyFont="1" applyBorder="1"/>
    <xf numFmtId="10" fontId="5" fillId="0" borderId="11" xfId="0" applyNumberFormat="1" applyFont="1" applyFill="1" applyBorder="1" applyAlignment="1">
      <alignment horizontal="center"/>
    </xf>
    <xf numFmtId="10" fontId="5" fillId="0" borderId="18" xfId="0" applyNumberFormat="1" applyFont="1" applyBorder="1" applyAlignment="1">
      <alignment horizontal="center"/>
    </xf>
    <xf numFmtId="10" fontId="5" fillId="0" borderId="19" xfId="0" applyNumberFormat="1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4" fillId="0" borderId="16" xfId="0" applyFont="1" applyBorder="1"/>
    <xf numFmtId="0" fontId="0" fillId="0" borderId="13" xfId="0" applyBorder="1"/>
    <xf numFmtId="0" fontId="0" fillId="0" borderId="20" xfId="0" applyBorder="1"/>
    <xf numFmtId="0" fontId="3" fillId="6" borderId="0" xfId="0" applyFont="1" applyFill="1" applyBorder="1" applyAlignment="1">
      <alignment horizontal="center"/>
    </xf>
    <xf numFmtId="0" fontId="0" fillId="6" borderId="0" xfId="0" applyFill="1"/>
    <xf numFmtId="0" fontId="2" fillId="0" borderId="21" xfId="0" applyFont="1" applyBorder="1"/>
    <xf numFmtId="0" fontId="2" fillId="0" borderId="11" xfId="0" applyFont="1" applyBorder="1"/>
    <xf numFmtId="10" fontId="9" fillId="0" borderId="1" xfId="0" applyNumberFormat="1" applyFont="1" applyBorder="1"/>
    <xf numFmtId="10" fontId="0" fillId="0" borderId="1" xfId="0" applyNumberFormat="1" applyBorder="1"/>
    <xf numFmtId="0" fontId="10" fillId="0" borderId="21" xfId="0" applyFont="1" applyBorder="1" applyAlignment="1">
      <alignment horizontal="center"/>
    </xf>
    <xf numFmtId="10" fontId="9" fillId="0" borderId="1" xfId="0" applyNumberFormat="1" applyFont="1" applyBorder="1" applyAlignment="1">
      <alignment horizontal="right"/>
    </xf>
    <xf numFmtId="10" fontId="9" fillId="0" borderId="21" xfId="0" applyNumberFormat="1" applyFont="1" applyBorder="1" applyAlignment="1">
      <alignment horizontal="right"/>
    </xf>
    <xf numFmtId="0" fontId="4" fillId="0" borderId="11" xfId="0" applyFont="1" applyBorder="1"/>
    <xf numFmtId="10" fontId="9" fillId="0" borderId="21" xfId="0" applyNumberFormat="1" applyFont="1" applyBorder="1"/>
    <xf numFmtId="0" fontId="6" fillId="0" borderId="1" xfId="0" applyFont="1" applyBorder="1"/>
    <xf numFmtId="10" fontId="9" fillId="0" borderId="4" xfId="0" applyNumberFormat="1" applyFont="1" applyBorder="1"/>
    <xf numFmtId="10" fontId="9" fillId="0" borderId="22" xfId="0" applyNumberFormat="1" applyFont="1" applyBorder="1"/>
    <xf numFmtId="0" fontId="4" fillId="0" borderId="9" xfId="0" applyFont="1" applyBorder="1"/>
    <xf numFmtId="9" fontId="9" fillId="3" borderId="23" xfId="0" applyNumberFormat="1" applyFont="1" applyFill="1" applyBorder="1"/>
    <xf numFmtId="0" fontId="4" fillId="3" borderId="7" xfId="0" applyFont="1" applyFill="1" applyBorder="1"/>
    <xf numFmtId="165" fontId="8" fillId="4" borderId="24" xfId="0" applyNumberFormat="1" applyFont="1" applyFill="1" applyBorder="1" applyAlignment="1">
      <alignment horizontal="center" textRotation="180"/>
    </xf>
    <xf numFmtId="165" fontId="8" fillId="4" borderId="25" xfId="0" applyNumberFormat="1" applyFont="1" applyFill="1" applyBorder="1" applyAlignment="1">
      <alignment horizontal="center" textRotation="180"/>
    </xf>
    <xf numFmtId="10" fontId="9" fillId="0" borderId="1" xfId="0" applyNumberFormat="1" applyFont="1" applyFill="1" applyBorder="1"/>
    <xf numFmtId="165" fontId="8" fillId="2" borderId="2" xfId="0" applyNumberFormat="1" applyFont="1" applyFill="1" applyBorder="1" applyAlignment="1">
      <alignment horizontal="left"/>
    </xf>
    <xf numFmtId="10" fontId="5" fillId="5" borderId="8" xfId="0" applyNumberFormat="1" applyFont="1" applyFill="1" applyBorder="1"/>
    <xf numFmtId="10" fontId="5" fillId="0" borderId="9" xfId="0" applyNumberFormat="1" applyFont="1" applyFill="1" applyBorder="1"/>
    <xf numFmtId="10" fontId="5" fillId="0" borderId="10" xfId="0" applyNumberFormat="1" applyFont="1" applyFill="1" applyBorder="1"/>
    <xf numFmtId="10" fontId="5" fillId="0" borderId="11" xfId="0" applyNumberFormat="1" applyFont="1" applyFill="1" applyBorder="1"/>
    <xf numFmtId="10" fontId="5" fillId="0" borderId="19" xfId="0" applyNumberFormat="1" applyFont="1" applyFill="1" applyBorder="1"/>
    <xf numFmtId="10" fontId="0" fillId="0" borderId="20" xfId="0" applyNumberFormat="1" applyBorder="1"/>
    <xf numFmtId="165" fontId="0" fillId="2" borderId="26" xfId="0" applyNumberFormat="1" applyFill="1" applyBorder="1" applyAlignment="1">
      <alignment horizontal="left"/>
    </xf>
    <xf numFmtId="0" fontId="4" fillId="3" borderId="6" xfId="0" applyFont="1" applyFill="1" applyBorder="1"/>
    <xf numFmtId="0" fontId="4" fillId="5" borderId="6" xfId="0" applyFont="1" applyFill="1" applyBorder="1"/>
    <xf numFmtId="0" fontId="7" fillId="0" borderId="27" xfId="0" applyFont="1" applyBorder="1"/>
    <xf numFmtId="0" fontId="7" fillId="0" borderId="12" xfId="0" applyFont="1" applyBorder="1"/>
    <xf numFmtId="0" fontId="4" fillId="0" borderId="12" xfId="0" applyFont="1" applyBorder="1"/>
    <xf numFmtId="0" fontId="7" fillId="0" borderId="28" xfId="0" applyFont="1" applyBorder="1"/>
    <xf numFmtId="10" fontId="5" fillId="0" borderId="20" xfId="0" applyNumberFormat="1" applyFont="1" applyBorder="1" applyAlignment="1">
      <alignment horizontal="center"/>
    </xf>
    <xf numFmtId="10" fontId="5" fillId="7" borderId="29" xfId="0" applyNumberFormat="1" applyFont="1" applyFill="1" applyBorder="1" applyAlignment="1">
      <alignment horizontal="center"/>
    </xf>
    <xf numFmtId="10" fontId="5" fillId="6" borderId="10" xfId="0" applyNumberFormat="1" applyFont="1" applyFill="1" applyBorder="1" applyAlignment="1">
      <alignment horizontal="center"/>
    </xf>
    <xf numFmtId="10" fontId="5" fillId="6" borderId="19" xfId="0" applyNumberFormat="1" applyFont="1" applyFill="1" applyBorder="1" applyAlignment="1">
      <alignment horizontal="center"/>
    </xf>
    <xf numFmtId="10" fontId="5" fillId="0" borderId="9" xfId="0" applyNumberFormat="1" applyFont="1" applyFill="1" applyBorder="1" applyAlignment="1">
      <alignment horizontal="center"/>
    </xf>
    <xf numFmtId="10" fontId="5" fillId="7" borderId="19" xfId="0" applyNumberFormat="1" applyFont="1" applyFill="1" applyBorder="1" applyAlignment="1">
      <alignment horizontal="center"/>
    </xf>
    <xf numFmtId="10" fontId="5" fillId="7" borderId="10" xfId="0" applyNumberFormat="1" applyFont="1" applyFill="1" applyBorder="1" applyAlignment="1">
      <alignment horizontal="center"/>
    </xf>
    <xf numFmtId="10" fontId="5" fillId="0" borderId="30" xfId="0" applyNumberFormat="1" applyFont="1" applyFill="1" applyBorder="1" applyAlignment="1">
      <alignment horizontal="center"/>
    </xf>
    <xf numFmtId="10" fontId="5" fillId="7" borderId="31" xfId="0" applyNumberFormat="1" applyFont="1" applyFill="1" applyBorder="1" applyAlignment="1">
      <alignment horizontal="center"/>
    </xf>
    <xf numFmtId="10" fontId="0" fillId="0" borderId="13" xfId="0" applyNumberFormat="1" applyBorder="1"/>
    <xf numFmtId="44" fontId="13" fillId="0" borderId="0" xfId="0" applyNumberFormat="1" applyFont="1"/>
    <xf numFmtId="10" fontId="5" fillId="6" borderId="4" xfId="0" applyNumberFormat="1" applyFont="1" applyFill="1" applyBorder="1"/>
    <xf numFmtId="10" fontId="5" fillId="6" borderId="1" xfId="0" applyNumberFormat="1" applyFont="1" applyFill="1" applyBorder="1"/>
    <xf numFmtId="10" fontId="5" fillId="7" borderId="1" xfId="0" applyNumberFormat="1" applyFont="1" applyFill="1" applyBorder="1"/>
    <xf numFmtId="10" fontId="5" fillId="7" borderId="4" xfId="0" applyNumberFormat="1" applyFont="1" applyFill="1" applyBorder="1"/>
    <xf numFmtId="165" fontId="12" fillId="4" borderId="25" xfId="0" applyNumberFormat="1" applyFont="1" applyFill="1" applyBorder="1" applyAlignment="1">
      <alignment horizontal="center" textRotation="180"/>
    </xf>
    <xf numFmtId="0" fontId="0" fillId="0" borderId="1" xfId="0" applyFill="1" applyBorder="1"/>
    <xf numFmtId="0" fontId="0" fillId="0" borderId="0" xfId="0" applyFill="1" applyBorder="1"/>
    <xf numFmtId="0" fontId="4" fillId="0" borderId="0" xfId="0" applyFont="1" applyFill="1" applyBorder="1"/>
    <xf numFmtId="2" fontId="5" fillId="0" borderId="1" xfId="0" applyNumberFormat="1" applyFont="1" applyFill="1" applyBorder="1"/>
    <xf numFmtId="2" fontId="5" fillId="0" borderId="9" xfId="0" applyNumberFormat="1" applyFont="1" applyFill="1" applyBorder="1" applyAlignment="1">
      <alignment horizontal="center"/>
    </xf>
    <xf numFmtId="0" fontId="0" fillId="5" borderId="1" xfId="0" applyFill="1" applyBorder="1"/>
    <xf numFmtId="9" fontId="5" fillId="5" borderId="1" xfId="0" applyNumberFormat="1" applyFont="1" applyFill="1" applyBorder="1"/>
    <xf numFmtId="9" fontId="14" fillId="5" borderId="1" xfId="0" applyNumberFormat="1" applyFont="1" applyFill="1" applyBorder="1"/>
    <xf numFmtId="17" fontId="14" fillId="5" borderId="1" xfId="0" applyNumberFormat="1" applyFont="1" applyFill="1" applyBorder="1"/>
    <xf numFmtId="17" fontId="5" fillId="5" borderId="1" xfId="0" applyNumberFormat="1" applyFont="1" applyFill="1" applyBorder="1"/>
    <xf numFmtId="17" fontId="0" fillId="5" borderId="1" xfId="0" applyNumberFormat="1" applyFill="1" applyBorder="1"/>
    <xf numFmtId="2" fontId="9" fillId="0" borderId="1" xfId="0" applyNumberFormat="1" applyFont="1" applyBorder="1"/>
    <xf numFmtId="2" fontId="7" fillId="0" borderId="12" xfId="0" applyNumberFormat="1" applyFont="1" applyBorder="1"/>
    <xf numFmtId="2" fontId="5" fillId="0" borderId="19" xfId="0" applyNumberFormat="1" applyFont="1" applyFill="1" applyBorder="1"/>
    <xf numFmtId="2" fontId="5" fillId="6" borderId="1" xfId="0" applyNumberFormat="1" applyFont="1" applyFill="1" applyBorder="1"/>
    <xf numFmtId="2" fontId="5" fillId="7" borderId="19" xfId="0" applyNumberFormat="1" applyFont="1" applyFill="1" applyBorder="1" applyAlignment="1">
      <alignment horizontal="center"/>
    </xf>
    <xf numFmtId="2" fontId="5" fillId="6" borderId="19" xfId="0" applyNumberFormat="1" applyFont="1" applyFill="1" applyBorder="1" applyAlignment="1">
      <alignment horizontal="center"/>
    </xf>
    <xf numFmtId="2" fontId="0" fillId="0" borderId="0" xfId="0" applyNumberFormat="1"/>
    <xf numFmtId="2" fontId="5" fillId="0" borderId="11" xfId="0" applyNumberFormat="1" applyFont="1" applyFill="1" applyBorder="1"/>
    <xf numFmtId="2" fontId="5" fillId="0" borderId="9" xfId="0" applyNumberFormat="1" applyFont="1" applyBorder="1" applyAlignment="1">
      <alignment horizontal="center"/>
    </xf>
    <xf numFmtId="0" fontId="7" fillId="0" borderId="0" xfId="0" applyFont="1" applyFill="1" applyBorder="1"/>
    <xf numFmtId="0" fontId="9" fillId="0" borderId="1" xfId="0" applyFont="1" applyFill="1" applyBorder="1" applyAlignment="1">
      <alignment horizontal="left" wrapText="1"/>
    </xf>
    <xf numFmtId="9" fontId="9" fillId="0" borderId="1" xfId="0" applyNumberFormat="1" applyFont="1" applyFill="1" applyBorder="1" applyAlignment="1">
      <alignment horizontal="left" wrapText="1"/>
    </xf>
    <xf numFmtId="17" fontId="9" fillId="0" borderId="1" xfId="0" applyNumberFormat="1" applyFont="1" applyFill="1" applyBorder="1" applyAlignment="1">
      <alignment horizontal="left" wrapText="1"/>
    </xf>
    <xf numFmtId="0" fontId="9" fillId="0" borderId="1" xfId="0" applyFont="1" applyFill="1" applyBorder="1" applyAlignment="1">
      <alignment horizontal="left"/>
    </xf>
    <xf numFmtId="2" fontId="9" fillId="0" borderId="1" xfId="0" applyNumberFormat="1" applyFont="1" applyFill="1" applyBorder="1" applyAlignment="1">
      <alignment horizontal="left"/>
    </xf>
    <xf numFmtId="10" fontId="5" fillId="0" borderId="1" xfId="0" applyNumberFormat="1" applyFont="1" applyFill="1" applyBorder="1" applyAlignment="1">
      <alignment horizontal="center"/>
    </xf>
    <xf numFmtId="165" fontId="0" fillId="2" borderId="30" xfId="0" applyNumberFormat="1" applyFill="1" applyBorder="1" applyAlignment="1">
      <alignment horizontal="left"/>
    </xf>
    <xf numFmtId="10" fontId="5" fillId="6" borderId="9" xfId="0" applyNumberFormat="1" applyFont="1" applyFill="1" applyBorder="1" applyAlignment="1">
      <alignment horizontal="center"/>
    </xf>
    <xf numFmtId="10" fontId="5" fillId="7" borderId="9" xfId="0" applyNumberFormat="1" applyFont="1" applyFill="1" applyBorder="1" applyAlignment="1">
      <alignment horizontal="center"/>
    </xf>
    <xf numFmtId="2" fontId="7" fillId="0" borderId="32" xfId="0" applyNumberFormat="1" applyFont="1" applyBorder="1"/>
    <xf numFmtId="165" fontId="0" fillId="0" borderId="0" xfId="0" applyNumberFormat="1" applyFill="1" applyBorder="1" applyAlignment="1">
      <alignment horizontal="left"/>
    </xf>
    <xf numFmtId="9" fontId="5" fillId="0" borderId="0" xfId="0" applyNumberFormat="1" applyFont="1" applyFill="1" applyBorder="1" applyAlignment="1">
      <alignment horizontal="center"/>
    </xf>
    <xf numFmtId="9" fontId="5" fillId="0" borderId="0" xfId="0" applyNumberFormat="1" applyFont="1" applyFill="1" applyBorder="1"/>
    <xf numFmtId="10" fontId="5" fillId="0" borderId="0" xfId="0" applyNumberFormat="1" applyFont="1" applyFill="1" applyBorder="1"/>
    <xf numFmtId="10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10" fontId="0" fillId="0" borderId="0" xfId="0" applyNumberFormat="1" applyFill="1" applyBorder="1"/>
    <xf numFmtId="10" fontId="23" fillId="6" borderId="9" xfId="0" applyNumberFormat="1" applyFont="1" applyFill="1" applyBorder="1" applyAlignment="1">
      <alignment horizontal="center"/>
    </xf>
    <xf numFmtId="10" fontId="23" fillId="7" borderId="1" xfId="0" applyNumberFormat="1" applyFont="1" applyFill="1" applyBorder="1" applyAlignment="1">
      <alignment horizontal="center"/>
    </xf>
    <xf numFmtId="10" fontId="23" fillId="6" borderId="1" xfId="0" applyNumberFormat="1" applyFont="1" applyFill="1" applyBorder="1" applyAlignment="1">
      <alignment horizontal="center"/>
    </xf>
    <xf numFmtId="10" fontId="23" fillId="6" borderId="19" xfId="0" applyNumberFormat="1" applyFont="1" applyFill="1" applyBorder="1"/>
    <xf numFmtId="0" fontId="9" fillId="0" borderId="0" xfId="0" applyFont="1"/>
    <xf numFmtId="10" fontId="23" fillId="0" borderId="0" xfId="0" applyNumberFormat="1" applyFont="1" applyFill="1" applyBorder="1" applyAlignment="1">
      <alignment horizontal="center"/>
    </xf>
    <xf numFmtId="0" fontId="9" fillId="0" borderId="0" xfId="0" applyFont="1" applyFill="1" applyBorder="1" applyAlignment="1">
      <alignment horizontal="left"/>
    </xf>
    <xf numFmtId="2" fontId="9" fillId="0" borderId="0" xfId="0" applyNumberFormat="1" applyFont="1" applyFill="1" applyBorder="1" applyAlignment="1">
      <alignment horizontal="left"/>
    </xf>
    <xf numFmtId="10" fontId="9" fillId="0" borderId="1" xfId="6" applyNumberFormat="1" applyFont="1" applyFill="1" applyBorder="1" applyAlignment="1">
      <alignment horizontal="left"/>
    </xf>
    <xf numFmtId="17" fontId="0" fillId="0" borderId="0" xfId="0" applyNumberFormat="1"/>
    <xf numFmtId="10" fontId="5" fillId="0" borderId="19" xfId="0" applyNumberFormat="1" applyFont="1" applyFill="1" applyBorder="1" applyAlignment="1">
      <alignment horizontal="center"/>
    </xf>
    <xf numFmtId="10" fontId="5" fillId="0" borderId="10" xfId="0" applyNumberFormat="1" applyFont="1" applyFill="1" applyBorder="1" applyAlignment="1">
      <alignment horizontal="center"/>
    </xf>
    <xf numFmtId="10" fontId="22" fillId="0" borderId="4" xfId="0" applyNumberFormat="1" applyFont="1" applyFill="1" applyBorder="1" applyAlignment="1">
      <alignment horizontal="center"/>
    </xf>
    <xf numFmtId="10" fontId="22" fillId="0" borderId="19" xfId="0" applyNumberFormat="1" applyFont="1" applyFill="1" applyBorder="1" applyAlignment="1">
      <alignment horizontal="center"/>
    </xf>
    <xf numFmtId="10" fontId="22" fillId="0" borderId="10" xfId="0" applyNumberFormat="1" applyFont="1" applyFill="1" applyBorder="1" applyAlignment="1">
      <alignment horizontal="center"/>
    </xf>
    <xf numFmtId="10" fontId="22" fillId="0" borderId="1" xfId="0" applyNumberFormat="1" applyFont="1" applyFill="1" applyBorder="1" applyAlignment="1">
      <alignment horizontal="center"/>
    </xf>
    <xf numFmtId="10" fontId="5" fillId="0" borderId="29" xfId="0" applyNumberFormat="1" applyFont="1" applyFill="1" applyBorder="1" applyAlignment="1">
      <alignment horizontal="center"/>
    </xf>
    <xf numFmtId="0" fontId="19" fillId="0" borderId="0" xfId="0" applyFont="1" applyAlignment="1">
      <alignment horizontal="center"/>
    </xf>
    <xf numFmtId="0" fontId="5" fillId="0" borderId="15" xfId="0" applyFont="1" applyBorder="1" applyAlignment="1">
      <alignment horizontal="center"/>
    </xf>
    <xf numFmtId="10" fontId="22" fillId="0" borderId="12" xfId="6" applyNumberFormat="1" applyFont="1" applyFill="1" applyBorder="1" applyAlignment="1">
      <alignment horizontal="center"/>
    </xf>
    <xf numFmtId="10" fontId="5" fillId="0" borderId="12" xfId="6" applyNumberFormat="1" applyFont="1" applyFill="1" applyBorder="1" applyAlignment="1">
      <alignment horizontal="center"/>
    </xf>
    <xf numFmtId="10" fontId="22" fillId="0" borderId="27" xfId="6" applyNumberFormat="1" applyFont="1" applyFill="1" applyBorder="1" applyAlignment="1">
      <alignment horizontal="center"/>
    </xf>
    <xf numFmtId="165" fontId="11" fillId="8" borderId="0" xfId="0" applyNumberFormat="1" applyFont="1" applyFill="1" applyBorder="1" applyAlignment="1">
      <alignment horizontal="center" vertical="center"/>
    </xf>
    <xf numFmtId="9" fontId="5" fillId="8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5" fillId="2" borderId="30" xfId="0" applyNumberFormat="1" applyFont="1" applyFill="1" applyBorder="1" applyAlignment="1">
      <alignment horizontal="center"/>
    </xf>
    <xf numFmtId="165" fontId="11" fillId="0" borderId="0" xfId="0" applyNumberFormat="1" applyFont="1" applyFill="1" applyBorder="1" applyAlignment="1">
      <alignment horizontal="center" vertical="center"/>
    </xf>
    <xf numFmtId="167" fontId="5" fillId="8" borderId="19" xfId="0" applyNumberFormat="1" applyFont="1" applyFill="1" applyBorder="1" applyAlignment="1">
      <alignment horizontal="center"/>
    </xf>
    <xf numFmtId="167" fontId="23" fillId="6" borderId="1" xfId="0" applyNumberFormat="1" applyFont="1" applyFill="1" applyBorder="1" applyAlignment="1">
      <alignment horizontal="center"/>
    </xf>
    <xf numFmtId="167" fontId="5" fillId="0" borderId="1" xfId="0" applyNumberFormat="1" applyFont="1" applyFill="1" applyBorder="1" applyAlignment="1">
      <alignment horizontal="center"/>
    </xf>
    <xf numFmtId="165" fontId="15" fillId="9" borderId="0" xfId="0" applyNumberFormat="1" applyFont="1" applyFill="1" applyBorder="1" applyAlignment="1">
      <alignment horizontal="center" vertical="center" wrapText="1"/>
    </xf>
    <xf numFmtId="0" fontId="4" fillId="5" borderId="8" xfId="0" applyFont="1" applyFill="1" applyBorder="1" applyAlignment="1"/>
    <xf numFmtId="10" fontId="5" fillId="5" borderId="8" xfId="0" applyNumberFormat="1" applyFont="1" applyFill="1" applyBorder="1" applyAlignment="1"/>
    <xf numFmtId="10" fontId="5" fillId="5" borderId="3" xfId="0" applyNumberFormat="1" applyFont="1" applyFill="1" applyBorder="1" applyAlignment="1"/>
    <xf numFmtId="0" fontId="5" fillId="0" borderId="15" xfId="0" applyFont="1" applyBorder="1" applyAlignment="1"/>
    <xf numFmtId="10" fontId="5" fillId="0" borderId="9" xfId="0" applyNumberFormat="1" applyFont="1" applyFill="1" applyBorder="1" applyAlignment="1"/>
    <xf numFmtId="10" fontId="5" fillId="0" borderId="10" xfId="0" applyNumberFormat="1" applyFont="1" applyFill="1" applyBorder="1" applyAlignment="1"/>
    <xf numFmtId="0" fontId="4" fillId="0" borderId="16" xfId="0" applyFont="1" applyBorder="1" applyAlignment="1"/>
    <xf numFmtId="10" fontId="5" fillId="0" borderId="11" xfId="0" applyNumberFormat="1" applyFont="1" applyFill="1" applyBorder="1" applyAlignment="1"/>
    <xf numFmtId="10" fontId="5" fillId="0" borderId="19" xfId="0" applyNumberFormat="1" applyFont="1" applyFill="1" applyBorder="1" applyAlignment="1"/>
    <xf numFmtId="0" fontId="4" fillId="0" borderId="17" xfId="0" applyFont="1" applyBorder="1" applyAlignment="1"/>
    <xf numFmtId="0" fontId="0" fillId="0" borderId="13" xfId="0" applyBorder="1" applyAlignment="1"/>
    <xf numFmtId="0" fontId="0" fillId="0" borderId="20" xfId="0" applyBorder="1" applyAlignment="1"/>
    <xf numFmtId="10" fontId="0" fillId="0" borderId="20" xfId="0" applyNumberFormat="1" applyBorder="1" applyAlignment="1"/>
    <xf numFmtId="10" fontId="5" fillId="0" borderId="0" xfId="0" applyNumberFormat="1" applyFont="1" applyFill="1" applyBorder="1" applyAlignment="1"/>
    <xf numFmtId="0" fontId="0" fillId="0" borderId="0" xfId="0" applyFill="1" applyBorder="1" applyAlignment="1"/>
    <xf numFmtId="10" fontId="0" fillId="0" borderId="0" xfId="0" applyNumberFormat="1"/>
    <xf numFmtId="169" fontId="0" fillId="0" borderId="0" xfId="0" applyNumberFormat="1" applyFill="1" applyBorder="1"/>
    <xf numFmtId="9" fontId="14" fillId="0" borderId="1" xfId="0" applyNumberFormat="1" applyFont="1" applyFill="1" applyBorder="1"/>
    <xf numFmtId="9" fontId="14" fillId="0" borderId="1" xfId="0" applyNumberFormat="1" applyFont="1" applyFill="1" applyBorder="1" applyAlignment="1">
      <alignment horizontal="center"/>
    </xf>
    <xf numFmtId="167" fontId="14" fillId="0" borderId="1" xfId="0" applyNumberFormat="1" applyFont="1" applyFill="1" applyBorder="1"/>
    <xf numFmtId="167" fontId="14" fillId="0" borderId="1" xfId="0" applyNumberFormat="1" applyFont="1" applyFill="1" applyBorder="1" applyAlignment="1">
      <alignment horizontal="center"/>
    </xf>
    <xf numFmtId="167" fontId="5" fillId="0" borderId="1" xfId="0" applyNumberFormat="1" applyFont="1" applyFill="1" applyBorder="1"/>
    <xf numFmtId="10" fontId="5" fillId="6" borderId="1" xfId="0" applyNumberFormat="1" applyFont="1" applyFill="1" applyBorder="1" applyAlignment="1">
      <alignment horizontal="center"/>
    </xf>
    <xf numFmtId="167" fontId="5" fillId="5" borderId="1" xfId="0" applyNumberFormat="1" applyFont="1" applyFill="1" applyBorder="1"/>
    <xf numFmtId="10" fontId="5" fillId="5" borderId="1" xfId="0" applyNumberFormat="1" applyFont="1" applyFill="1" applyBorder="1" applyAlignment="1">
      <alignment horizontal="center"/>
    </xf>
    <xf numFmtId="167" fontId="23" fillId="6" borderId="1" xfId="0" applyNumberFormat="1" applyFont="1" applyFill="1" applyBorder="1"/>
    <xf numFmtId="167" fontId="23" fillId="7" borderId="1" xfId="0" applyNumberFormat="1" applyFont="1" applyFill="1" applyBorder="1"/>
    <xf numFmtId="10" fontId="5" fillId="7" borderId="1" xfId="0" applyNumberFormat="1" applyFont="1" applyFill="1" applyBorder="1" applyAlignment="1">
      <alignment horizontal="center"/>
    </xf>
    <xf numFmtId="9" fontId="23" fillId="6" borderId="1" xfId="0" applyNumberFormat="1" applyFont="1" applyFill="1" applyBorder="1"/>
    <xf numFmtId="9" fontId="15" fillId="0" borderId="1" xfId="0" applyNumberFormat="1" applyFont="1" applyFill="1" applyBorder="1"/>
    <xf numFmtId="9" fontId="15" fillId="0" borderId="1" xfId="0" applyNumberFormat="1" applyFont="1" applyFill="1" applyBorder="1" applyAlignment="1">
      <alignment horizontal="center"/>
    </xf>
    <xf numFmtId="0" fontId="4" fillId="0" borderId="1" xfId="0" applyFont="1" applyFill="1" applyBorder="1"/>
    <xf numFmtId="0" fontId="5" fillId="0" borderId="1" xfId="0" applyFont="1" applyBorder="1"/>
    <xf numFmtId="0" fontId="4" fillId="3" borderId="26" xfId="0" applyFont="1" applyFill="1" applyBorder="1"/>
    <xf numFmtId="9" fontId="15" fillId="0" borderId="29" xfId="0" applyNumberFormat="1" applyFont="1" applyFill="1" applyBorder="1"/>
    <xf numFmtId="167" fontId="5" fillId="0" borderId="29" xfId="0" applyNumberFormat="1" applyFont="1" applyFill="1" applyBorder="1" applyAlignment="1">
      <alignment horizontal="center"/>
    </xf>
    <xf numFmtId="9" fontId="15" fillId="0" borderId="11" xfId="0" applyNumberFormat="1" applyFont="1" applyFill="1" applyBorder="1"/>
    <xf numFmtId="9" fontId="15" fillId="0" borderId="19" xfId="0" applyNumberFormat="1" applyFont="1" applyFill="1" applyBorder="1" applyAlignment="1">
      <alignment horizontal="center"/>
    </xf>
    <xf numFmtId="10" fontId="23" fillId="6" borderId="19" xfId="0" applyNumberFormat="1" applyFont="1" applyFill="1" applyBorder="1" applyAlignment="1">
      <alignment horizontal="center"/>
    </xf>
    <xf numFmtId="167" fontId="5" fillId="0" borderId="11" xfId="0" applyNumberFormat="1" applyFont="1" applyFill="1" applyBorder="1" applyAlignment="1">
      <alignment horizontal="center"/>
    </xf>
    <xf numFmtId="10" fontId="23" fillId="7" borderId="19" xfId="0" applyNumberFormat="1" applyFont="1" applyFill="1" applyBorder="1" applyAlignment="1">
      <alignment horizontal="center"/>
    </xf>
    <xf numFmtId="10" fontId="23" fillId="6" borderId="20" xfId="0" applyNumberFormat="1" applyFont="1" applyFill="1" applyBorder="1" applyAlignment="1">
      <alignment horizontal="center"/>
    </xf>
    <xf numFmtId="167" fontId="23" fillId="6" borderId="19" xfId="0" applyNumberFormat="1" applyFont="1" applyFill="1" applyBorder="1" applyAlignment="1">
      <alignment horizontal="center"/>
    </xf>
    <xf numFmtId="167" fontId="23" fillId="6" borderId="20" xfId="0" applyNumberFormat="1" applyFont="1" applyFill="1" applyBorder="1" applyAlignment="1">
      <alignment horizontal="center"/>
    </xf>
    <xf numFmtId="10" fontId="5" fillId="0" borderId="13" xfId="0" applyNumberFormat="1" applyFont="1" applyFill="1" applyBorder="1" applyAlignment="1">
      <alignment horizontal="center"/>
    </xf>
    <xf numFmtId="10" fontId="5" fillId="0" borderId="29" xfId="0" applyNumberFormat="1" applyFont="1" applyBorder="1" applyAlignment="1">
      <alignment horizontal="center"/>
    </xf>
    <xf numFmtId="165" fontId="0" fillId="2" borderId="34" xfId="0" applyNumberFormat="1" applyFill="1" applyBorder="1" applyAlignment="1">
      <alignment horizontal="left"/>
    </xf>
    <xf numFmtId="167" fontId="5" fillId="0" borderId="35" xfId="0" applyNumberFormat="1" applyFont="1" applyFill="1" applyBorder="1" applyAlignment="1">
      <alignment horizontal="center"/>
    </xf>
    <xf numFmtId="10" fontId="5" fillId="0" borderId="21" xfId="0" applyNumberFormat="1" applyFont="1" applyFill="1" applyBorder="1" applyAlignment="1">
      <alignment horizontal="center"/>
    </xf>
    <xf numFmtId="0" fontId="4" fillId="3" borderId="1" xfId="0" applyFont="1" applyFill="1" applyBorder="1"/>
    <xf numFmtId="9" fontId="14" fillId="3" borderId="1" xfId="0" applyNumberFormat="1" applyFont="1" applyFill="1" applyBorder="1"/>
    <xf numFmtId="10" fontId="14" fillId="0" borderId="1" xfId="0" applyNumberFormat="1" applyFont="1" applyFill="1" applyBorder="1" applyAlignment="1">
      <alignment horizontal="center"/>
    </xf>
    <xf numFmtId="167" fontId="5" fillId="5" borderId="1" xfId="6" applyNumberFormat="1" applyFont="1" applyFill="1" applyBorder="1"/>
    <xf numFmtId="10" fontId="5" fillId="0" borderId="1" xfId="0" quotePrefix="1" applyNumberFormat="1" applyFont="1" applyFill="1" applyBorder="1" applyAlignment="1">
      <alignment horizontal="center"/>
    </xf>
    <xf numFmtId="167" fontId="23" fillId="6" borderId="1" xfId="6" applyNumberFormat="1" applyFont="1" applyFill="1" applyBorder="1"/>
    <xf numFmtId="167" fontId="5" fillId="6" borderId="1" xfId="0" applyNumberFormat="1" applyFont="1" applyFill="1" applyBorder="1" applyAlignment="1">
      <alignment horizontal="center"/>
    </xf>
    <xf numFmtId="9" fontId="23" fillId="6" borderId="1" xfId="6" applyNumberFormat="1" applyFont="1" applyFill="1" applyBorder="1"/>
    <xf numFmtId="9" fontId="14" fillId="0" borderId="21" xfId="0" applyNumberFormat="1" applyFont="1" applyFill="1" applyBorder="1" applyAlignment="1">
      <alignment horizontal="center"/>
    </xf>
    <xf numFmtId="10" fontId="23" fillId="6" borderId="21" xfId="0" applyNumberFormat="1" applyFont="1" applyFill="1" applyBorder="1" applyAlignment="1">
      <alignment horizontal="center"/>
    </xf>
    <xf numFmtId="10" fontId="5" fillId="5" borderId="21" xfId="0" applyNumberFormat="1" applyFont="1" applyFill="1" applyBorder="1" applyAlignment="1">
      <alignment horizontal="center"/>
    </xf>
    <xf numFmtId="10" fontId="23" fillId="7" borderId="21" xfId="0" applyNumberFormat="1" applyFont="1" applyFill="1" applyBorder="1" applyAlignment="1">
      <alignment horizontal="center"/>
    </xf>
    <xf numFmtId="167" fontId="5" fillId="0" borderId="29" xfId="0" applyNumberFormat="1" applyFont="1" applyBorder="1" applyAlignment="1">
      <alignment horizontal="center"/>
    </xf>
    <xf numFmtId="9" fontId="5" fillId="0" borderId="11" xfId="0" applyNumberFormat="1" applyFont="1" applyFill="1" applyBorder="1"/>
    <xf numFmtId="10" fontId="5" fillId="7" borderId="19" xfId="0" applyNumberFormat="1" applyFont="1" applyFill="1" applyBorder="1"/>
    <xf numFmtId="10" fontId="5" fillId="0" borderId="13" xfId="0" applyNumberFormat="1" applyFont="1" applyFill="1" applyBorder="1"/>
    <xf numFmtId="10" fontId="23" fillId="6" borderId="20" xfId="0" applyNumberFormat="1" applyFont="1" applyFill="1" applyBorder="1"/>
    <xf numFmtId="167" fontId="23" fillId="6" borderId="21" xfId="0" applyNumberFormat="1" applyFont="1" applyFill="1" applyBorder="1" applyAlignment="1">
      <alignment horizontal="center"/>
    </xf>
    <xf numFmtId="9" fontId="5" fillId="8" borderId="29" xfId="0" applyNumberFormat="1" applyFont="1" applyFill="1" applyBorder="1" applyAlignment="1">
      <alignment horizontal="center"/>
    </xf>
    <xf numFmtId="10" fontId="23" fillId="8" borderId="29" xfId="0" applyNumberFormat="1" applyFont="1" applyFill="1" applyBorder="1" applyAlignment="1">
      <alignment horizontal="center"/>
    </xf>
    <xf numFmtId="0" fontId="0" fillId="0" borderId="29" xfId="0" applyFill="1" applyBorder="1"/>
    <xf numFmtId="0" fontId="0" fillId="0" borderId="29" xfId="0" applyBorder="1"/>
    <xf numFmtId="0" fontId="0" fillId="0" borderId="21" xfId="0" applyBorder="1"/>
    <xf numFmtId="169" fontId="23" fillId="6" borderId="21" xfId="3" applyNumberFormat="1" applyFont="1" applyFill="1" applyBorder="1" applyAlignment="1">
      <alignment horizontal="center"/>
    </xf>
    <xf numFmtId="169" fontId="22" fillId="0" borderId="21" xfId="3" applyNumberFormat="1" applyFont="1" applyFill="1" applyBorder="1" applyAlignment="1">
      <alignment horizontal="center"/>
    </xf>
    <xf numFmtId="9" fontId="15" fillId="0" borderId="21" xfId="0" applyNumberFormat="1" applyFont="1" applyFill="1" applyBorder="1" applyAlignment="1">
      <alignment horizontal="center"/>
    </xf>
    <xf numFmtId="9" fontId="15" fillId="8" borderId="29" xfId="0" applyNumberFormat="1" applyFont="1" applyFill="1" applyBorder="1" applyAlignment="1">
      <alignment horizontal="left"/>
    </xf>
    <xf numFmtId="9" fontId="15" fillId="8" borderId="21" xfId="0" applyNumberFormat="1" applyFont="1" applyFill="1" applyBorder="1" applyAlignment="1">
      <alignment horizontal="center"/>
    </xf>
    <xf numFmtId="10" fontId="22" fillId="0" borderId="27" xfId="0" applyNumberFormat="1" applyFont="1" applyFill="1" applyBorder="1" applyAlignment="1">
      <alignment horizontal="center"/>
    </xf>
    <xf numFmtId="10" fontId="22" fillId="0" borderId="0" xfId="0" applyNumberFormat="1" applyFont="1" applyFill="1" applyBorder="1" applyAlignment="1">
      <alignment horizontal="center"/>
    </xf>
    <xf numFmtId="9" fontId="24" fillId="8" borderId="0" xfId="0" applyNumberFormat="1" applyFont="1" applyFill="1" applyBorder="1" applyAlignment="1">
      <alignment horizontal="left"/>
    </xf>
    <xf numFmtId="9" fontId="24" fillId="8" borderId="0" xfId="0" applyNumberFormat="1" applyFont="1" applyFill="1" applyBorder="1" applyAlignment="1">
      <alignment horizontal="center"/>
    </xf>
    <xf numFmtId="0" fontId="24" fillId="8" borderId="0" xfId="6" applyNumberFormat="1" applyFont="1" applyFill="1" applyBorder="1" applyAlignment="1">
      <alignment horizontal="center"/>
    </xf>
    <xf numFmtId="10" fontId="5" fillId="10" borderId="19" xfId="0" applyNumberFormat="1" applyFont="1" applyFill="1" applyBorder="1" applyAlignment="1">
      <alignment horizontal="center"/>
    </xf>
    <xf numFmtId="167" fontId="5" fillId="10" borderId="19" xfId="0" applyNumberFormat="1" applyFont="1" applyFill="1" applyBorder="1" applyAlignment="1">
      <alignment horizontal="center"/>
    </xf>
    <xf numFmtId="10" fontId="23" fillId="8" borderId="19" xfId="0" applyNumberFormat="1" applyFont="1" applyFill="1" applyBorder="1" applyAlignment="1">
      <alignment horizontal="center"/>
    </xf>
    <xf numFmtId="0" fontId="4" fillId="0" borderId="12" xfId="0" applyFont="1" applyFill="1" applyBorder="1"/>
    <xf numFmtId="0" fontId="5" fillId="0" borderId="28" xfId="0" applyFont="1" applyBorder="1"/>
    <xf numFmtId="10" fontId="5" fillId="0" borderId="40" xfId="0" applyNumberFormat="1" applyFont="1" applyFill="1" applyBorder="1" applyAlignment="1">
      <alignment horizontal="center"/>
    </xf>
    <xf numFmtId="0" fontId="5" fillId="0" borderId="12" xfId="0" applyFont="1" applyBorder="1"/>
    <xf numFmtId="167" fontId="5" fillId="0" borderId="38" xfId="0" applyNumberFormat="1" applyFont="1" applyFill="1" applyBorder="1" applyAlignment="1">
      <alignment horizontal="center"/>
    </xf>
    <xf numFmtId="10" fontId="23" fillId="6" borderId="49" xfId="0" applyNumberFormat="1" applyFont="1" applyFill="1" applyBorder="1" applyAlignment="1">
      <alignment horizontal="center"/>
    </xf>
    <xf numFmtId="10" fontId="23" fillId="6" borderId="24" xfId="0" applyNumberFormat="1" applyFont="1" applyFill="1" applyBorder="1" applyAlignment="1">
      <alignment horizontal="center"/>
    </xf>
    <xf numFmtId="10" fontId="23" fillId="6" borderId="50" xfId="0" applyNumberFormat="1" applyFont="1" applyFill="1" applyBorder="1" applyAlignment="1">
      <alignment horizontal="center"/>
    </xf>
    <xf numFmtId="167" fontId="23" fillId="6" borderId="40" xfId="0" applyNumberFormat="1" applyFont="1" applyFill="1" applyBorder="1" applyAlignment="1">
      <alignment horizontal="center"/>
    </xf>
    <xf numFmtId="167" fontId="5" fillId="0" borderId="13" xfId="0" applyNumberFormat="1" applyFont="1" applyFill="1" applyBorder="1" applyAlignment="1">
      <alignment horizontal="center"/>
    </xf>
    <xf numFmtId="0" fontId="25" fillId="0" borderId="0" xfId="0" applyFont="1"/>
    <xf numFmtId="165" fontId="5" fillId="2" borderId="34" xfId="0" applyNumberFormat="1" applyFont="1" applyFill="1" applyBorder="1" applyAlignment="1">
      <alignment horizontal="center"/>
    </xf>
    <xf numFmtId="10" fontId="5" fillId="8" borderId="0" xfId="0" applyNumberFormat="1" applyFont="1" applyFill="1" applyBorder="1" applyAlignment="1">
      <alignment horizontal="center"/>
    </xf>
    <xf numFmtId="0" fontId="5" fillId="8" borderId="0" xfId="0" applyFont="1" applyFill="1" applyBorder="1"/>
    <xf numFmtId="167" fontId="5" fillId="8" borderId="0" xfId="0" applyNumberFormat="1" applyFont="1" applyFill="1" applyBorder="1" applyAlignment="1">
      <alignment horizontal="center"/>
    </xf>
    <xf numFmtId="167" fontId="5" fillId="8" borderId="29" xfId="0" applyNumberFormat="1" applyFont="1" applyFill="1" applyBorder="1" applyAlignment="1">
      <alignment horizontal="center"/>
    </xf>
    <xf numFmtId="10" fontId="23" fillId="8" borderId="1" xfId="0" applyNumberFormat="1" applyFont="1" applyFill="1" applyBorder="1" applyAlignment="1">
      <alignment horizontal="center"/>
    </xf>
    <xf numFmtId="167" fontId="5" fillId="8" borderId="38" xfId="0" applyNumberFormat="1" applyFont="1" applyFill="1" applyBorder="1" applyAlignment="1">
      <alignment horizontal="center"/>
    </xf>
    <xf numFmtId="167" fontId="23" fillId="8" borderId="49" xfId="0" applyNumberFormat="1" applyFont="1" applyFill="1" applyBorder="1" applyAlignment="1">
      <alignment horizontal="center"/>
    </xf>
    <xf numFmtId="10" fontId="23" fillId="8" borderId="38" xfId="0" applyNumberFormat="1" applyFont="1" applyFill="1" applyBorder="1" applyAlignment="1">
      <alignment horizontal="center"/>
    </xf>
    <xf numFmtId="0" fontId="0" fillId="0" borderId="0" xfId="0" applyBorder="1"/>
    <xf numFmtId="0" fontId="5" fillId="0" borderId="0" xfId="0" applyFont="1" applyBorder="1"/>
    <xf numFmtId="167" fontId="23" fillId="6" borderId="49" xfId="0" applyNumberFormat="1" applyFont="1" applyFill="1" applyBorder="1" applyAlignment="1">
      <alignment horizontal="center"/>
    </xf>
    <xf numFmtId="10" fontId="5" fillId="0" borderId="24" xfId="0" applyNumberFormat="1" applyFont="1" applyFill="1" applyBorder="1" applyAlignment="1">
      <alignment horizontal="center"/>
    </xf>
    <xf numFmtId="167" fontId="5" fillId="0" borderId="39" xfId="0" applyNumberFormat="1" applyFont="1" applyFill="1" applyBorder="1" applyAlignment="1">
      <alignment horizontal="center"/>
    </xf>
    <xf numFmtId="167" fontId="5" fillId="10" borderId="10" xfId="0" applyNumberFormat="1" applyFont="1" applyFill="1" applyBorder="1" applyAlignment="1">
      <alignment horizontal="center"/>
    </xf>
    <xf numFmtId="10" fontId="5" fillId="0" borderId="4" xfId="0" applyNumberFormat="1" applyFont="1" applyFill="1" applyBorder="1" applyAlignment="1">
      <alignment horizontal="center"/>
    </xf>
    <xf numFmtId="10" fontId="23" fillId="7" borderId="4" xfId="0" applyNumberFormat="1" applyFont="1" applyFill="1" applyBorder="1" applyAlignment="1">
      <alignment horizontal="center"/>
    </xf>
    <xf numFmtId="10" fontId="5" fillId="10" borderId="10" xfId="0" applyNumberFormat="1" applyFont="1" applyFill="1" applyBorder="1" applyAlignment="1">
      <alignment horizontal="center"/>
    </xf>
    <xf numFmtId="167" fontId="5" fillId="8" borderId="1" xfId="0" applyNumberFormat="1" applyFont="1" applyFill="1" applyBorder="1" applyAlignment="1">
      <alignment horizontal="center"/>
    </xf>
    <xf numFmtId="167" fontId="23" fillId="8" borderId="1" xfId="0" applyNumberFormat="1" applyFont="1" applyFill="1" applyBorder="1" applyAlignment="1">
      <alignment horizontal="center"/>
    </xf>
    <xf numFmtId="10" fontId="5" fillId="8" borderId="11" xfId="0" applyNumberFormat="1" applyFont="1" applyFill="1" applyBorder="1" applyAlignment="1">
      <alignment horizontal="center"/>
    </xf>
    <xf numFmtId="10" fontId="23" fillId="6" borderId="19" xfId="0" applyNumberFormat="1" applyFont="1" applyFill="1" applyBorder="1" applyAlignment="1">
      <alignment horizontal="center"/>
    </xf>
    <xf numFmtId="10" fontId="23" fillId="6" borderId="20" xfId="0" applyNumberFormat="1" applyFont="1" applyFill="1" applyBorder="1" applyAlignment="1">
      <alignment horizontal="center"/>
    </xf>
    <xf numFmtId="10" fontId="5" fillId="8" borderId="13" xfId="0" applyNumberFormat="1" applyFont="1" applyFill="1" applyBorder="1" applyAlignment="1">
      <alignment horizontal="center"/>
    </xf>
    <xf numFmtId="10" fontId="5" fillId="8" borderId="48" xfId="0" applyNumberFormat="1" applyFont="1" applyFill="1" applyBorder="1" applyAlignment="1">
      <alignment horizontal="center"/>
    </xf>
    <xf numFmtId="10" fontId="5" fillId="8" borderId="1" xfId="0" applyNumberFormat="1" applyFont="1" applyFill="1" applyBorder="1" applyAlignment="1">
      <alignment horizontal="center"/>
    </xf>
    <xf numFmtId="0" fontId="19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10" fontId="22" fillId="0" borderId="1" xfId="6" applyNumberFormat="1" applyFont="1" applyFill="1" applyBorder="1" applyAlignment="1">
      <alignment horizontal="center"/>
    </xf>
    <xf numFmtId="10" fontId="5" fillId="0" borderId="1" xfId="6" applyNumberFormat="1" applyFont="1" applyFill="1" applyBorder="1" applyAlignment="1">
      <alignment horizontal="center"/>
    </xf>
    <xf numFmtId="10" fontId="22" fillId="8" borderId="1" xfId="0" applyNumberFormat="1" applyFont="1" applyFill="1" applyBorder="1" applyAlignment="1">
      <alignment horizontal="center"/>
    </xf>
    <xf numFmtId="10" fontId="24" fillId="8" borderId="1" xfId="0" applyNumberFormat="1" applyFont="1" applyFill="1" applyBorder="1" applyAlignment="1">
      <alignment horizontal="center"/>
    </xf>
    <xf numFmtId="10" fontId="24" fillId="8" borderId="1" xfId="0" quotePrefix="1" applyNumberFormat="1" applyFont="1" applyFill="1" applyBorder="1" applyAlignment="1">
      <alignment horizontal="center"/>
    </xf>
    <xf numFmtId="10" fontId="24" fillId="0" borderId="1" xfId="0" applyNumberFormat="1" applyFont="1" applyFill="1" applyBorder="1" applyAlignment="1">
      <alignment horizontal="center"/>
    </xf>
    <xf numFmtId="10" fontId="22" fillId="0" borderId="22" xfId="0" applyNumberFormat="1" applyFont="1" applyFill="1" applyBorder="1" applyAlignment="1">
      <alignment horizontal="center"/>
    </xf>
    <xf numFmtId="10" fontId="22" fillId="0" borderId="21" xfId="0" applyNumberFormat="1" applyFont="1" applyFill="1" applyBorder="1" applyAlignment="1">
      <alignment horizontal="center"/>
    </xf>
    <xf numFmtId="0" fontId="9" fillId="0" borderId="0" xfId="0" applyFont="1" applyFill="1" applyBorder="1"/>
    <xf numFmtId="10" fontId="24" fillId="5" borderId="1" xfId="0" applyNumberFormat="1" applyFont="1" applyFill="1" applyBorder="1" applyAlignment="1">
      <alignment horizontal="center"/>
    </xf>
    <xf numFmtId="10" fontId="22" fillId="11" borderId="1" xfId="0" applyNumberFormat="1" applyFont="1" applyFill="1" applyBorder="1" applyAlignment="1">
      <alignment horizontal="center"/>
    </xf>
    <xf numFmtId="10" fontId="0" fillId="0" borderId="13" xfId="6" applyNumberFormat="1" applyFont="1" applyBorder="1" applyAlignment="1"/>
    <xf numFmtId="0" fontId="0" fillId="8" borderId="0" xfId="0" applyFill="1" applyBorder="1"/>
    <xf numFmtId="10" fontId="23" fillId="8" borderId="0" xfId="0" applyNumberFormat="1" applyFont="1" applyFill="1" applyBorder="1" applyAlignment="1">
      <alignment horizontal="center"/>
    </xf>
    <xf numFmtId="10" fontId="22" fillId="8" borderId="0" xfId="0" applyNumberFormat="1" applyFont="1" applyFill="1" applyBorder="1" applyAlignment="1">
      <alignment horizontal="center"/>
    </xf>
    <xf numFmtId="10" fontId="9" fillId="8" borderId="0" xfId="0" applyNumberFormat="1" applyFont="1" applyFill="1" applyBorder="1" applyAlignment="1">
      <alignment horizontal="center"/>
    </xf>
    <xf numFmtId="10" fontId="20" fillId="8" borderId="0" xfId="0" applyNumberFormat="1" applyFont="1" applyFill="1" applyBorder="1" applyAlignment="1">
      <alignment horizontal="center"/>
    </xf>
    <xf numFmtId="167" fontId="26" fillId="6" borderId="11" xfId="0" applyNumberFormat="1" applyFont="1" applyFill="1" applyBorder="1" applyAlignment="1">
      <alignment horizontal="center"/>
    </xf>
    <xf numFmtId="167" fontId="26" fillId="6" borderId="19" xfId="0" applyNumberFormat="1" applyFont="1" applyFill="1" applyBorder="1" applyAlignment="1">
      <alignment horizontal="center"/>
    </xf>
    <xf numFmtId="10" fontId="5" fillId="10" borderId="11" xfId="0" applyNumberFormat="1" applyFont="1" applyFill="1" applyBorder="1" applyAlignment="1">
      <alignment horizontal="center"/>
    </xf>
    <xf numFmtId="167" fontId="5" fillId="10" borderId="11" xfId="0" applyNumberFormat="1" applyFont="1" applyFill="1" applyBorder="1" applyAlignment="1">
      <alignment horizontal="center"/>
    </xf>
    <xf numFmtId="167" fontId="23" fillId="6" borderId="11" xfId="0" applyNumberFormat="1" applyFont="1" applyFill="1" applyBorder="1" applyAlignment="1">
      <alignment horizontal="center"/>
    </xf>
    <xf numFmtId="10" fontId="5" fillId="10" borderId="48" xfId="0" applyNumberFormat="1" applyFont="1" applyFill="1" applyBorder="1" applyAlignment="1">
      <alignment horizontal="center"/>
    </xf>
    <xf numFmtId="10" fontId="5" fillId="10" borderId="9" xfId="0" applyNumberFormat="1" applyFont="1" applyFill="1" applyBorder="1" applyAlignment="1">
      <alignment horizontal="center"/>
    </xf>
    <xf numFmtId="9" fontId="23" fillId="6" borderId="19" xfId="0" applyNumberFormat="1" applyFont="1" applyFill="1" applyBorder="1" applyAlignment="1">
      <alignment horizontal="center"/>
    </xf>
    <xf numFmtId="167" fontId="23" fillId="6" borderId="13" xfId="0" applyNumberFormat="1" applyFont="1" applyFill="1" applyBorder="1" applyAlignment="1">
      <alignment horizontal="center"/>
    </xf>
    <xf numFmtId="10" fontId="5" fillId="10" borderId="13" xfId="0" applyNumberFormat="1" applyFont="1" applyFill="1" applyBorder="1" applyAlignment="1">
      <alignment horizontal="center"/>
    </xf>
    <xf numFmtId="167" fontId="23" fillId="6" borderId="48" xfId="0" applyNumberFormat="1" applyFont="1" applyFill="1" applyBorder="1" applyAlignment="1">
      <alignment horizontal="center"/>
    </xf>
    <xf numFmtId="10" fontId="23" fillId="8" borderId="49" xfId="0" applyNumberFormat="1" applyFont="1" applyFill="1" applyBorder="1" applyAlignment="1">
      <alignment horizontal="center"/>
    </xf>
    <xf numFmtId="0" fontId="21" fillId="0" borderId="0" xfId="0" applyNumberFormat="1" applyFont="1" applyBorder="1"/>
    <xf numFmtId="0" fontId="15" fillId="11" borderId="6" xfId="0" applyNumberFormat="1" applyFont="1" applyFill="1" applyBorder="1" applyAlignment="1">
      <alignment horizontal="center" vertical="top" wrapText="1"/>
    </xf>
    <xf numFmtId="165" fontId="15" fillId="11" borderId="6" xfId="0" applyNumberFormat="1" applyFont="1" applyFill="1" applyBorder="1" applyAlignment="1">
      <alignment horizontal="center" vertical="top" wrapText="1"/>
    </xf>
    <xf numFmtId="0" fontId="4" fillId="8" borderId="0" xfId="0" applyFont="1" applyFill="1" applyBorder="1"/>
    <xf numFmtId="0" fontId="0" fillId="8" borderId="0" xfId="0" applyFill="1" applyBorder="1" applyAlignment="1"/>
    <xf numFmtId="10" fontId="0" fillId="8" borderId="0" xfId="0" applyNumberFormat="1" applyFill="1" applyBorder="1" applyAlignment="1"/>
    <xf numFmtId="10" fontId="5" fillId="8" borderId="0" xfId="0" applyNumberFormat="1" applyFont="1" applyFill="1" applyBorder="1"/>
    <xf numFmtId="9" fontId="15" fillId="8" borderId="0" xfId="0" applyNumberFormat="1" applyFont="1" applyFill="1" applyBorder="1"/>
    <xf numFmtId="9" fontId="15" fillId="8" borderId="0" xfId="0" applyNumberFormat="1" applyFont="1" applyFill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10" fontId="0" fillId="8" borderId="0" xfId="0" applyNumberFormat="1" applyFill="1" applyBorder="1"/>
    <xf numFmtId="0" fontId="1" fillId="0" borderId="0" xfId="0" applyFont="1"/>
    <xf numFmtId="167" fontId="22" fillId="0" borderId="1" xfId="0" applyNumberFormat="1" applyFont="1" applyFill="1" applyBorder="1" applyAlignment="1">
      <alignment horizontal="center"/>
    </xf>
    <xf numFmtId="167" fontId="22" fillId="11" borderId="1" xfId="0" applyNumberFormat="1" applyFont="1" applyFill="1" applyBorder="1" applyAlignment="1">
      <alignment horizontal="center"/>
    </xf>
    <xf numFmtId="167" fontId="22" fillId="0" borderId="33" xfId="6" applyNumberFormat="1" applyFont="1" applyFill="1" applyBorder="1" applyAlignment="1">
      <alignment horizontal="center"/>
    </xf>
    <xf numFmtId="167" fontId="22" fillId="0" borderId="3" xfId="0" applyNumberFormat="1" applyFont="1" applyFill="1" applyBorder="1" applyAlignment="1">
      <alignment horizontal="center"/>
    </xf>
    <xf numFmtId="167" fontId="22" fillId="0" borderId="9" xfId="0" applyNumberFormat="1" applyFont="1" applyFill="1" applyBorder="1" applyAlignment="1">
      <alignment horizontal="center"/>
    </xf>
    <xf numFmtId="167" fontId="22" fillId="0" borderId="27" xfId="0" applyNumberFormat="1" applyFont="1" applyFill="1" applyBorder="1" applyAlignment="1">
      <alignment horizontal="center"/>
    </xf>
    <xf numFmtId="167" fontId="0" fillId="0" borderId="0" xfId="0" applyNumberFormat="1"/>
    <xf numFmtId="167" fontId="5" fillId="7" borderId="1" xfId="0" applyNumberFormat="1" applyFont="1" applyFill="1" applyBorder="1" applyAlignment="1">
      <alignment horizontal="center"/>
    </xf>
    <xf numFmtId="167" fontId="5" fillId="8" borderId="11" xfId="0" applyNumberFormat="1" applyFont="1" applyFill="1" applyBorder="1" applyAlignment="1">
      <alignment horizontal="center"/>
    </xf>
    <xf numFmtId="167" fontId="23" fillId="6" borderId="0" xfId="0" applyNumberFormat="1" applyFont="1" applyFill="1" applyBorder="1" applyAlignment="1">
      <alignment horizontal="center"/>
    </xf>
    <xf numFmtId="167" fontId="5" fillId="6" borderId="24" xfId="0" applyNumberFormat="1" applyFont="1" applyFill="1" applyBorder="1" applyAlignment="1">
      <alignment horizontal="center"/>
    </xf>
    <xf numFmtId="167" fontId="5" fillId="0" borderId="24" xfId="0" applyNumberFormat="1" applyFont="1" applyFill="1" applyBorder="1" applyAlignment="1">
      <alignment horizontal="center"/>
    </xf>
    <xf numFmtId="167" fontId="5" fillId="10" borderId="49" xfId="0" applyNumberFormat="1" applyFont="1" applyFill="1" applyBorder="1" applyAlignment="1">
      <alignment horizontal="center"/>
    </xf>
    <xf numFmtId="167" fontId="5" fillId="0" borderId="48" xfId="0" applyNumberFormat="1" applyFont="1" applyBorder="1" applyAlignment="1">
      <alignment horizontal="center"/>
    </xf>
    <xf numFmtId="167" fontId="5" fillId="8" borderId="48" xfId="0" applyNumberFormat="1" applyFont="1" applyFill="1" applyBorder="1" applyAlignment="1">
      <alignment horizontal="center"/>
    </xf>
    <xf numFmtId="167" fontId="5" fillId="8" borderId="48" xfId="6" applyNumberFormat="1" applyFont="1" applyFill="1" applyBorder="1" applyAlignment="1">
      <alignment horizontal="center"/>
    </xf>
    <xf numFmtId="167" fontId="22" fillId="8" borderId="1" xfId="0" applyNumberFormat="1" applyFont="1" applyFill="1" applyBorder="1" applyAlignment="1">
      <alignment horizontal="center"/>
    </xf>
    <xf numFmtId="167" fontId="5" fillId="10" borderId="1" xfId="0" applyNumberFormat="1" applyFont="1" applyFill="1" applyBorder="1" applyAlignment="1">
      <alignment horizontal="center"/>
    </xf>
    <xf numFmtId="167" fontId="5" fillId="0" borderId="4" xfId="0" applyNumberFormat="1" applyFont="1" applyFill="1" applyBorder="1" applyAlignment="1">
      <alignment horizontal="center"/>
    </xf>
    <xf numFmtId="167" fontId="23" fillId="7" borderId="1" xfId="0" applyNumberFormat="1" applyFont="1" applyFill="1" applyBorder="1" applyAlignment="1">
      <alignment horizontal="center"/>
    </xf>
    <xf numFmtId="167" fontId="5" fillId="0" borderId="9" xfId="0" applyNumberFormat="1" applyFont="1" applyFill="1" applyBorder="1" applyAlignment="1">
      <alignment horizontal="center"/>
    </xf>
    <xf numFmtId="167" fontId="5" fillId="8" borderId="9" xfId="0" applyNumberFormat="1" applyFont="1" applyFill="1" applyBorder="1" applyAlignment="1">
      <alignment horizontal="center"/>
    </xf>
    <xf numFmtId="167" fontId="22" fillId="10" borderId="10" xfId="0" applyNumberFormat="1" applyFont="1" applyFill="1" applyBorder="1" applyAlignment="1">
      <alignment horizontal="center"/>
    </xf>
    <xf numFmtId="167" fontId="22" fillId="10" borderId="1" xfId="0" applyNumberFormat="1" applyFont="1" applyFill="1" applyBorder="1" applyAlignment="1">
      <alignment horizontal="center"/>
    </xf>
    <xf numFmtId="167" fontId="5" fillId="0" borderId="11" xfId="0" applyNumberFormat="1" applyFont="1" applyBorder="1" applyAlignment="1">
      <alignment horizontal="center"/>
    </xf>
    <xf numFmtId="167" fontId="5" fillId="8" borderId="13" xfId="0" applyNumberFormat="1" applyFont="1" applyFill="1" applyBorder="1" applyAlignment="1">
      <alignment horizontal="center"/>
    </xf>
    <xf numFmtId="167" fontId="23" fillId="6" borderId="10" xfId="0" applyNumberFormat="1" applyFont="1" applyFill="1" applyBorder="1" applyAlignment="1">
      <alignment horizontal="center"/>
    </xf>
    <xf numFmtId="167" fontId="23" fillId="6" borderId="44" xfId="0" applyNumberFormat="1" applyFont="1" applyFill="1" applyBorder="1" applyAlignment="1">
      <alignment horizontal="center"/>
    </xf>
    <xf numFmtId="167" fontId="23" fillId="8" borderId="29" xfId="0" applyNumberFormat="1" applyFont="1" applyFill="1" applyBorder="1" applyAlignment="1">
      <alignment horizontal="center"/>
    </xf>
    <xf numFmtId="167" fontId="22" fillId="8" borderId="32" xfId="0" applyNumberFormat="1" applyFont="1" applyFill="1" applyBorder="1" applyAlignment="1">
      <alignment horizontal="center"/>
    </xf>
    <xf numFmtId="167" fontId="5" fillId="8" borderId="42" xfId="0" applyNumberFormat="1" applyFont="1" applyFill="1" applyBorder="1" applyAlignment="1">
      <alignment horizontal="center"/>
    </xf>
    <xf numFmtId="167" fontId="9" fillId="8" borderId="11" xfId="0" applyNumberFormat="1" applyFont="1" applyFill="1" applyBorder="1" applyAlignment="1">
      <alignment horizontal="center"/>
    </xf>
    <xf numFmtId="167" fontId="20" fillId="6" borderId="45" xfId="0" applyNumberFormat="1" applyFont="1" applyFill="1" applyBorder="1" applyAlignment="1">
      <alignment horizontal="center"/>
    </xf>
    <xf numFmtId="167" fontId="9" fillId="10" borderId="45" xfId="0" applyNumberFormat="1" applyFont="1" applyFill="1" applyBorder="1" applyAlignment="1">
      <alignment horizontal="center"/>
    </xf>
    <xf numFmtId="167" fontId="23" fillId="8" borderId="38" xfId="0" applyNumberFormat="1" applyFont="1" applyFill="1" applyBorder="1" applyAlignment="1">
      <alignment horizontal="center"/>
    </xf>
    <xf numFmtId="167" fontId="22" fillId="8" borderId="47" xfId="0" applyNumberFormat="1" applyFont="1" applyFill="1" applyBorder="1" applyAlignment="1">
      <alignment horizontal="center"/>
    </xf>
    <xf numFmtId="167" fontId="5" fillId="0" borderId="48" xfId="0" applyNumberFormat="1" applyFont="1" applyFill="1" applyBorder="1" applyAlignment="1">
      <alignment horizontal="center"/>
    </xf>
    <xf numFmtId="167" fontId="9" fillId="8" borderId="13" xfId="0" applyNumberFormat="1" applyFont="1" applyFill="1" applyBorder="1" applyAlignment="1">
      <alignment horizontal="center"/>
    </xf>
    <xf numFmtId="167" fontId="9" fillId="10" borderId="46" xfId="0" applyNumberFormat="1" applyFont="1" applyFill="1" applyBorder="1" applyAlignment="1">
      <alignment horizontal="center"/>
    </xf>
    <xf numFmtId="167" fontId="23" fillId="6" borderId="43" xfId="0" applyNumberFormat="1" applyFont="1" applyFill="1" applyBorder="1" applyAlignment="1">
      <alignment horizontal="center"/>
    </xf>
    <xf numFmtId="10" fontId="22" fillId="10" borderId="19" xfId="0" applyNumberFormat="1" applyFont="1" applyFill="1" applyBorder="1" applyAlignment="1">
      <alignment horizontal="center"/>
    </xf>
    <xf numFmtId="10" fontId="22" fillId="10" borderId="20" xfId="0" applyNumberFormat="1" applyFont="1" applyFill="1" applyBorder="1" applyAlignment="1">
      <alignment horizontal="center"/>
    </xf>
    <xf numFmtId="167" fontId="5" fillId="0" borderId="40" xfId="0" applyNumberFormat="1" applyFont="1" applyFill="1" applyBorder="1" applyAlignment="1">
      <alignment horizontal="center"/>
    </xf>
    <xf numFmtId="167" fontId="5" fillId="6" borderId="40" xfId="0" applyNumberFormat="1" applyFont="1" applyFill="1" applyBorder="1" applyAlignment="1">
      <alignment horizontal="center"/>
    </xf>
    <xf numFmtId="167" fontId="5" fillId="0" borderId="13" xfId="0" applyNumberFormat="1" applyFont="1" applyBorder="1" applyAlignment="1">
      <alignment horizontal="center"/>
    </xf>
    <xf numFmtId="10" fontId="5" fillId="0" borderId="0" xfId="0" applyNumberFormat="1" applyFont="1" applyFill="1" applyBorder="1" applyAlignment="1">
      <alignment horizontal="left"/>
    </xf>
    <xf numFmtId="0" fontId="9" fillId="0" borderId="12" xfId="0" applyFont="1" applyBorder="1"/>
    <xf numFmtId="10" fontId="27" fillId="8" borderId="0" xfId="0" applyNumberFormat="1" applyFont="1" applyFill="1" applyBorder="1" applyAlignment="1">
      <alignment horizontal="left"/>
    </xf>
    <xf numFmtId="10" fontId="27" fillId="0" borderId="0" xfId="0" applyNumberFormat="1" applyFont="1" applyFill="1" applyBorder="1" applyAlignment="1">
      <alignment horizontal="left"/>
    </xf>
    <xf numFmtId="0" fontId="1" fillId="0" borderId="0" xfId="0" applyFont="1" applyBorder="1"/>
    <xf numFmtId="0" fontId="3" fillId="11" borderId="6" xfId="0" applyFont="1" applyFill="1" applyBorder="1" applyAlignment="1">
      <alignment horizontal="center"/>
    </xf>
    <xf numFmtId="0" fontId="3" fillId="11" borderId="33" xfId="0" applyFont="1" applyFill="1" applyBorder="1" applyAlignment="1">
      <alignment horizontal="center"/>
    </xf>
    <xf numFmtId="0" fontId="3" fillId="11" borderId="37" xfId="0" applyFont="1" applyFill="1" applyBorder="1" applyAlignment="1">
      <alignment horizontal="center"/>
    </xf>
    <xf numFmtId="0" fontId="3" fillId="11" borderId="36" xfId="0" applyFont="1" applyFill="1" applyBorder="1" applyAlignment="1">
      <alignment horizontal="center"/>
    </xf>
    <xf numFmtId="165" fontId="14" fillId="4" borderId="6" xfId="0" applyNumberFormat="1" applyFont="1" applyFill="1" applyBorder="1" applyAlignment="1">
      <alignment horizontal="center" vertical="center"/>
    </xf>
    <xf numFmtId="165" fontId="14" fillId="4" borderId="51" xfId="0" applyNumberFormat="1" applyFont="1" applyFill="1" applyBorder="1" applyAlignment="1">
      <alignment horizontal="center" vertical="center"/>
    </xf>
    <xf numFmtId="165" fontId="14" fillId="4" borderId="6" xfId="0" applyNumberFormat="1" applyFont="1" applyFill="1" applyBorder="1" applyAlignment="1">
      <alignment horizontal="center" vertical="center" wrapText="1"/>
    </xf>
    <xf numFmtId="165" fontId="14" fillId="4" borderId="51" xfId="0" applyNumberFormat="1" applyFont="1" applyFill="1" applyBorder="1" applyAlignment="1">
      <alignment horizontal="center" vertical="center" wrapText="1"/>
    </xf>
    <xf numFmtId="9" fontId="5" fillId="3" borderId="26" xfId="0" applyNumberFormat="1" applyFont="1" applyFill="1" applyBorder="1" applyAlignment="1">
      <alignment horizontal="center"/>
    </xf>
    <xf numFmtId="9" fontId="5" fillId="3" borderId="36" xfId="0" applyNumberFormat="1" applyFont="1" applyFill="1" applyBorder="1" applyAlignment="1">
      <alignment horizontal="center"/>
    </xf>
    <xf numFmtId="167" fontId="5" fillId="3" borderId="26" xfId="0" applyNumberFormat="1" applyFont="1" applyFill="1" applyBorder="1" applyAlignment="1">
      <alignment horizontal="center"/>
    </xf>
    <xf numFmtId="167" fontId="5" fillId="3" borderId="36" xfId="0" applyNumberFormat="1" applyFont="1" applyFill="1" applyBorder="1" applyAlignment="1">
      <alignment horizontal="center"/>
    </xf>
    <xf numFmtId="167" fontId="5" fillId="3" borderId="44" xfId="0" applyNumberFormat="1" applyFont="1" applyFill="1" applyBorder="1" applyAlignment="1">
      <alignment horizontal="center"/>
    </xf>
    <xf numFmtId="9" fontId="5" fillId="8" borderId="0" xfId="0" applyNumberFormat="1" applyFont="1" applyFill="1" applyBorder="1" applyAlignment="1">
      <alignment horizontal="center"/>
    </xf>
    <xf numFmtId="165" fontId="14" fillId="4" borderId="6" xfId="0" applyNumberFormat="1" applyFont="1" applyFill="1" applyBorder="1" applyAlignment="1">
      <alignment horizontal="center" vertical="center"/>
    </xf>
    <xf numFmtId="165" fontId="14" fillId="4" borderId="51" xfId="0" applyNumberFormat="1" applyFont="1" applyFill="1" applyBorder="1" applyAlignment="1">
      <alignment horizontal="center" vertical="center"/>
    </xf>
    <xf numFmtId="167" fontId="5" fillId="3" borderId="26" xfId="0" applyNumberFormat="1" applyFont="1" applyFill="1" applyBorder="1" applyAlignment="1">
      <alignment horizontal="center"/>
    </xf>
    <xf numFmtId="167" fontId="5" fillId="3" borderId="36" xfId="0" applyNumberFormat="1" applyFont="1" applyFill="1" applyBorder="1" applyAlignment="1">
      <alignment horizontal="center"/>
    </xf>
    <xf numFmtId="167" fontId="5" fillId="3" borderId="37" xfId="0" applyNumberFormat="1" applyFont="1" applyFill="1" applyBorder="1" applyAlignment="1">
      <alignment horizontal="center"/>
    </xf>
    <xf numFmtId="165" fontId="14" fillId="4" borderId="33" xfId="0" applyNumberFormat="1" applyFont="1" applyFill="1" applyBorder="1" applyAlignment="1">
      <alignment horizontal="center" vertical="center"/>
    </xf>
    <xf numFmtId="167" fontId="5" fillId="3" borderId="55" xfId="0" applyNumberFormat="1" applyFont="1" applyFill="1" applyBorder="1" applyAlignment="1">
      <alignment horizontal="center"/>
    </xf>
    <xf numFmtId="165" fontId="2" fillId="13" borderId="6" xfId="0" applyNumberFormat="1" applyFont="1" applyFill="1" applyBorder="1" applyAlignment="1">
      <alignment horizontal="center" vertical="center" wrapText="1"/>
    </xf>
    <xf numFmtId="165" fontId="2" fillId="13" borderId="51" xfId="0" applyNumberFormat="1" applyFont="1" applyFill="1" applyBorder="1" applyAlignment="1">
      <alignment horizontal="center" vertical="center" wrapText="1"/>
    </xf>
    <xf numFmtId="165" fontId="2" fillId="13" borderId="6" xfId="0" applyNumberFormat="1" applyFont="1" applyFill="1" applyBorder="1" applyAlignment="1">
      <alignment horizontal="center" vertical="center"/>
    </xf>
    <xf numFmtId="165" fontId="2" fillId="13" borderId="51" xfId="0" applyNumberFormat="1" applyFont="1" applyFill="1" applyBorder="1" applyAlignment="1">
      <alignment horizontal="center" vertical="center"/>
    </xf>
    <xf numFmtId="165" fontId="28" fillId="13" borderId="6" xfId="0" applyNumberFormat="1" applyFont="1" applyFill="1" applyBorder="1" applyAlignment="1">
      <alignment horizontal="center" vertical="center" wrapText="1"/>
    </xf>
    <xf numFmtId="165" fontId="28" fillId="13" borderId="51" xfId="0" applyNumberFormat="1" applyFont="1" applyFill="1" applyBorder="1" applyAlignment="1">
      <alignment horizontal="center" vertical="center" wrapText="1"/>
    </xf>
    <xf numFmtId="165" fontId="28" fillId="13" borderId="51" xfId="0" applyNumberFormat="1" applyFont="1" applyFill="1" applyBorder="1" applyAlignment="1">
      <alignment horizontal="center" vertical="center"/>
    </xf>
    <xf numFmtId="165" fontId="2" fillId="13" borderId="33" xfId="0" applyNumberFormat="1" applyFont="1" applyFill="1" applyBorder="1" applyAlignment="1">
      <alignment horizontal="center" vertical="center" wrapText="1"/>
    </xf>
    <xf numFmtId="165" fontId="15" fillId="11" borderId="8" xfId="0" applyNumberFormat="1" applyFont="1" applyFill="1" applyBorder="1" applyAlignment="1">
      <alignment horizontal="center" vertical="top" wrapText="1"/>
    </xf>
    <xf numFmtId="165" fontId="28" fillId="13" borderId="33" xfId="0" applyNumberFormat="1" applyFont="1" applyFill="1" applyBorder="1" applyAlignment="1">
      <alignment horizontal="center" vertical="center"/>
    </xf>
    <xf numFmtId="9" fontId="15" fillId="0" borderId="48" xfId="0" applyNumberFormat="1" applyFont="1" applyFill="1" applyBorder="1"/>
    <xf numFmtId="9" fontId="15" fillId="0" borderId="49" xfId="0" applyNumberFormat="1" applyFont="1" applyFill="1" applyBorder="1" applyAlignment="1">
      <alignment horizontal="center"/>
    </xf>
    <xf numFmtId="0" fontId="4" fillId="0" borderId="56" xfId="0" applyFont="1" applyFill="1" applyBorder="1"/>
    <xf numFmtId="9" fontId="15" fillId="0" borderId="57" xfId="0" applyNumberFormat="1" applyFont="1" applyFill="1" applyBorder="1" applyAlignment="1">
      <alignment horizontal="center"/>
    </xf>
    <xf numFmtId="9" fontId="15" fillId="0" borderId="38" xfId="0" applyNumberFormat="1" applyFont="1" applyFill="1" applyBorder="1"/>
    <xf numFmtId="167" fontId="15" fillId="0" borderId="48" xfId="0" applyNumberFormat="1" applyFont="1" applyFill="1" applyBorder="1"/>
    <xf numFmtId="10" fontId="5" fillId="10" borderId="1" xfId="0" applyNumberFormat="1" applyFont="1" applyFill="1" applyBorder="1" applyAlignment="1">
      <alignment horizontal="center"/>
    </xf>
    <xf numFmtId="10" fontId="5" fillId="0" borderId="1" xfId="0" applyNumberFormat="1" applyFont="1" applyBorder="1" applyAlignment="1">
      <alignment horizontal="center"/>
    </xf>
    <xf numFmtId="10" fontId="22" fillId="10" borderId="1" xfId="0" applyNumberFormat="1" applyFont="1" applyFill="1" applyBorder="1" applyAlignment="1">
      <alignment horizontal="center"/>
    </xf>
    <xf numFmtId="9" fontId="23" fillId="6" borderId="1" xfId="0" applyNumberFormat="1" applyFont="1" applyFill="1" applyBorder="1" applyAlignment="1">
      <alignment horizontal="center"/>
    </xf>
    <xf numFmtId="9" fontId="23" fillId="8" borderId="1" xfId="0" applyNumberFormat="1" applyFont="1" applyFill="1" applyBorder="1" applyAlignment="1">
      <alignment horizontal="center"/>
    </xf>
    <xf numFmtId="167" fontId="9" fillId="8" borderId="1" xfId="0" applyNumberFormat="1" applyFont="1" applyFill="1" applyBorder="1" applyAlignment="1">
      <alignment horizontal="center"/>
    </xf>
    <xf numFmtId="167" fontId="20" fillId="6" borderId="1" xfId="0" applyNumberFormat="1" applyFont="1" applyFill="1" applyBorder="1" applyAlignment="1">
      <alignment horizontal="center"/>
    </xf>
    <xf numFmtId="167" fontId="9" fillId="10" borderId="1" xfId="0" applyNumberFormat="1" applyFont="1" applyFill="1" applyBorder="1" applyAlignment="1">
      <alignment horizontal="center"/>
    </xf>
    <xf numFmtId="0" fontId="4" fillId="0" borderId="42" xfId="0" applyFont="1" applyFill="1" applyBorder="1"/>
    <xf numFmtId="167" fontId="26" fillId="6" borderId="58" xfId="0" applyNumberFormat="1" applyFont="1" applyFill="1" applyBorder="1" applyAlignment="1">
      <alignment horizontal="center"/>
    </xf>
    <xf numFmtId="10" fontId="5" fillId="10" borderId="58" xfId="0" applyNumberFormat="1" applyFont="1" applyFill="1" applyBorder="1" applyAlignment="1">
      <alignment horizontal="center"/>
    </xf>
    <xf numFmtId="10" fontId="23" fillId="6" borderId="58" xfId="0" applyNumberFormat="1" applyFont="1" applyFill="1" applyBorder="1" applyAlignment="1">
      <alignment horizontal="center"/>
    </xf>
    <xf numFmtId="167" fontId="5" fillId="10" borderId="58" xfId="0" applyNumberFormat="1" applyFont="1" applyFill="1" applyBorder="1" applyAlignment="1">
      <alignment horizontal="center"/>
    </xf>
    <xf numFmtId="167" fontId="23" fillId="6" borderId="58" xfId="0" applyNumberFormat="1" applyFont="1" applyFill="1" applyBorder="1" applyAlignment="1">
      <alignment horizontal="center"/>
    </xf>
    <xf numFmtId="10" fontId="5" fillId="0" borderId="58" xfId="0" applyNumberFormat="1" applyFont="1" applyBorder="1" applyAlignment="1">
      <alignment horizontal="center"/>
    </xf>
    <xf numFmtId="10" fontId="5" fillId="8" borderId="58" xfId="0" applyNumberFormat="1" applyFont="1" applyFill="1" applyBorder="1" applyAlignment="1">
      <alignment horizontal="center"/>
    </xf>
    <xf numFmtId="167" fontId="5" fillId="8" borderId="58" xfId="0" applyNumberFormat="1" applyFont="1" applyFill="1" applyBorder="1" applyAlignment="1">
      <alignment horizontal="center"/>
    </xf>
    <xf numFmtId="0" fontId="5" fillId="0" borderId="11" xfId="0" applyFont="1" applyBorder="1"/>
    <xf numFmtId="0" fontId="9" fillId="0" borderId="11" xfId="0" applyFont="1" applyBorder="1"/>
    <xf numFmtId="0" fontId="5" fillId="0" borderId="13" xfId="0" applyFont="1" applyBorder="1"/>
    <xf numFmtId="10" fontId="5" fillId="10" borderId="40" xfId="0" applyNumberFormat="1" applyFont="1" applyFill="1" applyBorder="1" applyAlignment="1">
      <alignment horizontal="center"/>
    </xf>
    <xf numFmtId="10" fontId="22" fillId="10" borderId="40" xfId="0" applyNumberFormat="1" applyFont="1" applyFill="1" applyBorder="1" applyAlignment="1">
      <alignment horizontal="center"/>
    </xf>
    <xf numFmtId="10" fontId="23" fillId="6" borderId="40" xfId="0" applyNumberFormat="1" applyFont="1" applyFill="1" applyBorder="1" applyAlignment="1">
      <alignment horizontal="center"/>
    </xf>
    <xf numFmtId="10" fontId="5" fillId="0" borderId="40" xfId="0" applyNumberFormat="1" applyFont="1" applyBorder="1" applyAlignment="1">
      <alignment horizontal="center"/>
    </xf>
    <xf numFmtId="10" fontId="5" fillId="8" borderId="40" xfId="0" applyNumberFormat="1" applyFont="1" applyFill="1" applyBorder="1" applyAlignment="1">
      <alignment horizontal="center"/>
    </xf>
    <xf numFmtId="167" fontId="5" fillId="8" borderId="40" xfId="0" applyNumberFormat="1" applyFont="1" applyFill="1" applyBorder="1" applyAlignment="1">
      <alignment horizontal="center"/>
    </xf>
    <xf numFmtId="10" fontId="5" fillId="8" borderId="59" xfId="0" applyNumberFormat="1" applyFont="1" applyFill="1" applyBorder="1" applyAlignment="1">
      <alignment horizontal="center"/>
    </xf>
    <xf numFmtId="10" fontId="5" fillId="8" borderId="21" xfId="0" applyNumberFormat="1" applyFont="1" applyFill="1" applyBorder="1" applyAlignment="1">
      <alignment horizontal="center"/>
    </xf>
    <xf numFmtId="10" fontId="5" fillId="8" borderId="50" xfId="0" applyNumberFormat="1" applyFont="1" applyFill="1" applyBorder="1" applyAlignment="1">
      <alignment horizontal="center"/>
    </xf>
    <xf numFmtId="10" fontId="5" fillId="8" borderId="1" xfId="6" applyNumberFormat="1" applyFont="1" applyFill="1" applyBorder="1" applyAlignment="1">
      <alignment horizontal="center"/>
    </xf>
    <xf numFmtId="10" fontId="29" fillId="8" borderId="58" xfId="0" applyNumberFormat="1" applyFont="1" applyFill="1" applyBorder="1" applyAlignment="1">
      <alignment horizontal="center"/>
    </xf>
    <xf numFmtId="9" fontId="5" fillId="8" borderId="0" xfId="0" applyNumberFormat="1" applyFont="1" applyFill="1" applyBorder="1" applyAlignment="1">
      <alignment horizontal="center"/>
    </xf>
    <xf numFmtId="0" fontId="3" fillId="11" borderId="6" xfId="0" applyFont="1" applyFill="1" applyBorder="1" applyAlignment="1">
      <alignment horizontal="center"/>
    </xf>
    <xf numFmtId="0" fontId="3" fillId="11" borderId="33" xfId="0" applyFont="1" applyFill="1" applyBorder="1" applyAlignment="1">
      <alignment horizontal="center"/>
    </xf>
    <xf numFmtId="0" fontId="3" fillId="11" borderId="37" xfId="0" applyFont="1" applyFill="1" applyBorder="1" applyAlignment="1">
      <alignment horizontal="center"/>
    </xf>
    <xf numFmtId="0" fontId="3" fillId="11" borderId="36" xfId="0" applyFont="1" applyFill="1" applyBorder="1" applyAlignment="1">
      <alignment horizontal="center"/>
    </xf>
    <xf numFmtId="10" fontId="5" fillId="0" borderId="0" xfId="6" applyNumberFormat="1" applyFont="1"/>
    <xf numFmtId="10" fontId="5" fillId="3" borderId="26" xfId="0" applyNumberFormat="1" applyFont="1" applyFill="1" applyBorder="1" applyAlignment="1">
      <alignment horizontal="center"/>
    </xf>
    <xf numFmtId="10" fontId="5" fillId="5" borderId="22" xfId="0" applyNumberFormat="1" applyFont="1" applyFill="1" applyBorder="1" applyAlignment="1">
      <alignment horizontal="center"/>
    </xf>
    <xf numFmtId="10" fontId="5" fillId="0" borderId="22" xfId="0" applyNumberFormat="1" applyFont="1" applyFill="1" applyBorder="1" applyAlignment="1">
      <alignment horizontal="center"/>
    </xf>
    <xf numFmtId="10" fontId="5" fillId="0" borderId="50" xfId="0" applyNumberFormat="1" applyFont="1" applyFill="1" applyBorder="1" applyAlignment="1">
      <alignment horizontal="center"/>
    </xf>
    <xf numFmtId="9" fontId="5" fillId="3" borderId="26" xfId="0" applyNumberFormat="1" applyFont="1" applyFill="1" applyBorder="1" applyAlignment="1">
      <alignment horizontal="center"/>
    </xf>
    <xf numFmtId="9" fontId="5" fillId="3" borderId="36" xfId="0" applyNumberFormat="1" applyFont="1" applyFill="1" applyBorder="1" applyAlignment="1">
      <alignment horizontal="center"/>
    </xf>
    <xf numFmtId="167" fontId="5" fillId="3" borderId="26" xfId="0" applyNumberFormat="1" applyFont="1" applyFill="1" applyBorder="1" applyAlignment="1">
      <alignment horizontal="center"/>
    </xf>
    <xf numFmtId="167" fontId="5" fillId="3" borderId="36" xfId="0" applyNumberFormat="1" applyFont="1" applyFill="1" applyBorder="1" applyAlignment="1">
      <alignment horizontal="center"/>
    </xf>
    <xf numFmtId="167" fontId="5" fillId="3" borderId="44" xfId="0" applyNumberFormat="1" applyFont="1" applyFill="1" applyBorder="1" applyAlignment="1">
      <alignment horizontal="center"/>
    </xf>
    <xf numFmtId="167" fontId="26" fillId="6" borderId="4" xfId="0" applyNumberFormat="1" applyFont="1" applyFill="1" applyBorder="1" applyAlignment="1">
      <alignment horizontal="center"/>
    </xf>
    <xf numFmtId="10" fontId="5" fillId="10" borderId="4" xfId="0" applyNumberFormat="1" applyFont="1" applyFill="1" applyBorder="1" applyAlignment="1">
      <alignment horizontal="center"/>
    </xf>
    <xf numFmtId="10" fontId="23" fillId="6" borderId="4" xfId="0" applyNumberFormat="1" applyFont="1" applyFill="1" applyBorder="1" applyAlignment="1">
      <alignment horizontal="center"/>
    </xf>
    <xf numFmtId="167" fontId="5" fillId="10" borderId="4" xfId="0" applyNumberFormat="1" applyFont="1" applyFill="1" applyBorder="1" applyAlignment="1">
      <alignment horizontal="center"/>
    </xf>
    <xf numFmtId="167" fontId="23" fillId="6" borderId="4" xfId="0" applyNumberFormat="1" applyFont="1" applyFill="1" applyBorder="1" applyAlignment="1">
      <alignment horizontal="center"/>
    </xf>
    <xf numFmtId="10" fontId="5" fillId="0" borderId="4" xfId="0" applyNumberFormat="1" applyFont="1" applyBorder="1" applyAlignment="1">
      <alignment horizontal="center"/>
    </xf>
    <xf numFmtId="10" fontId="29" fillId="0" borderId="4" xfId="0" applyNumberFormat="1" applyFont="1" applyFill="1" applyBorder="1" applyAlignment="1">
      <alignment horizontal="center"/>
    </xf>
    <xf numFmtId="10" fontId="5" fillId="8" borderId="4" xfId="0" applyNumberFormat="1" applyFont="1" applyFill="1" applyBorder="1" applyAlignment="1">
      <alignment horizontal="center"/>
    </xf>
    <xf numFmtId="167" fontId="5" fillId="8" borderId="4" xfId="0" applyNumberFormat="1" applyFont="1" applyFill="1" applyBorder="1" applyAlignment="1">
      <alignment horizontal="center"/>
    </xf>
    <xf numFmtId="10" fontId="5" fillId="5" borderId="53" xfId="0" applyNumberFormat="1" applyFont="1" applyFill="1" applyBorder="1" applyAlignment="1">
      <alignment horizontal="center"/>
    </xf>
    <xf numFmtId="10" fontId="5" fillId="0" borderId="60" xfId="0" applyNumberFormat="1" applyFont="1" applyFill="1" applyBorder="1" applyAlignment="1">
      <alignment horizontal="center"/>
    </xf>
    <xf numFmtId="10" fontId="5" fillId="0" borderId="53" xfId="0" applyNumberFormat="1" applyFont="1" applyFill="1" applyBorder="1" applyAlignment="1">
      <alignment horizontal="center"/>
    </xf>
    <xf numFmtId="0" fontId="4" fillId="0" borderId="28" xfId="0" applyFont="1" applyFill="1" applyBorder="1"/>
    <xf numFmtId="9" fontId="15" fillId="0" borderId="13" xfId="0" applyNumberFormat="1" applyFont="1" applyFill="1" applyBorder="1"/>
    <xf numFmtId="9" fontId="15" fillId="0" borderId="20" xfId="0" applyNumberFormat="1" applyFont="1" applyFill="1" applyBorder="1" applyAlignment="1">
      <alignment horizontal="center"/>
    </xf>
    <xf numFmtId="9" fontId="15" fillId="0" borderId="50" xfId="0" applyNumberFormat="1" applyFont="1" applyFill="1" applyBorder="1" applyAlignment="1">
      <alignment horizontal="center"/>
    </xf>
    <xf numFmtId="9" fontId="15" fillId="0" borderId="35" xfId="0" applyNumberFormat="1" applyFont="1" applyFill="1" applyBorder="1"/>
    <xf numFmtId="167" fontId="15" fillId="0" borderId="13" xfId="0" applyNumberFormat="1" applyFont="1" applyFill="1" applyBorder="1"/>
    <xf numFmtId="167" fontId="5" fillId="3" borderId="36" xfId="0" applyNumberFormat="1" applyFont="1" applyFill="1" applyBorder="1" applyAlignment="1">
      <alignment horizontal="center"/>
    </xf>
    <xf numFmtId="0" fontId="3" fillId="11" borderId="37" xfId="0" applyFont="1" applyFill="1" applyBorder="1" applyAlignment="1">
      <alignment horizontal="center"/>
    </xf>
    <xf numFmtId="0" fontId="3" fillId="11" borderId="36" xfId="0" applyFont="1" applyFill="1" applyBorder="1" applyAlignment="1">
      <alignment horizontal="center"/>
    </xf>
    <xf numFmtId="0" fontId="0" fillId="0" borderId="0" xfId="0" applyFill="1"/>
    <xf numFmtId="10" fontId="0" fillId="0" borderId="0" xfId="0" applyNumberFormat="1" applyFill="1"/>
    <xf numFmtId="17" fontId="0" fillId="0" borderId="0" xfId="0" applyNumberFormat="1" applyAlignment="1">
      <alignment horizontal="right"/>
    </xf>
    <xf numFmtId="167" fontId="5" fillId="3" borderId="36" xfId="0" applyNumberFormat="1" applyFont="1" applyFill="1" applyBorder="1" applyAlignment="1">
      <alignment horizontal="center"/>
    </xf>
    <xf numFmtId="167" fontId="5" fillId="3" borderId="44" xfId="0" applyNumberFormat="1" applyFont="1" applyFill="1" applyBorder="1" applyAlignment="1">
      <alignment horizontal="center"/>
    </xf>
    <xf numFmtId="167" fontId="5" fillId="3" borderId="26" xfId="0" applyNumberFormat="1" applyFont="1" applyFill="1" applyBorder="1" applyAlignment="1">
      <alignment horizontal="center"/>
    </xf>
    <xf numFmtId="167" fontId="5" fillId="3" borderId="36" xfId="0" applyNumberFormat="1" applyFont="1" applyFill="1" applyBorder="1" applyAlignment="1">
      <alignment horizontal="center"/>
    </xf>
    <xf numFmtId="10" fontId="5" fillId="3" borderId="55" xfId="0" applyNumberFormat="1" applyFont="1" applyFill="1" applyBorder="1" applyAlignment="1">
      <alignment horizontal="center"/>
    </xf>
    <xf numFmtId="10" fontId="5" fillId="0" borderId="0" xfId="0" applyNumberFormat="1" applyFont="1" applyAlignment="1">
      <alignment horizontal="center"/>
    </xf>
    <xf numFmtId="10" fontId="5" fillId="0" borderId="24" xfId="0" applyNumberFormat="1" applyFont="1" applyBorder="1" applyAlignment="1">
      <alignment horizontal="center"/>
    </xf>
    <xf numFmtId="10" fontId="5" fillId="8" borderId="24" xfId="0" applyNumberFormat="1" applyFont="1" applyFill="1" applyBorder="1" applyAlignment="1">
      <alignment horizontal="center"/>
    </xf>
    <xf numFmtId="10" fontId="22" fillId="0" borderId="24" xfId="0" applyNumberFormat="1" applyFont="1" applyFill="1" applyBorder="1" applyAlignment="1">
      <alignment horizontal="center"/>
    </xf>
    <xf numFmtId="0" fontId="0" fillId="0" borderId="32" xfId="0" applyBorder="1"/>
    <xf numFmtId="0" fontId="30" fillId="0" borderId="0" xfId="0" applyFont="1"/>
    <xf numFmtId="10" fontId="23" fillId="8" borderId="4" xfId="0" applyNumberFormat="1" applyFont="1" applyFill="1" applyBorder="1" applyAlignment="1">
      <alignment horizontal="center"/>
    </xf>
    <xf numFmtId="9" fontId="15" fillId="0" borderId="13" xfId="0" applyNumberFormat="1" applyFont="1" applyFill="1" applyBorder="1" applyAlignment="1">
      <alignment horizontal="center"/>
    </xf>
    <xf numFmtId="167" fontId="5" fillId="3" borderId="36" xfId="0" applyNumberFormat="1" applyFont="1" applyFill="1" applyBorder="1" applyAlignment="1">
      <alignment horizontal="center"/>
    </xf>
    <xf numFmtId="167" fontId="5" fillId="3" borderId="36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7" fontId="5" fillId="3" borderId="36" xfId="0" applyNumberFormat="1" applyFont="1" applyFill="1" applyBorder="1" applyAlignment="1">
      <alignment horizontal="center"/>
    </xf>
    <xf numFmtId="10" fontId="0" fillId="0" borderId="1" xfId="6" applyNumberFormat="1" applyFont="1" applyBorder="1"/>
    <xf numFmtId="10" fontId="0" fillId="0" borderId="32" xfId="6" applyNumberFormat="1" applyFont="1" applyBorder="1"/>
    <xf numFmtId="10" fontId="0" fillId="0" borderId="29" xfId="6" applyNumberFormat="1" applyFont="1" applyBorder="1"/>
    <xf numFmtId="0" fontId="3" fillId="6" borderId="34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165" fontId="8" fillId="4" borderId="50" xfId="0" applyNumberFormat="1" applyFont="1" applyFill="1" applyBorder="1" applyAlignment="1">
      <alignment horizontal="center" textRotation="180"/>
    </xf>
    <xf numFmtId="165" fontId="8" fillId="4" borderId="35" xfId="0" applyNumberFormat="1" applyFont="1" applyFill="1" applyBorder="1" applyAlignment="1">
      <alignment horizontal="center" textRotation="180"/>
    </xf>
    <xf numFmtId="165" fontId="8" fillId="4" borderId="6" xfId="0" applyNumberFormat="1" applyFont="1" applyFill="1" applyBorder="1" applyAlignment="1">
      <alignment horizontal="center" textRotation="180" wrapText="1"/>
    </xf>
    <xf numFmtId="165" fontId="8" fillId="4" borderId="51" xfId="0" applyNumberFormat="1" applyFont="1" applyFill="1" applyBorder="1" applyAlignment="1">
      <alignment horizontal="center" textRotation="180"/>
    </xf>
    <xf numFmtId="165" fontId="8" fillId="4" borderId="28" xfId="0" applyNumberFormat="1" applyFont="1" applyFill="1" applyBorder="1" applyAlignment="1">
      <alignment horizontal="center" textRotation="180" wrapText="1"/>
    </xf>
    <xf numFmtId="9" fontId="5" fillId="3" borderId="6" xfId="0" applyNumberFormat="1" applyFont="1" applyFill="1" applyBorder="1" applyAlignment="1">
      <alignment horizontal="center"/>
    </xf>
    <xf numFmtId="9" fontId="5" fillId="3" borderId="51" xfId="0" applyNumberFormat="1" applyFont="1" applyFill="1" applyBorder="1" applyAlignment="1">
      <alignment horizontal="center"/>
    </xf>
    <xf numFmtId="165" fontId="8" fillId="4" borderId="6" xfId="0" applyNumberFormat="1" applyFont="1" applyFill="1" applyBorder="1" applyAlignment="1">
      <alignment horizontal="center" textRotation="180"/>
    </xf>
    <xf numFmtId="165" fontId="11" fillId="4" borderId="6" xfId="0" applyNumberFormat="1" applyFont="1" applyFill="1" applyBorder="1" applyAlignment="1">
      <alignment horizontal="center" vertical="center"/>
    </xf>
    <xf numFmtId="165" fontId="11" fillId="4" borderId="51" xfId="0" applyNumberFormat="1" applyFont="1" applyFill="1" applyBorder="1" applyAlignment="1">
      <alignment horizontal="center" vertical="center"/>
    </xf>
    <xf numFmtId="165" fontId="11" fillId="4" borderId="50" xfId="0" applyNumberFormat="1" applyFont="1" applyFill="1" applyBorder="1" applyAlignment="1">
      <alignment horizontal="center" vertical="center"/>
    </xf>
    <xf numFmtId="165" fontId="11" fillId="4" borderId="35" xfId="0" applyNumberFormat="1" applyFont="1" applyFill="1" applyBorder="1" applyAlignment="1">
      <alignment horizontal="center" vertical="center"/>
    </xf>
    <xf numFmtId="165" fontId="11" fillId="4" borderId="6" xfId="0" applyNumberFormat="1" applyFont="1" applyFill="1" applyBorder="1" applyAlignment="1">
      <alignment horizontal="center" vertical="center" wrapText="1"/>
    </xf>
    <xf numFmtId="165" fontId="11" fillId="4" borderId="28" xfId="0" applyNumberFormat="1" applyFont="1" applyFill="1" applyBorder="1" applyAlignment="1">
      <alignment horizontal="center" vertical="center" wrapText="1"/>
    </xf>
    <xf numFmtId="165" fontId="11" fillId="4" borderId="46" xfId="0" applyNumberFormat="1" applyFont="1" applyFill="1" applyBorder="1" applyAlignment="1">
      <alignment horizontal="center" vertical="center"/>
    </xf>
    <xf numFmtId="165" fontId="5" fillId="4" borderId="50" xfId="0" applyNumberFormat="1" applyFont="1" applyFill="1" applyBorder="1" applyAlignment="1">
      <alignment horizontal="center" vertical="center"/>
    </xf>
    <xf numFmtId="165" fontId="5" fillId="4" borderId="35" xfId="0" applyNumberFormat="1" applyFont="1" applyFill="1" applyBorder="1" applyAlignment="1">
      <alignment horizontal="center" vertical="center"/>
    </xf>
    <xf numFmtId="9" fontId="5" fillId="0" borderId="0" xfId="0" applyNumberFormat="1" applyFont="1" applyFill="1" applyBorder="1" applyAlignment="1">
      <alignment horizontal="center"/>
    </xf>
    <xf numFmtId="165" fontId="11" fillId="0" borderId="0" xfId="0" applyNumberFormat="1" applyFont="1" applyFill="1" applyBorder="1" applyAlignment="1">
      <alignment horizontal="center" vertical="center" wrapText="1"/>
    </xf>
    <xf numFmtId="165" fontId="5" fillId="0" borderId="0" xfId="0" applyNumberFormat="1" applyFont="1" applyFill="1" applyBorder="1" applyAlignment="1">
      <alignment horizontal="center" vertical="center"/>
    </xf>
    <xf numFmtId="165" fontId="11" fillId="0" borderId="0" xfId="0" applyNumberFormat="1" applyFont="1" applyFill="1" applyBorder="1" applyAlignment="1">
      <alignment horizontal="center" vertical="center"/>
    </xf>
    <xf numFmtId="9" fontId="5" fillId="3" borderId="1" xfId="0" applyNumberFormat="1" applyFont="1" applyFill="1" applyBorder="1" applyAlignment="1">
      <alignment horizontal="center"/>
    </xf>
    <xf numFmtId="9" fontId="5" fillId="3" borderId="21" xfId="0" applyNumberFormat="1" applyFont="1" applyFill="1" applyBorder="1" applyAlignment="1">
      <alignment horizontal="center"/>
    </xf>
    <xf numFmtId="165" fontId="11" fillId="12" borderId="26" xfId="0" applyNumberFormat="1" applyFont="1" applyFill="1" applyBorder="1" applyAlignment="1">
      <alignment horizontal="center" vertical="center"/>
    </xf>
    <xf numFmtId="165" fontId="11" fillId="12" borderId="36" xfId="0" applyNumberFormat="1" applyFont="1" applyFill="1" applyBorder="1" applyAlignment="1">
      <alignment horizontal="center" vertical="center"/>
    </xf>
    <xf numFmtId="9" fontId="5" fillId="3" borderId="29" xfId="0" applyNumberFormat="1" applyFont="1" applyFill="1" applyBorder="1" applyAlignment="1">
      <alignment horizontal="center"/>
    </xf>
    <xf numFmtId="9" fontId="5" fillId="3" borderId="11" xfId="0" applyNumberFormat="1" applyFont="1" applyFill="1" applyBorder="1" applyAlignment="1">
      <alignment horizontal="center"/>
    </xf>
    <xf numFmtId="9" fontId="5" fillId="3" borderId="19" xfId="0" applyNumberFormat="1" applyFont="1" applyFill="1" applyBorder="1" applyAlignment="1">
      <alignment horizontal="center"/>
    </xf>
    <xf numFmtId="167" fontId="5" fillId="3" borderId="11" xfId="0" applyNumberFormat="1" applyFont="1" applyFill="1" applyBorder="1" applyAlignment="1">
      <alignment horizontal="center"/>
    </xf>
    <xf numFmtId="167" fontId="5" fillId="3" borderId="19" xfId="0" applyNumberFormat="1" applyFont="1" applyFill="1" applyBorder="1" applyAlignment="1">
      <alignment horizontal="center"/>
    </xf>
    <xf numFmtId="167" fontId="5" fillId="3" borderId="1" xfId="0" applyNumberFormat="1" applyFont="1" applyFill="1" applyBorder="1" applyAlignment="1">
      <alignment horizontal="center"/>
    </xf>
    <xf numFmtId="165" fontId="11" fillId="4" borderId="26" xfId="0" applyNumberFormat="1" applyFont="1" applyFill="1" applyBorder="1" applyAlignment="1">
      <alignment horizontal="center" vertical="center"/>
    </xf>
    <xf numFmtId="165" fontId="11" fillId="4" borderId="37" xfId="0" applyNumberFormat="1" applyFont="1" applyFill="1" applyBorder="1" applyAlignment="1">
      <alignment horizontal="center" vertical="center"/>
    </xf>
    <xf numFmtId="165" fontId="11" fillId="4" borderId="36" xfId="0" applyNumberFormat="1" applyFont="1" applyFill="1" applyBorder="1" applyAlignment="1">
      <alignment horizontal="center" vertical="center"/>
    </xf>
    <xf numFmtId="165" fontId="5" fillId="4" borderId="26" xfId="0" applyNumberFormat="1" applyFont="1" applyFill="1" applyBorder="1" applyAlignment="1">
      <alignment horizontal="center" vertical="center"/>
    </xf>
    <xf numFmtId="165" fontId="5" fillId="4" borderId="36" xfId="0" applyNumberFormat="1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/>
    </xf>
    <xf numFmtId="0" fontId="3" fillId="6" borderId="33" xfId="0" applyFont="1" applyFill="1" applyBorder="1" applyAlignment="1">
      <alignment horizontal="center"/>
    </xf>
    <xf numFmtId="0" fontId="3" fillId="6" borderId="37" xfId="0" applyFont="1" applyFill="1" applyBorder="1" applyAlignment="1">
      <alignment horizontal="center"/>
    </xf>
    <xf numFmtId="165" fontId="5" fillId="4" borderId="53" xfId="0" applyNumberFormat="1" applyFont="1" applyFill="1" applyBorder="1" applyAlignment="1">
      <alignment horizontal="center" vertical="center" wrapText="1"/>
    </xf>
    <xf numFmtId="165" fontId="5" fillId="4" borderId="54" xfId="0" applyNumberFormat="1" applyFont="1" applyFill="1" applyBorder="1" applyAlignment="1">
      <alignment horizontal="center" vertical="center" wrapText="1"/>
    </xf>
    <xf numFmtId="165" fontId="5" fillId="12" borderId="53" xfId="0" applyNumberFormat="1" applyFont="1" applyFill="1" applyBorder="1" applyAlignment="1">
      <alignment horizontal="center" vertical="center" wrapText="1"/>
    </xf>
    <xf numFmtId="165" fontId="11" fillId="12" borderId="0" xfId="0" applyNumberFormat="1" applyFont="1" applyFill="1" applyBorder="1" applyAlignment="1">
      <alignment horizontal="center" vertical="center"/>
    </xf>
    <xf numFmtId="165" fontId="11" fillId="4" borderId="0" xfId="0" applyNumberFormat="1" applyFont="1" applyFill="1" applyBorder="1" applyAlignment="1">
      <alignment horizontal="center" vertical="center"/>
    </xf>
    <xf numFmtId="165" fontId="11" fillId="4" borderId="52" xfId="0" applyNumberFormat="1" applyFont="1" applyFill="1" applyBorder="1" applyAlignment="1">
      <alignment horizontal="center" vertical="center"/>
    </xf>
    <xf numFmtId="165" fontId="11" fillId="4" borderId="34" xfId="0" applyNumberFormat="1" applyFont="1" applyFill="1" applyBorder="1" applyAlignment="1">
      <alignment horizontal="center" vertical="center"/>
    </xf>
    <xf numFmtId="165" fontId="11" fillId="4" borderId="34" xfId="0" applyNumberFormat="1" applyFont="1" applyFill="1" applyBorder="1" applyAlignment="1">
      <alignment horizontal="center" vertical="center" wrapText="1"/>
    </xf>
    <xf numFmtId="0" fontId="3" fillId="11" borderId="6" xfId="0" applyFont="1" applyFill="1" applyBorder="1" applyAlignment="1">
      <alignment horizontal="center"/>
    </xf>
    <xf numFmtId="0" fontId="3" fillId="11" borderId="33" xfId="0" applyFont="1" applyFill="1" applyBorder="1" applyAlignment="1">
      <alignment horizontal="center"/>
    </xf>
    <xf numFmtId="0" fontId="3" fillId="11" borderId="37" xfId="0" applyFont="1" applyFill="1" applyBorder="1" applyAlignment="1">
      <alignment horizontal="center"/>
    </xf>
    <xf numFmtId="0" fontId="3" fillId="11" borderId="36" xfId="0" applyFont="1" applyFill="1" applyBorder="1" applyAlignment="1">
      <alignment horizontal="center"/>
    </xf>
    <xf numFmtId="165" fontId="14" fillId="12" borderId="33" xfId="0" applyNumberFormat="1" applyFont="1" applyFill="1" applyBorder="1" applyAlignment="1">
      <alignment horizontal="center" vertical="center"/>
    </xf>
    <xf numFmtId="165" fontId="14" fillId="12" borderId="51" xfId="0" applyNumberFormat="1" applyFont="1" applyFill="1" applyBorder="1" applyAlignment="1">
      <alignment horizontal="center" vertical="center"/>
    </xf>
    <xf numFmtId="165" fontId="14" fillId="12" borderId="6" xfId="0" applyNumberFormat="1" applyFont="1" applyFill="1" applyBorder="1" applyAlignment="1">
      <alignment horizontal="center" vertical="center"/>
    </xf>
    <xf numFmtId="165" fontId="14" fillId="4" borderId="6" xfId="0" applyNumberFormat="1" applyFont="1" applyFill="1" applyBorder="1" applyAlignment="1">
      <alignment horizontal="center" vertical="center" wrapText="1"/>
    </xf>
    <xf numFmtId="165" fontId="14" fillId="4" borderId="51" xfId="0" applyNumberFormat="1" applyFont="1" applyFill="1" applyBorder="1" applyAlignment="1">
      <alignment horizontal="center" vertical="center" wrapText="1"/>
    </xf>
    <xf numFmtId="165" fontId="14" fillId="4" borderId="6" xfId="0" applyNumberFormat="1" applyFont="1" applyFill="1" applyBorder="1" applyAlignment="1">
      <alignment horizontal="center" vertical="center"/>
    </xf>
    <xf numFmtId="165" fontId="14" fillId="4" borderId="51" xfId="0" applyNumberFormat="1" applyFont="1" applyFill="1" applyBorder="1" applyAlignment="1">
      <alignment horizontal="center" vertical="center"/>
    </xf>
    <xf numFmtId="9" fontId="5" fillId="3" borderId="26" xfId="0" applyNumberFormat="1" applyFont="1" applyFill="1" applyBorder="1" applyAlignment="1">
      <alignment horizontal="center"/>
    </xf>
    <xf numFmtId="9" fontId="5" fillId="3" borderId="36" xfId="0" applyNumberFormat="1" applyFont="1" applyFill="1" applyBorder="1" applyAlignment="1">
      <alignment horizontal="center"/>
    </xf>
    <xf numFmtId="167" fontId="5" fillId="3" borderId="26" xfId="0" applyNumberFormat="1" applyFont="1" applyFill="1" applyBorder="1" applyAlignment="1">
      <alignment horizontal="center"/>
    </xf>
    <xf numFmtId="167" fontId="5" fillId="3" borderId="36" xfId="0" applyNumberFormat="1" applyFont="1" applyFill="1" applyBorder="1" applyAlignment="1">
      <alignment horizontal="center"/>
    </xf>
    <xf numFmtId="9" fontId="5" fillId="3" borderId="37" xfId="0" applyNumberFormat="1" applyFont="1" applyFill="1" applyBorder="1" applyAlignment="1">
      <alignment horizontal="center"/>
    </xf>
    <xf numFmtId="9" fontId="5" fillId="3" borderId="41" xfId="0" applyNumberFormat="1" applyFont="1" applyFill="1" applyBorder="1" applyAlignment="1">
      <alignment horizontal="center"/>
    </xf>
    <xf numFmtId="9" fontId="5" fillId="3" borderId="44" xfId="0" applyNumberFormat="1" applyFont="1" applyFill="1" applyBorder="1" applyAlignment="1">
      <alignment horizontal="center"/>
    </xf>
    <xf numFmtId="9" fontId="5" fillId="8" borderId="0" xfId="0" applyNumberFormat="1" applyFont="1" applyFill="1" applyBorder="1" applyAlignment="1">
      <alignment horizontal="center"/>
    </xf>
    <xf numFmtId="167" fontId="5" fillId="3" borderId="41" xfId="0" applyNumberFormat="1" applyFont="1" applyFill="1" applyBorder="1" applyAlignment="1">
      <alignment horizontal="center"/>
    </xf>
    <xf numFmtId="167" fontId="5" fillId="3" borderId="44" xfId="0" applyNumberFormat="1" applyFont="1" applyFill="1" applyBorder="1" applyAlignment="1">
      <alignment horizontal="center"/>
    </xf>
    <xf numFmtId="165" fontId="2" fillId="13" borderId="6" xfId="0" applyNumberFormat="1" applyFont="1" applyFill="1" applyBorder="1" applyAlignment="1">
      <alignment horizontal="center" vertical="center" wrapText="1"/>
    </xf>
    <xf numFmtId="165" fontId="2" fillId="13" borderId="51" xfId="0" applyNumberFormat="1" applyFont="1" applyFill="1" applyBorder="1" applyAlignment="1">
      <alignment horizontal="center" vertical="center" wrapText="1"/>
    </xf>
    <xf numFmtId="165" fontId="14" fillId="11" borderId="6" xfId="0" applyNumberFormat="1" applyFont="1" applyFill="1" applyBorder="1" applyAlignment="1">
      <alignment horizontal="center" vertical="center" wrapText="1"/>
    </xf>
    <xf numFmtId="165" fontId="14" fillId="11" borderId="51" xfId="0" applyNumberFormat="1" applyFont="1" applyFill="1" applyBorder="1" applyAlignment="1">
      <alignment horizontal="center" vertical="center" wrapText="1"/>
    </xf>
    <xf numFmtId="0" fontId="4" fillId="14" borderId="9" xfId="0" applyFont="1" applyFill="1" applyBorder="1"/>
    <xf numFmtId="0" fontId="5" fillId="14" borderId="11" xfId="0" applyFont="1" applyFill="1" applyBorder="1"/>
    <xf numFmtId="0" fontId="9" fillId="14" borderId="11" xfId="0" applyFont="1" applyFill="1" applyBorder="1"/>
    <xf numFmtId="0" fontId="5" fillId="14" borderId="13" xfId="0" applyFont="1" applyFill="1" applyBorder="1"/>
    <xf numFmtId="0" fontId="5" fillId="14" borderId="48" xfId="0" applyFont="1" applyFill="1" applyBorder="1"/>
    <xf numFmtId="0" fontId="5" fillId="14" borderId="1" xfId="0" applyFont="1" applyFill="1" applyBorder="1"/>
  </cellXfs>
  <cellStyles count="9">
    <cellStyle name="Comma" xfId="3" builtinId="3"/>
    <cellStyle name="Euro" xfId="1"/>
    <cellStyle name="Euro 2" xfId="2"/>
    <cellStyle name="Milliers 2" xfId="4"/>
    <cellStyle name="Normal" xfId="0" builtinId="0"/>
    <cellStyle name="Normal 2" xfId="5"/>
    <cellStyle name="Percent" xfId="6" builtinId="5"/>
    <cellStyle name="Pourcentage 2" xfId="7"/>
    <cellStyle name="Pourcentage 3" xfId="8"/>
  </cellStyles>
  <dxfs count="167">
    <dxf>
      <font>
        <b/>
        <i val="0"/>
        <color theme="0"/>
      </font>
      <fill>
        <patternFill>
          <fgColor rgb="FFFF0000"/>
          <bgColor rgb="FFFF0000"/>
        </patternFill>
      </fill>
    </dxf>
    <dxf>
      <font>
        <b/>
        <i val="0"/>
        <color auto="1"/>
      </font>
      <fill>
        <patternFill>
          <fgColor rgb="FF92D050"/>
        </patternFill>
      </fill>
    </dxf>
    <dxf>
      <font>
        <b/>
        <i val="0"/>
      </font>
      <fill>
        <patternFill>
          <fgColor rgb="FF92D050"/>
          <bgColor rgb="FF92D050"/>
        </patternFill>
      </fill>
    </dxf>
    <dxf>
      <font>
        <b/>
        <i val="0"/>
        <color theme="0"/>
      </font>
      <fill>
        <patternFill>
          <fgColor rgb="FFFF0000"/>
          <bgColor rgb="FFFF0000"/>
        </patternFill>
      </fill>
    </dxf>
    <dxf>
      <font>
        <b/>
        <i val="0"/>
        <color auto="1"/>
      </font>
      <fill>
        <patternFill>
          <fgColor rgb="FF92D050"/>
        </patternFill>
      </fill>
    </dxf>
    <dxf>
      <font>
        <b/>
        <i val="0"/>
      </font>
      <fill>
        <patternFill>
          <fgColor rgb="FF92D050"/>
          <bgColor rgb="FF92D050"/>
        </patternFill>
      </fill>
    </dxf>
    <dxf>
      <font>
        <b/>
        <i val="0"/>
        <color theme="0"/>
      </font>
      <fill>
        <patternFill>
          <fgColor rgb="FFFF0000"/>
          <bgColor rgb="FFFF0000"/>
        </patternFill>
      </fill>
    </dxf>
    <dxf>
      <font>
        <b/>
        <i val="0"/>
        <color auto="1"/>
      </font>
      <fill>
        <patternFill>
          <fgColor rgb="FF92D050"/>
        </patternFill>
      </fill>
    </dxf>
    <dxf>
      <font>
        <b/>
        <i val="0"/>
      </font>
      <fill>
        <patternFill>
          <fgColor rgb="FF92D050"/>
          <bgColor rgb="FF92D050"/>
        </patternFill>
      </fill>
    </dxf>
    <dxf>
      <font>
        <b/>
        <i val="0"/>
        <color theme="0"/>
      </font>
      <fill>
        <patternFill>
          <fgColor rgb="FFFF0000"/>
          <bgColor rgb="FFFF0000"/>
        </patternFill>
      </fill>
    </dxf>
    <dxf>
      <font>
        <b/>
        <i val="0"/>
        <color auto="1"/>
      </font>
      <fill>
        <patternFill>
          <fgColor rgb="FF92D050"/>
        </patternFill>
      </fill>
    </dxf>
    <dxf>
      <font>
        <b/>
        <i val="0"/>
      </font>
      <fill>
        <patternFill>
          <fgColor rgb="FF92D050"/>
          <bgColor rgb="FF92D050"/>
        </patternFill>
      </fill>
    </dxf>
    <dxf>
      <font>
        <b/>
        <i val="0"/>
        <color theme="0"/>
      </font>
      <fill>
        <patternFill>
          <fgColor rgb="FFFF0000"/>
          <bgColor rgb="FFFF0000"/>
        </patternFill>
      </fill>
    </dxf>
    <dxf>
      <font>
        <b/>
        <i val="0"/>
        <color auto="1"/>
      </font>
      <fill>
        <patternFill>
          <fgColor rgb="FF92D050"/>
        </patternFill>
      </fill>
    </dxf>
    <dxf>
      <font>
        <b/>
        <i val="0"/>
      </font>
      <fill>
        <patternFill>
          <fgColor rgb="FF92D050"/>
          <bgColor rgb="FF92D050"/>
        </patternFill>
      </fill>
    </dxf>
    <dxf>
      <font>
        <b/>
        <i val="0"/>
        <color theme="0"/>
      </font>
      <fill>
        <patternFill>
          <fgColor rgb="FFFF0000"/>
          <bgColor rgb="FFFF0000"/>
        </patternFill>
      </fill>
    </dxf>
    <dxf>
      <font>
        <b/>
        <i val="0"/>
        <color auto="1"/>
      </font>
      <fill>
        <patternFill>
          <fgColor rgb="FF92D050"/>
        </patternFill>
      </fill>
    </dxf>
    <dxf>
      <font>
        <b/>
        <i val="0"/>
      </font>
      <fill>
        <patternFill>
          <fgColor rgb="FF92D050"/>
          <bgColor rgb="FF92D050"/>
        </patternFill>
      </fill>
    </dxf>
    <dxf>
      <fill>
        <patternFill>
          <fgColor theme="1"/>
          <bgColor rgb="FF92D050"/>
        </patternFill>
      </fill>
    </dxf>
    <dxf>
      <fill>
        <patternFill>
          <fgColor theme="0"/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1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1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2.xml"/></Relationships>
</file>

<file path=xl/charts/_rels/chart1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4.xml"/></Relationships>
</file>

<file path=xl/charts/_rels/chart2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6.xml"/></Relationships>
</file>

<file path=xl/charts/_rels/chart23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'2014'!$A$34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strRef>
              <c:f>'2014'!$B$33:$P$33</c:f>
              <c:strCache>
                <c:ptCount val="15"/>
                <c:pt idx="3">
                  <c:v>MOYENNE 2010</c:v>
                </c:pt>
                <c:pt idx="4">
                  <c:v>MOYENNNE 2011</c:v>
                </c:pt>
                <c:pt idx="7">
                  <c:v>MOYENNE 2012</c:v>
                </c:pt>
                <c:pt idx="8">
                  <c:v>MOYENNE 2013</c:v>
                </c:pt>
                <c:pt idx="9">
                  <c:v>janv-14</c:v>
                </c:pt>
                <c:pt idx="10">
                  <c:v>fev 2014</c:v>
                </c:pt>
                <c:pt idx="11">
                  <c:v>mars-14</c:v>
                </c:pt>
                <c:pt idx="12">
                  <c:v>avr-14</c:v>
                </c:pt>
                <c:pt idx="13">
                  <c:v>mai-14</c:v>
                </c:pt>
                <c:pt idx="14">
                  <c:v>juin-14</c:v>
                </c:pt>
              </c:strCache>
            </c:strRef>
          </c:cat>
          <c:val>
            <c:numRef>
              <c:f>'2014'!$B$34:$P$34</c:f>
              <c:numCache>
                <c:formatCode>General</c:formatCode>
                <c:ptCount val="15"/>
                <c:pt idx="3" formatCode="0.00">
                  <c:v>5.85</c:v>
                </c:pt>
                <c:pt idx="4" formatCode="0.00">
                  <c:v>8.94</c:v>
                </c:pt>
                <c:pt idx="7" formatCode="0.00">
                  <c:v>10.01</c:v>
                </c:pt>
                <c:pt idx="8" formatCode="0.00">
                  <c:v>6.58</c:v>
                </c:pt>
                <c:pt idx="9" formatCode="0.00">
                  <c:v>5.3</c:v>
                </c:pt>
                <c:pt idx="10" formatCode="0.00">
                  <c:v>5.33</c:v>
                </c:pt>
                <c:pt idx="11" formatCode="0.00">
                  <c:v>6.41</c:v>
                </c:pt>
                <c:pt idx="12" formatCode="0.00">
                  <c:v>8.3800000000000008</c:v>
                </c:pt>
                <c:pt idx="13" formatCode="0.00">
                  <c:v>5.04</c:v>
                </c:pt>
                <c:pt idx="14" formatCode="0.00">
                  <c:v>6.35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A5A-4A14-ADBA-39AC4F9EF5EC}"/>
            </c:ext>
          </c:extLst>
        </c:ser>
        <c:ser>
          <c:idx val="1"/>
          <c:order val="1"/>
          <c:tx>
            <c:strRef>
              <c:f>'2014'!$A$35</c:f>
              <c:strCache>
                <c:ptCount val="1"/>
                <c:pt idx="0">
                  <c:v>&lt;3MOIS</c:v>
                </c:pt>
              </c:strCache>
            </c:strRef>
          </c:tx>
          <c:marker>
            <c:symbol val="none"/>
          </c:marker>
          <c:cat>
            <c:strRef>
              <c:f>'2014'!$B$33:$P$33</c:f>
              <c:strCache>
                <c:ptCount val="15"/>
                <c:pt idx="3">
                  <c:v>MOYENNE 2010</c:v>
                </c:pt>
                <c:pt idx="4">
                  <c:v>MOYENNNE 2011</c:v>
                </c:pt>
                <c:pt idx="7">
                  <c:v>MOYENNE 2012</c:v>
                </c:pt>
                <c:pt idx="8">
                  <c:v>MOYENNE 2013</c:v>
                </c:pt>
                <c:pt idx="9">
                  <c:v>janv-14</c:v>
                </c:pt>
                <c:pt idx="10">
                  <c:v>fev 2014</c:v>
                </c:pt>
                <c:pt idx="11">
                  <c:v>mars-14</c:v>
                </c:pt>
                <c:pt idx="12">
                  <c:v>avr-14</c:v>
                </c:pt>
                <c:pt idx="13">
                  <c:v>mai-14</c:v>
                </c:pt>
                <c:pt idx="14">
                  <c:v>juin-14</c:v>
                </c:pt>
              </c:strCache>
            </c:strRef>
          </c:cat>
          <c:val>
            <c:numRef>
              <c:f>'2014'!$B$35:$P$35</c:f>
              <c:numCache>
                <c:formatCode>General</c:formatCode>
                <c:ptCount val="15"/>
                <c:pt idx="3" formatCode="0.00">
                  <c:v>4.68</c:v>
                </c:pt>
                <c:pt idx="4" formatCode="0.00">
                  <c:v>6.75</c:v>
                </c:pt>
                <c:pt idx="7" formatCode="0.00">
                  <c:v>6.75</c:v>
                </c:pt>
                <c:pt idx="8" formatCode="0.00">
                  <c:v>3.94</c:v>
                </c:pt>
                <c:pt idx="9" formatCode="0.00">
                  <c:v>3.64</c:v>
                </c:pt>
                <c:pt idx="10" formatCode="0.00">
                  <c:v>4.3899999999999997</c:v>
                </c:pt>
                <c:pt idx="11" formatCode="0.00">
                  <c:v>5.56</c:v>
                </c:pt>
                <c:pt idx="12" formatCode="0.00">
                  <c:v>7.5</c:v>
                </c:pt>
                <c:pt idx="13" formatCode="0.00">
                  <c:v>3.3</c:v>
                </c:pt>
                <c:pt idx="14" formatCode="0.00">
                  <c:v>4.57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A5A-4A14-ADBA-39AC4F9EF5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6546688"/>
        <c:axId val="146548224"/>
      </c:lineChart>
      <c:catAx>
        <c:axId val="1465466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6548224"/>
        <c:crosses val="autoZero"/>
        <c:auto val="1"/>
        <c:lblAlgn val="ctr"/>
        <c:lblOffset val="100"/>
        <c:noMultiLvlLbl val="0"/>
      </c:catAx>
      <c:valAx>
        <c:axId val="146548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46546688"/>
        <c:crosses val="autoZero"/>
        <c:crossBetween val="between"/>
        <c:majorUnit val="1"/>
      </c:valAx>
    </c:plotArea>
    <c:legend>
      <c:legendPos val="r"/>
      <c:overlay val="0"/>
      <c:txPr>
        <a:bodyPr/>
        <a:lstStyle/>
        <a:p>
          <a:pPr>
            <a:defRPr sz="59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Absenteism Blv 2015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&lt; 3MOIS</c:v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Pt>
            <c:idx val="3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8E6-4F54-AED8-4AAD83B8F3C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4"/>
              <c:pt idx="0">
                <c:v>2012</c:v>
              </c:pt>
              <c:pt idx="1">
                <c:v>2013</c:v>
              </c:pt>
              <c:pt idx="2">
                <c:v>2014</c:v>
              </c:pt>
              <c:pt idx="3">
                <c:v>CUMUL 2015</c:v>
              </c:pt>
            </c:strLit>
          </c:cat>
          <c:val>
            <c:numLit>
              <c:formatCode>General</c:formatCode>
              <c:ptCount val="4"/>
              <c:pt idx="0">
                <c:v>4.4999999999999998E-2</c:v>
              </c:pt>
              <c:pt idx="1">
                <c:v>4.0099999999999997E-2</c:v>
              </c:pt>
              <c:pt idx="2">
                <c:v>4.1700000000000001E-2</c:v>
              </c:pt>
              <c:pt idx="3">
                <c:v>4.7600000000000003E-2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28E6-4F54-AED8-4AAD83B8F3C4}"/>
            </c:ext>
          </c:extLst>
        </c:ser>
        <c:ser>
          <c:idx val="1"/>
          <c:order val="1"/>
          <c:tx>
            <c:v>TOTAL </c:v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Pt>
            <c:idx val="3"/>
            <c:invertIfNegative val="0"/>
            <c:bubble3D val="0"/>
            <c:spPr>
              <a:solidFill>
                <a:schemeClr val="accent2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28E6-4F54-AED8-4AAD83B8F3C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4"/>
              <c:pt idx="0">
                <c:v>2012</c:v>
              </c:pt>
              <c:pt idx="1">
                <c:v>2013</c:v>
              </c:pt>
              <c:pt idx="2">
                <c:v>2014</c:v>
              </c:pt>
              <c:pt idx="3">
                <c:v>CUMUL 2015</c:v>
              </c:pt>
            </c:strLit>
          </c:cat>
          <c:val>
            <c:numLit>
              <c:formatCode>General</c:formatCode>
              <c:ptCount val="4"/>
              <c:pt idx="0">
                <c:v>7.5600000000000001E-2</c:v>
              </c:pt>
              <c:pt idx="1">
                <c:v>6.3600000000000004E-2</c:v>
              </c:pt>
              <c:pt idx="2">
                <c:v>6.2600000000000003E-2</c:v>
              </c:pt>
              <c:pt idx="3">
                <c:v>7.3300000000000004E-2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28E6-4F54-AED8-4AAD83B8F3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7299712"/>
        <c:axId val="147301504"/>
      </c:barChart>
      <c:catAx>
        <c:axId val="1472997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47301504"/>
        <c:crosses val="autoZero"/>
        <c:auto val="1"/>
        <c:lblAlgn val="ctr"/>
        <c:lblOffset val="100"/>
        <c:noMultiLvlLbl val="0"/>
      </c:catAx>
      <c:valAx>
        <c:axId val="147301504"/>
        <c:scaling>
          <c:orientation val="minMax"/>
          <c:max val="9.0000000000000024E-2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72997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Absenteism Blainville 2015</a:t>
            </a:r>
          </a:p>
        </c:rich>
      </c:tx>
      <c:layout>
        <c:manualLayout>
          <c:xMode val="edge"/>
          <c:yMode val="edge"/>
          <c:x val="0.1593431488992812"/>
          <c:y val="5.0598160379101151E-3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&lt; 3MOIS</c:v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Pt>
            <c:idx val="3"/>
            <c:invertIfNegative val="0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E9A-4F28-B1C9-8594497FCD4F}"/>
              </c:ext>
            </c:extLst>
          </c:dPt>
          <c:dPt>
            <c:idx val="7"/>
            <c:invertIfNegative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2E9A-4F28-B1C9-8594497FCD4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2"/>
              <c:pt idx="0">
                <c:v>42005</c:v>
              </c:pt>
              <c:pt idx="1">
                <c:v>42036</c:v>
              </c:pt>
              <c:pt idx="2">
                <c:v>42064</c:v>
              </c:pt>
              <c:pt idx="3">
                <c:v>42095</c:v>
              </c:pt>
              <c:pt idx="4">
                <c:v>42125</c:v>
              </c:pt>
              <c:pt idx="5">
                <c:v>42156</c:v>
              </c:pt>
              <c:pt idx="6">
                <c:v>42186</c:v>
              </c:pt>
              <c:pt idx="7">
                <c:v>Aout 2015</c:v>
              </c:pt>
              <c:pt idx="8">
                <c:v>42248</c:v>
              </c:pt>
              <c:pt idx="9">
                <c:v>42278</c:v>
              </c:pt>
              <c:pt idx="10">
                <c:v>42309</c:v>
              </c:pt>
              <c:pt idx="11">
                <c:v>dec-15</c:v>
              </c:pt>
            </c:strLit>
          </c:cat>
          <c:val>
            <c:numLit>
              <c:formatCode>General</c:formatCode>
              <c:ptCount val="12"/>
              <c:pt idx="0">
                <c:v>6.0600000000000001E-2</c:v>
              </c:pt>
              <c:pt idx="1">
                <c:v>6.6600000000000006E-2</c:v>
              </c:pt>
              <c:pt idx="2">
                <c:v>6.1499999999999999E-2</c:v>
              </c:pt>
              <c:pt idx="3">
                <c:v>5.0799999999999998E-2</c:v>
              </c:pt>
              <c:pt idx="4">
                <c:v>4.7899999999999998E-2</c:v>
              </c:pt>
              <c:pt idx="5">
                <c:v>6.4799999999999996E-2</c:v>
              </c:pt>
              <c:pt idx="6">
                <c:v>3.9399999999999998E-2</c:v>
              </c:pt>
              <c:pt idx="7">
                <c:v>4.53E-2</c:v>
              </c:pt>
              <c:pt idx="8">
                <c:v>6.3200000000000006E-2</c:v>
              </c:pt>
              <c:pt idx="9">
                <c:v>6.8900000000000003E-2</c:v>
              </c:pt>
              <c:pt idx="10">
                <c:v>5.74E-2</c:v>
              </c:pt>
              <c:pt idx="11">
                <c:v>5.1499999999999997E-2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2E9A-4F28-B1C9-8594497FCD4F}"/>
            </c:ext>
          </c:extLst>
        </c:ser>
        <c:ser>
          <c:idx val="1"/>
          <c:order val="1"/>
          <c:tx>
            <c:v>TOTAL </c:v>
          </c:tx>
          <c:spPr>
            <a:solidFill>
              <a:schemeClr val="accent2">
                <a:lumMod val="60000"/>
                <a:lumOff val="40000"/>
              </a:schemeClr>
            </a:solidFill>
          </c:spPr>
          <c:invertIfNegative val="0"/>
          <c:dPt>
            <c:idx val="7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2E9A-4F28-B1C9-8594497FCD4F}"/>
              </c:ext>
            </c:extLst>
          </c:dPt>
          <c:dPt>
            <c:idx val="8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2E9A-4F28-B1C9-8594497FCD4F}"/>
              </c:ext>
            </c:extLst>
          </c:dPt>
          <c:dPt>
            <c:idx val="9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2E9A-4F28-B1C9-8594497FCD4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2"/>
              <c:pt idx="0">
                <c:v>7.2499999999999995E-2</c:v>
              </c:pt>
              <c:pt idx="1">
                <c:v>7.8299999999999995E-2</c:v>
              </c:pt>
              <c:pt idx="2">
                <c:v>7.5999999999999998E-2</c:v>
              </c:pt>
              <c:pt idx="3">
                <c:v>6.9500000000000006E-2</c:v>
              </c:pt>
              <c:pt idx="4">
                <c:v>6.6400000000000001E-2</c:v>
              </c:pt>
              <c:pt idx="5">
                <c:v>8.3699999999999997E-2</c:v>
              </c:pt>
              <c:pt idx="6">
                <c:v>5.8299999999999998E-2</c:v>
              </c:pt>
              <c:pt idx="7">
                <c:v>6.3299999999999995E-2</c:v>
              </c:pt>
              <c:pt idx="8">
                <c:v>8.1799999999999998E-2</c:v>
              </c:pt>
              <c:pt idx="9">
                <c:v>8.9499999999999996E-2</c:v>
              </c:pt>
              <c:pt idx="10">
                <c:v>7.4200000000000002E-2</c:v>
              </c:pt>
              <c:pt idx="11">
                <c:v>7.6300000000000007E-2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2E9A-4F28-B1C9-8594497FCD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7485824"/>
        <c:axId val="147487360"/>
      </c:barChart>
      <c:lineChart>
        <c:grouping val="standard"/>
        <c:varyColors val="0"/>
        <c:ser>
          <c:idx val="2"/>
          <c:order val="2"/>
          <c:tx>
            <c:v> total 2014</c:v>
          </c:tx>
          <c:marker>
            <c:symbol val="none"/>
          </c:marker>
          <c:val>
            <c:numLit>
              <c:formatCode>General</c:formatCode>
              <c:ptCount val="12"/>
              <c:pt idx="0">
                <c:v>6.3100000000000003E-2</c:v>
              </c:pt>
              <c:pt idx="1">
                <c:v>6.8699999999999997E-2</c:v>
              </c:pt>
              <c:pt idx="2">
                <c:v>6.6400000000000001E-2</c:v>
              </c:pt>
              <c:pt idx="3">
                <c:v>6.59E-2</c:v>
              </c:pt>
              <c:pt idx="4">
                <c:v>5.9200000000000003E-2</c:v>
              </c:pt>
              <c:pt idx="5">
                <c:v>6.3100000000000003E-2</c:v>
              </c:pt>
              <c:pt idx="6">
                <c:v>4.3999999999999997E-2</c:v>
              </c:pt>
              <c:pt idx="7">
                <c:v>4.5999999999999999E-2</c:v>
              </c:pt>
              <c:pt idx="8">
                <c:v>7.1400000000000005E-2</c:v>
              </c:pt>
              <c:pt idx="9">
                <c:v>7.8700000000000006E-2</c:v>
              </c:pt>
              <c:pt idx="10">
                <c:v>7.6200000000000004E-2</c:v>
              </c:pt>
              <c:pt idx="11">
                <c:v>6.1600000000000002E-2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9-2E9A-4F28-B1C9-8594497FCD4F}"/>
            </c:ext>
          </c:extLst>
        </c:ser>
        <c:ser>
          <c:idx val="3"/>
          <c:order val="3"/>
          <c:tx>
            <c:v>&lt; 3 mois 2014</c:v>
          </c:tx>
          <c:marker>
            <c:symbol val="none"/>
          </c:marker>
          <c:val>
            <c:numLit>
              <c:formatCode>General</c:formatCode>
              <c:ptCount val="12"/>
              <c:pt idx="0">
                <c:v>3.8100000000000002E-2</c:v>
              </c:pt>
              <c:pt idx="1">
                <c:v>4.5499999999999999E-2</c:v>
              </c:pt>
              <c:pt idx="2">
                <c:v>4.2599999999999999E-2</c:v>
              </c:pt>
              <c:pt idx="3">
                <c:v>4.48E-2</c:v>
              </c:pt>
              <c:pt idx="4">
                <c:v>3.8399999999999997E-2</c:v>
              </c:pt>
              <c:pt idx="5">
                <c:v>4.3499999999999997E-2</c:v>
              </c:pt>
              <c:pt idx="6">
                <c:v>2.5499999999999998E-2</c:v>
              </c:pt>
              <c:pt idx="7">
                <c:v>3.1399999999999997E-2</c:v>
              </c:pt>
              <c:pt idx="8">
                <c:v>5.6300000000000003E-2</c:v>
              </c:pt>
              <c:pt idx="9">
                <c:v>6.5600000000000006E-2</c:v>
              </c:pt>
              <c:pt idx="10">
                <c:v>6.3399999999999998E-2</c:v>
              </c:pt>
              <c:pt idx="11">
                <c:v>4.8000000000000001E-2</c:v>
              </c:pt>
            </c:numLit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A-2E9A-4F28-B1C9-8594497FCD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7485824"/>
        <c:axId val="147487360"/>
      </c:lineChart>
      <c:catAx>
        <c:axId val="147485824"/>
        <c:scaling>
          <c:orientation val="minMax"/>
        </c:scaling>
        <c:delete val="0"/>
        <c:axPos val="b"/>
        <c:numFmt formatCode="m/d/yyyy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47487360"/>
        <c:crosses val="autoZero"/>
        <c:auto val="1"/>
        <c:lblAlgn val="ctr"/>
        <c:lblOffset val="100"/>
        <c:noMultiLvlLbl val="0"/>
      </c:catAx>
      <c:valAx>
        <c:axId val="147487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74858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Absenteisme Blv 2016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'2016'!$B$5</c:f>
              <c:strCache>
                <c:ptCount val="1"/>
                <c:pt idx="0">
                  <c:v>&lt; 3MOIS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Pt>
            <c:idx val="3"/>
            <c:invertIfNegative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EB-4511-85DA-C3D48998436E}"/>
              </c:ext>
            </c:extLst>
          </c:dPt>
          <c:dPt>
            <c:idx val="4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0EB-4511-85DA-C3D48998436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('2016'!$C$3,'2016'!$E$3,'2016'!$G$3,'2016'!$I$3,'2016'!$K$3)</c:f>
              <c:strCache>
                <c:ptCount val="5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CUMUL 2015</c:v>
                </c:pt>
                <c:pt idx="4">
                  <c:v>CUMUL 2016</c:v>
                </c:pt>
              </c:strCache>
            </c:strRef>
          </c:cat>
          <c:val>
            <c:numRef>
              <c:f>('2016'!$B$6,'2016'!$D$6,'2016'!$F$6,'2016'!$H$6,'2016'!$J$6)</c:f>
              <c:numCache>
                <c:formatCode>0.00%</c:formatCode>
                <c:ptCount val="5"/>
                <c:pt idx="0" formatCode="0.0%">
                  <c:v>4.4999999999999998E-2</c:v>
                </c:pt>
                <c:pt idx="1">
                  <c:v>4.0099999999999997E-2</c:v>
                </c:pt>
                <c:pt idx="2" formatCode="0.0%">
                  <c:v>4.1700000000000001E-2</c:v>
                </c:pt>
                <c:pt idx="3">
                  <c:v>4.7600000000000003E-2</c:v>
                </c:pt>
                <c:pt idx="4">
                  <c:v>4.7100000000000003E-2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80EB-4511-85DA-C3D48998436E}"/>
            </c:ext>
          </c:extLst>
        </c:ser>
        <c:ser>
          <c:idx val="1"/>
          <c:order val="1"/>
          <c:tx>
            <c:strRef>
              <c:f>'2016'!$C$5</c:f>
              <c:strCache>
                <c:ptCount val="1"/>
                <c:pt idx="0">
                  <c:v>TOTAL 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Pt>
            <c:idx val="3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80EB-4511-85DA-C3D48998436E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80EB-4511-85DA-C3D48998436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('2016'!$C$3,'2016'!$E$3,'2016'!$G$3,'2016'!$I$3,'2016'!$K$3)</c:f>
              <c:strCache>
                <c:ptCount val="5"/>
                <c:pt idx="0">
                  <c:v>2012</c:v>
                </c:pt>
                <c:pt idx="1">
                  <c:v>2013</c:v>
                </c:pt>
                <c:pt idx="2">
                  <c:v>2014</c:v>
                </c:pt>
                <c:pt idx="3">
                  <c:v>CUMUL 2015</c:v>
                </c:pt>
                <c:pt idx="4">
                  <c:v>CUMUL 2016</c:v>
                </c:pt>
              </c:strCache>
            </c:strRef>
          </c:cat>
          <c:val>
            <c:numRef>
              <c:f>('2016'!$C$6,'2016'!$E$6,'2016'!$G$6,'2016'!$I$6,'2016'!$K$6)</c:f>
              <c:numCache>
                <c:formatCode>0.00%</c:formatCode>
                <c:ptCount val="5"/>
                <c:pt idx="0" formatCode="0.0%">
                  <c:v>7.5600000000000001E-2</c:v>
                </c:pt>
                <c:pt idx="1">
                  <c:v>6.3600000000000004E-2</c:v>
                </c:pt>
                <c:pt idx="2" formatCode="0.0%">
                  <c:v>6.2600000000000003E-2</c:v>
                </c:pt>
                <c:pt idx="3">
                  <c:v>7.3300000000000004E-2</c:v>
                </c:pt>
                <c:pt idx="4">
                  <c:v>8.1699999999999995E-2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80EB-4511-85DA-C3D4899843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9405056"/>
        <c:axId val="149415040"/>
      </c:barChart>
      <c:catAx>
        <c:axId val="1494050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49415040"/>
        <c:crosses val="autoZero"/>
        <c:auto val="1"/>
        <c:lblAlgn val="ctr"/>
        <c:lblOffset val="100"/>
        <c:noMultiLvlLbl val="0"/>
      </c:catAx>
      <c:valAx>
        <c:axId val="149415040"/>
        <c:scaling>
          <c:orientation val="minMax"/>
          <c:max val="9.0000000000000024E-2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1494050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Absenteisme Blainville 2016</a:t>
            </a:r>
          </a:p>
        </c:rich>
      </c:tx>
      <c:layout>
        <c:manualLayout>
          <c:xMode val="edge"/>
          <c:yMode val="edge"/>
          <c:x val="0.1593431488992812"/>
          <c:y val="5.0598160379101151E-3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'2016'!$AH$5</c:f>
              <c:strCache>
                <c:ptCount val="1"/>
                <c:pt idx="0">
                  <c:v>&lt; 3MOIS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Pt>
            <c:idx val="3"/>
            <c:invertIfNegative val="0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B11-4B9F-AA00-55A57590D2FC}"/>
              </c:ext>
            </c:extLst>
          </c:dPt>
          <c:dPt>
            <c:idx val="7"/>
            <c:invertIfNegative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B11-4B9F-AA00-55A57590D2F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('2016'!$AJ$3,'2016'!$AL$3,'2016'!$AN$3,'2016'!$AP$3,'2016'!$AR$3,'2016'!$AT$3,'2016'!$AV$3,'2016'!$AX$3,'2016'!$AZ$3,'2016'!$BB$3,'2016'!$BD$3,'2016'!$BF$3)</c:f>
              <c:strCache>
                <c:ptCount val="12"/>
                <c:pt idx="0">
                  <c:v>janv.-16</c:v>
                </c:pt>
                <c:pt idx="1">
                  <c:v>févr.-16</c:v>
                </c:pt>
                <c:pt idx="2">
                  <c:v>mars-16</c:v>
                </c:pt>
                <c:pt idx="3">
                  <c:v>avr.-16</c:v>
                </c:pt>
                <c:pt idx="4">
                  <c:v>mai-16</c:v>
                </c:pt>
                <c:pt idx="5">
                  <c:v>juin-16</c:v>
                </c:pt>
                <c:pt idx="6">
                  <c:v>juil.-16</c:v>
                </c:pt>
                <c:pt idx="7">
                  <c:v>août-16</c:v>
                </c:pt>
                <c:pt idx="8">
                  <c:v>sept.-16</c:v>
                </c:pt>
                <c:pt idx="9">
                  <c:v>oct.-16</c:v>
                </c:pt>
                <c:pt idx="10">
                  <c:v>nov.-16</c:v>
                </c:pt>
                <c:pt idx="11">
                  <c:v>dec-16</c:v>
                </c:pt>
              </c:strCache>
            </c:strRef>
          </c:cat>
          <c:val>
            <c:numRef>
              <c:f>('2016'!$AJ$6,'2016'!$AL$6,'2016'!$AN$6,'2016'!$AP$6,'2016'!$AR$6,'2016'!$AT$6,'2016'!$AV$6,'2016'!$AX$6,'2016'!$AZ$6,'2016'!$BB$6,'2016'!$BD$6,'2016'!$BF$6)</c:f>
              <c:numCache>
                <c:formatCode>0.00%</c:formatCode>
                <c:ptCount val="12"/>
                <c:pt idx="0">
                  <c:v>4.3900000000000002E-2</c:v>
                </c:pt>
                <c:pt idx="1">
                  <c:v>5.7500000000000002E-2</c:v>
                </c:pt>
                <c:pt idx="2">
                  <c:v>6.4199999999999993E-2</c:v>
                </c:pt>
                <c:pt idx="3">
                  <c:v>5.9900000000000002E-2</c:v>
                </c:pt>
                <c:pt idx="4">
                  <c:v>5.3800000000000001E-2</c:v>
                </c:pt>
                <c:pt idx="5">
                  <c:v>6.1100000000000002E-2</c:v>
                </c:pt>
                <c:pt idx="6">
                  <c:v>3.9399999999999998E-2</c:v>
                </c:pt>
                <c:pt idx="7">
                  <c:v>3.9800000000000002E-2</c:v>
                </c:pt>
                <c:pt idx="8">
                  <c:v>6.0400000000000002E-2</c:v>
                </c:pt>
                <c:pt idx="9">
                  <c:v>7.1400000000000005E-2</c:v>
                </c:pt>
                <c:pt idx="10">
                  <c:v>6.4199999999999993E-2</c:v>
                </c:pt>
                <c:pt idx="11">
                  <c:v>6.6100000000000006E-2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0B11-4B9F-AA00-55A57590D2FC}"/>
            </c:ext>
          </c:extLst>
        </c:ser>
        <c:ser>
          <c:idx val="1"/>
          <c:order val="1"/>
          <c:tx>
            <c:strRef>
              <c:f>'2016'!$AI$5</c:f>
              <c:strCache>
                <c:ptCount val="1"/>
                <c:pt idx="0">
                  <c:v>TOTAL 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invertIfNegative val="0"/>
          <c:dPt>
            <c:idx val="7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0B11-4B9F-AA00-55A57590D2FC}"/>
              </c:ext>
            </c:extLst>
          </c:dPt>
          <c:dPt>
            <c:idx val="8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0B11-4B9F-AA00-55A57590D2FC}"/>
              </c:ext>
            </c:extLst>
          </c:dPt>
          <c:dPt>
            <c:idx val="9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0B11-4B9F-AA00-55A57590D2F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('2016'!$AJ$3,'2016'!$AL$3,'2016'!$AN$3,'2016'!$AP$3,'2016'!$AR$3,'2016'!$AT$3,'2016'!$AV$3,'2016'!$AX$3,'2016'!$AZ$3,'2016'!$BB$3,'2016'!$BD$3,'2016'!$BF$3)</c:f>
              <c:strCache>
                <c:ptCount val="12"/>
                <c:pt idx="0">
                  <c:v>janv.-16</c:v>
                </c:pt>
                <c:pt idx="1">
                  <c:v>févr.-16</c:v>
                </c:pt>
                <c:pt idx="2">
                  <c:v>mars-16</c:v>
                </c:pt>
                <c:pt idx="3">
                  <c:v>avr.-16</c:v>
                </c:pt>
                <c:pt idx="4">
                  <c:v>mai-16</c:v>
                </c:pt>
                <c:pt idx="5">
                  <c:v>juin-16</c:v>
                </c:pt>
                <c:pt idx="6">
                  <c:v>juil.-16</c:v>
                </c:pt>
                <c:pt idx="7">
                  <c:v>août-16</c:v>
                </c:pt>
                <c:pt idx="8">
                  <c:v>sept.-16</c:v>
                </c:pt>
                <c:pt idx="9">
                  <c:v>oct.-16</c:v>
                </c:pt>
                <c:pt idx="10">
                  <c:v>nov.-16</c:v>
                </c:pt>
                <c:pt idx="11">
                  <c:v>dec-16</c:v>
                </c:pt>
              </c:strCache>
            </c:strRef>
          </c:cat>
          <c:val>
            <c:numRef>
              <c:f>('2016'!$AK$6,'2016'!$AM$6,'2016'!$AO$6,'2016'!$AQ$6,'2016'!$AS$6,'2016'!$AU$6,'2016'!$AW$6,'2016'!$AY$6,'2016'!$BA$6,'2016'!$BC$6,'2016'!$BE$6,'2016'!$BG$6)</c:f>
              <c:numCache>
                <c:formatCode>0.00%</c:formatCode>
                <c:ptCount val="12"/>
                <c:pt idx="0">
                  <c:v>7.3800000000000004E-2</c:v>
                </c:pt>
                <c:pt idx="1">
                  <c:v>8.4500000000000006E-2</c:v>
                </c:pt>
                <c:pt idx="2">
                  <c:v>8.8800000000000004E-2</c:v>
                </c:pt>
                <c:pt idx="3">
                  <c:v>8.3799999999999999E-2</c:v>
                </c:pt>
                <c:pt idx="4">
                  <c:v>7.7299999999999994E-2</c:v>
                </c:pt>
                <c:pt idx="5">
                  <c:v>8.5599999999999996E-2</c:v>
                </c:pt>
                <c:pt idx="6">
                  <c:v>6.7299999999999999E-2</c:v>
                </c:pt>
                <c:pt idx="7">
                  <c:v>6.4899999999999999E-2</c:v>
                </c:pt>
                <c:pt idx="8">
                  <c:v>8.48E-2</c:v>
                </c:pt>
                <c:pt idx="9">
                  <c:v>0.1002</c:v>
                </c:pt>
                <c:pt idx="10">
                  <c:v>9.0499999999999997E-2</c:v>
                </c:pt>
                <c:pt idx="11">
                  <c:v>9.3899999999999997E-2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0B11-4B9F-AA00-55A57590D2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0787200"/>
        <c:axId val="150788736"/>
      </c:barChart>
      <c:lineChart>
        <c:grouping val="standard"/>
        <c:varyColors val="0"/>
        <c:ser>
          <c:idx val="2"/>
          <c:order val="2"/>
          <c:tx>
            <c:v> total 2015</c:v>
          </c:tx>
          <c:marker>
            <c:symbol val="none"/>
          </c:marker>
          <c:val>
            <c:numRef>
              <c:f>('2015'!$AG$6,'2015'!$AI$6,'2015'!$AK$6,'2015'!$AM$6,'2015'!$AO$6,'2015'!$AQ$6,'2015'!$AS$6,'2015'!$AU$6,'2015'!$AW$6,'2015'!$AY$6,'2015'!$BA$6,'2015'!$BC$6)</c:f>
              <c:numCache>
                <c:formatCode>0.0%</c:formatCode>
                <c:ptCount val="12"/>
                <c:pt idx="0">
                  <c:v>7.2499999999999995E-2</c:v>
                </c:pt>
                <c:pt idx="1">
                  <c:v>7.8299999999999995E-2</c:v>
                </c:pt>
                <c:pt idx="2">
                  <c:v>7.5999999999999998E-2</c:v>
                </c:pt>
                <c:pt idx="3">
                  <c:v>6.9500000000000006E-2</c:v>
                </c:pt>
                <c:pt idx="4">
                  <c:v>6.6400000000000001E-2</c:v>
                </c:pt>
                <c:pt idx="5">
                  <c:v>8.3699999999999997E-2</c:v>
                </c:pt>
                <c:pt idx="6">
                  <c:v>5.8299999999999998E-2</c:v>
                </c:pt>
                <c:pt idx="7">
                  <c:v>6.3299999999999995E-2</c:v>
                </c:pt>
                <c:pt idx="8" formatCode="0.00%">
                  <c:v>8.1799999999999998E-2</c:v>
                </c:pt>
                <c:pt idx="9" formatCode="0.00%">
                  <c:v>8.9499999999999996E-2</c:v>
                </c:pt>
                <c:pt idx="10" formatCode="0.00%">
                  <c:v>7.4200000000000002E-2</c:v>
                </c:pt>
                <c:pt idx="11" formatCode="0.00%">
                  <c:v>7.6300000000000007E-2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9-0B11-4B9F-AA00-55A57590D2FC}"/>
            </c:ext>
          </c:extLst>
        </c:ser>
        <c:ser>
          <c:idx val="3"/>
          <c:order val="3"/>
          <c:tx>
            <c:v>&lt; 3 mois 2015</c:v>
          </c:tx>
          <c:marker>
            <c:symbol val="none"/>
          </c:marker>
          <c:val>
            <c:numRef>
              <c:f>('2015'!$AF$6,'2015'!$AH$6,'2015'!$AJ$6,'2015'!$AL$6,'2015'!$AN$6,'2015'!$AP$6,'2015'!$AR$6,'2015'!$AT$6,'2015'!$AV$6,'2015'!$AX$6,'2015'!$AZ$6,'2015'!$BB$6)</c:f>
              <c:numCache>
                <c:formatCode>0.0%</c:formatCode>
                <c:ptCount val="12"/>
                <c:pt idx="0">
                  <c:v>6.0600000000000001E-2</c:v>
                </c:pt>
                <c:pt idx="1">
                  <c:v>6.6600000000000006E-2</c:v>
                </c:pt>
                <c:pt idx="2">
                  <c:v>6.1499999999999999E-2</c:v>
                </c:pt>
                <c:pt idx="3">
                  <c:v>5.0799999999999998E-2</c:v>
                </c:pt>
                <c:pt idx="4">
                  <c:v>4.7899999999999998E-2</c:v>
                </c:pt>
                <c:pt idx="5">
                  <c:v>6.4799999999999996E-2</c:v>
                </c:pt>
                <c:pt idx="6">
                  <c:v>3.9399999999999998E-2</c:v>
                </c:pt>
                <c:pt idx="7">
                  <c:v>4.53E-2</c:v>
                </c:pt>
                <c:pt idx="8" formatCode="0.00%">
                  <c:v>6.3200000000000006E-2</c:v>
                </c:pt>
                <c:pt idx="9" formatCode="0.00%">
                  <c:v>6.8900000000000003E-2</c:v>
                </c:pt>
                <c:pt idx="10" formatCode="0.00%">
                  <c:v>5.74E-2</c:v>
                </c:pt>
                <c:pt idx="11" formatCode="0.00%">
                  <c:v>5.1499999999999997E-2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A-0B11-4B9F-AA00-55A57590D2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0787200"/>
        <c:axId val="150788736"/>
      </c:lineChart>
      <c:catAx>
        <c:axId val="1507872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50788736"/>
        <c:crosses val="autoZero"/>
        <c:auto val="1"/>
        <c:lblAlgn val="ctr"/>
        <c:lblOffset val="100"/>
        <c:noMultiLvlLbl val="0"/>
      </c:catAx>
      <c:valAx>
        <c:axId val="15078873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507872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Absenteisme Blv 2017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'2017'!$B$5</c:f>
              <c:strCache>
                <c:ptCount val="1"/>
                <c:pt idx="0">
                  <c:v>&lt; 3MOIS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Pt>
            <c:idx val="3"/>
            <c:invertIfNegative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0FE4-4A52-B69D-68BDE0067D29}"/>
              </c:ext>
            </c:extLst>
          </c:dPt>
          <c:dPt>
            <c:idx val="4"/>
            <c:invertIfNegative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0FE4-4A52-B69D-68BDE0067D29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1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0FE4-4A52-B69D-68BDE0067D2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('2017'!$C$3,'2017'!$E$3,'2017'!$G$3,'2017'!$I$3,'2017'!$K$3,'2017'!$M$3)</c:f>
              <c:strCache>
                <c:ptCount val="2"/>
                <c:pt idx="0">
                  <c:v>CUMUL 2016</c:v>
                </c:pt>
                <c:pt idx="1">
                  <c:v>CUMUL 2017</c:v>
                </c:pt>
              </c:strCache>
            </c:strRef>
          </c:cat>
          <c:val>
            <c:numRef>
              <c:f>('2017'!$B$6,'2017'!$D$6,'2017'!$F$6,'2017'!$H$6,'2017'!$J$6,'2017'!$L$6)</c:f>
              <c:numCache>
                <c:formatCode>0.00%</c:formatCode>
                <c:ptCount val="2"/>
                <c:pt idx="0">
                  <c:v>4.7100000000000003E-2</c:v>
                </c:pt>
                <c:pt idx="1">
                  <c:v>4.9700000000000001E-2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0FE4-4A52-B69D-68BDE0067D29}"/>
            </c:ext>
          </c:extLst>
        </c:ser>
        <c:ser>
          <c:idx val="1"/>
          <c:order val="1"/>
          <c:tx>
            <c:strRef>
              <c:f>'2017'!$C$5</c:f>
              <c:strCache>
                <c:ptCount val="1"/>
                <c:pt idx="0">
                  <c:v>TOTAL 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Pt>
            <c:idx val="3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0FE4-4A52-B69D-68BDE0067D29}"/>
              </c:ext>
            </c:extLst>
          </c:dPt>
          <c:dPt>
            <c:idx val="4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0FE4-4A52-B69D-68BDE0067D29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0FE4-4A52-B69D-68BDE0067D2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('2017'!$C$3,'2017'!$E$3,'2017'!$G$3,'2017'!$I$3,'2017'!$K$3,'2017'!$M$3)</c:f>
              <c:strCache>
                <c:ptCount val="2"/>
                <c:pt idx="0">
                  <c:v>CUMUL 2016</c:v>
                </c:pt>
                <c:pt idx="1">
                  <c:v>CUMUL 2017</c:v>
                </c:pt>
              </c:strCache>
            </c:strRef>
          </c:cat>
          <c:val>
            <c:numRef>
              <c:f>('2017'!$C$6,'2017'!$E$6,'2017'!$G$6,'2017'!$I$6,'2017'!$K$6,'2017'!$M$6)</c:f>
              <c:numCache>
                <c:formatCode>0.00%</c:formatCode>
                <c:ptCount val="2"/>
                <c:pt idx="0">
                  <c:v>8.1699999999999995E-2</c:v>
                </c:pt>
                <c:pt idx="1">
                  <c:v>8.6199999999999999E-2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0FE4-4A52-B69D-68BDE0067D2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1370368"/>
        <c:axId val="151384448"/>
      </c:barChart>
      <c:catAx>
        <c:axId val="1513703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51384448"/>
        <c:crosses val="autoZero"/>
        <c:auto val="1"/>
        <c:lblAlgn val="ctr"/>
        <c:lblOffset val="100"/>
        <c:noMultiLvlLbl val="0"/>
      </c:catAx>
      <c:valAx>
        <c:axId val="151384448"/>
        <c:scaling>
          <c:orientation val="minMax"/>
          <c:max val="0.12000000000000001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513703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Absenteisme Blainville 2017</a:t>
            </a:r>
          </a:p>
        </c:rich>
      </c:tx>
      <c:layout>
        <c:manualLayout>
          <c:xMode val="edge"/>
          <c:yMode val="edge"/>
          <c:x val="0.1593431075716063"/>
          <c:y val="1.7556375269342582E-3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'2017'!$AJ$5</c:f>
              <c:strCache>
                <c:ptCount val="1"/>
                <c:pt idx="0">
                  <c:v>&lt; 3MOIS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Pt>
            <c:idx val="3"/>
            <c:invertIfNegative val="0"/>
            <c:bubble3D val="0"/>
            <c:spPr>
              <a:solidFill>
                <a:schemeClr val="accent1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FE0-4426-B510-F0346DC6CFAC}"/>
              </c:ext>
            </c:extLst>
          </c:dPt>
          <c:dPt>
            <c:idx val="7"/>
            <c:invertIfNegative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8FE0-4426-B510-F0346DC6CFA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('2017'!$AL$3,'2017'!$AN$3,'2017'!$AP$3,'2017'!$AR$3,'2017'!$AT$3,'2017'!$AV$3,'2017'!$AX$3,'2017'!$AZ$3,'2017'!$BB$3,'2017'!$BD$3,'2017'!$BF$3,'2017'!$BH$3)</c:f>
              <c:strCache>
                <c:ptCount val="12"/>
                <c:pt idx="0">
                  <c:v>janv.-17</c:v>
                </c:pt>
                <c:pt idx="1">
                  <c:v>févr.-17</c:v>
                </c:pt>
                <c:pt idx="2">
                  <c:v>mars-17</c:v>
                </c:pt>
                <c:pt idx="3">
                  <c:v>avr.-17</c:v>
                </c:pt>
                <c:pt idx="4">
                  <c:v>mai-17</c:v>
                </c:pt>
                <c:pt idx="5">
                  <c:v>juin-17</c:v>
                </c:pt>
                <c:pt idx="6">
                  <c:v>juil.-17</c:v>
                </c:pt>
                <c:pt idx="7">
                  <c:v>août-17</c:v>
                </c:pt>
                <c:pt idx="8">
                  <c:v>sept.-17</c:v>
                </c:pt>
                <c:pt idx="9">
                  <c:v>oct.-17</c:v>
                </c:pt>
                <c:pt idx="10">
                  <c:v>nov.-17</c:v>
                </c:pt>
                <c:pt idx="11">
                  <c:v>dec.-17</c:v>
                </c:pt>
              </c:strCache>
            </c:strRef>
          </c:cat>
          <c:val>
            <c:numRef>
              <c:f>('2017'!$AL$6,'2017'!$AN$6,'2017'!$AP$6,'2017'!$AR$6,'2017'!$AT$6,'2017'!$AV$6,'2017'!$AX$6,'2017'!$AZ$6,'2017'!$BB$6,'2017'!$BD$6,'2017'!$BF$6,'2017'!$BH$6)</c:f>
              <c:numCache>
                <c:formatCode>0.00%</c:formatCode>
                <c:ptCount val="12"/>
                <c:pt idx="0">
                  <c:v>6.4699999999999994E-2</c:v>
                </c:pt>
                <c:pt idx="1">
                  <c:v>6.0999999999999999E-2</c:v>
                </c:pt>
                <c:pt idx="2">
                  <c:v>6.9400000000000003E-2</c:v>
                </c:pt>
                <c:pt idx="3">
                  <c:v>7.3599999999999999E-2</c:v>
                </c:pt>
                <c:pt idx="4">
                  <c:v>0.06</c:v>
                </c:pt>
                <c:pt idx="5">
                  <c:v>5.8400000000000001E-2</c:v>
                </c:pt>
                <c:pt idx="6">
                  <c:v>4.58E-2</c:v>
                </c:pt>
                <c:pt idx="7">
                  <c:v>4.3400000000000001E-2</c:v>
                </c:pt>
                <c:pt idx="8">
                  <c:v>6.5699999999999995E-2</c:v>
                </c:pt>
                <c:pt idx="9">
                  <c:v>6.1400000000000003E-2</c:v>
                </c:pt>
                <c:pt idx="10">
                  <c:v>6.4199999999999993E-2</c:v>
                </c:pt>
                <c:pt idx="11">
                  <c:v>6.4100000000000004E-2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8FE0-4426-B510-F0346DC6CFAC}"/>
            </c:ext>
          </c:extLst>
        </c:ser>
        <c:ser>
          <c:idx val="1"/>
          <c:order val="1"/>
          <c:tx>
            <c:strRef>
              <c:f>'2017'!$AK$5</c:f>
              <c:strCache>
                <c:ptCount val="1"/>
                <c:pt idx="0">
                  <c:v>TOTAL 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invertIfNegative val="0"/>
          <c:dPt>
            <c:idx val="7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8FE0-4426-B510-F0346DC6CFAC}"/>
              </c:ext>
            </c:extLst>
          </c:dPt>
          <c:dPt>
            <c:idx val="8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8FE0-4426-B510-F0346DC6CFAC}"/>
              </c:ext>
            </c:extLst>
          </c:dPt>
          <c:dPt>
            <c:idx val="9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8FE0-4426-B510-F0346DC6CFA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('2017'!$AL$3,'2017'!$AN$3,'2017'!$AP$3,'2017'!$AR$3,'2017'!$AT$3,'2017'!$AV$3,'2017'!$AX$3,'2017'!$AZ$3,'2017'!$BB$3,'2017'!$BD$3,'2017'!$BF$3,'2017'!$BH$3)</c:f>
              <c:strCache>
                <c:ptCount val="12"/>
                <c:pt idx="0">
                  <c:v>janv.-17</c:v>
                </c:pt>
                <c:pt idx="1">
                  <c:v>févr.-17</c:v>
                </c:pt>
                <c:pt idx="2">
                  <c:v>mars-17</c:v>
                </c:pt>
                <c:pt idx="3">
                  <c:v>avr.-17</c:v>
                </c:pt>
                <c:pt idx="4">
                  <c:v>mai-17</c:v>
                </c:pt>
                <c:pt idx="5">
                  <c:v>juin-17</c:v>
                </c:pt>
                <c:pt idx="6">
                  <c:v>juil.-17</c:v>
                </c:pt>
                <c:pt idx="7">
                  <c:v>août-17</c:v>
                </c:pt>
                <c:pt idx="8">
                  <c:v>sept.-17</c:v>
                </c:pt>
                <c:pt idx="9">
                  <c:v>oct.-17</c:v>
                </c:pt>
                <c:pt idx="10">
                  <c:v>nov.-17</c:v>
                </c:pt>
                <c:pt idx="11">
                  <c:v>dec.-17</c:v>
                </c:pt>
              </c:strCache>
            </c:strRef>
          </c:cat>
          <c:val>
            <c:numRef>
              <c:f>('2017'!$AM$6,'2017'!$AO$6,'2017'!$AQ$6,'2017'!$AS$6,'2017'!$AU$6,'2017'!$AW$6,'2017'!$AY$6,'2017'!$BA$6,'2017'!$BC$6,'2017'!$BE$6,'2017'!$BG$6,'2017'!$BI$6)</c:f>
              <c:numCache>
                <c:formatCode>0.00%</c:formatCode>
                <c:ptCount val="12"/>
                <c:pt idx="0">
                  <c:v>9.5600000000000004E-2</c:v>
                </c:pt>
                <c:pt idx="1">
                  <c:v>9.11E-2</c:v>
                </c:pt>
                <c:pt idx="2">
                  <c:v>9.7100000000000006E-2</c:v>
                </c:pt>
                <c:pt idx="3">
                  <c:v>9.7699999999999995E-2</c:v>
                </c:pt>
                <c:pt idx="4">
                  <c:v>8.7300000000000003E-2</c:v>
                </c:pt>
                <c:pt idx="5">
                  <c:v>8.6499999999999994E-2</c:v>
                </c:pt>
                <c:pt idx="6">
                  <c:v>7.46E-2</c:v>
                </c:pt>
                <c:pt idx="7">
                  <c:v>6.8400000000000002E-2</c:v>
                </c:pt>
                <c:pt idx="8">
                  <c:v>8.8800000000000004E-2</c:v>
                </c:pt>
                <c:pt idx="9">
                  <c:v>8.3799999999999999E-2</c:v>
                </c:pt>
                <c:pt idx="10">
                  <c:v>8.6400000000000005E-2</c:v>
                </c:pt>
                <c:pt idx="11">
                  <c:v>8.8200000000000001E-2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8FE0-4426-B510-F0346DC6CF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7444096"/>
        <c:axId val="147445632"/>
      </c:barChart>
      <c:lineChart>
        <c:grouping val="standard"/>
        <c:varyColors val="0"/>
        <c:ser>
          <c:idx val="2"/>
          <c:order val="2"/>
          <c:tx>
            <c:v> total 2016</c:v>
          </c:tx>
          <c:marker>
            <c:symbol val="none"/>
          </c:marker>
          <c:val>
            <c:numRef>
              <c:f>('2016'!$AK$6,'2016'!$AM$6,'2016'!$AO$6,'2016'!$AQ$6,'2016'!$AS$6,'2016'!$AU$6,'2016'!$AW$6,'2016'!$AY$6,'2016'!$BA$6,'2016'!$BC$6,'2016'!$BE$6,'2016'!$BG$6)</c:f>
              <c:numCache>
                <c:formatCode>0.00%</c:formatCode>
                <c:ptCount val="12"/>
                <c:pt idx="0">
                  <c:v>7.3800000000000004E-2</c:v>
                </c:pt>
                <c:pt idx="1">
                  <c:v>8.4500000000000006E-2</c:v>
                </c:pt>
                <c:pt idx="2">
                  <c:v>8.8800000000000004E-2</c:v>
                </c:pt>
                <c:pt idx="3">
                  <c:v>8.3799999999999999E-2</c:v>
                </c:pt>
                <c:pt idx="4">
                  <c:v>7.7299999999999994E-2</c:v>
                </c:pt>
                <c:pt idx="5">
                  <c:v>8.5599999999999996E-2</c:v>
                </c:pt>
                <c:pt idx="6">
                  <c:v>6.7299999999999999E-2</c:v>
                </c:pt>
                <c:pt idx="7">
                  <c:v>6.4899999999999999E-2</c:v>
                </c:pt>
                <c:pt idx="8">
                  <c:v>8.48E-2</c:v>
                </c:pt>
                <c:pt idx="9">
                  <c:v>0.1002</c:v>
                </c:pt>
                <c:pt idx="10">
                  <c:v>9.0499999999999997E-2</c:v>
                </c:pt>
                <c:pt idx="11">
                  <c:v>9.3899999999999997E-2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9-8FE0-4426-B510-F0346DC6CFAC}"/>
            </c:ext>
          </c:extLst>
        </c:ser>
        <c:ser>
          <c:idx val="3"/>
          <c:order val="3"/>
          <c:tx>
            <c:v>&lt; 3 mois 2016</c:v>
          </c:tx>
          <c:marker>
            <c:symbol val="none"/>
          </c:marker>
          <c:val>
            <c:numRef>
              <c:f>('2016'!$AJ$6,'2016'!$AL$6,'2016'!$AN$6,'2016'!$AP$6,'2016'!$AR$6,'2016'!$AT$6,'2016'!$AV$6,'2016'!$AX$6,'2016'!$AZ$6,'2016'!$BB$6,'2016'!$BD$6,'2016'!$BF$6)</c:f>
              <c:numCache>
                <c:formatCode>0.00%</c:formatCode>
                <c:ptCount val="12"/>
                <c:pt idx="0">
                  <c:v>4.3900000000000002E-2</c:v>
                </c:pt>
                <c:pt idx="1">
                  <c:v>5.7500000000000002E-2</c:v>
                </c:pt>
                <c:pt idx="2">
                  <c:v>6.4199999999999993E-2</c:v>
                </c:pt>
                <c:pt idx="3">
                  <c:v>5.9900000000000002E-2</c:v>
                </c:pt>
                <c:pt idx="4">
                  <c:v>5.3800000000000001E-2</c:v>
                </c:pt>
                <c:pt idx="5">
                  <c:v>6.1100000000000002E-2</c:v>
                </c:pt>
                <c:pt idx="6">
                  <c:v>3.9399999999999998E-2</c:v>
                </c:pt>
                <c:pt idx="7">
                  <c:v>3.9800000000000002E-2</c:v>
                </c:pt>
                <c:pt idx="8">
                  <c:v>6.0400000000000002E-2</c:v>
                </c:pt>
                <c:pt idx="9">
                  <c:v>7.1400000000000005E-2</c:v>
                </c:pt>
                <c:pt idx="10">
                  <c:v>6.4199999999999993E-2</c:v>
                </c:pt>
                <c:pt idx="11">
                  <c:v>6.6100000000000006E-2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A-8FE0-4426-B510-F0346DC6CF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7444096"/>
        <c:axId val="147445632"/>
      </c:lineChart>
      <c:catAx>
        <c:axId val="1474440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147445632"/>
        <c:crosses val="autoZero"/>
        <c:auto val="1"/>
        <c:lblAlgn val="ctr"/>
        <c:lblOffset val="100"/>
        <c:noMultiLvlLbl val="0"/>
      </c:catAx>
      <c:valAx>
        <c:axId val="147445632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4744409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'2018'!$D$5</c:f>
              <c:strCache>
                <c:ptCount val="1"/>
                <c:pt idx="0">
                  <c:v>&lt; 3MOIS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Pt>
            <c:idx val="3"/>
            <c:invertIfNegative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387-4D10-B39E-FC50EDEECEEA}"/>
              </c:ext>
            </c:extLst>
          </c:dPt>
          <c:dPt>
            <c:idx val="4"/>
            <c:invertIfNegative val="0"/>
            <c:bubble3D val="0"/>
            <c:spPr>
              <a:solidFill>
                <a:schemeClr val="tx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387-4D10-B39E-FC50EDEECEEA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1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1387-4D10-B39E-FC50EDEECEE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('2018'!$D$3,'2018'!$F$3)</c:f>
              <c:strCache>
                <c:ptCount val="2"/>
                <c:pt idx="0">
                  <c:v>CUMUL 2017</c:v>
                </c:pt>
                <c:pt idx="1">
                  <c:v>CUMUL 2018</c:v>
                </c:pt>
              </c:strCache>
            </c:strRef>
          </c:cat>
          <c:val>
            <c:numRef>
              <c:f>('2018'!$D$6,'2018'!$F$6)</c:f>
              <c:numCache>
                <c:formatCode>0.00%</c:formatCode>
                <c:ptCount val="2"/>
                <c:pt idx="0">
                  <c:v>4.9700000000000001E-2</c:v>
                </c:pt>
                <c:pt idx="1">
                  <c:v>4.24E-2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1387-4D10-B39E-FC50EDEECEEA}"/>
            </c:ext>
          </c:extLst>
        </c:ser>
        <c:ser>
          <c:idx val="1"/>
          <c:order val="1"/>
          <c:tx>
            <c:strRef>
              <c:f>'2018'!$E$5</c:f>
              <c:strCache>
                <c:ptCount val="1"/>
                <c:pt idx="0">
                  <c:v>TOTAL 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('2018'!$D$3,'2018'!$F$3)</c:f>
              <c:strCache>
                <c:ptCount val="2"/>
                <c:pt idx="0">
                  <c:v>CUMUL 2017</c:v>
                </c:pt>
                <c:pt idx="1">
                  <c:v>CUMUL 2018</c:v>
                </c:pt>
              </c:strCache>
            </c:strRef>
          </c:cat>
          <c:val>
            <c:numRef>
              <c:f>('2018'!$E$6,'2018'!$G$6)</c:f>
              <c:numCache>
                <c:formatCode>0.00%</c:formatCode>
                <c:ptCount val="2"/>
                <c:pt idx="0">
                  <c:v>8.6199999999999999E-2</c:v>
                </c:pt>
                <c:pt idx="1">
                  <c:v>7.0699999999999999E-2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1387-4D10-B39E-FC50EDEECE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1275392"/>
        <c:axId val="151276928"/>
      </c:barChart>
      <c:lineChart>
        <c:grouping val="stacked"/>
        <c:varyColors val="0"/>
        <c:ser>
          <c:idx val="2"/>
          <c:order val="2"/>
          <c:tx>
            <c:strRef>
              <c:f>'2018'!$A$4</c:f>
              <c:strCache>
                <c:ptCount val="1"/>
                <c:pt idx="0">
                  <c:v>Objectif moins de 3 mois 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dLbls>
            <c:dLbl>
              <c:idx val="0"/>
              <c:layout/>
              <c:dLblPos val="l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8-1387-4D10-B39E-FC50EDEECEE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('2018'!$D$3,'2018'!$F$3)</c:f>
              <c:strCache>
                <c:ptCount val="2"/>
                <c:pt idx="0">
                  <c:v>CUMUL 2017</c:v>
                </c:pt>
                <c:pt idx="1">
                  <c:v>CUMUL 2018</c:v>
                </c:pt>
              </c:strCache>
            </c:strRef>
          </c:cat>
          <c:val>
            <c:numRef>
              <c:f>('2018'!$D$4,'2018'!$F$4)</c:f>
              <c:numCache>
                <c:formatCode>0.00%</c:formatCode>
                <c:ptCount val="2"/>
                <c:pt idx="0">
                  <c:v>4.2500000000000003E-2</c:v>
                </c:pt>
                <c:pt idx="1">
                  <c:v>4.2500000000000003E-2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9-1387-4D10-B39E-FC50EDEECE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275392"/>
        <c:axId val="151276928"/>
      </c:lineChart>
      <c:catAx>
        <c:axId val="1512753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1276928"/>
        <c:crosses val="autoZero"/>
        <c:auto val="1"/>
        <c:lblAlgn val="ctr"/>
        <c:lblOffset val="100"/>
        <c:noMultiLvlLbl val="0"/>
      </c:catAx>
      <c:valAx>
        <c:axId val="151276928"/>
        <c:scaling>
          <c:orientation val="minMax"/>
          <c:max val="0.12000000000000001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5127539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7.0022995512657699E-2"/>
          <c:y val="0.22888658962173161"/>
          <c:w val="0.6444450766234866"/>
          <c:h val="0.73779001455553017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'2018'!$M$5</c:f>
              <c:strCache>
                <c:ptCount val="1"/>
                <c:pt idx="0">
                  <c:v>TOTAL 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invertIfNegative val="0"/>
          <c:dPt>
            <c:idx val="7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D464-496A-A108-0ED495A1B7BF}"/>
              </c:ext>
            </c:extLst>
          </c:dPt>
          <c:dPt>
            <c:idx val="8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D464-496A-A108-0ED495A1B7BF}"/>
              </c:ext>
            </c:extLst>
          </c:dPt>
          <c:dPt>
            <c:idx val="9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D464-496A-A108-0ED495A1B7B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'2018'!$L$3:$AI$3</c:f>
              <c:strCache>
                <c:ptCount val="23"/>
                <c:pt idx="0">
                  <c:v>janv.-18</c:v>
                </c:pt>
                <c:pt idx="2">
                  <c:v>févr.-18</c:v>
                </c:pt>
                <c:pt idx="4">
                  <c:v>mars-18</c:v>
                </c:pt>
                <c:pt idx="6">
                  <c:v>avr.-18</c:v>
                </c:pt>
                <c:pt idx="8">
                  <c:v>mai-18</c:v>
                </c:pt>
                <c:pt idx="10">
                  <c:v>juin-18</c:v>
                </c:pt>
                <c:pt idx="12">
                  <c:v>juil.-18</c:v>
                </c:pt>
                <c:pt idx="14">
                  <c:v>août-18</c:v>
                </c:pt>
                <c:pt idx="16">
                  <c:v>sept.-18</c:v>
                </c:pt>
                <c:pt idx="18">
                  <c:v>oct.-18</c:v>
                </c:pt>
                <c:pt idx="20">
                  <c:v>nov.-18</c:v>
                </c:pt>
                <c:pt idx="22">
                  <c:v>dec-18</c:v>
                </c:pt>
              </c:strCache>
            </c:strRef>
          </c:cat>
          <c:val>
            <c:numRef>
              <c:f>('2018'!$M$6,'2018'!$O$6,'2018'!$Q$6,'2018'!$S$6,'2018'!$U$6,'2018'!$W$6,'2018'!$Y$6,'2018'!$AA$6,'2018'!$AC$6,'2018'!$AE$6,'2018'!$AG$6,'2018'!$AI$6)</c:f>
              <c:numCache>
                <c:formatCode>0.00%</c:formatCode>
                <c:ptCount val="12"/>
                <c:pt idx="0">
                  <c:v>8.1600000000000006E-2</c:v>
                </c:pt>
                <c:pt idx="1">
                  <c:v>8.1000000000000003E-2</c:v>
                </c:pt>
                <c:pt idx="2">
                  <c:v>8.3500000000000005E-2</c:v>
                </c:pt>
                <c:pt idx="3">
                  <c:v>6.8199999999999997E-2</c:v>
                </c:pt>
                <c:pt idx="4">
                  <c:v>6.2700000000000006E-2</c:v>
                </c:pt>
                <c:pt idx="5">
                  <c:v>7.9100000000000004E-2</c:v>
                </c:pt>
                <c:pt idx="6">
                  <c:v>6.54E-2</c:v>
                </c:pt>
                <c:pt idx="7">
                  <c:v>5.6399999999999999E-2</c:v>
                </c:pt>
                <c:pt idx="8">
                  <c:v>6.93E-2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D464-496A-A108-0ED495A1B7BF}"/>
            </c:ext>
          </c:extLst>
        </c:ser>
        <c:ser>
          <c:idx val="0"/>
          <c:order val="4"/>
          <c:tx>
            <c:strRef>
              <c:f>'2018'!$L$5</c:f>
              <c:strCache>
                <c:ptCount val="1"/>
                <c:pt idx="0">
                  <c:v>&lt; 3MOIS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</c:spPr>
          <c:invertIfNegative val="0"/>
          <c:dPt>
            <c:idx val="3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D464-496A-A108-0ED495A1B7BF}"/>
              </c:ext>
            </c:extLst>
          </c:dPt>
          <c:dPt>
            <c:idx val="7"/>
            <c:invertIfNegative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D464-496A-A108-0ED495A1B7B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'2018'!$L$3:$AI$3</c:f>
              <c:strCache>
                <c:ptCount val="23"/>
                <c:pt idx="0">
                  <c:v>janv.-18</c:v>
                </c:pt>
                <c:pt idx="2">
                  <c:v>févr.-18</c:v>
                </c:pt>
                <c:pt idx="4">
                  <c:v>mars-18</c:v>
                </c:pt>
                <c:pt idx="6">
                  <c:v>avr.-18</c:v>
                </c:pt>
                <c:pt idx="8">
                  <c:v>mai-18</c:v>
                </c:pt>
                <c:pt idx="10">
                  <c:v>juin-18</c:v>
                </c:pt>
                <c:pt idx="12">
                  <c:v>juil.-18</c:v>
                </c:pt>
                <c:pt idx="14">
                  <c:v>août-18</c:v>
                </c:pt>
                <c:pt idx="16">
                  <c:v>sept.-18</c:v>
                </c:pt>
                <c:pt idx="18">
                  <c:v>oct.-18</c:v>
                </c:pt>
                <c:pt idx="20">
                  <c:v>nov.-18</c:v>
                </c:pt>
                <c:pt idx="22">
                  <c:v>dec-18</c:v>
                </c:pt>
              </c:strCache>
            </c:strRef>
          </c:cat>
          <c:val>
            <c:numRef>
              <c:f>('2018'!$L$6,'2018'!$N$6,'2018'!$P$6,'2018'!$R$6,'2018'!$T$6,'2018'!$V$6,'2018'!$X$6,'2018'!$Z$6,'2018'!$AB$6,'2018'!$AD$6,'2018'!$AF$6,'2018'!$AH$6)</c:f>
              <c:numCache>
                <c:formatCode>0.00%</c:formatCode>
                <c:ptCount val="12"/>
                <c:pt idx="0">
                  <c:v>5.5500000000000001E-2</c:v>
                </c:pt>
                <c:pt idx="1">
                  <c:v>5.8500000000000003E-2</c:v>
                </c:pt>
                <c:pt idx="2">
                  <c:v>6.2199999999999998E-2</c:v>
                </c:pt>
                <c:pt idx="3">
                  <c:v>4.7E-2</c:v>
                </c:pt>
                <c:pt idx="4">
                  <c:v>4.24E-2</c:v>
                </c:pt>
                <c:pt idx="5">
                  <c:v>5.9400000000000001E-2</c:v>
                </c:pt>
                <c:pt idx="6">
                  <c:v>4.5499999999999999E-2</c:v>
                </c:pt>
                <c:pt idx="7">
                  <c:v>3.6200000000000003E-2</c:v>
                </c:pt>
                <c:pt idx="8">
                  <c:v>5.2900000000000003E-2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464-496A-A108-0ED495A1B7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1476096"/>
        <c:axId val="151477632"/>
      </c:barChart>
      <c:lineChart>
        <c:grouping val="standard"/>
        <c:varyColors val="0"/>
        <c:ser>
          <c:idx val="2"/>
          <c:order val="1"/>
          <c:tx>
            <c:v> total 2017</c:v>
          </c:tx>
          <c:cat>
            <c:strRef>
              <c:f>'2018'!$L$3:$AI$3</c:f>
              <c:strCache>
                <c:ptCount val="23"/>
                <c:pt idx="0">
                  <c:v>janv.-18</c:v>
                </c:pt>
                <c:pt idx="2">
                  <c:v>févr.-18</c:v>
                </c:pt>
                <c:pt idx="4">
                  <c:v>mars-18</c:v>
                </c:pt>
                <c:pt idx="6">
                  <c:v>avr.-18</c:v>
                </c:pt>
                <c:pt idx="8">
                  <c:v>mai-18</c:v>
                </c:pt>
                <c:pt idx="10">
                  <c:v>juin-18</c:v>
                </c:pt>
                <c:pt idx="12">
                  <c:v>juil.-18</c:v>
                </c:pt>
                <c:pt idx="14">
                  <c:v>août-18</c:v>
                </c:pt>
                <c:pt idx="16">
                  <c:v>sept.-18</c:v>
                </c:pt>
                <c:pt idx="18">
                  <c:v>oct.-18</c:v>
                </c:pt>
                <c:pt idx="20">
                  <c:v>nov.-18</c:v>
                </c:pt>
                <c:pt idx="22">
                  <c:v>dec-18</c:v>
                </c:pt>
              </c:strCache>
            </c:strRef>
          </c:cat>
          <c:val>
            <c:numRef>
              <c:f>('2017'!$AM$6,'2017'!$AO$6,'2017'!$AQ$6,'2017'!$AS$6,'2017'!$AU$6,'2017'!$AW$6,'2017'!$AY$6,'2017'!$BA$6,'2017'!$BC$6,'2017'!$BE$6,'2017'!$BG$6,'2017'!$BI$6,'2017'!$BK$6)</c:f>
              <c:numCache>
                <c:formatCode>0.00%</c:formatCode>
                <c:ptCount val="13"/>
                <c:pt idx="0">
                  <c:v>9.5600000000000004E-2</c:v>
                </c:pt>
                <c:pt idx="1">
                  <c:v>9.11E-2</c:v>
                </c:pt>
                <c:pt idx="2">
                  <c:v>9.7100000000000006E-2</c:v>
                </c:pt>
                <c:pt idx="3">
                  <c:v>9.7699999999999995E-2</c:v>
                </c:pt>
                <c:pt idx="4">
                  <c:v>8.7300000000000003E-2</c:v>
                </c:pt>
                <c:pt idx="5">
                  <c:v>8.6499999999999994E-2</c:v>
                </c:pt>
                <c:pt idx="6">
                  <c:v>7.46E-2</c:v>
                </c:pt>
                <c:pt idx="7">
                  <c:v>6.8400000000000002E-2</c:v>
                </c:pt>
                <c:pt idx="8">
                  <c:v>8.8800000000000004E-2</c:v>
                </c:pt>
                <c:pt idx="9">
                  <c:v>8.3799999999999999E-2</c:v>
                </c:pt>
                <c:pt idx="10">
                  <c:v>8.6400000000000005E-2</c:v>
                </c:pt>
                <c:pt idx="11">
                  <c:v>8.8200000000000001E-2</c:v>
                </c:pt>
                <c:pt idx="12">
                  <c:v>7.8700000000000006E-2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8-D464-496A-A108-0ED495A1B7BF}"/>
            </c:ext>
          </c:extLst>
        </c:ser>
        <c:ser>
          <c:idx val="3"/>
          <c:order val="2"/>
          <c:tx>
            <c:v>&lt; 3 mois 2017</c:v>
          </c:tx>
          <c:cat>
            <c:strRef>
              <c:f>'2018'!$L$3:$AI$3</c:f>
              <c:strCache>
                <c:ptCount val="23"/>
                <c:pt idx="0">
                  <c:v>janv.-18</c:v>
                </c:pt>
                <c:pt idx="2">
                  <c:v>févr.-18</c:v>
                </c:pt>
                <c:pt idx="4">
                  <c:v>mars-18</c:v>
                </c:pt>
                <c:pt idx="6">
                  <c:v>avr.-18</c:v>
                </c:pt>
                <c:pt idx="8">
                  <c:v>mai-18</c:v>
                </c:pt>
                <c:pt idx="10">
                  <c:v>juin-18</c:v>
                </c:pt>
                <c:pt idx="12">
                  <c:v>juil.-18</c:v>
                </c:pt>
                <c:pt idx="14">
                  <c:v>août-18</c:v>
                </c:pt>
                <c:pt idx="16">
                  <c:v>sept.-18</c:v>
                </c:pt>
                <c:pt idx="18">
                  <c:v>oct.-18</c:v>
                </c:pt>
                <c:pt idx="20">
                  <c:v>nov.-18</c:v>
                </c:pt>
                <c:pt idx="22">
                  <c:v>dec-18</c:v>
                </c:pt>
              </c:strCache>
            </c:strRef>
          </c:cat>
          <c:val>
            <c:numRef>
              <c:f>('2017'!$AL$6,'2017'!$AN$6,'2017'!$AP$6,'2017'!$AR$6,'2017'!$AT$6,'2017'!$AV$6,'2017'!$AX$6,'2017'!$AZ$6,'2017'!$BB$6,'2017'!$BD$6,'2017'!$BF$6,'2017'!$BH$6,'2017'!$BJ$6)</c:f>
              <c:numCache>
                <c:formatCode>0.00%</c:formatCode>
                <c:ptCount val="13"/>
                <c:pt idx="0">
                  <c:v>6.4699999999999994E-2</c:v>
                </c:pt>
                <c:pt idx="1">
                  <c:v>6.0999999999999999E-2</c:v>
                </c:pt>
                <c:pt idx="2">
                  <c:v>6.9400000000000003E-2</c:v>
                </c:pt>
                <c:pt idx="3">
                  <c:v>7.3599999999999999E-2</c:v>
                </c:pt>
                <c:pt idx="4">
                  <c:v>0.06</c:v>
                </c:pt>
                <c:pt idx="5">
                  <c:v>5.8400000000000001E-2</c:v>
                </c:pt>
                <c:pt idx="6">
                  <c:v>4.58E-2</c:v>
                </c:pt>
                <c:pt idx="7">
                  <c:v>4.3400000000000001E-2</c:v>
                </c:pt>
                <c:pt idx="8">
                  <c:v>6.5699999999999995E-2</c:v>
                </c:pt>
                <c:pt idx="9">
                  <c:v>6.1400000000000003E-2</c:v>
                </c:pt>
                <c:pt idx="10">
                  <c:v>6.4199999999999993E-2</c:v>
                </c:pt>
                <c:pt idx="11">
                  <c:v>6.4100000000000004E-2</c:v>
                </c:pt>
                <c:pt idx="12">
                  <c:v>5.5800000000000002E-2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9-D464-496A-A108-0ED495A1B7BF}"/>
            </c:ext>
          </c:extLst>
        </c:ser>
        <c:ser>
          <c:idx val="4"/>
          <c:order val="3"/>
          <c:tx>
            <c:strRef>
              <c:f>'2018'!$A$4</c:f>
              <c:strCache>
                <c:ptCount val="1"/>
                <c:pt idx="0">
                  <c:v>Objectif moins de 3 mois 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dLbls>
            <c:dLbl>
              <c:idx val="0"/>
              <c:delete val="1"/>
            </c:dLbl>
            <c:dLbl>
              <c:idx val="1"/>
              <c:delete val="1"/>
            </c:dLbl>
            <c:dLbl>
              <c:idx val="2"/>
              <c:delete val="1"/>
            </c:dLbl>
            <c:dLbl>
              <c:idx val="3"/>
              <c:delete val="1"/>
            </c:dLbl>
            <c:dLbl>
              <c:idx val="4"/>
              <c:delete val="1"/>
            </c:dLbl>
            <c:dLbl>
              <c:idx val="5"/>
              <c:delete val="1"/>
            </c:dLbl>
            <c:dLbl>
              <c:idx val="6"/>
              <c:delete val="1"/>
            </c:dLbl>
            <c:dLbl>
              <c:idx val="7"/>
              <c:layout>
                <c:manualLayout>
                  <c:x val="1.032258064516129E-2"/>
                  <c:y val="2.07869339272457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'2018'!$L$3:$AI$3</c:f>
              <c:strCache>
                <c:ptCount val="23"/>
                <c:pt idx="0">
                  <c:v>janv.-18</c:v>
                </c:pt>
                <c:pt idx="2">
                  <c:v>févr.-18</c:v>
                </c:pt>
                <c:pt idx="4">
                  <c:v>mars-18</c:v>
                </c:pt>
                <c:pt idx="6">
                  <c:v>avr.-18</c:v>
                </c:pt>
                <c:pt idx="8">
                  <c:v>mai-18</c:v>
                </c:pt>
                <c:pt idx="10">
                  <c:v>juin-18</c:v>
                </c:pt>
                <c:pt idx="12">
                  <c:v>juil.-18</c:v>
                </c:pt>
                <c:pt idx="14">
                  <c:v>août-18</c:v>
                </c:pt>
                <c:pt idx="16">
                  <c:v>sept.-18</c:v>
                </c:pt>
                <c:pt idx="18">
                  <c:v>oct.-18</c:v>
                </c:pt>
                <c:pt idx="20">
                  <c:v>nov.-18</c:v>
                </c:pt>
                <c:pt idx="22">
                  <c:v>dec-18</c:v>
                </c:pt>
              </c:strCache>
            </c:strRef>
          </c:cat>
          <c:val>
            <c:numRef>
              <c:f>('2018'!$L$4,'2018'!$N$4,'2018'!$P$4,'2018'!$R$4,'2018'!$T$4,'2018'!$V$4,'2018'!$X$4,'2018'!$Z$4,'2018'!$AB$4,'2018'!$AD$4,'2018'!$AF$4,'2018'!$AH$4)</c:f>
              <c:numCache>
                <c:formatCode>0.00%</c:formatCode>
                <c:ptCount val="12"/>
                <c:pt idx="0">
                  <c:v>4.2500000000000003E-2</c:v>
                </c:pt>
                <c:pt idx="1">
                  <c:v>4.2500000000000003E-2</c:v>
                </c:pt>
                <c:pt idx="2">
                  <c:v>4.2500000000000003E-2</c:v>
                </c:pt>
                <c:pt idx="3">
                  <c:v>4.2500000000000003E-2</c:v>
                </c:pt>
                <c:pt idx="4">
                  <c:v>4.2500000000000003E-2</c:v>
                </c:pt>
                <c:pt idx="5">
                  <c:v>4.2500000000000003E-2</c:v>
                </c:pt>
                <c:pt idx="6">
                  <c:v>4.2500000000000003E-2</c:v>
                </c:pt>
                <c:pt idx="7">
                  <c:v>4.2500000000000003E-2</c:v>
                </c:pt>
                <c:pt idx="8">
                  <c:v>4.2500000000000003E-2</c:v>
                </c:pt>
                <c:pt idx="9">
                  <c:v>4.2500000000000003E-2</c:v>
                </c:pt>
                <c:pt idx="10">
                  <c:v>4.2500000000000003E-2</c:v>
                </c:pt>
                <c:pt idx="11">
                  <c:v>4.2500000000000003E-2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10-D464-496A-A108-0ED495A1B7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476096"/>
        <c:axId val="151477632"/>
      </c:lineChart>
      <c:dateAx>
        <c:axId val="151476096"/>
        <c:scaling>
          <c:orientation val="minMax"/>
          <c:max val="8"/>
        </c:scaling>
        <c:delete val="0"/>
        <c:axPos val="b"/>
        <c:numFmt formatCode="General" sourceLinked="1"/>
        <c:majorTickMark val="none"/>
        <c:minorTickMark val="none"/>
        <c:tickLblPos val="none"/>
        <c:crossAx val="151477632"/>
        <c:crosses val="autoZero"/>
        <c:auto val="0"/>
        <c:lblOffset val="200"/>
        <c:baseTimeUnit val="months"/>
      </c:dateAx>
      <c:valAx>
        <c:axId val="151477632"/>
        <c:scaling>
          <c:orientation val="minMax"/>
        </c:scaling>
        <c:delete val="0"/>
        <c:axPos val="l"/>
        <c:numFmt formatCode="0.00%" sourceLinked="1"/>
        <c:majorTickMark val="out"/>
        <c:minorTickMark val="none"/>
        <c:tickLblPos val="nextTo"/>
        <c:crossAx val="15147609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7124226568453136"/>
          <c:y val="0.23357148285194865"/>
          <c:w val="0.22875773431546864"/>
          <c:h val="0.26849166125949181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2"/>
          <c:order val="1"/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62A8-474F-9D8C-B1FB2F9D2FD5}"/>
              </c:ext>
            </c:extLst>
          </c:dPt>
          <c:dPt>
            <c:idx val="1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62A8-474F-9D8C-B1FB2F9D2FD5}"/>
              </c:ext>
            </c:extLst>
          </c:dPt>
          <c:dPt>
            <c:idx val="2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62A8-474F-9D8C-B1FB2F9D2FD5}"/>
              </c:ext>
            </c:extLst>
          </c:dPt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16'!$D$5:$D$8</c:f>
              <c:numCache>
                <c:formatCode>0.00%</c:formatCode>
                <c:ptCount val="4"/>
                <c:pt idx="0">
                  <c:v>9.1999999999999998E-2</c:v>
                </c:pt>
                <c:pt idx="1">
                  <c:v>8.7300000000000003E-2</c:v>
                </c:pt>
                <c:pt idx="2">
                  <c:v>6.6699999999999995E-2</c:v>
                </c:pt>
                <c:pt idx="3">
                  <c:v>5.6800000000000003E-2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62A8-474F-9D8C-B1FB2F9D2F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0964480"/>
        <c:axId val="150986752"/>
      </c:barChart>
      <c:lineChart>
        <c:grouping val="standard"/>
        <c:varyColors val="0"/>
        <c:ser>
          <c:idx val="1"/>
          <c:order val="0"/>
          <c:tx>
            <c:strRef>
              <c:f>'TOTAL 16'!$D$4</c:f>
              <c:strCache>
                <c:ptCount val="1"/>
                <c:pt idx="0">
                  <c:v>Emboutissage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16'!$D$5:$D$35</c:f>
              <c:numCache>
                <c:formatCode>0.00%</c:formatCode>
                <c:ptCount val="31"/>
                <c:pt idx="0">
                  <c:v>9.1999999999999998E-2</c:v>
                </c:pt>
                <c:pt idx="1">
                  <c:v>8.7300000000000003E-2</c:v>
                </c:pt>
                <c:pt idx="2">
                  <c:v>6.6699999999999995E-2</c:v>
                </c:pt>
                <c:pt idx="3">
                  <c:v>5.6800000000000003E-2</c:v>
                </c:pt>
                <c:pt idx="6">
                  <c:v>6.3299999999999995E-2</c:v>
                </c:pt>
                <c:pt idx="7">
                  <c:v>8.1900000000000001E-2</c:v>
                </c:pt>
                <c:pt idx="8">
                  <c:v>7.2800000000000004E-2</c:v>
                </c:pt>
                <c:pt idx="9">
                  <c:v>5.7099999999999998E-2</c:v>
                </c:pt>
                <c:pt idx="10">
                  <c:v>6.5799999999999997E-2</c:v>
                </c:pt>
                <c:pt idx="11">
                  <c:v>7.8799999999999995E-2</c:v>
                </c:pt>
                <c:pt idx="12">
                  <c:v>4.4699999999999997E-2</c:v>
                </c:pt>
                <c:pt idx="13">
                  <c:v>4.6399999999999997E-2</c:v>
                </c:pt>
                <c:pt idx="14">
                  <c:v>4.5900000000000003E-2</c:v>
                </c:pt>
                <c:pt idx="15">
                  <c:v>6.5299999999999997E-2</c:v>
                </c:pt>
                <c:pt idx="16">
                  <c:v>4.5699999999999998E-2</c:v>
                </c:pt>
                <c:pt idx="17">
                  <c:v>2.87E-2</c:v>
                </c:pt>
                <c:pt idx="18">
                  <c:v>5.5E-2</c:v>
                </c:pt>
                <c:pt idx="19">
                  <c:v>8.48E-2</c:v>
                </c:pt>
                <c:pt idx="20">
                  <c:v>6.4399999999999999E-2</c:v>
                </c:pt>
                <c:pt idx="21">
                  <c:v>5.8799999999999998E-2</c:v>
                </c:pt>
                <c:pt idx="22">
                  <c:v>6.2100000000000002E-2</c:v>
                </c:pt>
                <c:pt idx="23">
                  <c:v>5.67E-2</c:v>
                </c:pt>
                <c:pt idx="24">
                  <c:v>4.4299999999999999E-2</c:v>
                </c:pt>
                <c:pt idx="25">
                  <c:v>5.6300000000000003E-2</c:v>
                </c:pt>
                <c:pt idx="26">
                  <c:v>5.1900000000000002E-2</c:v>
                </c:pt>
                <c:pt idx="27">
                  <c:v>9.4500000000000001E-2</c:v>
                </c:pt>
                <c:pt idx="28">
                  <c:v>8.72E-2</c:v>
                </c:pt>
                <c:pt idx="29">
                  <c:v>8.0199999999999994E-2</c:v>
                </c:pt>
                <c:pt idx="30">
                  <c:v>5.2400000000000002E-2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7-62A8-474F-9D8C-B1FB2F9D2FD5}"/>
            </c:ext>
          </c:extLst>
        </c:ser>
        <c:ser>
          <c:idx val="3"/>
          <c:order val="2"/>
          <c:tx>
            <c:strRef>
              <c:f>'TOTAL 16'!$N$4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 cmpd="sng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16'!$N$5:$N$34</c:f>
              <c:numCache>
                <c:formatCode>0.0%</c:formatCode>
                <c:ptCount val="30"/>
                <c:pt idx="0">
                  <c:v>0.04</c:v>
                </c:pt>
                <c:pt idx="1">
                  <c:v>0.06</c:v>
                </c:pt>
                <c:pt idx="2">
                  <c:v>0.06</c:v>
                </c:pt>
                <c:pt idx="3">
                  <c:v>5.5E-2</c:v>
                </c:pt>
                <c:pt idx="4">
                  <c:v>5.5E-2</c:v>
                </c:pt>
                <c:pt idx="5">
                  <c:v>5.5E-2</c:v>
                </c:pt>
                <c:pt idx="6">
                  <c:v>0.06</c:v>
                </c:pt>
                <c:pt idx="7">
                  <c:v>0.06</c:v>
                </c:pt>
                <c:pt idx="8">
                  <c:v>0.06</c:v>
                </c:pt>
                <c:pt idx="9">
                  <c:v>0.06</c:v>
                </c:pt>
                <c:pt idx="10">
                  <c:v>0.06</c:v>
                </c:pt>
                <c:pt idx="11">
                  <c:v>0.06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  <c:pt idx="18">
                  <c:v>5.5E-2</c:v>
                </c:pt>
                <c:pt idx="19">
                  <c:v>5.5E-2</c:v>
                </c:pt>
                <c:pt idx="20">
                  <c:v>5.5E-2</c:v>
                </c:pt>
                <c:pt idx="21">
                  <c:v>5.5E-2</c:v>
                </c:pt>
                <c:pt idx="22">
                  <c:v>5.5E-2</c:v>
                </c:pt>
                <c:pt idx="23">
                  <c:v>5.5E-2</c:v>
                </c:pt>
                <c:pt idx="24">
                  <c:v>5.5E-2</c:v>
                </c:pt>
                <c:pt idx="25">
                  <c:v>5.5E-2</c:v>
                </c:pt>
                <c:pt idx="26">
                  <c:v>5.5E-2</c:v>
                </c:pt>
                <c:pt idx="27">
                  <c:v>5.5E-2</c:v>
                </c:pt>
                <c:pt idx="28">
                  <c:v>5.5E-2</c:v>
                </c:pt>
                <c:pt idx="29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8-62A8-474F-9D8C-B1FB2F9D2F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0964480"/>
        <c:axId val="150986752"/>
      </c:lineChart>
      <c:catAx>
        <c:axId val="150964480"/>
        <c:scaling>
          <c:orientation val="minMax"/>
        </c:scaling>
        <c:delete val="0"/>
        <c:axPos val="b"/>
        <c:numFmt formatCode="[$-40C]mmmm\-yy;@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0986752"/>
        <c:crosses val="autoZero"/>
        <c:auto val="1"/>
        <c:lblAlgn val="ctr"/>
        <c:lblOffset val="100"/>
        <c:noMultiLvlLbl val="0"/>
      </c:catAx>
      <c:valAx>
        <c:axId val="150986752"/>
        <c:scaling>
          <c:orientation val="minMax"/>
          <c:max val="0.18000000000000002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0964480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65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4"/>
          <c:order val="3"/>
          <c:spPr>
            <a:solidFill>
              <a:srgbClr val="FF0000"/>
            </a:solidFill>
          </c:spPr>
          <c:invertIfNegative val="0"/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16'!$F$5:$F$8</c:f>
              <c:numCache>
                <c:formatCode>0.00%</c:formatCode>
                <c:ptCount val="4"/>
                <c:pt idx="0">
                  <c:v>8.9399999999999993E-2</c:v>
                </c:pt>
                <c:pt idx="1">
                  <c:v>0.10009999999999999</c:v>
                </c:pt>
                <c:pt idx="2">
                  <c:v>6.5799999999999997E-2</c:v>
                </c:pt>
                <c:pt idx="3">
                  <c:v>6.9000000000000006E-2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FC5-4756-B793-D42748F2B734}"/>
            </c:ext>
          </c:extLst>
        </c:ser>
        <c:ser>
          <c:idx val="5"/>
          <c:order val="4"/>
          <c:tx>
            <c:v>moyenne Tolerie</c:v>
          </c:tx>
          <c:spPr>
            <a:solidFill>
              <a:srgbClr val="92D050"/>
            </a:solidFill>
          </c:spPr>
          <c:invertIfNegative val="0"/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16'!$E$5:$E$8</c:f>
              <c:numCache>
                <c:formatCode>0.00%</c:formatCode>
                <c:ptCount val="4"/>
                <c:pt idx="0">
                  <c:v>6.7199999999999996E-2</c:v>
                </c:pt>
                <c:pt idx="1">
                  <c:v>5.6599999999999998E-2</c:v>
                </c:pt>
                <c:pt idx="2">
                  <c:v>4.58E-2</c:v>
                </c:pt>
                <c:pt idx="3">
                  <c:v>4.4900000000000002E-2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FC5-4756-B793-D42748F2B7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1575552"/>
        <c:axId val="151921408"/>
      </c:barChart>
      <c:lineChart>
        <c:grouping val="standard"/>
        <c:varyColors val="0"/>
        <c:ser>
          <c:idx val="1"/>
          <c:order val="0"/>
          <c:tx>
            <c:strRef>
              <c:f>'TOTAL 16'!$E$4</c:f>
              <c:strCache>
                <c:ptCount val="1"/>
                <c:pt idx="0">
                  <c:v>Tolerie</c:v>
                </c:pt>
              </c:strCache>
            </c:strRef>
          </c:tx>
          <c:spPr>
            <a:ln>
              <a:solidFill>
                <a:schemeClr val="accent3">
                  <a:lumMod val="75000"/>
                </a:schemeClr>
              </a:solidFill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16'!$E$5:$E$34</c:f>
              <c:numCache>
                <c:formatCode>0.00%</c:formatCode>
                <c:ptCount val="30"/>
                <c:pt idx="0">
                  <c:v>6.7199999999999996E-2</c:v>
                </c:pt>
                <c:pt idx="1">
                  <c:v>5.6599999999999998E-2</c:v>
                </c:pt>
                <c:pt idx="2">
                  <c:v>4.58E-2</c:v>
                </c:pt>
                <c:pt idx="3">
                  <c:v>4.4900000000000002E-2</c:v>
                </c:pt>
                <c:pt idx="6">
                  <c:v>4.3099999999999999E-2</c:v>
                </c:pt>
                <c:pt idx="7">
                  <c:v>4.2900000000000001E-2</c:v>
                </c:pt>
                <c:pt idx="8">
                  <c:v>4.1500000000000002E-2</c:v>
                </c:pt>
                <c:pt idx="9">
                  <c:v>4.0399999999999998E-2</c:v>
                </c:pt>
                <c:pt idx="10">
                  <c:v>2.87E-2</c:v>
                </c:pt>
                <c:pt idx="11">
                  <c:v>5.3900000000000003E-2</c:v>
                </c:pt>
                <c:pt idx="12">
                  <c:v>3.3799999999999997E-2</c:v>
                </c:pt>
                <c:pt idx="13">
                  <c:v>4.6800000000000001E-2</c:v>
                </c:pt>
                <c:pt idx="14">
                  <c:v>6.1400000000000003E-2</c:v>
                </c:pt>
                <c:pt idx="15">
                  <c:v>5.9799999999999999E-2</c:v>
                </c:pt>
                <c:pt idx="16">
                  <c:v>5.4399999999999997E-2</c:v>
                </c:pt>
                <c:pt idx="17">
                  <c:v>3.5299999999999998E-2</c:v>
                </c:pt>
                <c:pt idx="18">
                  <c:v>3.5400000000000001E-2</c:v>
                </c:pt>
                <c:pt idx="19">
                  <c:v>4.2700000000000002E-2</c:v>
                </c:pt>
                <c:pt idx="20">
                  <c:v>6.3399999999999998E-2</c:v>
                </c:pt>
                <c:pt idx="21">
                  <c:v>5.8400000000000001E-2</c:v>
                </c:pt>
                <c:pt idx="22">
                  <c:v>3.9199999999999999E-2</c:v>
                </c:pt>
                <c:pt idx="23">
                  <c:v>3.3399999999999999E-2</c:v>
                </c:pt>
                <c:pt idx="24">
                  <c:v>2.6800000000000001E-2</c:v>
                </c:pt>
                <c:pt idx="25">
                  <c:v>3.6900000000000002E-2</c:v>
                </c:pt>
                <c:pt idx="26">
                  <c:v>4.5900000000000003E-2</c:v>
                </c:pt>
                <c:pt idx="27">
                  <c:v>6.25E-2</c:v>
                </c:pt>
                <c:pt idx="28">
                  <c:v>4.4699999999999997E-2</c:v>
                </c:pt>
                <c:pt idx="29">
                  <c:v>5.2699999999999997E-2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FFC5-4756-B793-D42748F2B734}"/>
            </c:ext>
          </c:extLst>
        </c:ser>
        <c:ser>
          <c:idx val="2"/>
          <c:order val="1"/>
          <c:tx>
            <c:strRef>
              <c:f>'TOTAL 16'!$F$4</c:f>
              <c:strCache>
                <c:ptCount val="1"/>
                <c:pt idx="0">
                  <c:v>Peinture</c:v>
                </c:pt>
              </c:strCache>
            </c:strRef>
          </c:tx>
          <c:spPr>
            <a:ln>
              <a:solidFill>
                <a:schemeClr val="accent6">
                  <a:lumMod val="50000"/>
                </a:schemeClr>
              </a:solidFill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16'!$F$5:$F$34</c:f>
              <c:numCache>
                <c:formatCode>0.00%</c:formatCode>
                <c:ptCount val="30"/>
                <c:pt idx="0">
                  <c:v>8.9399999999999993E-2</c:v>
                </c:pt>
                <c:pt idx="1">
                  <c:v>0.10009999999999999</c:v>
                </c:pt>
                <c:pt idx="2">
                  <c:v>6.5799999999999997E-2</c:v>
                </c:pt>
                <c:pt idx="3">
                  <c:v>6.9000000000000006E-2</c:v>
                </c:pt>
                <c:pt idx="6">
                  <c:v>5.2999999999999999E-2</c:v>
                </c:pt>
                <c:pt idx="7">
                  <c:v>5.33E-2</c:v>
                </c:pt>
                <c:pt idx="8">
                  <c:v>6.4100000000000004E-2</c:v>
                </c:pt>
                <c:pt idx="9">
                  <c:v>8.3799999999999999E-2</c:v>
                </c:pt>
                <c:pt idx="10">
                  <c:v>5.04E-2</c:v>
                </c:pt>
                <c:pt idx="11">
                  <c:v>6.6799999999999998E-2</c:v>
                </c:pt>
                <c:pt idx="12">
                  <c:v>5.9400000000000001E-2</c:v>
                </c:pt>
                <c:pt idx="13">
                  <c:v>4.9000000000000002E-2</c:v>
                </c:pt>
                <c:pt idx="14">
                  <c:v>7.9399999999999998E-2</c:v>
                </c:pt>
                <c:pt idx="15">
                  <c:v>0.1046</c:v>
                </c:pt>
                <c:pt idx="16">
                  <c:v>8.6599999999999996E-2</c:v>
                </c:pt>
                <c:pt idx="17">
                  <c:v>9.7100000000000006E-2</c:v>
                </c:pt>
                <c:pt idx="18">
                  <c:v>6.6299999999999998E-2</c:v>
                </c:pt>
                <c:pt idx="19">
                  <c:v>0.1009</c:v>
                </c:pt>
                <c:pt idx="20">
                  <c:v>9.5500000000000002E-2</c:v>
                </c:pt>
                <c:pt idx="21">
                  <c:v>0.1055</c:v>
                </c:pt>
                <c:pt idx="22">
                  <c:v>0.1159</c:v>
                </c:pt>
                <c:pt idx="23">
                  <c:v>0.1118</c:v>
                </c:pt>
                <c:pt idx="24">
                  <c:v>8.4000000000000005E-2</c:v>
                </c:pt>
                <c:pt idx="25">
                  <c:v>7.7799999999999994E-2</c:v>
                </c:pt>
                <c:pt idx="26">
                  <c:v>0.11269999999999999</c:v>
                </c:pt>
                <c:pt idx="27">
                  <c:v>0.1</c:v>
                </c:pt>
                <c:pt idx="28">
                  <c:v>0.11119999999999999</c:v>
                </c:pt>
                <c:pt idx="29">
                  <c:v>0.12920000000000001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FFC5-4756-B793-D42748F2B734}"/>
            </c:ext>
          </c:extLst>
        </c:ser>
        <c:ser>
          <c:idx val="3"/>
          <c:order val="2"/>
          <c:tx>
            <c:strRef>
              <c:f>'TOTAL 16'!$N$4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16'!$N$5:$N$35</c:f>
              <c:numCache>
                <c:formatCode>0.0%</c:formatCode>
                <c:ptCount val="31"/>
                <c:pt idx="0">
                  <c:v>0.04</c:v>
                </c:pt>
                <c:pt idx="1">
                  <c:v>0.06</c:v>
                </c:pt>
                <c:pt idx="2">
                  <c:v>0.06</c:v>
                </c:pt>
                <c:pt idx="3">
                  <c:v>5.5E-2</c:v>
                </c:pt>
                <c:pt idx="4">
                  <c:v>5.5E-2</c:v>
                </c:pt>
                <c:pt idx="5">
                  <c:v>5.5E-2</c:v>
                </c:pt>
                <c:pt idx="6">
                  <c:v>0.06</c:v>
                </c:pt>
                <c:pt idx="7">
                  <c:v>0.06</c:v>
                </c:pt>
                <c:pt idx="8">
                  <c:v>0.06</c:v>
                </c:pt>
                <c:pt idx="9">
                  <c:v>0.06</c:v>
                </c:pt>
                <c:pt idx="10">
                  <c:v>0.06</c:v>
                </c:pt>
                <c:pt idx="11">
                  <c:v>0.06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  <c:pt idx="18">
                  <c:v>5.5E-2</c:v>
                </c:pt>
                <c:pt idx="19">
                  <c:v>5.5E-2</c:v>
                </c:pt>
                <c:pt idx="20">
                  <c:v>5.5E-2</c:v>
                </c:pt>
                <c:pt idx="21">
                  <c:v>5.5E-2</c:v>
                </c:pt>
                <c:pt idx="22">
                  <c:v>5.5E-2</c:v>
                </c:pt>
                <c:pt idx="23">
                  <c:v>5.5E-2</c:v>
                </c:pt>
                <c:pt idx="24">
                  <c:v>5.5E-2</c:v>
                </c:pt>
                <c:pt idx="25">
                  <c:v>5.5E-2</c:v>
                </c:pt>
                <c:pt idx="26">
                  <c:v>5.5E-2</c:v>
                </c:pt>
                <c:pt idx="27">
                  <c:v>5.5E-2</c:v>
                </c:pt>
                <c:pt idx="28">
                  <c:v>5.5E-2</c:v>
                </c:pt>
                <c:pt idx="29">
                  <c:v>5.5E-2</c:v>
                </c:pt>
                <c:pt idx="30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FFC5-4756-B793-D42748F2B7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575552"/>
        <c:axId val="151921408"/>
      </c:lineChart>
      <c:catAx>
        <c:axId val="1515755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1921408"/>
        <c:crosses val="autoZero"/>
        <c:auto val="1"/>
        <c:lblAlgn val="ctr"/>
        <c:lblOffset val="100"/>
        <c:noMultiLvlLbl val="0"/>
      </c:catAx>
      <c:valAx>
        <c:axId val="151921408"/>
        <c:scaling>
          <c:orientation val="minMax"/>
          <c:max val="0.18000000000000002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1575552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65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'TOTAL 16'!$H$4</c:f>
              <c:strCache>
                <c:ptCount val="1"/>
                <c:pt idx="0">
                  <c:v>Garnissages</c:v>
                </c:pt>
              </c:strCache>
            </c:strRef>
          </c:tx>
          <c:spPr>
            <a:ln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16'!$H$5:$H$35</c:f>
              <c:numCache>
                <c:formatCode>0.00%</c:formatCode>
                <c:ptCount val="31"/>
                <c:pt idx="0">
                  <c:v>7.6200000000000004E-2</c:v>
                </c:pt>
                <c:pt idx="1">
                  <c:v>8.5900000000000004E-2</c:v>
                </c:pt>
                <c:pt idx="2">
                  <c:v>6.6600000000000006E-2</c:v>
                </c:pt>
                <c:pt idx="3">
                  <c:v>6.6000000000000003E-2</c:v>
                </c:pt>
                <c:pt idx="6">
                  <c:v>6.4699999999999994E-2</c:v>
                </c:pt>
                <c:pt idx="7">
                  <c:v>7.0099999999999996E-2</c:v>
                </c:pt>
                <c:pt idx="8">
                  <c:v>7.0199999999999999E-2</c:v>
                </c:pt>
                <c:pt idx="9">
                  <c:v>6.9199999999999998E-2</c:v>
                </c:pt>
                <c:pt idx="10">
                  <c:v>5.4699999999999999E-2</c:v>
                </c:pt>
                <c:pt idx="11">
                  <c:v>5.5399999999999998E-2</c:v>
                </c:pt>
                <c:pt idx="12">
                  <c:v>5.1799999999999999E-2</c:v>
                </c:pt>
                <c:pt idx="13">
                  <c:v>5.2699999999999997E-2</c:v>
                </c:pt>
                <c:pt idx="14">
                  <c:v>8.9099999999999999E-2</c:v>
                </c:pt>
                <c:pt idx="15">
                  <c:v>8.4900000000000003E-2</c:v>
                </c:pt>
                <c:pt idx="16">
                  <c:v>9.1700000000000004E-2</c:v>
                </c:pt>
                <c:pt idx="17">
                  <c:v>7.6200000000000004E-2</c:v>
                </c:pt>
                <c:pt idx="18">
                  <c:v>0.1022</c:v>
                </c:pt>
                <c:pt idx="19">
                  <c:v>0.1229</c:v>
                </c:pt>
                <c:pt idx="20">
                  <c:v>0.13819999999999999</c:v>
                </c:pt>
                <c:pt idx="21">
                  <c:v>0.12909999999999999</c:v>
                </c:pt>
                <c:pt idx="22">
                  <c:v>0.1255</c:v>
                </c:pt>
                <c:pt idx="23">
                  <c:v>0.13200000000000001</c:v>
                </c:pt>
                <c:pt idx="24">
                  <c:v>0.10059999999999999</c:v>
                </c:pt>
                <c:pt idx="25">
                  <c:v>9.1800000000000007E-2</c:v>
                </c:pt>
                <c:pt idx="26">
                  <c:v>0.1258</c:v>
                </c:pt>
                <c:pt idx="27">
                  <c:v>0.15140000000000001</c:v>
                </c:pt>
                <c:pt idx="28">
                  <c:v>0.15479999999999999</c:v>
                </c:pt>
                <c:pt idx="29">
                  <c:v>0.14990000000000001</c:v>
                </c:pt>
                <c:pt idx="30">
                  <c:v>0.1061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791-4B38-90BF-1058B5852976}"/>
            </c:ext>
          </c:extLst>
        </c:ser>
        <c:ser>
          <c:idx val="2"/>
          <c:order val="1"/>
          <c:tx>
            <c:strRef>
              <c:f>'TOTAL 16'!$I$4</c:f>
              <c:strCache>
                <c:ptCount val="1"/>
                <c:pt idx="0">
                  <c:v>Montage/Composts</c:v>
                </c:pt>
              </c:strCache>
            </c:strRef>
          </c:tx>
          <c:spPr>
            <a:ln>
              <a:solidFill>
                <a:schemeClr val="accent2">
                  <a:lumMod val="40000"/>
                  <a:lumOff val="60000"/>
                </a:schemeClr>
              </a:solidFill>
            </a:ln>
          </c:spPr>
          <c:marker>
            <c:symbol val="none"/>
          </c:marker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16'!$I$5:$I$35</c:f>
              <c:numCache>
                <c:formatCode>0.00%</c:formatCode>
                <c:ptCount val="31"/>
                <c:pt idx="0">
                  <c:v>5.79E-2</c:v>
                </c:pt>
                <c:pt idx="1">
                  <c:v>6.6000000000000003E-2</c:v>
                </c:pt>
                <c:pt idx="2">
                  <c:v>6.2199999999999998E-2</c:v>
                </c:pt>
                <c:pt idx="3">
                  <c:v>6.6100000000000006E-2</c:v>
                </c:pt>
                <c:pt idx="6">
                  <c:v>6.6400000000000001E-2</c:v>
                </c:pt>
                <c:pt idx="7">
                  <c:v>6.7400000000000002E-2</c:v>
                </c:pt>
                <c:pt idx="8">
                  <c:v>7.2099999999999997E-2</c:v>
                </c:pt>
                <c:pt idx="9">
                  <c:v>7.5800000000000006E-2</c:v>
                </c:pt>
                <c:pt idx="10">
                  <c:v>7.3599999999999999E-2</c:v>
                </c:pt>
                <c:pt idx="11">
                  <c:v>6.6400000000000001E-2</c:v>
                </c:pt>
                <c:pt idx="12">
                  <c:v>5.28E-2</c:v>
                </c:pt>
                <c:pt idx="13">
                  <c:v>4.4999999999999998E-2</c:v>
                </c:pt>
                <c:pt idx="14">
                  <c:v>6.9400000000000003E-2</c:v>
                </c:pt>
                <c:pt idx="15">
                  <c:v>8.3299999999999999E-2</c:v>
                </c:pt>
                <c:pt idx="16">
                  <c:v>6.9599999999999995E-2</c:v>
                </c:pt>
                <c:pt idx="17">
                  <c:v>4.9399999999999999E-2</c:v>
                </c:pt>
                <c:pt idx="18">
                  <c:v>8.43E-2</c:v>
                </c:pt>
                <c:pt idx="19">
                  <c:v>7.0199999999999999E-2</c:v>
                </c:pt>
                <c:pt idx="20">
                  <c:v>7.0499999999999993E-2</c:v>
                </c:pt>
                <c:pt idx="21">
                  <c:v>7.8799999999999995E-2</c:v>
                </c:pt>
                <c:pt idx="22">
                  <c:v>6.6500000000000004E-2</c:v>
                </c:pt>
                <c:pt idx="23">
                  <c:v>8.77E-2</c:v>
                </c:pt>
                <c:pt idx="24">
                  <c:v>6.4699999999999994E-2</c:v>
                </c:pt>
                <c:pt idx="25">
                  <c:v>6.6100000000000006E-2</c:v>
                </c:pt>
                <c:pt idx="26">
                  <c:v>8.2900000000000001E-2</c:v>
                </c:pt>
                <c:pt idx="27">
                  <c:v>0.1023</c:v>
                </c:pt>
                <c:pt idx="28">
                  <c:v>7.51E-2</c:v>
                </c:pt>
                <c:pt idx="29">
                  <c:v>7.5700000000000003E-2</c:v>
                </c:pt>
                <c:pt idx="30">
                  <c:v>6.0499999999999998E-2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791-4B38-90BF-1058B5852976}"/>
            </c:ext>
          </c:extLst>
        </c:ser>
        <c:ser>
          <c:idx val="3"/>
          <c:order val="2"/>
          <c:tx>
            <c:strRef>
              <c:f>'TOTAL 16'!$J$4</c:f>
              <c:strCache>
                <c:ptCount val="1"/>
                <c:pt idx="0">
                  <c:v>Faisceaux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16'!$J$5:$J$35</c:f>
              <c:numCache>
                <c:formatCode>0.00%</c:formatCode>
                <c:ptCount val="31"/>
                <c:pt idx="0">
                  <c:v>0.1007</c:v>
                </c:pt>
                <c:pt idx="1">
                  <c:v>8.8200000000000001E-2</c:v>
                </c:pt>
                <c:pt idx="2">
                  <c:v>7.3999999999999996E-2</c:v>
                </c:pt>
                <c:pt idx="3">
                  <c:v>8.5199999999999998E-2</c:v>
                </c:pt>
                <c:pt idx="6">
                  <c:v>7.9399999999999998E-2</c:v>
                </c:pt>
                <c:pt idx="7">
                  <c:v>9.8000000000000004E-2</c:v>
                </c:pt>
                <c:pt idx="8">
                  <c:v>8.1799999999999998E-2</c:v>
                </c:pt>
                <c:pt idx="9">
                  <c:v>9.98E-2</c:v>
                </c:pt>
                <c:pt idx="10">
                  <c:v>8.4099999999999994E-2</c:v>
                </c:pt>
                <c:pt idx="11">
                  <c:v>7.4800000000000005E-2</c:v>
                </c:pt>
                <c:pt idx="12">
                  <c:v>5.1799999999999999E-2</c:v>
                </c:pt>
                <c:pt idx="13">
                  <c:v>7.5300000000000006E-2</c:v>
                </c:pt>
                <c:pt idx="14">
                  <c:v>9.8799999999999999E-2</c:v>
                </c:pt>
                <c:pt idx="15">
                  <c:v>0.13650000000000001</c:v>
                </c:pt>
                <c:pt idx="16">
                  <c:v>0.12609999999999999</c:v>
                </c:pt>
                <c:pt idx="17">
                  <c:v>9.4600000000000004E-2</c:v>
                </c:pt>
                <c:pt idx="18">
                  <c:v>6.6299999999999998E-2</c:v>
                </c:pt>
                <c:pt idx="19">
                  <c:v>5.2299999999999999E-2</c:v>
                </c:pt>
                <c:pt idx="20">
                  <c:v>3.7699999999999997E-2</c:v>
                </c:pt>
                <c:pt idx="21">
                  <c:v>6.0900000000000003E-2</c:v>
                </c:pt>
                <c:pt idx="22">
                  <c:v>3.56E-2</c:v>
                </c:pt>
                <c:pt idx="23">
                  <c:v>5.2900000000000003E-2</c:v>
                </c:pt>
                <c:pt idx="24">
                  <c:v>4.3700000000000003E-2</c:v>
                </c:pt>
                <c:pt idx="25">
                  <c:v>5.7200000000000001E-2</c:v>
                </c:pt>
                <c:pt idx="26">
                  <c:v>7.9600000000000004E-2</c:v>
                </c:pt>
                <c:pt idx="27">
                  <c:v>0.1101</c:v>
                </c:pt>
                <c:pt idx="28">
                  <c:v>7.5499999999999998E-2</c:v>
                </c:pt>
                <c:pt idx="29">
                  <c:v>8.0199999999999994E-2</c:v>
                </c:pt>
                <c:pt idx="30">
                  <c:v>4.7300000000000002E-2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791-4B38-90BF-1058B5852976}"/>
            </c:ext>
          </c:extLst>
        </c:ser>
        <c:ser>
          <c:idx val="4"/>
          <c:order val="3"/>
          <c:tx>
            <c:strRef>
              <c:f>'TOTAL 16'!$N$4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 cmpd="sng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16'!$N$5:$N$34</c:f>
              <c:numCache>
                <c:formatCode>0.0%</c:formatCode>
                <c:ptCount val="30"/>
                <c:pt idx="0">
                  <c:v>0.04</c:v>
                </c:pt>
                <c:pt idx="1">
                  <c:v>0.06</c:v>
                </c:pt>
                <c:pt idx="2">
                  <c:v>0.06</c:v>
                </c:pt>
                <c:pt idx="3">
                  <c:v>5.5E-2</c:v>
                </c:pt>
                <c:pt idx="4">
                  <c:v>5.5E-2</c:v>
                </c:pt>
                <c:pt idx="5">
                  <c:v>5.5E-2</c:v>
                </c:pt>
                <c:pt idx="6">
                  <c:v>0.06</c:v>
                </c:pt>
                <c:pt idx="7">
                  <c:v>0.06</c:v>
                </c:pt>
                <c:pt idx="8">
                  <c:v>0.06</c:v>
                </c:pt>
                <c:pt idx="9">
                  <c:v>0.06</c:v>
                </c:pt>
                <c:pt idx="10">
                  <c:v>0.06</c:v>
                </c:pt>
                <c:pt idx="11">
                  <c:v>0.06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  <c:pt idx="18">
                  <c:v>5.5E-2</c:v>
                </c:pt>
                <c:pt idx="19">
                  <c:v>5.5E-2</c:v>
                </c:pt>
                <c:pt idx="20">
                  <c:v>5.5E-2</c:v>
                </c:pt>
                <c:pt idx="21">
                  <c:v>5.5E-2</c:v>
                </c:pt>
                <c:pt idx="22">
                  <c:v>5.5E-2</c:v>
                </c:pt>
                <c:pt idx="23">
                  <c:v>5.5E-2</c:v>
                </c:pt>
                <c:pt idx="24">
                  <c:v>5.5E-2</c:v>
                </c:pt>
                <c:pt idx="25">
                  <c:v>5.5E-2</c:v>
                </c:pt>
                <c:pt idx="26">
                  <c:v>5.5E-2</c:v>
                </c:pt>
                <c:pt idx="27">
                  <c:v>5.5E-2</c:v>
                </c:pt>
                <c:pt idx="28">
                  <c:v>5.5E-2</c:v>
                </c:pt>
                <c:pt idx="29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791-4B38-90BF-1058B5852976}"/>
            </c:ext>
          </c:extLst>
        </c:ser>
        <c:ser>
          <c:idx val="0"/>
          <c:order val="4"/>
          <c:tx>
            <c:strRef>
              <c:f>'TOTAL 16'!$K$4</c:f>
              <c:strCache>
                <c:ptCount val="1"/>
                <c:pt idx="0">
                  <c:v>Sces Tech.ass.</c:v>
                </c:pt>
              </c:strCache>
            </c:strRef>
          </c:tx>
          <c:marker>
            <c:symbol val="none"/>
          </c:marker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16'!$K$5:$K$34</c:f>
              <c:numCache>
                <c:formatCode>0.00%</c:formatCode>
                <c:ptCount val="30"/>
                <c:pt idx="19">
                  <c:v>5.4699999999999999E-2</c:v>
                </c:pt>
                <c:pt idx="20">
                  <c:v>3.78E-2</c:v>
                </c:pt>
                <c:pt idx="21">
                  <c:v>3.04E-2</c:v>
                </c:pt>
                <c:pt idx="22">
                  <c:v>1.15E-2</c:v>
                </c:pt>
                <c:pt idx="23">
                  <c:v>6.7999999999999996E-3</c:v>
                </c:pt>
                <c:pt idx="24">
                  <c:v>1.9400000000000001E-2</c:v>
                </c:pt>
                <c:pt idx="25">
                  <c:v>2.0400000000000001E-2</c:v>
                </c:pt>
                <c:pt idx="26">
                  <c:v>2.01E-2</c:v>
                </c:pt>
                <c:pt idx="27">
                  <c:v>1.2800000000000001E-2</c:v>
                </c:pt>
                <c:pt idx="28">
                  <c:v>8.3999999999999995E-3</c:v>
                </c:pt>
                <c:pt idx="29">
                  <c:v>3.1600000000000003E-2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791-4B38-90BF-1058B5852976}"/>
            </c:ext>
          </c:extLst>
        </c:ser>
        <c:ser>
          <c:idx val="5"/>
          <c:order val="5"/>
          <c:tx>
            <c:strRef>
              <c:f>'TOTAL 16'!$G$4</c:f>
              <c:strCache>
                <c:ptCount val="1"/>
                <c:pt idx="0">
                  <c:v>Assemblage</c:v>
                </c:pt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dPt>
            <c:idx val="17"/>
            <c:bubble3D val="0"/>
            <c:spPr>
              <a:ln w="34925">
                <a:solidFill>
                  <a:srgbClr val="00B0F0"/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1791-4B38-90BF-1058B5852976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16'!$G$5:$G$33</c:f>
              <c:numCache>
                <c:formatCode>0.00%</c:formatCode>
                <c:ptCount val="29"/>
                <c:pt idx="18">
                  <c:v>8.5800000000000001E-2</c:v>
                </c:pt>
                <c:pt idx="19">
                  <c:v>8.9499999999999996E-2</c:v>
                </c:pt>
                <c:pt idx="20">
                  <c:v>9.2799999999999994E-2</c:v>
                </c:pt>
                <c:pt idx="21">
                  <c:v>9.3399999999999997E-2</c:v>
                </c:pt>
                <c:pt idx="22">
                  <c:v>8.2500000000000004E-2</c:v>
                </c:pt>
                <c:pt idx="23">
                  <c:v>9.4200000000000006E-2</c:v>
                </c:pt>
                <c:pt idx="24">
                  <c:v>7.2900000000000006E-2</c:v>
                </c:pt>
                <c:pt idx="25">
                  <c:v>7.1199999999999999E-2</c:v>
                </c:pt>
                <c:pt idx="26">
                  <c:v>9.4600000000000004E-2</c:v>
                </c:pt>
                <c:pt idx="27">
                  <c:v>0.1148</c:v>
                </c:pt>
                <c:pt idx="28">
                  <c:v>0.1019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7-1791-4B38-90BF-1058B58529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966464"/>
        <c:axId val="151968000"/>
      </c:lineChart>
      <c:catAx>
        <c:axId val="1519664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1968000"/>
        <c:crosses val="autoZero"/>
        <c:auto val="1"/>
        <c:lblAlgn val="ctr"/>
        <c:lblOffset val="100"/>
        <c:noMultiLvlLbl val="0"/>
      </c:catAx>
      <c:valAx>
        <c:axId val="151968000"/>
        <c:scaling>
          <c:orientation val="minMax"/>
          <c:max val="0.18000000000000002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1966464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65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4"/>
          <c:order val="3"/>
          <c:tx>
            <c:v>moyenne Log Cab</c:v>
          </c:tx>
          <c:spPr>
            <a:solidFill>
              <a:schemeClr val="bg2">
                <a:lumMod val="50000"/>
              </a:schemeClr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B90E-4BC3-AE90-CBFF8FDB31F2}"/>
              </c:ext>
            </c:extLst>
          </c:dPt>
          <c:dPt>
            <c:idx val="1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B90E-4BC3-AE90-CBFF8FDB31F2}"/>
              </c:ext>
            </c:extLst>
          </c:dPt>
          <c:dPt>
            <c:idx val="2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B90E-4BC3-AE90-CBFF8FDB31F2}"/>
              </c:ext>
            </c:extLst>
          </c:dPt>
          <c:dPt>
            <c:idx val="3"/>
            <c:invertIfNegative val="0"/>
            <c:bubble3D val="0"/>
            <c:spPr>
              <a:solidFill>
                <a:srgbClr val="92D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B90E-4BC3-AE90-CBFF8FDB31F2}"/>
              </c:ext>
            </c:extLst>
          </c:dPt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16'!$L$5:$L$8</c:f>
              <c:numCache>
                <c:formatCode>0.00%</c:formatCode>
                <c:ptCount val="4"/>
                <c:pt idx="0">
                  <c:v>6.4100000000000004E-2</c:v>
                </c:pt>
                <c:pt idx="1">
                  <c:v>8.3199999999999996E-2</c:v>
                </c:pt>
                <c:pt idx="2">
                  <c:v>7.3800000000000004E-2</c:v>
                </c:pt>
                <c:pt idx="3">
                  <c:v>5.04E-2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B90E-4BC3-AE90-CBFF8FDB31F2}"/>
            </c:ext>
          </c:extLst>
        </c:ser>
        <c:ser>
          <c:idx val="5"/>
          <c:order val="4"/>
          <c:tx>
            <c:v>moyenne Log montage</c:v>
          </c:tx>
          <c:spPr>
            <a:solidFill>
              <a:schemeClr val="accent6">
                <a:lumMod val="50000"/>
              </a:schemeClr>
            </a:solidFill>
          </c:spPr>
          <c:invertIfNegative val="0"/>
          <c:dPt>
            <c:idx val="3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B90E-4BC3-AE90-CBFF8FDB31F2}"/>
              </c:ext>
            </c:extLst>
          </c:dPt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16'!$M$5:$M$8</c:f>
              <c:numCache>
                <c:formatCode>0.00%</c:formatCode>
                <c:ptCount val="4"/>
                <c:pt idx="0">
                  <c:v>4.8399999999999999E-2</c:v>
                </c:pt>
                <c:pt idx="1">
                  <c:v>7.3999999999999996E-2</c:v>
                </c:pt>
                <c:pt idx="2">
                  <c:v>5.7000000000000002E-2</c:v>
                </c:pt>
                <c:pt idx="3">
                  <c:v>8.8900000000000007E-2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B90E-4BC3-AE90-CBFF8FDB31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2030592"/>
        <c:axId val="152044672"/>
      </c:barChart>
      <c:lineChart>
        <c:grouping val="standard"/>
        <c:varyColors val="0"/>
        <c:ser>
          <c:idx val="1"/>
          <c:order val="0"/>
          <c:tx>
            <c:strRef>
              <c:f>'TOTAL 16'!$M$4</c:f>
              <c:strCache>
                <c:ptCount val="1"/>
                <c:pt idx="0">
                  <c:v>Log Mont./Comp./Fsx</c:v>
                </c:pt>
              </c:strCache>
            </c:strRef>
          </c:tx>
          <c:marker>
            <c:symbol val="none"/>
          </c:marker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16'!$M$5:$M$34</c:f>
              <c:numCache>
                <c:formatCode>0.00%</c:formatCode>
                <c:ptCount val="30"/>
                <c:pt idx="0">
                  <c:v>4.8399999999999999E-2</c:v>
                </c:pt>
                <c:pt idx="1">
                  <c:v>7.3999999999999996E-2</c:v>
                </c:pt>
                <c:pt idx="2">
                  <c:v>5.7000000000000002E-2</c:v>
                </c:pt>
                <c:pt idx="3">
                  <c:v>8.8900000000000007E-2</c:v>
                </c:pt>
                <c:pt idx="6">
                  <c:v>0.1096</c:v>
                </c:pt>
                <c:pt idx="7">
                  <c:v>0.1595</c:v>
                </c:pt>
                <c:pt idx="8">
                  <c:v>0.14929999999999999</c:v>
                </c:pt>
                <c:pt idx="9">
                  <c:v>0.1027</c:v>
                </c:pt>
                <c:pt idx="10">
                  <c:v>7.2400000000000006E-2</c:v>
                </c:pt>
                <c:pt idx="11">
                  <c:v>8.3799999999999999E-2</c:v>
                </c:pt>
                <c:pt idx="12">
                  <c:v>8.1699999999999995E-2</c:v>
                </c:pt>
                <c:pt idx="13">
                  <c:v>8.0600000000000005E-2</c:v>
                </c:pt>
                <c:pt idx="14">
                  <c:v>7.9000000000000001E-2</c:v>
                </c:pt>
                <c:pt idx="15">
                  <c:v>8.8800000000000004E-2</c:v>
                </c:pt>
                <c:pt idx="16">
                  <c:v>9.4299999999999995E-2</c:v>
                </c:pt>
                <c:pt idx="17">
                  <c:v>0.1022</c:v>
                </c:pt>
                <c:pt idx="18">
                  <c:v>8.7999999999999995E-2</c:v>
                </c:pt>
                <c:pt idx="19">
                  <c:v>9.9900000000000003E-2</c:v>
                </c:pt>
                <c:pt idx="20">
                  <c:v>0.13569999999999999</c:v>
                </c:pt>
                <c:pt idx="21">
                  <c:v>8.5500000000000007E-2</c:v>
                </c:pt>
                <c:pt idx="22">
                  <c:v>8.6800000000000002E-2</c:v>
                </c:pt>
                <c:pt idx="23">
                  <c:v>0.1113</c:v>
                </c:pt>
                <c:pt idx="24">
                  <c:v>5.7599999999999998E-2</c:v>
                </c:pt>
                <c:pt idx="25">
                  <c:v>4.0800000000000003E-2</c:v>
                </c:pt>
                <c:pt idx="26">
                  <c:v>9.4500000000000001E-2</c:v>
                </c:pt>
                <c:pt idx="27">
                  <c:v>7.4399999999999994E-2</c:v>
                </c:pt>
                <c:pt idx="28">
                  <c:v>7.2400000000000006E-2</c:v>
                </c:pt>
                <c:pt idx="29">
                  <c:v>8.72E-2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C-B90E-4BC3-AE90-CBFF8FDB31F2}"/>
            </c:ext>
          </c:extLst>
        </c:ser>
        <c:ser>
          <c:idx val="2"/>
          <c:order val="1"/>
          <c:tx>
            <c:strRef>
              <c:f>'TOTAL 16'!$L$4</c:f>
              <c:strCache>
                <c:ptCount val="1"/>
                <c:pt idx="0">
                  <c:v>Log Cabines/KD</c:v>
                </c:pt>
              </c:strCache>
            </c:strRef>
          </c:tx>
          <c:marker>
            <c:symbol val="none"/>
          </c:marker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16'!$L$5:$L$34</c:f>
              <c:numCache>
                <c:formatCode>0.00%</c:formatCode>
                <c:ptCount val="30"/>
                <c:pt idx="0">
                  <c:v>6.4100000000000004E-2</c:v>
                </c:pt>
                <c:pt idx="1">
                  <c:v>8.3199999999999996E-2</c:v>
                </c:pt>
                <c:pt idx="2">
                  <c:v>7.3800000000000004E-2</c:v>
                </c:pt>
                <c:pt idx="3">
                  <c:v>5.04E-2</c:v>
                </c:pt>
                <c:pt idx="6">
                  <c:v>7.1499999999999994E-2</c:v>
                </c:pt>
                <c:pt idx="7">
                  <c:v>7.8899999999999998E-2</c:v>
                </c:pt>
                <c:pt idx="8">
                  <c:v>5.1999999999999998E-2</c:v>
                </c:pt>
                <c:pt idx="9">
                  <c:v>3.8800000000000001E-2</c:v>
                </c:pt>
                <c:pt idx="10">
                  <c:v>5.28E-2</c:v>
                </c:pt>
                <c:pt idx="11">
                  <c:v>7.0800000000000002E-2</c:v>
                </c:pt>
                <c:pt idx="12">
                  <c:v>3.3599999999999998E-2</c:v>
                </c:pt>
                <c:pt idx="13">
                  <c:v>2.12E-2</c:v>
                </c:pt>
                <c:pt idx="14">
                  <c:v>4.8599999999999997E-2</c:v>
                </c:pt>
                <c:pt idx="15">
                  <c:v>3.3599999999999998E-2</c:v>
                </c:pt>
                <c:pt idx="16">
                  <c:v>5.21E-2</c:v>
                </c:pt>
                <c:pt idx="17">
                  <c:v>4.8099999999999997E-2</c:v>
                </c:pt>
                <c:pt idx="18">
                  <c:v>0.1003</c:v>
                </c:pt>
                <c:pt idx="19">
                  <c:v>0.10390000000000001</c:v>
                </c:pt>
                <c:pt idx="20">
                  <c:v>9.5699999999999993E-2</c:v>
                </c:pt>
                <c:pt idx="21">
                  <c:v>8.2500000000000004E-2</c:v>
                </c:pt>
                <c:pt idx="22">
                  <c:v>9.1999999999999998E-2</c:v>
                </c:pt>
                <c:pt idx="23">
                  <c:v>0.1134</c:v>
                </c:pt>
                <c:pt idx="24">
                  <c:v>0.1162</c:v>
                </c:pt>
                <c:pt idx="25">
                  <c:v>9.6600000000000005E-2</c:v>
                </c:pt>
                <c:pt idx="26">
                  <c:v>9.8400000000000001E-2</c:v>
                </c:pt>
                <c:pt idx="27">
                  <c:v>9.74E-2</c:v>
                </c:pt>
                <c:pt idx="28">
                  <c:v>9.2799999999999994E-2</c:v>
                </c:pt>
                <c:pt idx="29">
                  <c:v>0.1045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D-B90E-4BC3-AE90-CBFF8FDB31F2}"/>
            </c:ext>
          </c:extLst>
        </c:ser>
        <c:ser>
          <c:idx val="3"/>
          <c:order val="2"/>
          <c:tx>
            <c:strRef>
              <c:f>'TOTAL 16'!$N$4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 cmpd="sng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16'!$N$5:$N$35</c:f>
              <c:numCache>
                <c:formatCode>0.0%</c:formatCode>
                <c:ptCount val="31"/>
                <c:pt idx="0">
                  <c:v>0.04</c:v>
                </c:pt>
                <c:pt idx="1">
                  <c:v>0.06</c:v>
                </c:pt>
                <c:pt idx="2">
                  <c:v>0.06</c:v>
                </c:pt>
                <c:pt idx="3">
                  <c:v>5.5E-2</c:v>
                </c:pt>
                <c:pt idx="4">
                  <c:v>5.5E-2</c:v>
                </c:pt>
                <c:pt idx="5">
                  <c:v>5.5E-2</c:v>
                </c:pt>
                <c:pt idx="6">
                  <c:v>0.06</c:v>
                </c:pt>
                <c:pt idx="7">
                  <c:v>0.06</c:v>
                </c:pt>
                <c:pt idx="8">
                  <c:v>0.06</c:v>
                </c:pt>
                <c:pt idx="9">
                  <c:v>0.06</c:v>
                </c:pt>
                <c:pt idx="10">
                  <c:v>0.06</c:v>
                </c:pt>
                <c:pt idx="11">
                  <c:v>0.06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  <c:pt idx="18">
                  <c:v>5.5E-2</c:v>
                </c:pt>
                <c:pt idx="19">
                  <c:v>5.5E-2</c:v>
                </c:pt>
                <c:pt idx="20">
                  <c:v>5.5E-2</c:v>
                </c:pt>
                <c:pt idx="21">
                  <c:v>5.5E-2</c:v>
                </c:pt>
                <c:pt idx="22">
                  <c:v>5.5E-2</c:v>
                </c:pt>
                <c:pt idx="23">
                  <c:v>5.5E-2</c:v>
                </c:pt>
                <c:pt idx="24">
                  <c:v>5.5E-2</c:v>
                </c:pt>
                <c:pt idx="25">
                  <c:v>5.5E-2</c:v>
                </c:pt>
                <c:pt idx="26">
                  <c:v>5.5E-2</c:v>
                </c:pt>
                <c:pt idx="27">
                  <c:v>5.5E-2</c:v>
                </c:pt>
                <c:pt idx="28">
                  <c:v>5.5E-2</c:v>
                </c:pt>
                <c:pt idx="29">
                  <c:v>5.5E-2</c:v>
                </c:pt>
                <c:pt idx="30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E-B90E-4BC3-AE90-CBFF8FDB31F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030592"/>
        <c:axId val="152044672"/>
      </c:lineChart>
      <c:catAx>
        <c:axId val="1520305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044672"/>
        <c:crosses val="autoZero"/>
        <c:auto val="1"/>
        <c:lblAlgn val="ctr"/>
        <c:lblOffset val="100"/>
        <c:noMultiLvlLbl val="0"/>
      </c:catAx>
      <c:valAx>
        <c:axId val="152044672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030592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65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'TOTAL 16'!$C$4</c:f>
              <c:strCache>
                <c:ptCount val="1"/>
                <c:pt idx="0">
                  <c:v>Blainville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'TOTAL 16'!$B$5:$B$34</c:f>
              <c:strCache>
                <c:ptCount val="30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</c:strCache>
            </c:strRef>
          </c:cat>
          <c:val>
            <c:numRef>
              <c:f>'TOTAL 16'!$C$5:$C$34</c:f>
              <c:numCache>
                <c:formatCode>0.0%</c:formatCode>
                <c:ptCount val="30"/>
                <c:pt idx="0">
                  <c:v>6.3500000000000001E-2</c:v>
                </c:pt>
                <c:pt idx="1">
                  <c:v>7.5600000000000001E-2</c:v>
                </c:pt>
                <c:pt idx="2">
                  <c:v>6.3600000000000004E-2</c:v>
                </c:pt>
                <c:pt idx="3">
                  <c:v>6.2600000000000003E-2</c:v>
                </c:pt>
                <c:pt idx="4">
                  <c:v>7.5600000000000001E-2</c:v>
                </c:pt>
                <c:pt idx="5">
                  <c:v>7.3599999999999999E-2</c:v>
                </c:pt>
                <c:pt idx="6">
                  <c:v>6.3100000000000003E-2</c:v>
                </c:pt>
                <c:pt idx="7">
                  <c:v>6.8699999999999997E-2</c:v>
                </c:pt>
                <c:pt idx="8">
                  <c:v>6.6400000000000001E-2</c:v>
                </c:pt>
                <c:pt idx="9">
                  <c:v>6.59E-2</c:v>
                </c:pt>
                <c:pt idx="10">
                  <c:v>5.9200000000000003E-2</c:v>
                </c:pt>
                <c:pt idx="11">
                  <c:v>6.3100000000000003E-2</c:v>
                </c:pt>
                <c:pt idx="12">
                  <c:v>4.3999999999999997E-2</c:v>
                </c:pt>
                <c:pt idx="13">
                  <c:v>4.5999999999999999E-2</c:v>
                </c:pt>
                <c:pt idx="14">
                  <c:v>7.1400000000000005E-2</c:v>
                </c:pt>
                <c:pt idx="15">
                  <c:v>7.8700000000000006E-2</c:v>
                </c:pt>
                <c:pt idx="16">
                  <c:v>7.6200000000000004E-2</c:v>
                </c:pt>
                <c:pt idx="17">
                  <c:v>6.1600000000000002E-2</c:v>
                </c:pt>
                <c:pt idx="18">
                  <c:v>7.6300000000000007E-2</c:v>
                </c:pt>
                <c:pt idx="19">
                  <c:v>8.4500000000000006E-2</c:v>
                </c:pt>
                <c:pt idx="20">
                  <c:v>8.8800000000000004E-2</c:v>
                </c:pt>
                <c:pt idx="21">
                  <c:v>8.3799999999999999E-2</c:v>
                </c:pt>
                <c:pt idx="22">
                  <c:v>7.7299999999999994E-2</c:v>
                </c:pt>
                <c:pt idx="23">
                  <c:v>8.5599999999999996E-2</c:v>
                </c:pt>
                <c:pt idx="24">
                  <c:v>6.7299999999999999E-2</c:v>
                </c:pt>
                <c:pt idx="25">
                  <c:v>6.4899999999999999E-2</c:v>
                </c:pt>
                <c:pt idx="26">
                  <c:v>8.48E-2</c:v>
                </c:pt>
                <c:pt idx="27" formatCode="0.00%">
                  <c:v>0.1002</c:v>
                </c:pt>
                <c:pt idx="28" formatCode="0.00%">
                  <c:v>9.0499999999999997E-2</c:v>
                </c:pt>
                <c:pt idx="29" formatCode="0.00%">
                  <c:v>9.3899999999999997E-2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37F-4D0C-A793-99B1292021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2057344"/>
        <c:axId val="152058880"/>
      </c:barChart>
      <c:lineChart>
        <c:grouping val="standard"/>
        <c:varyColors val="0"/>
        <c:ser>
          <c:idx val="3"/>
          <c:order val="1"/>
          <c:tx>
            <c:strRef>
              <c:f>'TOTAL 16'!$N$4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 cmpd="sng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'TOTAL 16'!$B$5:$B$34</c:f>
              <c:strCache>
                <c:ptCount val="30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</c:strCache>
            </c:strRef>
          </c:cat>
          <c:val>
            <c:numRef>
              <c:f>'TOTAL 16'!$N$5:$N$34</c:f>
              <c:numCache>
                <c:formatCode>0.0%</c:formatCode>
                <c:ptCount val="30"/>
                <c:pt idx="0">
                  <c:v>0.04</c:v>
                </c:pt>
                <c:pt idx="1">
                  <c:v>0.06</c:v>
                </c:pt>
                <c:pt idx="2">
                  <c:v>0.06</c:v>
                </c:pt>
                <c:pt idx="3">
                  <c:v>5.5E-2</c:v>
                </c:pt>
                <c:pt idx="4">
                  <c:v>5.5E-2</c:v>
                </c:pt>
                <c:pt idx="5">
                  <c:v>5.5E-2</c:v>
                </c:pt>
                <c:pt idx="6">
                  <c:v>0.06</c:v>
                </c:pt>
                <c:pt idx="7">
                  <c:v>0.06</c:v>
                </c:pt>
                <c:pt idx="8">
                  <c:v>0.06</c:v>
                </c:pt>
                <c:pt idx="9">
                  <c:v>0.06</c:v>
                </c:pt>
                <c:pt idx="10">
                  <c:v>0.06</c:v>
                </c:pt>
                <c:pt idx="11">
                  <c:v>0.06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  <c:pt idx="18">
                  <c:v>5.5E-2</c:v>
                </c:pt>
                <c:pt idx="19">
                  <c:v>5.5E-2</c:v>
                </c:pt>
                <c:pt idx="20">
                  <c:v>5.5E-2</c:v>
                </c:pt>
                <c:pt idx="21">
                  <c:v>5.5E-2</c:v>
                </c:pt>
                <c:pt idx="22">
                  <c:v>5.5E-2</c:v>
                </c:pt>
                <c:pt idx="23">
                  <c:v>5.5E-2</c:v>
                </c:pt>
                <c:pt idx="24">
                  <c:v>5.5E-2</c:v>
                </c:pt>
                <c:pt idx="25">
                  <c:v>5.5E-2</c:v>
                </c:pt>
                <c:pt idx="26">
                  <c:v>5.5E-2</c:v>
                </c:pt>
                <c:pt idx="27">
                  <c:v>5.5E-2</c:v>
                </c:pt>
                <c:pt idx="28">
                  <c:v>5.5E-2</c:v>
                </c:pt>
                <c:pt idx="29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E37F-4D0C-A793-99B1292021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057344"/>
        <c:axId val="152058880"/>
      </c:lineChart>
      <c:catAx>
        <c:axId val="152057344"/>
        <c:scaling>
          <c:orientation val="minMax"/>
        </c:scaling>
        <c:delete val="0"/>
        <c:axPos val="b"/>
        <c:numFmt formatCode="[$-40C]mmmm\-yy;@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058880"/>
        <c:crosses val="autoZero"/>
        <c:auto val="1"/>
        <c:lblAlgn val="ctr"/>
        <c:lblOffset val="100"/>
        <c:noMultiLvlLbl val="0"/>
      </c:catAx>
      <c:valAx>
        <c:axId val="152058880"/>
        <c:scaling>
          <c:orientation val="minMax"/>
          <c:max val="0.1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057344"/>
        <c:crosses val="autoZero"/>
        <c:crossBetween val="between"/>
      </c:valAx>
    </c:plotArea>
    <c:legend>
      <c:legendPos val="b"/>
      <c:overlay val="0"/>
      <c:txPr>
        <a:bodyPr/>
        <a:lstStyle/>
        <a:p>
          <a:pPr>
            <a:defRPr sz="65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600" b="1"/>
            </a:pPr>
            <a:r>
              <a:rPr lang="fr-FR" sz="1600" b="1"/>
              <a:t>Absentéisme total Blainville</a:t>
            </a:r>
          </a:p>
          <a:p>
            <a:pPr>
              <a:defRPr sz="1600" b="1"/>
            </a:pPr>
            <a:r>
              <a:rPr lang="fr-FR" sz="1600" b="1"/>
              <a:t>Ouvriers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2"/>
          <c:order val="1"/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768-45BC-9A78-E32D6DCC31D9}"/>
              </c:ext>
            </c:extLst>
          </c:dPt>
          <c:dPt>
            <c:idx val="1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A768-45BC-9A78-E32D6DCC31D9}"/>
              </c:ext>
            </c:extLst>
          </c:dPt>
          <c:dPt>
            <c:idx val="2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A768-45BC-9A78-E32D6DCC31D9}"/>
              </c:ext>
            </c:extLst>
          </c:dPt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16'!$C$5:$C$8</c:f>
              <c:numCache>
                <c:formatCode>0.0%</c:formatCode>
                <c:ptCount val="4"/>
                <c:pt idx="0">
                  <c:v>6.3500000000000001E-2</c:v>
                </c:pt>
                <c:pt idx="1">
                  <c:v>7.5600000000000001E-2</c:v>
                </c:pt>
                <c:pt idx="2">
                  <c:v>6.3600000000000004E-2</c:v>
                </c:pt>
                <c:pt idx="3">
                  <c:v>6.2600000000000003E-2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A768-45BC-9A78-E32D6DCC31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2126976"/>
        <c:axId val="152128512"/>
      </c:barChart>
      <c:lineChart>
        <c:grouping val="standard"/>
        <c:varyColors val="0"/>
        <c:ser>
          <c:idx val="1"/>
          <c:order val="0"/>
          <c:tx>
            <c:strRef>
              <c:f>'TOTAL 16'!$C$4</c:f>
              <c:strCache>
                <c:ptCount val="1"/>
                <c:pt idx="0">
                  <c:v>Blainville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16'!$C$5:$C$35</c:f>
              <c:numCache>
                <c:formatCode>0.0%</c:formatCode>
                <c:ptCount val="31"/>
                <c:pt idx="0">
                  <c:v>6.3500000000000001E-2</c:v>
                </c:pt>
                <c:pt idx="1">
                  <c:v>7.5600000000000001E-2</c:v>
                </c:pt>
                <c:pt idx="2">
                  <c:v>6.3600000000000004E-2</c:v>
                </c:pt>
                <c:pt idx="3">
                  <c:v>6.2600000000000003E-2</c:v>
                </c:pt>
                <c:pt idx="4">
                  <c:v>7.5600000000000001E-2</c:v>
                </c:pt>
                <c:pt idx="5">
                  <c:v>7.3599999999999999E-2</c:v>
                </c:pt>
                <c:pt idx="6">
                  <c:v>6.3100000000000003E-2</c:v>
                </c:pt>
                <c:pt idx="7">
                  <c:v>6.8699999999999997E-2</c:v>
                </c:pt>
                <c:pt idx="8">
                  <c:v>6.6400000000000001E-2</c:v>
                </c:pt>
                <c:pt idx="9">
                  <c:v>6.59E-2</c:v>
                </c:pt>
                <c:pt idx="10">
                  <c:v>5.9200000000000003E-2</c:v>
                </c:pt>
                <c:pt idx="11">
                  <c:v>6.3100000000000003E-2</c:v>
                </c:pt>
                <c:pt idx="12">
                  <c:v>4.3999999999999997E-2</c:v>
                </c:pt>
                <c:pt idx="13">
                  <c:v>4.5999999999999999E-2</c:v>
                </c:pt>
                <c:pt idx="14">
                  <c:v>7.1400000000000005E-2</c:v>
                </c:pt>
                <c:pt idx="15">
                  <c:v>7.8700000000000006E-2</c:v>
                </c:pt>
                <c:pt idx="16">
                  <c:v>7.6200000000000004E-2</c:v>
                </c:pt>
                <c:pt idx="17">
                  <c:v>6.1600000000000002E-2</c:v>
                </c:pt>
                <c:pt idx="18">
                  <c:v>7.6300000000000007E-2</c:v>
                </c:pt>
                <c:pt idx="19">
                  <c:v>8.4500000000000006E-2</c:v>
                </c:pt>
                <c:pt idx="20">
                  <c:v>8.8800000000000004E-2</c:v>
                </c:pt>
                <c:pt idx="21">
                  <c:v>8.3799999999999999E-2</c:v>
                </c:pt>
                <c:pt idx="22">
                  <c:v>7.7299999999999994E-2</c:v>
                </c:pt>
                <c:pt idx="23">
                  <c:v>8.5599999999999996E-2</c:v>
                </c:pt>
                <c:pt idx="24">
                  <c:v>6.7299999999999999E-2</c:v>
                </c:pt>
                <c:pt idx="25">
                  <c:v>6.4899999999999999E-2</c:v>
                </c:pt>
                <c:pt idx="26">
                  <c:v>8.48E-2</c:v>
                </c:pt>
                <c:pt idx="27" formatCode="0.00%">
                  <c:v>0.1002</c:v>
                </c:pt>
                <c:pt idx="28" formatCode="0.00%">
                  <c:v>9.0499999999999997E-2</c:v>
                </c:pt>
                <c:pt idx="29" formatCode="0.00%">
                  <c:v>9.3899999999999997E-2</c:v>
                </c:pt>
                <c:pt idx="30" formatCode="0.00%">
                  <c:v>7.3800000000000004E-2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7-A768-45BC-9A78-E32D6DCC31D9}"/>
            </c:ext>
          </c:extLst>
        </c:ser>
        <c:ser>
          <c:idx val="3"/>
          <c:order val="2"/>
          <c:tx>
            <c:strRef>
              <c:f>'TOTAL 16'!$N$4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 cmpd="sng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'TOTAL 16'!$B$5:$B$35</c:f>
              <c:strCache>
                <c:ptCount val="31"/>
                <c:pt idx="0">
                  <c:v>Average 2011</c:v>
                </c:pt>
                <c:pt idx="1">
                  <c:v>Average 2012</c:v>
                </c:pt>
                <c:pt idx="2">
                  <c:v>Average 2013</c:v>
                </c:pt>
                <c:pt idx="3">
                  <c:v>Average 2014</c:v>
                </c:pt>
                <c:pt idx="4">
                  <c:v>Average Q1 2015</c:v>
                </c:pt>
                <c:pt idx="5">
                  <c:v>Average Q2 2015</c:v>
                </c:pt>
                <c:pt idx="6">
                  <c:v>janv-14</c:v>
                </c:pt>
                <c:pt idx="7">
                  <c:v>févr-14</c:v>
                </c:pt>
                <c:pt idx="8">
                  <c:v>mars-14</c:v>
                </c:pt>
                <c:pt idx="9">
                  <c:v>avr-14</c:v>
                </c:pt>
                <c:pt idx="10">
                  <c:v>mai-14</c:v>
                </c:pt>
                <c:pt idx="11">
                  <c:v>juin-14</c:v>
                </c:pt>
                <c:pt idx="12">
                  <c:v>juil-14</c:v>
                </c:pt>
                <c:pt idx="13">
                  <c:v>août-14</c:v>
                </c:pt>
                <c:pt idx="14">
                  <c:v>sept-14</c:v>
                </c:pt>
                <c:pt idx="15">
                  <c:v>oct-14</c:v>
                </c:pt>
                <c:pt idx="16">
                  <c:v>nov-14</c:v>
                </c:pt>
                <c:pt idx="17">
                  <c:v>déc-14</c:v>
                </c:pt>
                <c:pt idx="18">
                  <c:v>janv-15</c:v>
                </c:pt>
                <c:pt idx="19">
                  <c:v>févr-15</c:v>
                </c:pt>
                <c:pt idx="20">
                  <c:v>mars-15</c:v>
                </c:pt>
                <c:pt idx="21">
                  <c:v>avr-15</c:v>
                </c:pt>
                <c:pt idx="22">
                  <c:v>mai-15</c:v>
                </c:pt>
                <c:pt idx="23">
                  <c:v>juin-15</c:v>
                </c:pt>
                <c:pt idx="24">
                  <c:v>juil-15</c:v>
                </c:pt>
                <c:pt idx="25">
                  <c:v>août-15</c:v>
                </c:pt>
                <c:pt idx="26">
                  <c:v>sept-15</c:v>
                </c:pt>
                <c:pt idx="27">
                  <c:v>oct-15</c:v>
                </c:pt>
                <c:pt idx="28">
                  <c:v>nov-15</c:v>
                </c:pt>
                <c:pt idx="29">
                  <c:v>déc-15</c:v>
                </c:pt>
                <c:pt idx="30">
                  <c:v>janv-16</c:v>
                </c:pt>
              </c:strCache>
            </c:strRef>
          </c:cat>
          <c:val>
            <c:numRef>
              <c:f>'TOTAL 16'!$N$5:$N$35</c:f>
              <c:numCache>
                <c:formatCode>0.0%</c:formatCode>
                <c:ptCount val="31"/>
                <c:pt idx="0">
                  <c:v>0.04</c:v>
                </c:pt>
                <c:pt idx="1">
                  <c:v>0.06</c:v>
                </c:pt>
                <c:pt idx="2">
                  <c:v>0.06</c:v>
                </c:pt>
                <c:pt idx="3">
                  <c:v>5.5E-2</c:v>
                </c:pt>
                <c:pt idx="4">
                  <c:v>5.5E-2</c:v>
                </c:pt>
                <c:pt idx="5">
                  <c:v>5.5E-2</c:v>
                </c:pt>
                <c:pt idx="6">
                  <c:v>0.06</c:v>
                </c:pt>
                <c:pt idx="7">
                  <c:v>0.06</c:v>
                </c:pt>
                <c:pt idx="8">
                  <c:v>0.06</c:v>
                </c:pt>
                <c:pt idx="9">
                  <c:v>0.06</c:v>
                </c:pt>
                <c:pt idx="10">
                  <c:v>0.06</c:v>
                </c:pt>
                <c:pt idx="11">
                  <c:v>0.06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  <c:pt idx="18">
                  <c:v>5.5E-2</c:v>
                </c:pt>
                <c:pt idx="19">
                  <c:v>5.5E-2</c:v>
                </c:pt>
                <c:pt idx="20">
                  <c:v>5.5E-2</c:v>
                </c:pt>
                <c:pt idx="21">
                  <c:v>5.5E-2</c:v>
                </c:pt>
                <c:pt idx="22">
                  <c:v>5.5E-2</c:v>
                </c:pt>
                <c:pt idx="23">
                  <c:v>5.5E-2</c:v>
                </c:pt>
                <c:pt idx="24">
                  <c:v>5.5E-2</c:v>
                </c:pt>
                <c:pt idx="25">
                  <c:v>5.5E-2</c:v>
                </c:pt>
                <c:pt idx="26">
                  <c:v>5.5E-2</c:v>
                </c:pt>
                <c:pt idx="27">
                  <c:v>5.5E-2</c:v>
                </c:pt>
                <c:pt idx="28">
                  <c:v>5.5E-2</c:v>
                </c:pt>
                <c:pt idx="29">
                  <c:v>5.5E-2</c:v>
                </c:pt>
                <c:pt idx="30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8-A768-45BC-9A78-E32D6DCC31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126976"/>
        <c:axId val="152128512"/>
      </c:lineChart>
      <c:catAx>
        <c:axId val="152126976"/>
        <c:scaling>
          <c:orientation val="minMax"/>
        </c:scaling>
        <c:delete val="0"/>
        <c:axPos val="b"/>
        <c:numFmt formatCode="[$-40C]mmmm\-yy;@" sourceLinked="0"/>
        <c:majorTickMark val="none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128512"/>
        <c:crosses val="autoZero"/>
        <c:auto val="1"/>
        <c:lblAlgn val="ctr"/>
        <c:lblOffset val="100"/>
        <c:noMultiLvlLbl val="0"/>
      </c:catAx>
      <c:valAx>
        <c:axId val="152128512"/>
        <c:scaling>
          <c:orientation val="minMax"/>
          <c:max val="0.1"/>
        </c:scaling>
        <c:delete val="0"/>
        <c:axPos val="l"/>
        <c:majorGridlines/>
        <c:numFmt formatCode="0.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12697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'graph UC'!$A$4</c:f>
              <c:strCache>
                <c:ptCount val="1"/>
                <c:pt idx="0">
                  <c:v>TOTAL</c:v>
                </c:pt>
              </c:strCache>
            </c:strRef>
          </c:tx>
          <c:marker>
            <c:symbol val="triangle"/>
            <c:size val="5"/>
          </c:marker>
          <c:cat>
            <c:strRef>
              <c:f>'graph UC'!$B$3:$L$3</c:f>
              <c:strCache>
                <c:ptCount val="11"/>
                <c:pt idx="0">
                  <c:v>MOYENNE 2010</c:v>
                </c:pt>
                <c:pt idx="1">
                  <c:v>MOYENNE 2011</c:v>
                </c:pt>
                <c:pt idx="2">
                  <c:v>MOYENNE 2012</c:v>
                </c:pt>
                <c:pt idx="3">
                  <c:v>MOYENNE 2013</c:v>
                </c:pt>
                <c:pt idx="4">
                  <c:v>MOYENNE 2014</c:v>
                </c:pt>
                <c:pt idx="5">
                  <c:v>janv-14</c:v>
                </c:pt>
                <c:pt idx="6">
                  <c:v>févr-14</c:v>
                </c:pt>
                <c:pt idx="7">
                  <c:v>mars-14</c:v>
                </c:pt>
                <c:pt idx="8">
                  <c:v>avr-14</c:v>
                </c:pt>
                <c:pt idx="9">
                  <c:v>mai-14</c:v>
                </c:pt>
                <c:pt idx="10">
                  <c:v>juin-14</c:v>
                </c:pt>
              </c:strCache>
            </c:strRef>
          </c:cat>
          <c:val>
            <c:numRef>
              <c:f>'graph UC'!$B$4:$L$4</c:f>
              <c:numCache>
                <c:formatCode>General</c:formatCode>
                <c:ptCount val="11"/>
                <c:pt idx="0">
                  <c:v>6.32</c:v>
                </c:pt>
                <c:pt idx="1">
                  <c:v>8.3000000000000007</c:v>
                </c:pt>
                <c:pt idx="2">
                  <c:v>8.42</c:v>
                </c:pt>
                <c:pt idx="3">
                  <c:v>6.59</c:v>
                </c:pt>
                <c:pt idx="4" formatCode="0.00">
                  <c:v>6.27</c:v>
                </c:pt>
                <c:pt idx="5" formatCode="0.00">
                  <c:v>6.38</c:v>
                </c:pt>
                <c:pt idx="6" formatCode="0.00">
                  <c:v>7.09</c:v>
                </c:pt>
                <c:pt idx="7" formatCode="0.00">
                  <c:v>6.43</c:v>
                </c:pt>
                <c:pt idx="8" formatCode="0.00">
                  <c:v>6.3</c:v>
                </c:pt>
                <c:pt idx="9" formatCode="0.00">
                  <c:v>5.38</c:v>
                </c:pt>
                <c:pt idx="10" formatCode="0.00">
                  <c:v>6.06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456-40E5-B1C1-D5A759D005B0}"/>
            </c:ext>
          </c:extLst>
        </c:ser>
        <c:ser>
          <c:idx val="1"/>
          <c:order val="1"/>
          <c:tx>
            <c:strRef>
              <c:f>'graph UC'!$A$5</c:f>
              <c:strCache>
                <c:ptCount val="1"/>
                <c:pt idx="0">
                  <c:v>&lt;3MOIS</c:v>
                </c:pt>
              </c:strCache>
            </c:strRef>
          </c:tx>
          <c:marker>
            <c:symbol val="diamond"/>
            <c:size val="5"/>
          </c:marker>
          <c:cat>
            <c:strRef>
              <c:f>'graph UC'!$B$3:$L$3</c:f>
              <c:strCache>
                <c:ptCount val="11"/>
                <c:pt idx="0">
                  <c:v>MOYENNE 2010</c:v>
                </c:pt>
                <c:pt idx="1">
                  <c:v>MOYENNE 2011</c:v>
                </c:pt>
                <c:pt idx="2">
                  <c:v>MOYENNE 2012</c:v>
                </c:pt>
                <c:pt idx="3">
                  <c:v>MOYENNE 2013</c:v>
                </c:pt>
                <c:pt idx="4">
                  <c:v>MOYENNE 2014</c:v>
                </c:pt>
                <c:pt idx="5">
                  <c:v>janv-14</c:v>
                </c:pt>
                <c:pt idx="6">
                  <c:v>févr-14</c:v>
                </c:pt>
                <c:pt idx="7">
                  <c:v>mars-14</c:v>
                </c:pt>
                <c:pt idx="8">
                  <c:v>avr-14</c:v>
                </c:pt>
                <c:pt idx="9">
                  <c:v>mai-14</c:v>
                </c:pt>
                <c:pt idx="10">
                  <c:v>juin-14</c:v>
                </c:pt>
              </c:strCache>
            </c:strRef>
          </c:cat>
          <c:val>
            <c:numRef>
              <c:f>'graph UC'!$B$5:$L$5</c:f>
              <c:numCache>
                <c:formatCode>General</c:formatCode>
                <c:ptCount val="11"/>
                <c:pt idx="0">
                  <c:v>4.46</c:v>
                </c:pt>
                <c:pt idx="1">
                  <c:v>6.62</c:v>
                </c:pt>
                <c:pt idx="2">
                  <c:v>5.4</c:v>
                </c:pt>
                <c:pt idx="3" formatCode="0.00">
                  <c:v>4.29</c:v>
                </c:pt>
                <c:pt idx="4">
                  <c:v>4.79</c:v>
                </c:pt>
                <c:pt idx="5">
                  <c:v>4.87</c:v>
                </c:pt>
                <c:pt idx="6">
                  <c:v>5.48</c:v>
                </c:pt>
                <c:pt idx="7">
                  <c:v>4.8899999999999997</c:v>
                </c:pt>
                <c:pt idx="8">
                  <c:v>5.04</c:v>
                </c:pt>
                <c:pt idx="9">
                  <c:v>4.0199999999999996</c:v>
                </c:pt>
                <c:pt idx="10">
                  <c:v>4.46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C456-40E5-B1C1-D5A759D005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680896"/>
        <c:axId val="151682432"/>
      </c:lineChart>
      <c:catAx>
        <c:axId val="1516808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1682432"/>
        <c:crosses val="autoZero"/>
        <c:auto val="1"/>
        <c:lblAlgn val="ctr"/>
        <c:lblOffset val="100"/>
        <c:noMultiLvlLbl val="0"/>
      </c:catAx>
      <c:valAx>
        <c:axId val="1516824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1680896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59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829298389940063"/>
          <c:y val="4.0668570274869489E-2"/>
          <c:w val="0.85995299095075806"/>
          <c:h val="0.7116160479940008"/>
        </c:manualLayout>
      </c:layout>
      <c:lineChart>
        <c:grouping val="standard"/>
        <c:varyColors val="0"/>
        <c:ser>
          <c:idx val="0"/>
          <c:order val="0"/>
          <c:tx>
            <c:strRef>
              <c:f>'graph Blv plant'!$A$4</c:f>
              <c:strCache>
                <c:ptCount val="1"/>
                <c:pt idx="0">
                  <c:v>TOTAL</c:v>
                </c:pt>
              </c:strCache>
            </c:strRef>
          </c:tx>
          <c:marker>
            <c:symbol val="triangle"/>
            <c:size val="5"/>
          </c:marker>
          <c:cat>
            <c:strRef>
              <c:f>'graph Blv plant'!$B$3:$R$3</c:f>
              <c:strCache>
                <c:ptCount val="17"/>
                <c:pt idx="0">
                  <c:v>MOYENNE 2010</c:v>
                </c:pt>
                <c:pt idx="1">
                  <c:v>MOYENNE 2011</c:v>
                </c:pt>
                <c:pt idx="2">
                  <c:v>MOYENNE 2012</c:v>
                </c:pt>
                <c:pt idx="3">
                  <c:v>MOYENNE 2013</c:v>
                </c:pt>
                <c:pt idx="4">
                  <c:v>CUMUL 2014</c:v>
                </c:pt>
                <c:pt idx="5">
                  <c:v>janv-14</c:v>
                </c:pt>
                <c:pt idx="6">
                  <c:v>févr-14</c:v>
                </c:pt>
                <c:pt idx="7">
                  <c:v>mars-14</c:v>
                </c:pt>
                <c:pt idx="8">
                  <c:v>avr-14</c:v>
                </c:pt>
                <c:pt idx="9">
                  <c:v>mai-14</c:v>
                </c:pt>
                <c:pt idx="10">
                  <c:v>juin-14</c:v>
                </c:pt>
                <c:pt idx="11">
                  <c:v>juil-14</c:v>
                </c:pt>
                <c:pt idx="12">
                  <c:v>août-14</c:v>
                </c:pt>
                <c:pt idx="13">
                  <c:v>sept-14</c:v>
                </c:pt>
                <c:pt idx="14">
                  <c:v>oct-14</c:v>
                </c:pt>
                <c:pt idx="15">
                  <c:v>nov-14</c:v>
                </c:pt>
                <c:pt idx="16">
                  <c:v>déc-14</c:v>
                </c:pt>
              </c:strCache>
            </c:strRef>
          </c:cat>
          <c:val>
            <c:numRef>
              <c:f>'graph Blv plant'!$B$4:$R$4</c:f>
              <c:numCache>
                <c:formatCode>0.00%</c:formatCode>
                <c:ptCount val="17"/>
                <c:pt idx="3">
                  <c:v>6.3600000000000004E-2</c:v>
                </c:pt>
                <c:pt idx="5">
                  <c:v>6.3100000000000003E-2</c:v>
                </c:pt>
                <c:pt idx="6">
                  <c:v>6.8699999999999997E-2</c:v>
                </c:pt>
                <c:pt idx="7">
                  <c:v>6.6400000000000001E-2</c:v>
                </c:pt>
                <c:pt idx="8">
                  <c:v>6.59E-2</c:v>
                </c:pt>
                <c:pt idx="9">
                  <c:v>5.9200000000000003E-2</c:v>
                </c:pt>
                <c:pt idx="10">
                  <c:v>6.3100000000000003E-2</c:v>
                </c:pt>
                <c:pt idx="11">
                  <c:v>4.3999999999999997E-2</c:v>
                </c:pt>
                <c:pt idx="12">
                  <c:v>4.5999999999999999E-2</c:v>
                </c:pt>
                <c:pt idx="13">
                  <c:v>7.1400000000000005E-2</c:v>
                </c:pt>
                <c:pt idx="14">
                  <c:v>7.8700000000000006E-2</c:v>
                </c:pt>
                <c:pt idx="15">
                  <c:v>7.1900000000000006E-2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BA6-4181-A939-471A0F5D0B58}"/>
            </c:ext>
          </c:extLst>
        </c:ser>
        <c:ser>
          <c:idx val="1"/>
          <c:order val="1"/>
          <c:tx>
            <c:strRef>
              <c:f>'graph Blv plant'!$A$5</c:f>
              <c:strCache>
                <c:ptCount val="1"/>
                <c:pt idx="0">
                  <c:v>&lt;3MOIS</c:v>
                </c:pt>
              </c:strCache>
            </c:strRef>
          </c:tx>
          <c:marker>
            <c:symbol val="diamond"/>
            <c:size val="5"/>
          </c:marker>
          <c:cat>
            <c:strRef>
              <c:f>'graph Blv plant'!$B$3:$R$3</c:f>
              <c:strCache>
                <c:ptCount val="17"/>
                <c:pt idx="0">
                  <c:v>MOYENNE 2010</c:v>
                </c:pt>
                <c:pt idx="1">
                  <c:v>MOYENNE 2011</c:v>
                </c:pt>
                <c:pt idx="2">
                  <c:v>MOYENNE 2012</c:v>
                </c:pt>
                <c:pt idx="3">
                  <c:v>MOYENNE 2013</c:v>
                </c:pt>
                <c:pt idx="4">
                  <c:v>CUMUL 2014</c:v>
                </c:pt>
                <c:pt idx="5">
                  <c:v>janv-14</c:v>
                </c:pt>
                <c:pt idx="6">
                  <c:v>févr-14</c:v>
                </c:pt>
                <c:pt idx="7">
                  <c:v>mars-14</c:v>
                </c:pt>
                <c:pt idx="8">
                  <c:v>avr-14</c:v>
                </c:pt>
                <c:pt idx="9">
                  <c:v>mai-14</c:v>
                </c:pt>
                <c:pt idx="10">
                  <c:v>juin-14</c:v>
                </c:pt>
                <c:pt idx="11">
                  <c:v>juil-14</c:v>
                </c:pt>
                <c:pt idx="12">
                  <c:v>août-14</c:v>
                </c:pt>
                <c:pt idx="13">
                  <c:v>sept-14</c:v>
                </c:pt>
                <c:pt idx="14">
                  <c:v>oct-14</c:v>
                </c:pt>
                <c:pt idx="15">
                  <c:v>nov-14</c:v>
                </c:pt>
                <c:pt idx="16">
                  <c:v>déc-14</c:v>
                </c:pt>
              </c:strCache>
            </c:strRef>
          </c:cat>
          <c:val>
            <c:numRef>
              <c:f>'graph Blv plant'!$B$5:$R$5</c:f>
              <c:numCache>
                <c:formatCode>0.00%</c:formatCode>
                <c:ptCount val="17"/>
                <c:pt idx="3">
                  <c:v>4.0099999999999997E-2</c:v>
                </c:pt>
                <c:pt idx="5">
                  <c:v>3.8100000000000002E-2</c:v>
                </c:pt>
                <c:pt idx="6">
                  <c:v>4.5499999999999999E-2</c:v>
                </c:pt>
                <c:pt idx="7">
                  <c:v>4.2599999999999999E-2</c:v>
                </c:pt>
                <c:pt idx="8">
                  <c:v>4.48E-2</c:v>
                </c:pt>
                <c:pt idx="9">
                  <c:v>3.8399999999999997E-2</c:v>
                </c:pt>
                <c:pt idx="10">
                  <c:v>4.3499999999999997E-2</c:v>
                </c:pt>
                <c:pt idx="11">
                  <c:v>2.5499999999999998E-2</c:v>
                </c:pt>
                <c:pt idx="12">
                  <c:v>3.1399999999999997E-2</c:v>
                </c:pt>
                <c:pt idx="13">
                  <c:v>5.6300000000000003E-2</c:v>
                </c:pt>
                <c:pt idx="14">
                  <c:v>6.5600000000000006E-2</c:v>
                </c:pt>
                <c:pt idx="15">
                  <c:v>6.0999999999999999E-2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0BA6-4181-A939-471A0F5D0B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803776"/>
        <c:axId val="151805312"/>
      </c:lineChart>
      <c:catAx>
        <c:axId val="1518037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1805312"/>
        <c:crosses val="autoZero"/>
        <c:auto val="1"/>
        <c:lblAlgn val="ctr"/>
        <c:lblOffset val="100"/>
        <c:noMultiLvlLbl val="0"/>
      </c:catAx>
      <c:valAx>
        <c:axId val="151805312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18037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4143005445214869"/>
          <c:y val="0.8658697470508494"/>
          <c:w val="0.14861969679163234"/>
          <c:h val="0.12540336304115829"/>
        </c:manualLayout>
      </c:layout>
      <c:overlay val="0"/>
      <c:txPr>
        <a:bodyPr/>
        <a:lstStyle/>
        <a:p>
          <a:pPr>
            <a:defRPr sz="595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2"/>
          <c:order val="2"/>
          <c:tx>
            <c:v>moyenne Blv</c:v>
          </c:tx>
          <c:invertIfNegative val="0"/>
          <c:val>
            <c:numRef>
              <c:f>'graph15 Court'!$B$6:$B$7</c:f>
              <c:numCache>
                <c:formatCode>0.0%</c:formatCode>
                <c:ptCount val="2"/>
                <c:pt idx="0">
                  <c:v>4.0099999999999997E-2</c:v>
                </c:pt>
                <c:pt idx="1">
                  <c:v>4.1700000000000001E-2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C2C-4BA1-96F5-A318508ED6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1900544"/>
        <c:axId val="151902080"/>
      </c:barChart>
      <c:lineChart>
        <c:grouping val="standard"/>
        <c:varyColors val="0"/>
        <c:ser>
          <c:idx val="1"/>
          <c:order val="0"/>
          <c:tx>
            <c:strRef>
              <c:f>'graph15 Court'!$C$4</c:f>
              <c:strCache>
                <c:ptCount val="1"/>
                <c:pt idx="0">
                  <c:v>Emboutissage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Court'!$C$6:$C$32</c:f>
              <c:numCache>
                <c:formatCode>0.00%</c:formatCode>
                <c:ptCount val="26"/>
                <c:pt idx="0">
                  <c:v>2.9000000000000001E-2</c:v>
                </c:pt>
                <c:pt idx="1">
                  <c:v>3.8300000000000001E-2</c:v>
                </c:pt>
                <c:pt idx="2">
                  <c:v>3.8699999999999998E-2</c:v>
                </c:pt>
                <c:pt idx="3">
                  <c:v>6.4399999999999999E-2</c:v>
                </c:pt>
                <c:pt idx="4">
                  <c:v>6.4600000000000005E-2</c:v>
                </c:pt>
                <c:pt idx="5">
                  <c:v>3.9600000000000003E-2</c:v>
                </c:pt>
                <c:pt idx="6">
                  <c:v>4.8399999999999999E-2</c:v>
                </c:pt>
                <c:pt idx="7">
                  <c:v>6.0900000000000003E-2</c:v>
                </c:pt>
                <c:pt idx="8">
                  <c:v>3.2099999999999997E-2</c:v>
                </c:pt>
                <c:pt idx="9">
                  <c:v>4.6399999999999997E-2</c:v>
                </c:pt>
                <c:pt idx="10">
                  <c:v>4.5900000000000003E-2</c:v>
                </c:pt>
                <c:pt idx="11">
                  <c:v>6.5299999999999997E-2</c:v>
                </c:pt>
                <c:pt idx="12">
                  <c:v>3.61E-2</c:v>
                </c:pt>
                <c:pt idx="13">
                  <c:v>1.9E-2</c:v>
                </c:pt>
                <c:pt idx="14">
                  <c:v>4.3700000000000003E-2</c:v>
                </c:pt>
                <c:pt idx="15">
                  <c:v>7.3099999999999998E-2</c:v>
                </c:pt>
                <c:pt idx="16">
                  <c:v>6.4399999999999999E-2</c:v>
                </c:pt>
                <c:pt idx="17">
                  <c:v>5.8799999999999998E-2</c:v>
                </c:pt>
                <c:pt idx="18">
                  <c:v>6.2100000000000002E-2</c:v>
                </c:pt>
                <c:pt idx="19">
                  <c:v>4.4999999999999998E-2</c:v>
                </c:pt>
                <c:pt idx="20">
                  <c:v>3.2500000000000001E-2</c:v>
                </c:pt>
                <c:pt idx="21">
                  <c:v>3.6700000000000003E-2</c:v>
                </c:pt>
                <c:pt idx="22">
                  <c:v>3.8100000000000002E-2</c:v>
                </c:pt>
                <c:pt idx="23">
                  <c:v>7.2400000000000006E-2</c:v>
                </c:pt>
                <c:pt idx="24">
                  <c:v>6.7699999999999996E-2</c:v>
                </c:pt>
                <c:pt idx="25">
                  <c:v>5.8999999999999997E-2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4C2C-4BA1-96F5-A318508ED68D}"/>
            </c:ext>
          </c:extLst>
        </c:ser>
        <c:ser>
          <c:idx val="11"/>
          <c:order val="1"/>
          <c:tx>
            <c:strRef>
              <c:f>'graph15 Court'!$M$4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Court'!$M$6:$M$32</c:f>
              <c:numCache>
                <c:formatCode>0.0%</c:formatCode>
                <c:ptCount val="26"/>
                <c:pt idx="0">
                  <c:v>0.06</c:v>
                </c:pt>
                <c:pt idx="1">
                  <c:v>5.5E-2</c:v>
                </c:pt>
                <c:pt idx="2">
                  <c:v>0.06</c:v>
                </c:pt>
                <c:pt idx="3">
                  <c:v>0.06</c:v>
                </c:pt>
                <c:pt idx="4">
                  <c:v>0.06</c:v>
                </c:pt>
                <c:pt idx="5">
                  <c:v>0.06</c:v>
                </c:pt>
                <c:pt idx="6">
                  <c:v>0.06</c:v>
                </c:pt>
                <c:pt idx="7">
                  <c:v>0.06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5.5E-2</c:v>
                </c:pt>
                <c:pt idx="15">
                  <c:v>5.5E-2</c:v>
                </c:pt>
                <c:pt idx="16">
                  <c:v>5.5E-2</c:v>
                </c:pt>
                <c:pt idx="17">
                  <c:v>5.5E-2</c:v>
                </c:pt>
                <c:pt idx="18">
                  <c:v>5.5E-2</c:v>
                </c:pt>
                <c:pt idx="19">
                  <c:v>5.5E-2</c:v>
                </c:pt>
                <c:pt idx="20">
                  <c:v>5.5E-2</c:v>
                </c:pt>
                <c:pt idx="21">
                  <c:v>5.5E-2</c:v>
                </c:pt>
                <c:pt idx="22">
                  <c:v>5.5E-2</c:v>
                </c:pt>
                <c:pt idx="23">
                  <c:v>5.5E-2</c:v>
                </c:pt>
                <c:pt idx="24">
                  <c:v>5.5E-2</c:v>
                </c:pt>
                <c:pt idx="25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4C2C-4BA1-96F5-A318508ED6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1900544"/>
        <c:axId val="151902080"/>
      </c:lineChart>
      <c:catAx>
        <c:axId val="151900544"/>
        <c:scaling>
          <c:orientation val="minMax"/>
        </c:scaling>
        <c:delete val="0"/>
        <c:axPos val="b"/>
        <c:numFmt formatCode="[$-40C]mmmm\-yy;@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1902080"/>
        <c:crosses val="autoZero"/>
        <c:auto val="1"/>
        <c:lblAlgn val="ctr"/>
        <c:lblOffset val="100"/>
        <c:noMultiLvlLbl val="0"/>
      </c:catAx>
      <c:valAx>
        <c:axId val="151902080"/>
        <c:scaling>
          <c:orientation val="minMax"/>
          <c:max val="0.12000000000000001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1900544"/>
        <c:crosses val="autoZero"/>
        <c:crossBetween val="between"/>
      </c:valAx>
    </c:plotArea>
    <c:legend>
      <c:legendPos val="b"/>
      <c:layout/>
      <c:overlay val="0"/>
      <c:txPr>
        <a:bodyPr/>
        <a:lstStyle/>
        <a:p>
          <a:pPr>
            <a:defRPr sz="9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3"/>
          <c:order val="0"/>
          <c:tx>
            <c:strRef>
              <c:f>'graph15 Court'!$D$4</c:f>
              <c:strCache>
                <c:ptCount val="1"/>
                <c:pt idx="0">
                  <c:v>Tolerie</c:v>
                </c:pt>
              </c:strCache>
            </c:strRef>
          </c:tx>
          <c:spPr>
            <a:ln w="38100">
              <a:solidFill>
                <a:srgbClr val="92D050"/>
              </a:solidFill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Court'!$D$6:$D$32</c:f>
              <c:numCache>
                <c:formatCode>0.00%</c:formatCode>
                <c:ptCount val="26"/>
                <c:pt idx="0">
                  <c:v>3.4799999999999998E-2</c:v>
                </c:pt>
                <c:pt idx="1">
                  <c:v>3.09E-2</c:v>
                </c:pt>
                <c:pt idx="2">
                  <c:v>3.7699999999999997E-2</c:v>
                </c:pt>
                <c:pt idx="3">
                  <c:v>3.2000000000000001E-2</c:v>
                </c:pt>
                <c:pt idx="4">
                  <c:v>3.0700000000000002E-2</c:v>
                </c:pt>
                <c:pt idx="5">
                  <c:v>3.4799999999999998E-2</c:v>
                </c:pt>
                <c:pt idx="6">
                  <c:v>2.3E-2</c:v>
                </c:pt>
                <c:pt idx="7">
                  <c:v>4.24E-2</c:v>
                </c:pt>
                <c:pt idx="8">
                  <c:v>2.1999999999999999E-2</c:v>
                </c:pt>
                <c:pt idx="9">
                  <c:v>3.5000000000000003E-2</c:v>
                </c:pt>
                <c:pt idx="10">
                  <c:v>4.6899999999999997E-2</c:v>
                </c:pt>
                <c:pt idx="11">
                  <c:v>4.9299999999999997E-2</c:v>
                </c:pt>
                <c:pt idx="12">
                  <c:v>4.2299999999999997E-2</c:v>
                </c:pt>
                <c:pt idx="13">
                  <c:v>2.93E-2</c:v>
                </c:pt>
                <c:pt idx="14">
                  <c:v>2.29E-2</c:v>
                </c:pt>
                <c:pt idx="15">
                  <c:v>3.0300000000000001E-2</c:v>
                </c:pt>
                <c:pt idx="16">
                  <c:v>5.0999999999999997E-2</c:v>
                </c:pt>
                <c:pt idx="17">
                  <c:v>4.5900000000000003E-2</c:v>
                </c:pt>
                <c:pt idx="18">
                  <c:v>2.6499999999999999E-2</c:v>
                </c:pt>
                <c:pt idx="19">
                  <c:v>1.4200000000000001E-2</c:v>
                </c:pt>
                <c:pt idx="20">
                  <c:v>1.95E-2</c:v>
                </c:pt>
                <c:pt idx="21">
                  <c:v>3.04E-2</c:v>
                </c:pt>
                <c:pt idx="22">
                  <c:v>4.2599999999999999E-2</c:v>
                </c:pt>
                <c:pt idx="23">
                  <c:v>5.6099999999999997E-2</c:v>
                </c:pt>
                <c:pt idx="24">
                  <c:v>3.8199999999999998E-2</c:v>
                </c:pt>
                <c:pt idx="25">
                  <c:v>4.6199999999999998E-2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14D-414C-BF4D-676004FCCE85}"/>
            </c:ext>
          </c:extLst>
        </c:ser>
        <c:ser>
          <c:idx val="4"/>
          <c:order val="1"/>
          <c:tx>
            <c:strRef>
              <c:f>'graph15 Court'!$E$4</c:f>
              <c:strCache>
                <c:ptCount val="1"/>
                <c:pt idx="0">
                  <c:v>Peinture</c:v>
                </c:pt>
              </c:strCache>
            </c:strRef>
          </c:tx>
          <c:spPr>
            <a:ln>
              <a:solidFill>
                <a:schemeClr val="accent6">
                  <a:lumMod val="50000"/>
                </a:schemeClr>
              </a:solidFill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Court'!$E$6:$E$32</c:f>
              <c:numCache>
                <c:formatCode>0.00%</c:formatCode>
                <c:ptCount val="26"/>
                <c:pt idx="0">
                  <c:v>3.9399999999999998E-2</c:v>
                </c:pt>
                <c:pt idx="1">
                  <c:v>4.48E-2</c:v>
                </c:pt>
                <c:pt idx="2">
                  <c:v>3.6400000000000002E-2</c:v>
                </c:pt>
                <c:pt idx="3">
                  <c:v>4.3900000000000002E-2</c:v>
                </c:pt>
                <c:pt idx="4">
                  <c:v>5.5599999999999997E-2</c:v>
                </c:pt>
                <c:pt idx="5">
                  <c:v>7.4999999999999997E-2</c:v>
                </c:pt>
                <c:pt idx="6">
                  <c:v>3.3000000000000002E-2</c:v>
                </c:pt>
                <c:pt idx="7">
                  <c:v>4.0500000000000001E-2</c:v>
                </c:pt>
                <c:pt idx="8">
                  <c:v>3.8300000000000001E-2</c:v>
                </c:pt>
                <c:pt idx="9">
                  <c:v>3.1600000000000003E-2</c:v>
                </c:pt>
                <c:pt idx="10">
                  <c:v>6.1499999999999999E-2</c:v>
                </c:pt>
                <c:pt idx="11">
                  <c:v>8.6099999999999996E-2</c:v>
                </c:pt>
                <c:pt idx="12">
                  <c:v>6.7799999999999999E-2</c:v>
                </c:pt>
                <c:pt idx="13">
                  <c:v>7.7799999999999994E-2</c:v>
                </c:pt>
                <c:pt idx="14">
                  <c:v>4.3700000000000003E-2</c:v>
                </c:pt>
                <c:pt idx="15">
                  <c:v>5.5800000000000002E-2</c:v>
                </c:pt>
                <c:pt idx="16">
                  <c:v>5.8799999999999998E-2</c:v>
                </c:pt>
                <c:pt idx="17">
                  <c:v>7.1599999999999997E-2</c:v>
                </c:pt>
                <c:pt idx="18">
                  <c:v>9.0399999999999994E-2</c:v>
                </c:pt>
                <c:pt idx="19">
                  <c:v>7.4700000000000003E-2</c:v>
                </c:pt>
                <c:pt idx="20">
                  <c:v>4.4900000000000002E-2</c:v>
                </c:pt>
                <c:pt idx="21">
                  <c:v>0.04</c:v>
                </c:pt>
                <c:pt idx="22">
                  <c:v>7.4499999999999997E-2</c:v>
                </c:pt>
                <c:pt idx="23">
                  <c:v>0.05</c:v>
                </c:pt>
                <c:pt idx="24">
                  <c:v>6.3500000000000001E-2</c:v>
                </c:pt>
                <c:pt idx="25">
                  <c:v>8.1600000000000006E-2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614D-414C-BF4D-676004FCCE85}"/>
            </c:ext>
          </c:extLst>
        </c:ser>
        <c:ser>
          <c:idx val="11"/>
          <c:order val="2"/>
          <c:tx>
            <c:strRef>
              <c:f>'graph15 Court'!$M$4</c:f>
              <c:strCache>
                <c:ptCount val="1"/>
                <c:pt idx="0">
                  <c:v>objectif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none"/>
          </c:marker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Court'!$M$6:$M$32</c:f>
              <c:numCache>
                <c:formatCode>0.0%</c:formatCode>
                <c:ptCount val="26"/>
                <c:pt idx="0">
                  <c:v>0.06</c:v>
                </c:pt>
                <c:pt idx="1">
                  <c:v>5.5E-2</c:v>
                </c:pt>
                <c:pt idx="2">
                  <c:v>0.06</c:v>
                </c:pt>
                <c:pt idx="3">
                  <c:v>0.06</c:v>
                </c:pt>
                <c:pt idx="4">
                  <c:v>0.06</c:v>
                </c:pt>
                <c:pt idx="5">
                  <c:v>0.06</c:v>
                </c:pt>
                <c:pt idx="6">
                  <c:v>0.06</c:v>
                </c:pt>
                <c:pt idx="7">
                  <c:v>0.06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5.5E-2</c:v>
                </c:pt>
                <c:pt idx="15">
                  <c:v>5.5E-2</c:v>
                </c:pt>
                <c:pt idx="16">
                  <c:v>5.5E-2</c:v>
                </c:pt>
                <c:pt idx="17">
                  <c:v>5.5E-2</c:v>
                </c:pt>
                <c:pt idx="18">
                  <c:v>5.5E-2</c:v>
                </c:pt>
                <c:pt idx="19">
                  <c:v>5.5E-2</c:v>
                </c:pt>
                <c:pt idx="20">
                  <c:v>5.5E-2</c:v>
                </c:pt>
                <c:pt idx="21">
                  <c:v>5.5E-2</c:v>
                </c:pt>
                <c:pt idx="22">
                  <c:v>5.5E-2</c:v>
                </c:pt>
                <c:pt idx="23">
                  <c:v>5.5E-2</c:v>
                </c:pt>
                <c:pt idx="24">
                  <c:v>5.5E-2</c:v>
                </c:pt>
                <c:pt idx="25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614D-414C-BF4D-676004FCCE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282624"/>
        <c:axId val="152284160"/>
      </c:lineChart>
      <c:catAx>
        <c:axId val="1522826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284160"/>
        <c:crosses val="autoZero"/>
        <c:auto val="1"/>
        <c:lblAlgn val="ctr"/>
        <c:lblOffset val="100"/>
        <c:noMultiLvlLbl val="0"/>
      </c:catAx>
      <c:valAx>
        <c:axId val="152284160"/>
        <c:scaling>
          <c:orientation val="minMax"/>
          <c:max val="0.12000000000000001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282624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34525169881984724"/>
          <c:y val="0.94078412073490825"/>
          <c:w val="0.30949645042560708"/>
          <c:h val="4.8676454505686806E-2"/>
        </c:manualLayout>
      </c:layout>
      <c:overlay val="0"/>
      <c:txPr>
        <a:bodyPr/>
        <a:lstStyle/>
        <a:p>
          <a:pPr>
            <a:defRPr sz="9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'graph15 Court'!$F$4</c:f>
              <c:strCache>
                <c:ptCount val="1"/>
                <c:pt idx="0">
                  <c:v>Assemblage</c:v>
                </c:pt>
              </c:strCache>
            </c:strRef>
          </c:tx>
          <c:spPr>
            <a:ln w="41275">
              <a:solidFill>
                <a:schemeClr val="tx2">
                  <a:lumMod val="40000"/>
                  <a:lumOff val="60000"/>
                </a:schemeClr>
              </a:solidFill>
            </a:ln>
          </c:spPr>
          <c:marker>
            <c:symbol val="none"/>
          </c:marker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Court'!$F$6:$F$32</c:f>
              <c:numCache>
                <c:formatCode>0.00%</c:formatCode>
                <c:ptCount val="26"/>
                <c:pt idx="14">
                  <c:v>5.7000000000000002E-2</c:v>
                </c:pt>
                <c:pt idx="15">
                  <c:v>6.1600000000000002E-2</c:v>
                </c:pt>
                <c:pt idx="16">
                  <c:v>6.6600000000000006E-2</c:v>
                </c:pt>
                <c:pt idx="17">
                  <c:v>6.7000000000000004E-2</c:v>
                </c:pt>
                <c:pt idx="18">
                  <c:v>5.5599999999999997E-2</c:v>
                </c:pt>
                <c:pt idx="19">
                  <c:v>6.88E-2</c:v>
                </c:pt>
                <c:pt idx="20">
                  <c:v>4.19E-2</c:v>
                </c:pt>
                <c:pt idx="21">
                  <c:v>4.3499999999999997E-2</c:v>
                </c:pt>
                <c:pt idx="22">
                  <c:v>6.59E-2</c:v>
                </c:pt>
                <c:pt idx="23">
                  <c:v>8.2600000000000007E-2</c:v>
                </c:pt>
                <c:pt idx="24">
                  <c:v>7.4099999999999999E-2</c:v>
                </c:pt>
                <c:pt idx="25">
                  <c:v>7.2499999999999995E-2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B56-451C-99BD-E2C7558B9EDF}"/>
            </c:ext>
          </c:extLst>
        </c:ser>
        <c:ser>
          <c:idx val="5"/>
          <c:order val="1"/>
          <c:tx>
            <c:strRef>
              <c:f>'graph15 Court'!$G$4</c:f>
              <c:strCache>
                <c:ptCount val="1"/>
                <c:pt idx="0">
                  <c:v>Garnissages</c:v>
                </c:pt>
              </c:strCache>
            </c:strRef>
          </c:tx>
          <c:spPr>
            <a:ln>
              <a:solidFill>
                <a:schemeClr val="accent6">
                  <a:lumMod val="50000"/>
                </a:schemeClr>
              </a:solidFill>
            </a:ln>
          </c:spPr>
          <c:marker>
            <c:symbol val="none"/>
          </c:marker>
          <c:dPt>
            <c:idx val="17"/>
            <c:bubble3D val="0"/>
            <c:spPr>
              <a:ln w="34925">
                <a:solidFill>
                  <a:schemeClr val="accent6">
                    <a:lumMod val="50000"/>
                  </a:schemeClr>
                </a:solidFill>
              </a:ln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0B56-451C-99BD-E2C7558B9EDF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Court'!$G$6:$G$31</c:f>
              <c:numCache>
                <c:formatCode>0.00%</c:formatCode>
                <c:ptCount val="25"/>
                <c:pt idx="0">
                  <c:v>4.8500000000000001E-2</c:v>
                </c:pt>
                <c:pt idx="1">
                  <c:v>5.0500000000000003E-2</c:v>
                </c:pt>
                <c:pt idx="2">
                  <c:v>5.5899999999999998E-2</c:v>
                </c:pt>
                <c:pt idx="3">
                  <c:v>5.8999999999999997E-2</c:v>
                </c:pt>
                <c:pt idx="4">
                  <c:v>5.9499999999999997E-2</c:v>
                </c:pt>
                <c:pt idx="5">
                  <c:v>6.3100000000000003E-2</c:v>
                </c:pt>
                <c:pt idx="6">
                  <c:v>4.6300000000000001E-2</c:v>
                </c:pt>
                <c:pt idx="7">
                  <c:v>3.9399999999999998E-2</c:v>
                </c:pt>
                <c:pt idx="8">
                  <c:v>2.41E-2</c:v>
                </c:pt>
                <c:pt idx="9">
                  <c:v>4.0899999999999999E-2</c:v>
                </c:pt>
                <c:pt idx="10">
                  <c:v>7.2300000000000003E-2</c:v>
                </c:pt>
                <c:pt idx="11">
                  <c:v>7.9200000000000007E-2</c:v>
                </c:pt>
                <c:pt idx="12">
                  <c:v>8.5800000000000001E-2</c:v>
                </c:pt>
                <c:pt idx="13">
                  <c:v>6.4600000000000005E-2</c:v>
                </c:pt>
                <c:pt idx="14">
                  <c:v>6.4799999999999996E-2</c:v>
                </c:pt>
                <c:pt idx="15">
                  <c:v>8.9399999999999993E-2</c:v>
                </c:pt>
                <c:pt idx="16">
                  <c:v>0.1017</c:v>
                </c:pt>
                <c:pt idx="17">
                  <c:v>8.9599999999999999E-2</c:v>
                </c:pt>
                <c:pt idx="18">
                  <c:v>8.4599999999999995E-2</c:v>
                </c:pt>
                <c:pt idx="19">
                  <c:v>8.8099999999999998E-2</c:v>
                </c:pt>
                <c:pt idx="20">
                  <c:v>5.1799999999999999E-2</c:v>
                </c:pt>
                <c:pt idx="21">
                  <c:v>4.6600000000000003E-2</c:v>
                </c:pt>
                <c:pt idx="22">
                  <c:v>7.85E-2</c:v>
                </c:pt>
                <c:pt idx="23">
                  <c:v>9.9000000000000005E-2</c:v>
                </c:pt>
                <c:pt idx="24">
                  <c:v>0.1087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0B56-451C-99BD-E2C7558B9EDF}"/>
            </c:ext>
          </c:extLst>
        </c:ser>
        <c:ser>
          <c:idx val="6"/>
          <c:order val="2"/>
          <c:tx>
            <c:strRef>
              <c:f>'graph15 Court'!$H$4</c:f>
              <c:strCache>
                <c:ptCount val="1"/>
                <c:pt idx="0">
                  <c:v>Montage/Composts</c:v>
                </c:pt>
              </c:strCache>
            </c:strRef>
          </c:tx>
          <c:spPr>
            <a:ln>
              <a:solidFill>
                <a:schemeClr val="accent2">
                  <a:lumMod val="40000"/>
                  <a:lumOff val="60000"/>
                </a:schemeClr>
              </a:solidFill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Court'!$H$6:$H$31</c:f>
              <c:numCache>
                <c:formatCode>0.00%</c:formatCode>
                <c:ptCount val="25"/>
                <c:pt idx="0">
                  <c:v>3.7699999999999997E-2</c:v>
                </c:pt>
                <c:pt idx="1">
                  <c:v>4.4299999999999999E-2</c:v>
                </c:pt>
                <c:pt idx="2">
                  <c:v>3.6499999999999998E-2</c:v>
                </c:pt>
                <c:pt idx="3">
                  <c:v>4.3799999999999999E-2</c:v>
                </c:pt>
                <c:pt idx="4">
                  <c:v>4.4200000000000003E-2</c:v>
                </c:pt>
                <c:pt idx="5">
                  <c:v>5.0599999999999999E-2</c:v>
                </c:pt>
                <c:pt idx="6">
                  <c:v>5.0500000000000003E-2</c:v>
                </c:pt>
                <c:pt idx="7">
                  <c:v>4.7E-2</c:v>
                </c:pt>
                <c:pt idx="8">
                  <c:v>3.32E-2</c:v>
                </c:pt>
                <c:pt idx="9">
                  <c:v>3.09E-2</c:v>
                </c:pt>
                <c:pt idx="10">
                  <c:v>5.6800000000000003E-2</c:v>
                </c:pt>
                <c:pt idx="11">
                  <c:v>7.4999999999999997E-2</c:v>
                </c:pt>
                <c:pt idx="12">
                  <c:v>6.13E-2</c:v>
                </c:pt>
                <c:pt idx="13">
                  <c:v>4.2999999999999997E-2</c:v>
                </c:pt>
                <c:pt idx="14">
                  <c:v>6.0499999999999998E-2</c:v>
                </c:pt>
                <c:pt idx="15">
                  <c:v>4.2099999999999999E-2</c:v>
                </c:pt>
                <c:pt idx="16">
                  <c:v>4.7100000000000003E-2</c:v>
                </c:pt>
                <c:pt idx="17">
                  <c:v>5.67E-2</c:v>
                </c:pt>
                <c:pt idx="18">
                  <c:v>4.4400000000000002E-2</c:v>
                </c:pt>
                <c:pt idx="19">
                  <c:v>6.8900000000000003E-2</c:v>
                </c:pt>
                <c:pt idx="20">
                  <c:v>4.0599999999999997E-2</c:v>
                </c:pt>
                <c:pt idx="21">
                  <c:v>4.7100000000000003E-2</c:v>
                </c:pt>
                <c:pt idx="22">
                  <c:v>6.4000000000000001E-2</c:v>
                </c:pt>
                <c:pt idx="23">
                  <c:v>5.6500000000000002E-2</c:v>
                </c:pt>
                <c:pt idx="24">
                  <c:v>5.6500000000000002E-2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0B56-451C-99BD-E2C7558B9EDF}"/>
            </c:ext>
          </c:extLst>
        </c:ser>
        <c:ser>
          <c:idx val="7"/>
          <c:order val="3"/>
          <c:tx>
            <c:strRef>
              <c:f>'graph15 Court'!$I$4</c:f>
              <c:strCache>
                <c:ptCount val="1"/>
                <c:pt idx="0">
                  <c:v>Faisceaux</c:v>
                </c:pt>
              </c:strCache>
            </c:strRef>
          </c:tx>
          <c:spPr>
            <a:ln>
              <a:solidFill>
                <a:srgbClr val="FFC000"/>
              </a:solidFill>
            </a:ln>
          </c:spPr>
          <c:marker>
            <c:symbol val="none"/>
          </c:marker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Court'!$I$6:$I$32</c:f>
              <c:numCache>
                <c:formatCode>0.00%</c:formatCode>
                <c:ptCount val="26"/>
                <c:pt idx="0">
                  <c:v>5.1200000000000002E-2</c:v>
                </c:pt>
                <c:pt idx="1">
                  <c:v>4.5100000000000001E-2</c:v>
                </c:pt>
                <c:pt idx="2">
                  <c:v>0.06</c:v>
                </c:pt>
                <c:pt idx="3">
                  <c:v>7.6399999999999996E-2</c:v>
                </c:pt>
                <c:pt idx="4">
                  <c:v>5.2699999999999997E-2</c:v>
                </c:pt>
                <c:pt idx="5">
                  <c:v>6.3700000000000007E-2</c:v>
                </c:pt>
                <c:pt idx="6">
                  <c:v>4.58E-2</c:v>
                </c:pt>
                <c:pt idx="7">
                  <c:v>4.5600000000000002E-2</c:v>
                </c:pt>
                <c:pt idx="8">
                  <c:v>2.12E-2</c:v>
                </c:pt>
                <c:pt idx="9">
                  <c:v>3.2800000000000003E-2</c:v>
                </c:pt>
                <c:pt idx="10">
                  <c:v>8.7999999999999995E-2</c:v>
                </c:pt>
                <c:pt idx="11">
                  <c:v>8.9499999999999996E-2</c:v>
                </c:pt>
                <c:pt idx="12">
                  <c:v>8.3599999999999994E-2</c:v>
                </c:pt>
                <c:pt idx="13">
                  <c:v>5.6099999999999997E-2</c:v>
                </c:pt>
                <c:pt idx="14">
                  <c:v>4.4600000000000001E-2</c:v>
                </c:pt>
                <c:pt idx="15">
                  <c:v>3.5499999999999997E-2</c:v>
                </c:pt>
                <c:pt idx="16">
                  <c:v>2.35E-2</c:v>
                </c:pt>
                <c:pt idx="17">
                  <c:v>4.6600000000000003E-2</c:v>
                </c:pt>
                <c:pt idx="18">
                  <c:v>2.1299999999999999E-2</c:v>
                </c:pt>
                <c:pt idx="19">
                  <c:v>3.8600000000000002E-2</c:v>
                </c:pt>
                <c:pt idx="20">
                  <c:v>2.92E-2</c:v>
                </c:pt>
                <c:pt idx="21">
                  <c:v>4.2999999999999997E-2</c:v>
                </c:pt>
                <c:pt idx="22">
                  <c:v>6.5299999999999997E-2</c:v>
                </c:pt>
                <c:pt idx="23">
                  <c:v>9.5699999999999993E-2</c:v>
                </c:pt>
                <c:pt idx="24">
                  <c:v>6.0900000000000003E-2</c:v>
                </c:pt>
                <c:pt idx="25">
                  <c:v>8.0199999999999994E-2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0B56-451C-99BD-E2C7558B9EDF}"/>
            </c:ext>
          </c:extLst>
        </c:ser>
        <c:ser>
          <c:idx val="8"/>
          <c:order val="4"/>
          <c:tx>
            <c:strRef>
              <c:f>'graph15 Court'!$J$4</c:f>
              <c:strCache>
                <c:ptCount val="1"/>
                <c:pt idx="0">
                  <c:v>Sces Tech.ass.</c:v>
                </c:pt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Court'!$J$6:$J$31</c:f>
              <c:numCache>
                <c:formatCode>0.00%</c:formatCode>
                <c:ptCount val="25"/>
                <c:pt idx="15">
                  <c:v>3.8600000000000002E-2</c:v>
                </c:pt>
                <c:pt idx="16">
                  <c:v>3.2000000000000001E-2</c:v>
                </c:pt>
                <c:pt idx="17">
                  <c:v>3.04E-2</c:v>
                </c:pt>
                <c:pt idx="18">
                  <c:v>1.15E-2</c:v>
                </c:pt>
                <c:pt idx="19">
                  <c:v>6.7999999999999996E-3</c:v>
                </c:pt>
                <c:pt idx="20">
                  <c:v>1.9400000000000001E-2</c:v>
                </c:pt>
                <c:pt idx="21">
                  <c:v>2.0400000000000001E-2</c:v>
                </c:pt>
                <c:pt idx="22">
                  <c:v>2.01E-2</c:v>
                </c:pt>
                <c:pt idx="23">
                  <c:v>1.2800000000000001E-2</c:v>
                </c:pt>
                <c:pt idx="24">
                  <c:v>8.3999999999999995E-3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6-0B56-451C-99BD-E2C7558B9EDF}"/>
            </c:ext>
          </c:extLst>
        </c:ser>
        <c:ser>
          <c:idx val="11"/>
          <c:order val="5"/>
          <c:tx>
            <c:strRef>
              <c:f>'graph15 Court'!$M$4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Court'!$M$6:$M$32</c:f>
              <c:numCache>
                <c:formatCode>0.0%</c:formatCode>
                <c:ptCount val="26"/>
                <c:pt idx="0">
                  <c:v>0.06</c:v>
                </c:pt>
                <c:pt idx="1">
                  <c:v>5.5E-2</c:v>
                </c:pt>
                <c:pt idx="2">
                  <c:v>0.06</c:v>
                </c:pt>
                <c:pt idx="3">
                  <c:v>0.06</c:v>
                </c:pt>
                <c:pt idx="4">
                  <c:v>0.06</c:v>
                </c:pt>
                <c:pt idx="5">
                  <c:v>0.06</c:v>
                </c:pt>
                <c:pt idx="6">
                  <c:v>0.06</c:v>
                </c:pt>
                <c:pt idx="7">
                  <c:v>0.06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5.5E-2</c:v>
                </c:pt>
                <c:pt idx="15">
                  <c:v>5.5E-2</c:v>
                </c:pt>
                <c:pt idx="16">
                  <c:v>5.5E-2</c:v>
                </c:pt>
                <c:pt idx="17">
                  <c:v>5.5E-2</c:v>
                </c:pt>
                <c:pt idx="18">
                  <c:v>5.5E-2</c:v>
                </c:pt>
                <c:pt idx="19">
                  <c:v>5.5E-2</c:v>
                </c:pt>
                <c:pt idx="20">
                  <c:v>5.5E-2</c:v>
                </c:pt>
                <c:pt idx="21">
                  <c:v>5.5E-2</c:v>
                </c:pt>
                <c:pt idx="22">
                  <c:v>5.5E-2</c:v>
                </c:pt>
                <c:pt idx="23">
                  <c:v>5.5E-2</c:v>
                </c:pt>
                <c:pt idx="24">
                  <c:v>5.5E-2</c:v>
                </c:pt>
                <c:pt idx="25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7-0B56-451C-99BD-E2C7558B9E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936448"/>
        <c:axId val="152937984"/>
      </c:lineChart>
      <c:catAx>
        <c:axId val="1529364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937984"/>
        <c:crosses val="autoZero"/>
        <c:auto val="1"/>
        <c:lblAlgn val="ctr"/>
        <c:lblOffset val="100"/>
        <c:noMultiLvlLbl val="0"/>
      </c:catAx>
      <c:valAx>
        <c:axId val="152937984"/>
        <c:scaling>
          <c:orientation val="minMax"/>
          <c:max val="0.12000000000000001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936448"/>
        <c:crosses val="autoZero"/>
        <c:crossBetween val="between"/>
      </c:valAx>
    </c:plotArea>
    <c:legend>
      <c:legendPos val="b"/>
      <c:layout/>
      <c:overlay val="0"/>
      <c:txPr>
        <a:bodyPr/>
        <a:lstStyle/>
        <a:p>
          <a:pPr>
            <a:defRPr sz="9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9"/>
          <c:order val="0"/>
          <c:tx>
            <c:strRef>
              <c:f>'graph15 Court'!$K$4</c:f>
              <c:strCache>
                <c:ptCount val="1"/>
                <c:pt idx="0">
                  <c:v>Log Mont./Comp./Fsx</c:v>
                </c:pt>
              </c:strCache>
            </c:strRef>
          </c:tx>
          <c:spPr>
            <a:ln>
              <a:solidFill>
                <a:schemeClr val="accent6">
                  <a:lumMod val="50000"/>
                </a:schemeClr>
              </a:solidFill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Court'!$K$6:$K$31</c:f>
              <c:numCache>
                <c:formatCode>0.00%</c:formatCode>
                <c:ptCount val="25"/>
                <c:pt idx="0">
                  <c:v>3.39E-2</c:v>
                </c:pt>
                <c:pt idx="1">
                  <c:v>4.7300000000000002E-2</c:v>
                </c:pt>
                <c:pt idx="2">
                  <c:v>6.2300000000000001E-2</c:v>
                </c:pt>
                <c:pt idx="3">
                  <c:v>0.1145</c:v>
                </c:pt>
                <c:pt idx="4">
                  <c:v>0.1043</c:v>
                </c:pt>
                <c:pt idx="5">
                  <c:v>7.2300000000000003E-2</c:v>
                </c:pt>
                <c:pt idx="6">
                  <c:v>4.1599999999999998E-2</c:v>
                </c:pt>
                <c:pt idx="7">
                  <c:v>5.5399999999999998E-2</c:v>
                </c:pt>
                <c:pt idx="8">
                  <c:v>5.2600000000000001E-2</c:v>
                </c:pt>
                <c:pt idx="9">
                  <c:v>6.0999999999999999E-2</c:v>
                </c:pt>
                <c:pt idx="10">
                  <c:v>4.9700000000000001E-2</c:v>
                </c:pt>
                <c:pt idx="11">
                  <c:v>5.0999999999999997E-2</c:v>
                </c:pt>
                <c:pt idx="12">
                  <c:v>5.5500000000000001E-2</c:v>
                </c:pt>
                <c:pt idx="13">
                  <c:v>5.0799999999999998E-2</c:v>
                </c:pt>
                <c:pt idx="14">
                  <c:v>4.3999999999999997E-2</c:v>
                </c:pt>
                <c:pt idx="15">
                  <c:v>7.3400000000000007E-2</c:v>
                </c:pt>
                <c:pt idx="16">
                  <c:v>9.6500000000000002E-2</c:v>
                </c:pt>
                <c:pt idx="17">
                  <c:v>4.6399999999999997E-2</c:v>
                </c:pt>
                <c:pt idx="18">
                  <c:v>6.0600000000000001E-2</c:v>
                </c:pt>
                <c:pt idx="19">
                  <c:v>8.5400000000000004E-2</c:v>
                </c:pt>
                <c:pt idx="20">
                  <c:v>3.09E-2</c:v>
                </c:pt>
                <c:pt idx="21">
                  <c:v>2.76E-2</c:v>
                </c:pt>
                <c:pt idx="22">
                  <c:v>8.1199999999999994E-2</c:v>
                </c:pt>
                <c:pt idx="23">
                  <c:v>6.1699999999999998E-2</c:v>
                </c:pt>
                <c:pt idx="24">
                  <c:v>5.9400000000000001E-2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8A3B-4BFC-84D1-6D11535C6322}"/>
            </c:ext>
          </c:extLst>
        </c:ser>
        <c:ser>
          <c:idx val="10"/>
          <c:order val="1"/>
          <c:tx>
            <c:strRef>
              <c:f>'graph15 Court'!$L$4</c:f>
              <c:strCache>
                <c:ptCount val="1"/>
                <c:pt idx="0">
                  <c:v>Log Cabines/KD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Court'!$L$6:$L$31</c:f>
              <c:numCache>
                <c:formatCode>0.00%</c:formatCode>
                <c:ptCount val="25"/>
                <c:pt idx="0">
                  <c:v>4.19E-2</c:v>
                </c:pt>
                <c:pt idx="1">
                  <c:v>3.2300000000000002E-2</c:v>
                </c:pt>
                <c:pt idx="2">
                  <c:v>4.6300000000000001E-2</c:v>
                </c:pt>
                <c:pt idx="3">
                  <c:v>5.3199999999999997E-2</c:v>
                </c:pt>
                <c:pt idx="4">
                  <c:v>3.4599999999999999E-2</c:v>
                </c:pt>
                <c:pt idx="5">
                  <c:v>0.03</c:v>
                </c:pt>
                <c:pt idx="6">
                  <c:v>4.19E-2</c:v>
                </c:pt>
                <c:pt idx="7">
                  <c:v>6.3700000000000007E-2</c:v>
                </c:pt>
                <c:pt idx="8">
                  <c:v>2.7699999999999999E-2</c:v>
                </c:pt>
                <c:pt idx="9">
                  <c:v>9.1000000000000004E-3</c:v>
                </c:pt>
                <c:pt idx="10">
                  <c:v>3.04E-2</c:v>
                </c:pt>
                <c:pt idx="11">
                  <c:v>2.0199999999999999E-2</c:v>
                </c:pt>
                <c:pt idx="12">
                  <c:v>4.5600000000000002E-2</c:v>
                </c:pt>
                <c:pt idx="13">
                  <c:v>4.1700000000000001E-2</c:v>
                </c:pt>
                <c:pt idx="14">
                  <c:v>0.1003</c:v>
                </c:pt>
                <c:pt idx="15">
                  <c:v>5.9200000000000003E-2</c:v>
                </c:pt>
                <c:pt idx="16">
                  <c:v>5.8900000000000001E-2</c:v>
                </c:pt>
                <c:pt idx="17">
                  <c:v>5.0200000000000002E-2</c:v>
                </c:pt>
                <c:pt idx="18">
                  <c:v>5.2699999999999997E-2</c:v>
                </c:pt>
                <c:pt idx="19">
                  <c:v>8.1199999999999994E-2</c:v>
                </c:pt>
                <c:pt idx="20">
                  <c:v>6.5600000000000006E-2</c:v>
                </c:pt>
                <c:pt idx="21">
                  <c:v>5.1799999999999999E-2</c:v>
                </c:pt>
                <c:pt idx="22">
                  <c:v>5.7200000000000001E-2</c:v>
                </c:pt>
                <c:pt idx="23">
                  <c:v>4.8099999999999997E-2</c:v>
                </c:pt>
                <c:pt idx="24">
                  <c:v>4.36E-2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8A3B-4BFC-84D1-6D11535C6322}"/>
            </c:ext>
          </c:extLst>
        </c:ser>
        <c:ser>
          <c:idx val="11"/>
          <c:order val="2"/>
          <c:tx>
            <c:strRef>
              <c:f>'graph15 Court'!$M$4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'graph15 Court'!$A$6:$A$33</c:f>
              <c:strCache>
                <c:ptCount val="27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  <c:pt idx="20">
                  <c:v>juil-15</c:v>
                </c:pt>
                <c:pt idx="21">
                  <c:v>août-15</c:v>
                </c:pt>
                <c:pt idx="22">
                  <c:v>sept-15</c:v>
                </c:pt>
                <c:pt idx="23">
                  <c:v>oct-15</c:v>
                </c:pt>
                <c:pt idx="24">
                  <c:v>nov-15</c:v>
                </c:pt>
                <c:pt idx="25">
                  <c:v>déc-15</c:v>
                </c:pt>
                <c:pt idx="26">
                  <c:v>janv-16</c:v>
                </c:pt>
              </c:strCache>
            </c:strRef>
          </c:cat>
          <c:val>
            <c:numRef>
              <c:f>'graph15 Court'!$M$6:$M$32</c:f>
              <c:numCache>
                <c:formatCode>0.0%</c:formatCode>
                <c:ptCount val="26"/>
                <c:pt idx="0">
                  <c:v>0.06</c:v>
                </c:pt>
                <c:pt idx="1">
                  <c:v>5.5E-2</c:v>
                </c:pt>
                <c:pt idx="2">
                  <c:v>0.06</c:v>
                </c:pt>
                <c:pt idx="3">
                  <c:v>0.06</c:v>
                </c:pt>
                <c:pt idx="4">
                  <c:v>0.06</c:v>
                </c:pt>
                <c:pt idx="5">
                  <c:v>0.06</c:v>
                </c:pt>
                <c:pt idx="6">
                  <c:v>0.06</c:v>
                </c:pt>
                <c:pt idx="7">
                  <c:v>0.06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5.5E-2</c:v>
                </c:pt>
                <c:pt idx="15">
                  <c:v>5.5E-2</c:v>
                </c:pt>
                <c:pt idx="16">
                  <c:v>5.5E-2</c:v>
                </c:pt>
                <c:pt idx="17">
                  <c:v>5.5E-2</c:v>
                </c:pt>
                <c:pt idx="18">
                  <c:v>5.5E-2</c:v>
                </c:pt>
                <c:pt idx="19">
                  <c:v>5.5E-2</c:v>
                </c:pt>
                <c:pt idx="20">
                  <c:v>5.5E-2</c:v>
                </c:pt>
                <c:pt idx="21">
                  <c:v>5.5E-2</c:v>
                </c:pt>
                <c:pt idx="22">
                  <c:v>5.5E-2</c:v>
                </c:pt>
                <c:pt idx="23">
                  <c:v>5.5E-2</c:v>
                </c:pt>
                <c:pt idx="24">
                  <c:v>5.5E-2</c:v>
                </c:pt>
                <c:pt idx="25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8A3B-4BFC-84D1-6D11535C63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980864"/>
        <c:axId val="153003136"/>
      </c:lineChart>
      <c:catAx>
        <c:axId val="1529808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3003136"/>
        <c:crosses val="autoZero"/>
        <c:auto val="1"/>
        <c:lblAlgn val="ctr"/>
        <c:lblOffset val="100"/>
        <c:noMultiLvlLbl val="0"/>
      </c:catAx>
      <c:valAx>
        <c:axId val="153003136"/>
        <c:scaling>
          <c:orientation val="minMax"/>
          <c:max val="0.12000000000000001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980864"/>
        <c:crosses val="autoZero"/>
        <c:crossBetween val="between"/>
      </c:valAx>
    </c:plotArea>
    <c:legend>
      <c:legendPos val="b"/>
      <c:layout/>
      <c:overlay val="0"/>
      <c:txPr>
        <a:bodyPr/>
        <a:lstStyle/>
        <a:p>
          <a:pPr>
            <a:defRPr sz="9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'graph15 Court'!$B$4</c:f>
              <c:strCache>
                <c:ptCount val="1"/>
                <c:pt idx="0">
                  <c:v>Blainville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'graph15 Court'!$A$6:$A$26</c:f>
              <c:strCache>
                <c:ptCount val="20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</c:strCache>
            </c:strRef>
          </c:cat>
          <c:val>
            <c:numRef>
              <c:f>'graph15 Court'!$B$6:$B$8</c:f>
              <c:numCache>
                <c:formatCode>0.0%</c:formatCode>
                <c:ptCount val="2"/>
                <c:pt idx="0">
                  <c:v>4.0099999999999997E-2</c:v>
                </c:pt>
                <c:pt idx="1">
                  <c:v>4.1700000000000001E-2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79B-42CB-8082-D77D3C7C65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3024384"/>
        <c:axId val="153025920"/>
      </c:barChart>
      <c:lineChart>
        <c:grouping val="standard"/>
        <c:varyColors val="0"/>
        <c:ser>
          <c:idx val="3"/>
          <c:order val="1"/>
          <c:tx>
            <c:strRef>
              <c:f>'graph15 Court'!$M$4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 cmpd="sng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'graph15 Court'!$A$6:$A$26</c:f>
              <c:strCache>
                <c:ptCount val="20"/>
                <c:pt idx="0">
                  <c:v>Average 2013</c:v>
                </c:pt>
                <c:pt idx="1">
                  <c:v>Average 2014</c:v>
                </c:pt>
                <c:pt idx="2">
                  <c:v>janv-14</c:v>
                </c:pt>
                <c:pt idx="3">
                  <c:v>févr-14</c:v>
                </c:pt>
                <c:pt idx="4">
                  <c:v>mars-14</c:v>
                </c:pt>
                <c:pt idx="5">
                  <c:v>avr-14</c:v>
                </c:pt>
                <c:pt idx="6">
                  <c:v>mai-14</c:v>
                </c:pt>
                <c:pt idx="7">
                  <c:v>juin-14</c:v>
                </c:pt>
                <c:pt idx="8">
                  <c:v>juil-14</c:v>
                </c:pt>
                <c:pt idx="9">
                  <c:v>août-14</c:v>
                </c:pt>
                <c:pt idx="10">
                  <c:v>sept-14</c:v>
                </c:pt>
                <c:pt idx="11">
                  <c:v>oct-14</c:v>
                </c:pt>
                <c:pt idx="12">
                  <c:v>nov-14</c:v>
                </c:pt>
                <c:pt idx="13">
                  <c:v>déc-14</c:v>
                </c:pt>
                <c:pt idx="14">
                  <c:v>janv-15</c:v>
                </c:pt>
                <c:pt idx="15">
                  <c:v>févr-15</c:v>
                </c:pt>
                <c:pt idx="16">
                  <c:v>mars-15</c:v>
                </c:pt>
                <c:pt idx="17">
                  <c:v>avr-15</c:v>
                </c:pt>
                <c:pt idx="18">
                  <c:v>mai-15</c:v>
                </c:pt>
                <c:pt idx="19">
                  <c:v>juin-15</c:v>
                </c:pt>
              </c:strCache>
            </c:strRef>
          </c:cat>
          <c:val>
            <c:numRef>
              <c:f>'graph15 Court'!$M$6:$M$8</c:f>
              <c:numCache>
                <c:formatCode>0.0%</c:formatCode>
                <c:ptCount val="2"/>
                <c:pt idx="0">
                  <c:v>0.06</c:v>
                </c:pt>
                <c:pt idx="1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79B-42CB-8082-D77D3C7C65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3024384"/>
        <c:axId val="153025920"/>
      </c:lineChart>
      <c:catAx>
        <c:axId val="153024384"/>
        <c:scaling>
          <c:orientation val="minMax"/>
        </c:scaling>
        <c:delete val="0"/>
        <c:axPos val="b"/>
        <c:numFmt formatCode="[$-40C]mmmm\-yy;@" sourceLinked="0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3025920"/>
        <c:crosses val="autoZero"/>
        <c:auto val="1"/>
        <c:lblAlgn val="ctr"/>
        <c:lblOffset val="100"/>
        <c:noMultiLvlLbl val="0"/>
      </c:catAx>
      <c:valAx>
        <c:axId val="153025920"/>
        <c:scaling>
          <c:orientation val="minMax"/>
          <c:max val="0.1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3024384"/>
        <c:crosses val="autoZero"/>
        <c:crossBetween val="between"/>
      </c:valAx>
    </c:plotArea>
    <c:legend>
      <c:legendPos val="b"/>
      <c:layout/>
      <c:overlay val="0"/>
      <c:txPr>
        <a:bodyPr/>
        <a:lstStyle/>
        <a:p>
          <a:pPr>
            <a:defRPr sz="65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600" b="1"/>
            </a:pPr>
            <a:r>
              <a:rPr lang="fr-FR" sz="1600" b="1"/>
              <a:t>Absentéisme</a:t>
            </a:r>
            <a:r>
              <a:rPr lang="fr-FR" sz="1600" b="1" baseline="0"/>
              <a:t> Court Blainville</a:t>
            </a:r>
          </a:p>
          <a:p>
            <a:pPr>
              <a:defRPr sz="1600" b="1"/>
            </a:pPr>
            <a:r>
              <a:rPr lang="fr-FR" sz="1600" b="1" baseline="0"/>
              <a:t>&lt;90 j Ouvriers</a:t>
            </a:r>
            <a:endParaRPr lang="fr-FR" sz="1600" b="1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2"/>
          <c:order val="2"/>
          <c:invertIfNegative val="0"/>
          <c:cat>
            <c:strRef>
              <c:f>'graph15 Court'!$A$5:$A$33</c:f>
              <c:strCache>
                <c:ptCount val="28"/>
                <c:pt idx="0">
                  <c:v>Average 2012</c:v>
                </c:pt>
                <c:pt idx="1">
                  <c:v>Average 2013</c:v>
                </c:pt>
                <c:pt idx="2">
                  <c:v>Average 2014</c:v>
                </c:pt>
                <c:pt idx="3">
                  <c:v>janv-14</c:v>
                </c:pt>
                <c:pt idx="4">
                  <c:v>févr-14</c:v>
                </c:pt>
                <c:pt idx="5">
                  <c:v>mars-14</c:v>
                </c:pt>
                <c:pt idx="6">
                  <c:v>avr-14</c:v>
                </c:pt>
                <c:pt idx="7">
                  <c:v>mai-14</c:v>
                </c:pt>
                <c:pt idx="8">
                  <c:v>juin-14</c:v>
                </c:pt>
                <c:pt idx="9">
                  <c:v>juil-14</c:v>
                </c:pt>
                <c:pt idx="10">
                  <c:v>août-14</c:v>
                </c:pt>
                <c:pt idx="11">
                  <c:v>sept-14</c:v>
                </c:pt>
                <c:pt idx="12">
                  <c:v>oct-14</c:v>
                </c:pt>
                <c:pt idx="13">
                  <c:v>nov-14</c:v>
                </c:pt>
                <c:pt idx="14">
                  <c:v>déc-14</c:v>
                </c:pt>
                <c:pt idx="15">
                  <c:v>janv-15</c:v>
                </c:pt>
                <c:pt idx="16">
                  <c:v>févr-15</c:v>
                </c:pt>
                <c:pt idx="17">
                  <c:v>mars-15</c:v>
                </c:pt>
                <c:pt idx="18">
                  <c:v>avr-15</c:v>
                </c:pt>
                <c:pt idx="19">
                  <c:v>mai-15</c:v>
                </c:pt>
                <c:pt idx="20">
                  <c:v>juin-15</c:v>
                </c:pt>
                <c:pt idx="21">
                  <c:v>juil-15</c:v>
                </c:pt>
                <c:pt idx="22">
                  <c:v>août-15</c:v>
                </c:pt>
                <c:pt idx="23">
                  <c:v>sept-15</c:v>
                </c:pt>
                <c:pt idx="24">
                  <c:v>oct-15</c:v>
                </c:pt>
                <c:pt idx="25">
                  <c:v>nov-15</c:v>
                </c:pt>
                <c:pt idx="26">
                  <c:v>déc-15</c:v>
                </c:pt>
                <c:pt idx="27">
                  <c:v>janv-16</c:v>
                </c:pt>
              </c:strCache>
            </c:strRef>
          </c:cat>
          <c:val>
            <c:numRef>
              <c:f>'graph15 Court'!$B$5:$B$7</c:f>
              <c:numCache>
                <c:formatCode>0.0%</c:formatCode>
                <c:ptCount val="3"/>
                <c:pt idx="0">
                  <c:v>4.4999999999999998E-2</c:v>
                </c:pt>
                <c:pt idx="1">
                  <c:v>4.0099999999999997E-2</c:v>
                </c:pt>
                <c:pt idx="2">
                  <c:v>4.1700000000000001E-2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2A-48B0-86C7-6481C30E6F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2757376"/>
        <c:axId val="152758912"/>
      </c:barChart>
      <c:lineChart>
        <c:grouping val="standard"/>
        <c:varyColors val="0"/>
        <c:ser>
          <c:idx val="1"/>
          <c:order val="0"/>
          <c:tx>
            <c:strRef>
              <c:f>'graph15 Court'!$B$4</c:f>
              <c:strCache>
                <c:ptCount val="1"/>
                <c:pt idx="0">
                  <c:v>Blainville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'graph15 Court'!$A$5:$A$33</c:f>
              <c:strCache>
                <c:ptCount val="28"/>
                <c:pt idx="0">
                  <c:v>Average 2012</c:v>
                </c:pt>
                <c:pt idx="1">
                  <c:v>Average 2013</c:v>
                </c:pt>
                <c:pt idx="2">
                  <c:v>Average 2014</c:v>
                </c:pt>
                <c:pt idx="3">
                  <c:v>janv-14</c:v>
                </c:pt>
                <c:pt idx="4">
                  <c:v>févr-14</c:v>
                </c:pt>
                <c:pt idx="5">
                  <c:v>mars-14</c:v>
                </c:pt>
                <c:pt idx="6">
                  <c:v>avr-14</c:v>
                </c:pt>
                <c:pt idx="7">
                  <c:v>mai-14</c:v>
                </c:pt>
                <c:pt idx="8">
                  <c:v>juin-14</c:v>
                </c:pt>
                <c:pt idx="9">
                  <c:v>juil-14</c:v>
                </c:pt>
                <c:pt idx="10">
                  <c:v>août-14</c:v>
                </c:pt>
                <c:pt idx="11">
                  <c:v>sept-14</c:v>
                </c:pt>
                <c:pt idx="12">
                  <c:v>oct-14</c:v>
                </c:pt>
                <c:pt idx="13">
                  <c:v>nov-14</c:v>
                </c:pt>
                <c:pt idx="14">
                  <c:v>déc-14</c:v>
                </c:pt>
                <c:pt idx="15">
                  <c:v>janv-15</c:v>
                </c:pt>
                <c:pt idx="16">
                  <c:v>févr-15</c:v>
                </c:pt>
                <c:pt idx="17">
                  <c:v>mars-15</c:v>
                </c:pt>
                <c:pt idx="18">
                  <c:v>avr-15</c:v>
                </c:pt>
                <c:pt idx="19">
                  <c:v>mai-15</c:v>
                </c:pt>
                <c:pt idx="20">
                  <c:v>juin-15</c:v>
                </c:pt>
                <c:pt idx="21">
                  <c:v>juil-15</c:v>
                </c:pt>
                <c:pt idx="22">
                  <c:v>août-15</c:v>
                </c:pt>
                <c:pt idx="23">
                  <c:v>sept-15</c:v>
                </c:pt>
                <c:pt idx="24">
                  <c:v>oct-15</c:v>
                </c:pt>
                <c:pt idx="25">
                  <c:v>nov-15</c:v>
                </c:pt>
                <c:pt idx="26">
                  <c:v>déc-15</c:v>
                </c:pt>
                <c:pt idx="27">
                  <c:v>janv-16</c:v>
                </c:pt>
              </c:strCache>
            </c:strRef>
          </c:cat>
          <c:val>
            <c:numRef>
              <c:f>'graph15 Court'!$B$5:$B$31</c:f>
              <c:numCache>
                <c:formatCode>0.0%</c:formatCode>
                <c:ptCount val="26"/>
                <c:pt idx="0">
                  <c:v>4.4999999999999998E-2</c:v>
                </c:pt>
                <c:pt idx="1">
                  <c:v>4.0099999999999997E-2</c:v>
                </c:pt>
                <c:pt idx="2">
                  <c:v>4.1700000000000001E-2</c:v>
                </c:pt>
                <c:pt idx="3">
                  <c:v>3.8100000000000002E-2</c:v>
                </c:pt>
                <c:pt idx="4">
                  <c:v>4.5499999999999999E-2</c:v>
                </c:pt>
                <c:pt idx="5">
                  <c:v>4.2599999999999999E-2</c:v>
                </c:pt>
                <c:pt idx="6">
                  <c:v>4.48E-2</c:v>
                </c:pt>
                <c:pt idx="7">
                  <c:v>3.8399999999999997E-2</c:v>
                </c:pt>
                <c:pt idx="8">
                  <c:v>4.3499999999999997E-2</c:v>
                </c:pt>
                <c:pt idx="9">
                  <c:v>2.5499999999999998E-2</c:v>
                </c:pt>
                <c:pt idx="10">
                  <c:v>3.1399999999999997E-2</c:v>
                </c:pt>
                <c:pt idx="11">
                  <c:v>5.6300000000000003E-2</c:v>
                </c:pt>
                <c:pt idx="12">
                  <c:v>6.5600000000000006E-2</c:v>
                </c:pt>
                <c:pt idx="13">
                  <c:v>6.3399999999999998E-2</c:v>
                </c:pt>
                <c:pt idx="14">
                  <c:v>4.8000000000000001E-2</c:v>
                </c:pt>
                <c:pt idx="15">
                  <c:v>5.1499999999999997E-2</c:v>
                </c:pt>
                <c:pt idx="16">
                  <c:v>5.7500000000000002E-2</c:v>
                </c:pt>
                <c:pt idx="17">
                  <c:v>6.4199999999999993E-2</c:v>
                </c:pt>
                <c:pt idx="18">
                  <c:v>5.9900000000000002E-2</c:v>
                </c:pt>
                <c:pt idx="19">
                  <c:v>5.3800000000000001E-2</c:v>
                </c:pt>
                <c:pt idx="20">
                  <c:v>6.1100000000000002E-2</c:v>
                </c:pt>
                <c:pt idx="21">
                  <c:v>3.9399999999999998E-2</c:v>
                </c:pt>
                <c:pt idx="22">
                  <c:v>3.9800000000000002E-2</c:v>
                </c:pt>
                <c:pt idx="23">
                  <c:v>6.0400000000000002E-2</c:v>
                </c:pt>
                <c:pt idx="24" formatCode="0.00%">
                  <c:v>7.1400000000000005E-2</c:v>
                </c:pt>
                <c:pt idx="25" formatCode="0.00%">
                  <c:v>6.4199999999999993E-2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B2A-48B0-86C7-6481C30E6FA0}"/>
            </c:ext>
          </c:extLst>
        </c:ser>
        <c:ser>
          <c:idx val="11"/>
          <c:order val="1"/>
          <c:tx>
            <c:strRef>
              <c:f>'graph15 Court'!$M$4</c:f>
              <c:strCache>
                <c:ptCount val="1"/>
                <c:pt idx="0">
                  <c:v>objectif</c:v>
                </c:pt>
              </c:strCache>
            </c:strRef>
          </c:tx>
          <c:spPr>
            <a:ln w="38100">
              <a:solidFill>
                <a:schemeClr val="tx1"/>
              </a:solidFill>
            </a:ln>
          </c:spPr>
          <c:marker>
            <c:symbol val="none"/>
          </c:marker>
          <c:cat>
            <c:strRef>
              <c:f>'graph15 Court'!$A$5:$A$33</c:f>
              <c:strCache>
                <c:ptCount val="28"/>
                <c:pt idx="0">
                  <c:v>Average 2012</c:v>
                </c:pt>
                <c:pt idx="1">
                  <c:v>Average 2013</c:v>
                </c:pt>
                <c:pt idx="2">
                  <c:v>Average 2014</c:v>
                </c:pt>
                <c:pt idx="3">
                  <c:v>janv-14</c:v>
                </c:pt>
                <c:pt idx="4">
                  <c:v>févr-14</c:v>
                </c:pt>
                <c:pt idx="5">
                  <c:v>mars-14</c:v>
                </c:pt>
                <c:pt idx="6">
                  <c:v>avr-14</c:v>
                </c:pt>
                <c:pt idx="7">
                  <c:v>mai-14</c:v>
                </c:pt>
                <c:pt idx="8">
                  <c:v>juin-14</c:v>
                </c:pt>
                <c:pt idx="9">
                  <c:v>juil-14</c:v>
                </c:pt>
                <c:pt idx="10">
                  <c:v>août-14</c:v>
                </c:pt>
                <c:pt idx="11">
                  <c:v>sept-14</c:v>
                </c:pt>
                <c:pt idx="12">
                  <c:v>oct-14</c:v>
                </c:pt>
                <c:pt idx="13">
                  <c:v>nov-14</c:v>
                </c:pt>
                <c:pt idx="14">
                  <c:v>déc-14</c:v>
                </c:pt>
                <c:pt idx="15">
                  <c:v>janv-15</c:v>
                </c:pt>
                <c:pt idx="16">
                  <c:v>févr-15</c:v>
                </c:pt>
                <c:pt idx="17">
                  <c:v>mars-15</c:v>
                </c:pt>
                <c:pt idx="18">
                  <c:v>avr-15</c:v>
                </c:pt>
                <c:pt idx="19">
                  <c:v>mai-15</c:v>
                </c:pt>
                <c:pt idx="20">
                  <c:v>juin-15</c:v>
                </c:pt>
                <c:pt idx="21">
                  <c:v>juil-15</c:v>
                </c:pt>
                <c:pt idx="22">
                  <c:v>août-15</c:v>
                </c:pt>
                <c:pt idx="23">
                  <c:v>sept-15</c:v>
                </c:pt>
                <c:pt idx="24">
                  <c:v>oct-15</c:v>
                </c:pt>
                <c:pt idx="25">
                  <c:v>nov-15</c:v>
                </c:pt>
                <c:pt idx="26">
                  <c:v>déc-15</c:v>
                </c:pt>
                <c:pt idx="27">
                  <c:v>janv-16</c:v>
                </c:pt>
              </c:strCache>
            </c:strRef>
          </c:cat>
          <c:val>
            <c:numRef>
              <c:f>'graph15 Court'!$M$6:$M$34</c:f>
              <c:numCache>
                <c:formatCode>0.0%</c:formatCode>
                <c:ptCount val="28"/>
                <c:pt idx="0">
                  <c:v>0.06</c:v>
                </c:pt>
                <c:pt idx="1">
                  <c:v>5.5E-2</c:v>
                </c:pt>
                <c:pt idx="2">
                  <c:v>0.06</c:v>
                </c:pt>
                <c:pt idx="3">
                  <c:v>0.06</c:v>
                </c:pt>
                <c:pt idx="4">
                  <c:v>0.06</c:v>
                </c:pt>
                <c:pt idx="5">
                  <c:v>0.06</c:v>
                </c:pt>
                <c:pt idx="6">
                  <c:v>0.06</c:v>
                </c:pt>
                <c:pt idx="7">
                  <c:v>0.06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5.5E-2</c:v>
                </c:pt>
                <c:pt idx="15">
                  <c:v>5.5E-2</c:v>
                </c:pt>
                <c:pt idx="16">
                  <c:v>5.5E-2</c:v>
                </c:pt>
                <c:pt idx="17">
                  <c:v>5.5E-2</c:v>
                </c:pt>
                <c:pt idx="18">
                  <c:v>5.5E-2</c:v>
                </c:pt>
                <c:pt idx="19">
                  <c:v>5.5E-2</c:v>
                </c:pt>
                <c:pt idx="20">
                  <c:v>5.5E-2</c:v>
                </c:pt>
                <c:pt idx="21">
                  <c:v>5.5E-2</c:v>
                </c:pt>
                <c:pt idx="22">
                  <c:v>5.5E-2</c:v>
                </c:pt>
                <c:pt idx="23">
                  <c:v>5.5E-2</c:v>
                </c:pt>
                <c:pt idx="24">
                  <c:v>5.5E-2</c:v>
                </c:pt>
                <c:pt idx="25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3B2A-48B0-86C7-6481C30E6FA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757376"/>
        <c:axId val="152758912"/>
      </c:lineChart>
      <c:catAx>
        <c:axId val="152757376"/>
        <c:scaling>
          <c:orientation val="minMax"/>
        </c:scaling>
        <c:delete val="0"/>
        <c:axPos val="b"/>
        <c:numFmt formatCode="[$-40C]mmmm\-yy;@" sourceLinked="0"/>
        <c:majorTickMark val="none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758912"/>
        <c:crosses val="autoZero"/>
        <c:auto val="1"/>
        <c:lblAlgn val="ctr"/>
        <c:lblOffset val="100"/>
        <c:noMultiLvlLbl val="0"/>
      </c:catAx>
      <c:valAx>
        <c:axId val="152758912"/>
        <c:scaling>
          <c:orientation val="minMax"/>
          <c:max val="9.0000000000000024E-2"/>
        </c:scaling>
        <c:delete val="0"/>
        <c:axPos val="l"/>
        <c:majorGridlines/>
        <c:numFmt formatCode="0.0%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75737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 sz="1800" b="1" i="0" u="none" strike="noStrike" baseline="0">
                <a:solidFill>
                  <a:srgbClr val="000000"/>
                </a:solidFill>
                <a:latin typeface="Calibri"/>
                <a:cs typeface="Calibri"/>
              </a:rPr>
              <a:t>Blainville</a:t>
            </a:r>
          </a:p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 sz="1800" b="1" i="0" u="none" strike="noStrike" baseline="0">
                <a:solidFill>
                  <a:srgbClr val="000000"/>
                </a:solidFill>
                <a:latin typeface="Calibri"/>
                <a:cs typeface="Calibri"/>
              </a:rPr>
              <a:t>ATAM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9.0771621089867624E-2"/>
          <c:y val="0.16844844098629683"/>
          <c:w val="0.88820915530719946"/>
          <c:h val="0.63994595350137451"/>
        </c:manualLayout>
      </c:layout>
      <c:lineChart>
        <c:grouping val="standard"/>
        <c:varyColors val="0"/>
        <c:ser>
          <c:idx val="0"/>
          <c:order val="0"/>
          <c:tx>
            <c:strRef>
              <c:f>graphATAM!$B$4</c:f>
              <c:strCache>
                <c:ptCount val="1"/>
                <c:pt idx="0">
                  <c:v>Blainville</c:v>
                </c:pt>
              </c:strCache>
            </c:strRef>
          </c:tx>
          <c:marker>
            <c:symbol val="none"/>
          </c:marker>
          <c:cat>
            <c:numRef>
              <c:f>graphATAM!$A$9:$A$43</c:f>
              <c:numCache>
                <c:formatCode>mmm\-yy</c:formatCode>
                <c:ptCount val="35"/>
                <c:pt idx="0">
                  <c:v>42005</c:v>
                </c:pt>
                <c:pt idx="1">
                  <c:v>42036</c:v>
                </c:pt>
                <c:pt idx="2">
                  <c:v>42064</c:v>
                </c:pt>
                <c:pt idx="3">
                  <c:v>42095</c:v>
                </c:pt>
                <c:pt idx="4">
                  <c:v>42125</c:v>
                </c:pt>
                <c:pt idx="5">
                  <c:v>42156</c:v>
                </c:pt>
                <c:pt idx="6">
                  <c:v>42186</c:v>
                </c:pt>
                <c:pt idx="7">
                  <c:v>42217</c:v>
                </c:pt>
                <c:pt idx="8">
                  <c:v>42248</c:v>
                </c:pt>
                <c:pt idx="9">
                  <c:v>42278</c:v>
                </c:pt>
                <c:pt idx="10">
                  <c:v>42309</c:v>
                </c:pt>
                <c:pt idx="11">
                  <c:v>42339</c:v>
                </c:pt>
                <c:pt idx="12">
                  <c:v>42370</c:v>
                </c:pt>
                <c:pt idx="13">
                  <c:v>42401</c:v>
                </c:pt>
                <c:pt idx="14">
                  <c:v>42430</c:v>
                </c:pt>
                <c:pt idx="15">
                  <c:v>42461</c:v>
                </c:pt>
                <c:pt idx="16">
                  <c:v>42491</c:v>
                </c:pt>
                <c:pt idx="17">
                  <c:v>42522</c:v>
                </c:pt>
                <c:pt idx="18">
                  <c:v>42552</c:v>
                </c:pt>
                <c:pt idx="19">
                  <c:v>42583</c:v>
                </c:pt>
                <c:pt idx="20">
                  <c:v>42614</c:v>
                </c:pt>
                <c:pt idx="21">
                  <c:v>42644</c:v>
                </c:pt>
                <c:pt idx="22">
                  <c:v>42675</c:v>
                </c:pt>
                <c:pt idx="23">
                  <c:v>42705</c:v>
                </c:pt>
                <c:pt idx="24">
                  <c:v>42736</c:v>
                </c:pt>
                <c:pt idx="25">
                  <c:v>42767</c:v>
                </c:pt>
                <c:pt idx="26">
                  <c:v>42795</c:v>
                </c:pt>
                <c:pt idx="27">
                  <c:v>42826</c:v>
                </c:pt>
                <c:pt idx="28">
                  <c:v>42856</c:v>
                </c:pt>
                <c:pt idx="29">
                  <c:v>42887</c:v>
                </c:pt>
                <c:pt idx="30">
                  <c:v>42917</c:v>
                </c:pt>
                <c:pt idx="31">
                  <c:v>42948</c:v>
                </c:pt>
                <c:pt idx="32">
                  <c:v>42979</c:v>
                </c:pt>
                <c:pt idx="33">
                  <c:v>43009</c:v>
                </c:pt>
                <c:pt idx="34">
                  <c:v>43040</c:v>
                </c:pt>
              </c:numCache>
            </c:numRef>
          </c:cat>
          <c:val>
            <c:numRef>
              <c:f>graphATAM!$B$9:$B$43</c:f>
              <c:numCache>
                <c:formatCode>0.00%</c:formatCode>
                <c:ptCount val="35"/>
                <c:pt idx="0">
                  <c:v>2.4199999999999999E-2</c:v>
                </c:pt>
                <c:pt idx="1">
                  <c:v>2.5100000000000001E-2</c:v>
                </c:pt>
                <c:pt idx="2">
                  <c:v>2.8199999999999999E-2</c:v>
                </c:pt>
                <c:pt idx="3">
                  <c:v>2.8199999999999999E-2</c:v>
                </c:pt>
                <c:pt idx="4">
                  <c:v>2.8899999999999999E-2</c:v>
                </c:pt>
                <c:pt idx="5">
                  <c:v>2.1999999999999999E-2</c:v>
                </c:pt>
                <c:pt idx="6">
                  <c:v>2.3199999999999998E-2</c:v>
                </c:pt>
                <c:pt idx="7">
                  <c:v>1.72E-2</c:v>
                </c:pt>
                <c:pt idx="8">
                  <c:v>1.9599999999999999E-2</c:v>
                </c:pt>
                <c:pt idx="9">
                  <c:v>1.7600000000000001E-2</c:v>
                </c:pt>
                <c:pt idx="10">
                  <c:v>1.9199999999999998E-2</c:v>
                </c:pt>
                <c:pt idx="11">
                  <c:v>2.3300000000000001E-2</c:v>
                </c:pt>
                <c:pt idx="12">
                  <c:v>1.35E-2</c:v>
                </c:pt>
                <c:pt idx="13">
                  <c:v>1.84E-2</c:v>
                </c:pt>
                <c:pt idx="14">
                  <c:v>2.2700000000000001E-2</c:v>
                </c:pt>
                <c:pt idx="15">
                  <c:v>2.2800000000000001E-2</c:v>
                </c:pt>
                <c:pt idx="16">
                  <c:v>3.1399999999999997E-2</c:v>
                </c:pt>
                <c:pt idx="17">
                  <c:v>3.4599999999999999E-2</c:v>
                </c:pt>
                <c:pt idx="18">
                  <c:v>1.89E-2</c:v>
                </c:pt>
                <c:pt idx="19">
                  <c:v>1.7600000000000001E-2</c:v>
                </c:pt>
                <c:pt idx="20">
                  <c:v>2.0899999999999998E-2</c:v>
                </c:pt>
                <c:pt idx="21">
                  <c:v>2.3099999999999999E-2</c:v>
                </c:pt>
                <c:pt idx="22">
                  <c:v>1.9199999999999998E-2</c:v>
                </c:pt>
                <c:pt idx="23">
                  <c:v>1.7899999999999999E-2</c:v>
                </c:pt>
                <c:pt idx="24">
                  <c:v>2.0500000000000001E-2</c:v>
                </c:pt>
                <c:pt idx="25">
                  <c:v>2.3900000000000001E-2</c:v>
                </c:pt>
                <c:pt idx="26">
                  <c:v>2.4299999999999999E-2</c:v>
                </c:pt>
                <c:pt idx="27">
                  <c:v>2.4899999999999999E-2</c:v>
                </c:pt>
                <c:pt idx="28">
                  <c:v>3.2899999999999999E-2</c:v>
                </c:pt>
                <c:pt idx="29">
                  <c:v>3.2000000000000001E-2</c:v>
                </c:pt>
                <c:pt idx="30">
                  <c:v>2.4400000000000002E-2</c:v>
                </c:pt>
                <c:pt idx="31">
                  <c:v>2.06E-2</c:v>
                </c:pt>
                <c:pt idx="32">
                  <c:v>2.01E-2</c:v>
                </c:pt>
                <c:pt idx="33">
                  <c:v>2.7799999999999998E-2</c:v>
                </c:pt>
                <c:pt idx="34">
                  <c:v>2.3E-2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5B8-4635-9030-205852B933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849408"/>
        <c:axId val="152875776"/>
      </c:lineChart>
      <c:catAx>
        <c:axId val="15284940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txPr>
          <a:bodyPr rot="-270000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875776"/>
        <c:crosses val="autoZero"/>
        <c:auto val="0"/>
        <c:lblAlgn val="ctr"/>
        <c:lblOffset val="100"/>
        <c:tickLblSkip val="1"/>
        <c:noMultiLvlLbl val="0"/>
      </c:catAx>
      <c:valAx>
        <c:axId val="15287577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849408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graphATAM!$C$59</c:f>
              <c:strCache>
                <c:ptCount val="1"/>
                <c:pt idx="0">
                  <c:v>Emboutissage</c:v>
                </c:pt>
              </c:strCache>
            </c:strRef>
          </c:tx>
          <c:marker>
            <c:symbol val="none"/>
          </c:marker>
          <c:cat>
            <c:numRef>
              <c:f>graphATAM!$B$63:$B$75</c:f>
              <c:numCache>
                <c:formatCode>mmm\-yy</c:formatCode>
                <c:ptCount val="13"/>
                <c:pt idx="0">
                  <c:v>42036</c:v>
                </c:pt>
                <c:pt idx="1">
                  <c:v>42005</c:v>
                </c:pt>
                <c:pt idx="2">
                  <c:v>42036</c:v>
                </c:pt>
                <c:pt idx="3">
                  <c:v>42064</c:v>
                </c:pt>
                <c:pt idx="4">
                  <c:v>42095</c:v>
                </c:pt>
                <c:pt idx="5">
                  <c:v>42125</c:v>
                </c:pt>
                <c:pt idx="6">
                  <c:v>42156</c:v>
                </c:pt>
                <c:pt idx="7">
                  <c:v>42186</c:v>
                </c:pt>
                <c:pt idx="8">
                  <c:v>42217</c:v>
                </c:pt>
                <c:pt idx="9">
                  <c:v>42248</c:v>
                </c:pt>
                <c:pt idx="10">
                  <c:v>42278</c:v>
                </c:pt>
                <c:pt idx="11">
                  <c:v>42309</c:v>
                </c:pt>
                <c:pt idx="12">
                  <c:v>42339</c:v>
                </c:pt>
              </c:numCache>
            </c:numRef>
          </c:cat>
          <c:val>
            <c:numRef>
              <c:f>graphATAM!$C$63:$C$75</c:f>
              <c:numCache>
                <c:formatCode>0.00%</c:formatCode>
                <c:ptCount val="13"/>
                <c:pt idx="0">
                  <c:v>1.6299999999999999E-2</c:v>
                </c:pt>
                <c:pt idx="1">
                  <c:v>0</c:v>
                </c:pt>
                <c:pt idx="2">
                  <c:v>1.6299999999999999E-2</c:v>
                </c:pt>
                <c:pt idx="3">
                  <c:v>2.69E-2</c:v>
                </c:pt>
                <c:pt idx="4">
                  <c:v>3.8199999999999998E-2</c:v>
                </c:pt>
                <c:pt idx="5">
                  <c:v>5.0099999999999999E-2</c:v>
                </c:pt>
                <c:pt idx="6">
                  <c:v>5.4399999999999997E-2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9C2-4B68-B26D-F20E85E4847B}"/>
            </c:ext>
          </c:extLst>
        </c:ser>
        <c:ser>
          <c:idx val="1"/>
          <c:order val="1"/>
          <c:tx>
            <c:strRef>
              <c:f>graphATAM!$D$59</c:f>
              <c:strCache>
                <c:ptCount val="1"/>
                <c:pt idx="0">
                  <c:v>Tolerie</c:v>
                </c:pt>
              </c:strCache>
            </c:strRef>
          </c:tx>
          <c:marker>
            <c:symbol val="none"/>
          </c:marker>
          <c:cat>
            <c:numRef>
              <c:f>graphATAM!$B$63:$B$75</c:f>
              <c:numCache>
                <c:formatCode>mmm\-yy</c:formatCode>
                <c:ptCount val="13"/>
                <c:pt idx="0">
                  <c:v>42036</c:v>
                </c:pt>
                <c:pt idx="1">
                  <c:v>42005</c:v>
                </c:pt>
                <c:pt idx="2">
                  <c:v>42036</c:v>
                </c:pt>
                <c:pt idx="3">
                  <c:v>42064</c:v>
                </c:pt>
                <c:pt idx="4">
                  <c:v>42095</c:v>
                </c:pt>
                <c:pt idx="5">
                  <c:v>42125</c:v>
                </c:pt>
                <c:pt idx="6">
                  <c:v>42156</c:v>
                </c:pt>
                <c:pt idx="7">
                  <c:v>42186</c:v>
                </c:pt>
                <c:pt idx="8">
                  <c:v>42217</c:v>
                </c:pt>
                <c:pt idx="9">
                  <c:v>42248</c:v>
                </c:pt>
                <c:pt idx="10">
                  <c:v>42278</c:v>
                </c:pt>
                <c:pt idx="11">
                  <c:v>42309</c:v>
                </c:pt>
                <c:pt idx="12">
                  <c:v>42339</c:v>
                </c:pt>
              </c:numCache>
            </c:numRef>
          </c:cat>
          <c:val>
            <c:numRef>
              <c:f>graphATAM!$D$63:$D$75</c:f>
              <c:numCache>
                <c:formatCode>0.00%</c:formatCode>
                <c:ptCount val="13"/>
                <c:pt idx="0">
                  <c:v>2.3599999999999999E-2</c:v>
                </c:pt>
                <c:pt idx="1">
                  <c:v>0</c:v>
                </c:pt>
                <c:pt idx="2">
                  <c:v>2.3599999999999999E-2</c:v>
                </c:pt>
                <c:pt idx="3">
                  <c:v>2.9600000000000001E-2</c:v>
                </c:pt>
                <c:pt idx="4">
                  <c:v>6.08E-2</c:v>
                </c:pt>
                <c:pt idx="5">
                  <c:v>4.7E-2</c:v>
                </c:pt>
                <c:pt idx="6">
                  <c:v>2.9700000000000001E-2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9C2-4B68-B26D-F20E85E4847B}"/>
            </c:ext>
          </c:extLst>
        </c:ser>
        <c:ser>
          <c:idx val="2"/>
          <c:order val="2"/>
          <c:tx>
            <c:strRef>
              <c:f>graphATAM!$E$59</c:f>
              <c:strCache>
                <c:ptCount val="1"/>
                <c:pt idx="0">
                  <c:v>Peinture</c:v>
                </c:pt>
              </c:strCache>
            </c:strRef>
          </c:tx>
          <c:marker>
            <c:symbol val="none"/>
          </c:marker>
          <c:cat>
            <c:numRef>
              <c:f>graphATAM!$B$63:$B$75</c:f>
              <c:numCache>
                <c:formatCode>mmm\-yy</c:formatCode>
                <c:ptCount val="13"/>
                <c:pt idx="0">
                  <c:v>42036</c:v>
                </c:pt>
                <c:pt idx="1">
                  <c:v>42005</c:v>
                </c:pt>
                <c:pt idx="2">
                  <c:v>42036</c:v>
                </c:pt>
                <c:pt idx="3">
                  <c:v>42064</c:v>
                </c:pt>
                <c:pt idx="4">
                  <c:v>42095</c:v>
                </c:pt>
                <c:pt idx="5">
                  <c:v>42125</c:v>
                </c:pt>
                <c:pt idx="6">
                  <c:v>42156</c:v>
                </c:pt>
                <c:pt idx="7">
                  <c:v>42186</c:v>
                </c:pt>
                <c:pt idx="8">
                  <c:v>42217</c:v>
                </c:pt>
                <c:pt idx="9">
                  <c:v>42248</c:v>
                </c:pt>
                <c:pt idx="10">
                  <c:v>42278</c:v>
                </c:pt>
                <c:pt idx="11">
                  <c:v>42309</c:v>
                </c:pt>
                <c:pt idx="12">
                  <c:v>42339</c:v>
                </c:pt>
              </c:numCache>
            </c:numRef>
          </c:cat>
          <c:val>
            <c:numRef>
              <c:f>graphATAM!$E$63:$E$75</c:f>
              <c:numCache>
                <c:formatCode>0.00%</c:formatCode>
                <c:ptCount val="13"/>
                <c:pt idx="0">
                  <c:v>7.4399999999999994E-2</c:v>
                </c:pt>
                <c:pt idx="1">
                  <c:v>0</c:v>
                </c:pt>
                <c:pt idx="2">
                  <c:v>7.4399999999999994E-2</c:v>
                </c:pt>
                <c:pt idx="3">
                  <c:v>6.1199999999999997E-2</c:v>
                </c:pt>
                <c:pt idx="4">
                  <c:v>1.44E-2</c:v>
                </c:pt>
                <c:pt idx="5">
                  <c:v>0</c:v>
                </c:pt>
                <c:pt idx="6">
                  <c:v>2.3900000000000001E-2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59C2-4B68-B26D-F20E85E4847B}"/>
            </c:ext>
          </c:extLst>
        </c:ser>
        <c:ser>
          <c:idx val="3"/>
          <c:order val="3"/>
          <c:tx>
            <c:strRef>
              <c:f>graphATAM!$F$59</c:f>
              <c:strCache>
                <c:ptCount val="1"/>
                <c:pt idx="0">
                  <c:v>Assemblage</c:v>
                </c:pt>
              </c:strCache>
            </c:strRef>
          </c:tx>
          <c:marker>
            <c:symbol val="none"/>
          </c:marker>
          <c:cat>
            <c:numRef>
              <c:f>graphATAM!$B$63:$B$75</c:f>
              <c:numCache>
                <c:formatCode>mmm\-yy</c:formatCode>
                <c:ptCount val="13"/>
                <c:pt idx="0">
                  <c:v>42036</c:v>
                </c:pt>
                <c:pt idx="1">
                  <c:v>42005</c:v>
                </c:pt>
                <c:pt idx="2">
                  <c:v>42036</c:v>
                </c:pt>
                <c:pt idx="3">
                  <c:v>42064</c:v>
                </c:pt>
                <c:pt idx="4">
                  <c:v>42095</c:v>
                </c:pt>
                <c:pt idx="5">
                  <c:v>42125</c:v>
                </c:pt>
                <c:pt idx="6">
                  <c:v>42156</c:v>
                </c:pt>
                <c:pt idx="7">
                  <c:v>42186</c:v>
                </c:pt>
                <c:pt idx="8">
                  <c:v>42217</c:v>
                </c:pt>
                <c:pt idx="9">
                  <c:v>42248</c:v>
                </c:pt>
                <c:pt idx="10">
                  <c:v>42278</c:v>
                </c:pt>
                <c:pt idx="11">
                  <c:v>42309</c:v>
                </c:pt>
                <c:pt idx="12">
                  <c:v>42339</c:v>
                </c:pt>
              </c:numCache>
            </c:numRef>
          </c:cat>
          <c:val>
            <c:numRef>
              <c:f>graphATAM!$F$63:$F$75</c:f>
              <c:numCache>
                <c:formatCode>0.00%</c:formatCode>
                <c:ptCount val="13"/>
                <c:pt idx="0">
                  <c:v>2.2100000000000002E-2</c:v>
                </c:pt>
                <c:pt idx="1">
                  <c:v>0</c:v>
                </c:pt>
                <c:pt idx="2">
                  <c:v>2.2100000000000002E-2</c:v>
                </c:pt>
                <c:pt idx="3">
                  <c:v>1.49E-2</c:v>
                </c:pt>
                <c:pt idx="4">
                  <c:v>6.4000000000000003E-3</c:v>
                </c:pt>
                <c:pt idx="5">
                  <c:v>5.0000000000000001E-4</c:v>
                </c:pt>
                <c:pt idx="6">
                  <c:v>4.7999999999999996E-3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59C2-4B68-B26D-F20E85E4847B}"/>
            </c:ext>
          </c:extLst>
        </c:ser>
        <c:ser>
          <c:idx val="4"/>
          <c:order val="4"/>
          <c:tx>
            <c:strRef>
              <c:f>graphATAM!$H$59</c:f>
              <c:strCache>
                <c:ptCount val="1"/>
                <c:pt idx="0">
                  <c:v>MONTAGE </c:v>
                </c:pt>
              </c:strCache>
            </c:strRef>
          </c:tx>
          <c:marker>
            <c:symbol val="none"/>
          </c:marker>
          <c:cat>
            <c:numRef>
              <c:f>graphATAM!$B$63:$B$75</c:f>
              <c:numCache>
                <c:formatCode>mmm\-yy</c:formatCode>
                <c:ptCount val="13"/>
                <c:pt idx="0">
                  <c:v>42036</c:v>
                </c:pt>
                <c:pt idx="1">
                  <c:v>42005</c:v>
                </c:pt>
                <c:pt idx="2">
                  <c:v>42036</c:v>
                </c:pt>
                <c:pt idx="3">
                  <c:v>42064</c:v>
                </c:pt>
                <c:pt idx="4">
                  <c:v>42095</c:v>
                </c:pt>
                <c:pt idx="5">
                  <c:v>42125</c:v>
                </c:pt>
                <c:pt idx="6">
                  <c:v>42156</c:v>
                </c:pt>
                <c:pt idx="7">
                  <c:v>42186</c:v>
                </c:pt>
                <c:pt idx="8">
                  <c:v>42217</c:v>
                </c:pt>
                <c:pt idx="9">
                  <c:v>42248</c:v>
                </c:pt>
                <c:pt idx="10">
                  <c:v>42278</c:v>
                </c:pt>
                <c:pt idx="11">
                  <c:v>42309</c:v>
                </c:pt>
                <c:pt idx="12">
                  <c:v>42339</c:v>
                </c:pt>
              </c:numCache>
            </c:numRef>
          </c:cat>
          <c:val>
            <c:numRef>
              <c:f>graphATAM!$H$63:$H$75</c:f>
              <c:numCache>
                <c:formatCode>0.00%</c:formatCode>
                <c:ptCount val="13"/>
                <c:pt idx="0">
                  <c:v>4.0000000000000001E-3</c:v>
                </c:pt>
                <c:pt idx="1">
                  <c:v>0</c:v>
                </c:pt>
                <c:pt idx="2">
                  <c:v>4.0000000000000001E-3</c:v>
                </c:pt>
                <c:pt idx="3">
                  <c:v>7.6E-3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59C2-4B68-B26D-F20E85E4847B}"/>
            </c:ext>
          </c:extLst>
        </c:ser>
        <c:ser>
          <c:idx val="5"/>
          <c:order val="5"/>
          <c:tx>
            <c:strRef>
              <c:f>graphATAM!$I$59</c:f>
              <c:strCache>
                <c:ptCount val="1"/>
                <c:pt idx="0">
                  <c:v>Faisceaux</c:v>
                </c:pt>
              </c:strCache>
            </c:strRef>
          </c:tx>
          <c:marker>
            <c:symbol val="none"/>
          </c:marker>
          <c:cat>
            <c:numRef>
              <c:f>graphATAM!$B$63:$B$75</c:f>
              <c:numCache>
                <c:formatCode>mmm\-yy</c:formatCode>
                <c:ptCount val="13"/>
                <c:pt idx="0">
                  <c:v>42036</c:v>
                </c:pt>
                <c:pt idx="1">
                  <c:v>42005</c:v>
                </c:pt>
                <c:pt idx="2">
                  <c:v>42036</c:v>
                </c:pt>
                <c:pt idx="3">
                  <c:v>42064</c:v>
                </c:pt>
                <c:pt idx="4">
                  <c:v>42095</c:v>
                </c:pt>
                <c:pt idx="5">
                  <c:v>42125</c:v>
                </c:pt>
                <c:pt idx="6">
                  <c:v>42156</c:v>
                </c:pt>
                <c:pt idx="7">
                  <c:v>42186</c:v>
                </c:pt>
                <c:pt idx="8">
                  <c:v>42217</c:v>
                </c:pt>
                <c:pt idx="9">
                  <c:v>42248</c:v>
                </c:pt>
                <c:pt idx="10">
                  <c:v>42278</c:v>
                </c:pt>
                <c:pt idx="11">
                  <c:v>42309</c:v>
                </c:pt>
                <c:pt idx="12">
                  <c:v>42339</c:v>
                </c:pt>
              </c:numCache>
            </c:numRef>
          </c:cat>
          <c:val>
            <c:numRef>
              <c:f>graphATAM!$I$63:$I$75</c:f>
              <c:numCache>
                <c:formatCode>0.00%</c:formatCode>
                <c:ptCount val="13"/>
                <c:pt idx="0">
                  <c:v>1.43E-2</c:v>
                </c:pt>
                <c:pt idx="1">
                  <c:v>0</c:v>
                </c:pt>
                <c:pt idx="2">
                  <c:v>1.43E-2</c:v>
                </c:pt>
                <c:pt idx="3">
                  <c:v>6.1000000000000004E-3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59C2-4B68-B26D-F20E85E4847B}"/>
            </c:ext>
          </c:extLst>
        </c:ser>
        <c:ser>
          <c:idx val="6"/>
          <c:order val="6"/>
          <c:tx>
            <c:strRef>
              <c:f>graphATAM!$J$59</c:f>
              <c:strCache>
                <c:ptCount val="1"/>
                <c:pt idx="0">
                  <c:v>sces tech.Ass.</c:v>
                </c:pt>
              </c:strCache>
            </c:strRef>
          </c:tx>
          <c:marker>
            <c:symbol val="none"/>
          </c:marker>
          <c:cat>
            <c:numRef>
              <c:f>graphATAM!$B$63:$B$75</c:f>
              <c:numCache>
                <c:formatCode>mmm\-yy</c:formatCode>
                <c:ptCount val="13"/>
                <c:pt idx="0">
                  <c:v>42036</c:v>
                </c:pt>
                <c:pt idx="1">
                  <c:v>42005</c:v>
                </c:pt>
                <c:pt idx="2">
                  <c:v>42036</c:v>
                </c:pt>
                <c:pt idx="3">
                  <c:v>42064</c:v>
                </c:pt>
                <c:pt idx="4">
                  <c:v>42095</c:v>
                </c:pt>
                <c:pt idx="5">
                  <c:v>42125</c:v>
                </c:pt>
                <c:pt idx="6">
                  <c:v>42156</c:v>
                </c:pt>
                <c:pt idx="7">
                  <c:v>42186</c:v>
                </c:pt>
                <c:pt idx="8">
                  <c:v>42217</c:v>
                </c:pt>
                <c:pt idx="9">
                  <c:v>42248</c:v>
                </c:pt>
                <c:pt idx="10">
                  <c:v>42278</c:v>
                </c:pt>
                <c:pt idx="11">
                  <c:v>42309</c:v>
                </c:pt>
                <c:pt idx="12">
                  <c:v>42339</c:v>
                </c:pt>
              </c:numCache>
            </c:numRef>
          </c:cat>
          <c:val>
            <c:numRef>
              <c:f>graphATAM!$J$63:$J$75</c:f>
              <c:numCache>
                <c:formatCode>0.00%</c:formatCode>
                <c:ptCount val="13"/>
                <c:pt idx="0">
                  <c:v>6.3299999999999995E-2</c:v>
                </c:pt>
                <c:pt idx="1">
                  <c:v>0</c:v>
                </c:pt>
                <c:pt idx="2">
                  <c:v>6.3299999999999995E-2</c:v>
                </c:pt>
                <c:pt idx="3">
                  <c:v>1.9099999999999999E-2</c:v>
                </c:pt>
                <c:pt idx="4">
                  <c:v>8.9999999999999998E-4</c:v>
                </c:pt>
                <c:pt idx="5">
                  <c:v>8.9999999999999998E-4</c:v>
                </c:pt>
                <c:pt idx="6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6-59C2-4B68-B26D-F20E85E4847B}"/>
            </c:ext>
          </c:extLst>
        </c:ser>
        <c:ser>
          <c:idx val="7"/>
          <c:order val="7"/>
          <c:tx>
            <c:strRef>
              <c:f>graphATAM!$K$59</c:f>
              <c:strCache>
                <c:ptCount val="1"/>
                <c:pt idx="0">
                  <c:v>Log MONTAGE</c:v>
                </c:pt>
              </c:strCache>
            </c:strRef>
          </c:tx>
          <c:marker>
            <c:symbol val="none"/>
          </c:marker>
          <c:cat>
            <c:numRef>
              <c:f>graphATAM!$B$63:$B$75</c:f>
              <c:numCache>
                <c:formatCode>mmm\-yy</c:formatCode>
                <c:ptCount val="13"/>
                <c:pt idx="0">
                  <c:v>42036</c:v>
                </c:pt>
                <c:pt idx="1">
                  <c:v>42005</c:v>
                </c:pt>
                <c:pt idx="2">
                  <c:v>42036</c:v>
                </c:pt>
                <c:pt idx="3">
                  <c:v>42064</c:v>
                </c:pt>
                <c:pt idx="4">
                  <c:v>42095</c:v>
                </c:pt>
                <c:pt idx="5">
                  <c:v>42125</c:v>
                </c:pt>
                <c:pt idx="6">
                  <c:v>42156</c:v>
                </c:pt>
                <c:pt idx="7">
                  <c:v>42186</c:v>
                </c:pt>
                <c:pt idx="8">
                  <c:v>42217</c:v>
                </c:pt>
                <c:pt idx="9">
                  <c:v>42248</c:v>
                </c:pt>
                <c:pt idx="10">
                  <c:v>42278</c:v>
                </c:pt>
                <c:pt idx="11">
                  <c:v>42309</c:v>
                </c:pt>
                <c:pt idx="12">
                  <c:v>42339</c:v>
                </c:pt>
              </c:numCache>
            </c:numRef>
          </c:cat>
          <c:val>
            <c:numRef>
              <c:f>graphATAM!$K$63:$K$75</c:f>
              <c:numCache>
                <c:formatCode>0.00%</c:formatCode>
                <c:ptCount val="13"/>
                <c:pt idx="0">
                  <c:v>1.18E-2</c:v>
                </c:pt>
                <c:pt idx="1">
                  <c:v>0</c:v>
                </c:pt>
                <c:pt idx="2">
                  <c:v>1.18E-2</c:v>
                </c:pt>
                <c:pt idx="3">
                  <c:v>5.7799999999999997E-2</c:v>
                </c:pt>
                <c:pt idx="4">
                  <c:v>9.2299999999999993E-2</c:v>
                </c:pt>
                <c:pt idx="5">
                  <c:v>0.15079999999999999</c:v>
                </c:pt>
                <c:pt idx="6">
                  <c:v>9.2700000000000005E-2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7-59C2-4B68-B26D-F20E85E4847B}"/>
            </c:ext>
          </c:extLst>
        </c:ser>
        <c:ser>
          <c:idx val="8"/>
          <c:order val="8"/>
          <c:tx>
            <c:strRef>
              <c:f>graphATAM!$L$59</c:f>
              <c:strCache>
                <c:ptCount val="1"/>
                <c:pt idx="0">
                  <c:v>Log CAB</c:v>
                </c:pt>
              </c:strCache>
            </c:strRef>
          </c:tx>
          <c:marker>
            <c:symbol val="none"/>
          </c:marker>
          <c:cat>
            <c:numRef>
              <c:f>graphATAM!$B$63:$B$75</c:f>
              <c:numCache>
                <c:formatCode>mmm\-yy</c:formatCode>
                <c:ptCount val="13"/>
                <c:pt idx="0">
                  <c:v>42036</c:v>
                </c:pt>
                <c:pt idx="1">
                  <c:v>42005</c:v>
                </c:pt>
                <c:pt idx="2">
                  <c:v>42036</c:v>
                </c:pt>
                <c:pt idx="3">
                  <c:v>42064</c:v>
                </c:pt>
                <c:pt idx="4">
                  <c:v>42095</c:v>
                </c:pt>
                <c:pt idx="5">
                  <c:v>42125</c:v>
                </c:pt>
                <c:pt idx="6">
                  <c:v>42156</c:v>
                </c:pt>
                <c:pt idx="7">
                  <c:v>42186</c:v>
                </c:pt>
                <c:pt idx="8">
                  <c:v>42217</c:v>
                </c:pt>
                <c:pt idx="9">
                  <c:v>42248</c:v>
                </c:pt>
                <c:pt idx="10">
                  <c:v>42278</c:v>
                </c:pt>
                <c:pt idx="11">
                  <c:v>42309</c:v>
                </c:pt>
                <c:pt idx="12">
                  <c:v>42339</c:v>
                </c:pt>
              </c:numCache>
            </c:numRef>
          </c:cat>
          <c:val>
            <c:numRef>
              <c:f>graphATAM!$L$63:$L$75</c:f>
              <c:numCache>
                <c:formatCode>0.00%</c:formatCode>
                <c:ptCount val="13"/>
                <c:pt idx="0">
                  <c:v>2.5600000000000001E-2</c:v>
                </c:pt>
                <c:pt idx="1">
                  <c:v>0</c:v>
                </c:pt>
                <c:pt idx="2">
                  <c:v>2.5600000000000001E-2</c:v>
                </c:pt>
                <c:pt idx="3">
                  <c:v>4.02E-2</c:v>
                </c:pt>
                <c:pt idx="4">
                  <c:v>2.9399999999999999E-2</c:v>
                </c:pt>
                <c:pt idx="5">
                  <c:v>4.6899999999999997E-2</c:v>
                </c:pt>
                <c:pt idx="6">
                  <c:v>3.9800000000000002E-2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8-59C2-4B68-B26D-F20E85E4847B}"/>
            </c:ext>
          </c:extLst>
        </c:ser>
        <c:ser>
          <c:idx val="9"/>
          <c:order val="9"/>
          <c:tx>
            <c:strRef>
              <c:f>graphATAM!$M$59</c:f>
              <c:strCache>
                <c:ptCount val="1"/>
                <c:pt idx="0">
                  <c:v>objectif</c:v>
                </c:pt>
              </c:strCache>
            </c:strRef>
          </c:tx>
          <c:spPr>
            <a:ln cmpd="sng">
              <a:solidFill>
                <a:schemeClr val="tx1"/>
              </a:solidFill>
            </a:ln>
          </c:spPr>
          <c:marker>
            <c:symbol val="none"/>
          </c:marker>
          <c:cat>
            <c:numRef>
              <c:f>graphATAM!$B$63:$B$75</c:f>
              <c:numCache>
                <c:formatCode>mmm\-yy</c:formatCode>
                <c:ptCount val="13"/>
                <c:pt idx="0">
                  <c:v>42036</c:v>
                </c:pt>
                <c:pt idx="1">
                  <c:v>42005</c:v>
                </c:pt>
                <c:pt idx="2">
                  <c:v>42036</c:v>
                </c:pt>
                <c:pt idx="3">
                  <c:v>42064</c:v>
                </c:pt>
                <c:pt idx="4">
                  <c:v>42095</c:v>
                </c:pt>
                <c:pt idx="5">
                  <c:v>42125</c:v>
                </c:pt>
                <c:pt idx="6">
                  <c:v>42156</c:v>
                </c:pt>
                <c:pt idx="7">
                  <c:v>42186</c:v>
                </c:pt>
                <c:pt idx="8">
                  <c:v>42217</c:v>
                </c:pt>
                <c:pt idx="9">
                  <c:v>42248</c:v>
                </c:pt>
                <c:pt idx="10">
                  <c:v>42278</c:v>
                </c:pt>
                <c:pt idx="11">
                  <c:v>42309</c:v>
                </c:pt>
                <c:pt idx="12">
                  <c:v>42339</c:v>
                </c:pt>
              </c:numCache>
            </c:numRef>
          </c:cat>
          <c:val>
            <c:numRef>
              <c:f>graphATAM!$M$63:$M$75</c:f>
              <c:numCache>
                <c:formatCode>0.00%</c:formatCode>
                <c:ptCount val="13"/>
                <c:pt idx="0">
                  <c:v>5.5E-2</c:v>
                </c:pt>
                <c:pt idx="1">
                  <c:v>5.5E-2</c:v>
                </c:pt>
                <c:pt idx="2">
                  <c:v>5.5E-2</c:v>
                </c:pt>
                <c:pt idx="3">
                  <c:v>5.5E-2</c:v>
                </c:pt>
                <c:pt idx="4">
                  <c:v>5.5E-2</c:v>
                </c:pt>
                <c:pt idx="5">
                  <c:v>5.5E-2</c:v>
                </c:pt>
                <c:pt idx="6">
                  <c:v>5.5E-2</c:v>
                </c:pt>
                <c:pt idx="7">
                  <c:v>5.5E-2</c:v>
                </c:pt>
                <c:pt idx="8">
                  <c:v>5.5E-2</c:v>
                </c:pt>
                <c:pt idx="9">
                  <c:v>5.5E-2</c:v>
                </c:pt>
                <c:pt idx="10">
                  <c:v>5.5E-2</c:v>
                </c:pt>
                <c:pt idx="11">
                  <c:v>5.5E-2</c:v>
                </c:pt>
                <c:pt idx="12">
                  <c:v>5.5E-2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9-59C2-4B68-B26D-F20E85E4847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546688"/>
        <c:axId val="152552576"/>
      </c:lineChart>
      <c:dateAx>
        <c:axId val="152546688"/>
        <c:scaling>
          <c:orientation val="minMax"/>
          <c:min val="42005"/>
        </c:scaling>
        <c:delete val="0"/>
        <c:axPos val="b"/>
        <c:numFmt formatCode="mmm\-yy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552576"/>
        <c:crosses val="autoZero"/>
        <c:auto val="1"/>
        <c:lblOffset val="100"/>
        <c:baseTimeUnit val="days"/>
      </c:dateAx>
      <c:valAx>
        <c:axId val="152552576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5254668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span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des taux absentéisme ATAM GTO</a:t>
            </a:r>
            <a:r>
              <a:rPr lang="fr-FR" baseline="0"/>
              <a:t> BLV</a:t>
            </a:r>
            <a:endParaRPr lang="fr-FR"/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0.16739848695383666"/>
          <c:y val="0.18995961736020464"/>
          <c:w val="0.68369083766489969"/>
          <c:h val="0.68501832084347558"/>
        </c:manualLayout>
      </c:layout>
      <c:scatterChart>
        <c:scatterStyle val="lineMarker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2017</c:v>
                </c:pt>
              </c:strCache>
            </c:strRef>
          </c:tx>
          <c:xVal>
            <c:strRef>
              <c:f>Sheet1!$A$2:$A$13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xVal>
          <c:yVal>
            <c:numRef>
              <c:f>Sheet1!$B$2:$B$13</c:f>
              <c:numCache>
                <c:formatCode>0.00%</c:formatCode>
                <c:ptCount val="12"/>
                <c:pt idx="0">
                  <c:v>2.0500000000000001E-2</c:v>
                </c:pt>
                <c:pt idx="1">
                  <c:v>2.3900000000000001E-2</c:v>
                </c:pt>
                <c:pt idx="2">
                  <c:v>2.4299999999999999E-2</c:v>
                </c:pt>
                <c:pt idx="3">
                  <c:v>2.4899999999999999E-2</c:v>
                </c:pt>
                <c:pt idx="4">
                  <c:v>3.2899999999999999E-2</c:v>
                </c:pt>
                <c:pt idx="5">
                  <c:v>3.2000000000000001E-2</c:v>
                </c:pt>
                <c:pt idx="6">
                  <c:v>2.4400000000000002E-2</c:v>
                </c:pt>
                <c:pt idx="7">
                  <c:v>2.06E-2</c:v>
                </c:pt>
                <c:pt idx="8">
                  <c:v>2.01E-2</c:v>
                </c:pt>
                <c:pt idx="9">
                  <c:v>2.7799999999999998E-2</c:v>
                </c:pt>
                <c:pt idx="10">
                  <c:v>2.3E-2</c:v>
                </c:pt>
                <c:pt idx="11">
                  <c:v>2.58E-2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3A94-42C7-B556-3F10371547E5}"/>
            </c:ext>
          </c:extLst>
        </c:ser>
        <c:ser>
          <c:idx val="1"/>
          <c:order val="1"/>
          <c:tx>
            <c:strRef>
              <c:f>Sheet1!$C$1</c:f>
              <c:strCache>
                <c:ptCount val="1"/>
                <c:pt idx="0">
                  <c:v>2018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strRef>
              <c:f>Sheet1!$A$2:$A$13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xVal>
          <c:yVal>
            <c:numRef>
              <c:f>Sheet1!$C$2:$C$13</c:f>
              <c:numCache>
                <c:formatCode>0.00%</c:formatCode>
                <c:ptCount val="12"/>
                <c:pt idx="0">
                  <c:v>2.3E-2</c:v>
                </c:pt>
                <c:pt idx="1">
                  <c:v>2.98E-2</c:v>
                </c:pt>
                <c:pt idx="2">
                  <c:v>2.2200000000000001E-2</c:v>
                </c:pt>
                <c:pt idx="3">
                  <c:v>2.3E-2</c:v>
                </c:pt>
                <c:pt idx="4">
                  <c:v>2.2700000000000001E-2</c:v>
                </c:pt>
                <c:pt idx="5">
                  <c:v>2.2700000000000001E-2</c:v>
                </c:pt>
                <c:pt idx="6">
                  <c:v>1.8100000000000002E-2</c:v>
                </c:pt>
                <c:pt idx="7">
                  <c:v>2.1700000000000001E-2</c:v>
                </c:pt>
                <c:pt idx="8">
                  <c:v>2.1499999999999998E-2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3A94-42C7-B556-3F10371547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0862848"/>
        <c:axId val="152568576"/>
      </c:scatterChart>
      <c:valAx>
        <c:axId val="1508628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52568576"/>
        <c:crosses val="autoZero"/>
        <c:crossBetween val="midCat"/>
      </c:valAx>
      <c:valAx>
        <c:axId val="152568576"/>
        <c:scaling>
          <c:orientation val="minMax"/>
          <c:min val="1.5000000000000003E-2"/>
        </c:scaling>
        <c:delete val="0"/>
        <c:axPos val="l"/>
        <c:majorGridlines/>
        <c:title>
          <c:layout/>
          <c:overlay val="0"/>
        </c:title>
        <c:numFmt formatCode="0.00%" sourceLinked="1"/>
        <c:majorTickMark val="out"/>
        <c:minorTickMark val="none"/>
        <c:tickLblPos val="nextTo"/>
        <c:crossAx val="150862848"/>
        <c:crosses val="autoZero"/>
        <c:crossBetween val="midCat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png"/><Relationship Id="rId1" Type="http://schemas.openxmlformats.org/officeDocument/2006/relationships/image" Target="../media/image2.png"/><Relationship Id="rId4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7.xml"/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9.xml"/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2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Relationship Id="rId6" Type="http://schemas.openxmlformats.org/officeDocument/2006/relationships/chart" Target="../charts/chart15.xml"/><Relationship Id="rId5" Type="http://schemas.openxmlformats.org/officeDocument/2006/relationships/chart" Target="../charts/chart14.xml"/><Relationship Id="rId4" Type="http://schemas.openxmlformats.org/officeDocument/2006/relationships/chart" Target="../charts/chart13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drawing1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0.xml"/><Relationship Id="rId2" Type="http://schemas.openxmlformats.org/officeDocument/2006/relationships/chart" Target="../charts/chart19.xml"/><Relationship Id="rId1" Type="http://schemas.openxmlformats.org/officeDocument/2006/relationships/chart" Target="../charts/chart18.xml"/><Relationship Id="rId6" Type="http://schemas.openxmlformats.org/officeDocument/2006/relationships/chart" Target="../charts/chart23.xml"/><Relationship Id="rId5" Type="http://schemas.openxmlformats.org/officeDocument/2006/relationships/chart" Target="../charts/chart22.xml"/><Relationship Id="rId4" Type="http://schemas.openxmlformats.org/officeDocument/2006/relationships/chart" Target="../charts/chart21.xml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5.xml"/><Relationship Id="rId1" Type="http://schemas.openxmlformats.org/officeDocument/2006/relationships/chart" Target="../charts/chart24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247650</xdr:colOff>
      <xdr:row>37</xdr:row>
      <xdr:rowOff>66675</xdr:rowOff>
    </xdr:from>
    <xdr:to>
      <xdr:col>26</xdr:col>
      <xdr:colOff>542925</xdr:colOff>
      <xdr:row>58</xdr:row>
      <xdr:rowOff>152400</xdr:rowOff>
    </xdr:to>
    <xdr:graphicFrame macro="">
      <xdr:nvGraphicFramePr>
        <xdr:cNvPr id="4053888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35</xdr:col>
      <xdr:colOff>295275</xdr:colOff>
      <xdr:row>16</xdr:row>
      <xdr:rowOff>57150</xdr:rowOff>
    </xdr:from>
    <xdr:to>
      <xdr:col>36</xdr:col>
      <xdr:colOff>141366</xdr:colOff>
      <xdr:row>17</xdr:row>
      <xdr:rowOff>114300</xdr:rowOff>
    </xdr:to>
    <xdr:pic>
      <xdr:nvPicPr>
        <xdr:cNvPr id="2311" name="Image 7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12046814">
          <a:off x="3714750" y="3333750"/>
          <a:ext cx="3905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35</xdr:col>
      <xdr:colOff>295275</xdr:colOff>
      <xdr:row>22</xdr:row>
      <xdr:rowOff>19050</xdr:rowOff>
    </xdr:from>
    <xdr:to>
      <xdr:col>36</xdr:col>
      <xdr:colOff>142875</xdr:colOff>
      <xdr:row>23</xdr:row>
      <xdr:rowOff>47625</xdr:rowOff>
    </xdr:to>
    <xdr:pic>
      <xdr:nvPicPr>
        <xdr:cNvPr id="4053890" name="Image 14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0450" y="4324350"/>
          <a:ext cx="39052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35</xdr:col>
      <xdr:colOff>295275</xdr:colOff>
      <xdr:row>21</xdr:row>
      <xdr:rowOff>19050</xdr:rowOff>
    </xdr:from>
    <xdr:to>
      <xdr:col>36</xdr:col>
      <xdr:colOff>142875</xdr:colOff>
      <xdr:row>22</xdr:row>
      <xdr:rowOff>85725</xdr:rowOff>
    </xdr:to>
    <xdr:pic>
      <xdr:nvPicPr>
        <xdr:cNvPr id="4053891" name="Image 14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0450" y="4162425"/>
          <a:ext cx="39052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0.40986</cdr:x>
      <cdr:y>0.41785</cdr:y>
    </cdr:from>
    <cdr:to>
      <cdr:x>0.84887</cdr:x>
      <cdr:y>0.41803</cdr:y>
    </cdr:to>
    <cdr:cxnSp macro="">
      <cdr:nvCxnSpPr>
        <cdr:cNvPr id="7" name="Connecteur droit 6"/>
        <cdr:cNvCxnSpPr/>
      </cdr:nvCxnSpPr>
      <cdr:spPr>
        <a:xfrm xmlns:a="http://schemas.openxmlformats.org/drawingml/2006/main">
          <a:off x="2763979" y="1456691"/>
          <a:ext cx="2960546" cy="634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dk1"/>
        </a:lnRef>
        <a:fillRef xmlns:a="http://schemas.openxmlformats.org/drawingml/2006/main" idx="0">
          <a:schemeClr val="dk1"/>
        </a:fillRef>
        <a:effectRef xmlns:a="http://schemas.openxmlformats.org/drawingml/2006/main" idx="0">
          <a:schemeClr val="dk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0.10148</cdr:x>
      <cdr:y>0.35173</cdr:y>
    </cdr:from>
    <cdr:to>
      <cdr:x>0.39483</cdr:x>
      <cdr:y>0.35173</cdr:y>
    </cdr:to>
    <cdr:cxnSp macro="">
      <cdr:nvCxnSpPr>
        <cdr:cNvPr id="2" name="Connecteur droit 2"/>
        <cdr:cNvCxnSpPr/>
      </cdr:nvCxnSpPr>
      <cdr:spPr>
        <a:xfrm xmlns:a="http://schemas.openxmlformats.org/drawingml/2006/main">
          <a:off x="523896" y="1142442"/>
          <a:ext cx="1514434" cy="0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dk1"/>
        </a:lnRef>
        <a:fillRef xmlns:a="http://schemas.openxmlformats.org/drawingml/2006/main" idx="0">
          <a:schemeClr val="dk1"/>
        </a:fillRef>
        <a:effectRef xmlns:a="http://schemas.openxmlformats.org/drawingml/2006/main" idx="0">
          <a:schemeClr val="dk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0.38465</cdr:x>
      <cdr:y>0.02186</cdr:y>
    </cdr:from>
    <cdr:to>
      <cdr:x>0.65886</cdr:x>
      <cdr:y>0.10197</cdr:y>
    </cdr:to>
    <cdr:sp macro="" textlink="">
      <cdr:nvSpPr>
        <cdr:cNvPr id="8" name="ZoneTexte 1"/>
        <cdr:cNvSpPr txBox="1"/>
      </cdr:nvSpPr>
      <cdr:spPr>
        <a:xfrm xmlns:a="http://schemas.openxmlformats.org/drawingml/2006/main">
          <a:off x="2593975" y="76200"/>
          <a:ext cx="1849192" cy="279286"/>
        </a:xfrm>
        <a:prstGeom xmlns:a="http://schemas.openxmlformats.org/drawingml/2006/main" prst="rect">
          <a:avLst/>
        </a:prstGeom>
        <a:noFill xmlns:a="http://schemas.openxmlformats.org/drawingml/2006/main"/>
      </cdr:spPr>
      <cdr:txBody>
        <a:bodyPr xmlns:a="http://schemas.openxmlformats.org/drawingml/2006/main" wrap="square" rtlCol="0">
          <a:noAutofit/>
        </a:bodyPr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fr-FR" sz="1600" dirty="0" smtClean="0"/>
            <a:t>PEINTURE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323850</xdr:colOff>
      <xdr:row>18</xdr:row>
      <xdr:rowOff>0</xdr:rowOff>
    </xdr:from>
    <xdr:to>
      <xdr:col>56</xdr:col>
      <xdr:colOff>171449</xdr:colOff>
      <xdr:row>19</xdr:row>
      <xdr:rowOff>75079</xdr:rowOff>
    </xdr:to>
    <xdr:pic>
      <xdr:nvPicPr>
        <xdr:cNvPr id="2" name="Image 3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3448050"/>
          <a:ext cx="390524" cy="2370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56</xdr:col>
      <xdr:colOff>57150</xdr:colOff>
      <xdr:row>18</xdr:row>
      <xdr:rowOff>0</xdr:rowOff>
    </xdr:from>
    <xdr:to>
      <xdr:col>56</xdr:col>
      <xdr:colOff>447675</xdr:colOff>
      <xdr:row>19</xdr:row>
      <xdr:rowOff>65554</xdr:rowOff>
    </xdr:to>
    <xdr:pic>
      <xdr:nvPicPr>
        <xdr:cNvPr id="3" name="Image 5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448050"/>
          <a:ext cx="390525" cy="227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55</xdr:col>
      <xdr:colOff>266700</xdr:colOff>
      <xdr:row>18</xdr:row>
      <xdr:rowOff>0</xdr:rowOff>
    </xdr:from>
    <xdr:to>
      <xdr:col>56</xdr:col>
      <xdr:colOff>114298</xdr:colOff>
      <xdr:row>19</xdr:row>
      <xdr:rowOff>64495</xdr:rowOff>
    </xdr:to>
    <xdr:pic>
      <xdr:nvPicPr>
        <xdr:cNvPr id="4" name="Image 7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3448050"/>
          <a:ext cx="390523" cy="226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58</xdr:col>
      <xdr:colOff>0</xdr:colOff>
      <xdr:row>1</xdr:row>
      <xdr:rowOff>0</xdr:rowOff>
    </xdr:from>
    <xdr:to>
      <xdr:col>62</xdr:col>
      <xdr:colOff>123265</xdr:colOff>
      <xdr:row>21</xdr:row>
      <xdr:rowOff>28575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62</xdr:col>
      <xdr:colOff>171450</xdr:colOff>
      <xdr:row>1</xdr:row>
      <xdr:rowOff>0</xdr:rowOff>
    </xdr:from>
    <xdr:to>
      <xdr:col>70</xdr:col>
      <xdr:colOff>161926</xdr:colOff>
      <xdr:row>21</xdr:row>
      <xdr:rowOff>5043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59</xdr:col>
      <xdr:colOff>323850</xdr:colOff>
      <xdr:row>18</xdr:row>
      <xdr:rowOff>0</xdr:rowOff>
    </xdr:from>
    <xdr:to>
      <xdr:col>60</xdr:col>
      <xdr:colOff>171450</xdr:colOff>
      <xdr:row>19</xdr:row>
      <xdr:rowOff>75079</xdr:rowOff>
    </xdr:to>
    <xdr:pic>
      <xdr:nvPicPr>
        <xdr:cNvPr id="6877217" name="Image 3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97425" y="3657600"/>
          <a:ext cx="39052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60</xdr:col>
      <xdr:colOff>57150</xdr:colOff>
      <xdr:row>18</xdr:row>
      <xdr:rowOff>0</xdr:rowOff>
    </xdr:from>
    <xdr:to>
      <xdr:col>60</xdr:col>
      <xdr:colOff>447675</xdr:colOff>
      <xdr:row>19</xdr:row>
      <xdr:rowOff>65554</xdr:rowOff>
    </xdr:to>
    <xdr:pic>
      <xdr:nvPicPr>
        <xdr:cNvPr id="6877218" name="Image 5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73650" y="3619500"/>
          <a:ext cx="3905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59</xdr:col>
      <xdr:colOff>266700</xdr:colOff>
      <xdr:row>18</xdr:row>
      <xdr:rowOff>0</xdr:rowOff>
    </xdr:from>
    <xdr:to>
      <xdr:col>60</xdr:col>
      <xdr:colOff>114299</xdr:colOff>
      <xdr:row>19</xdr:row>
      <xdr:rowOff>64495</xdr:rowOff>
    </xdr:to>
    <xdr:pic>
      <xdr:nvPicPr>
        <xdr:cNvPr id="6" name="Image 7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505200"/>
          <a:ext cx="390525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61</xdr:col>
      <xdr:colOff>323850</xdr:colOff>
      <xdr:row>18</xdr:row>
      <xdr:rowOff>0</xdr:rowOff>
    </xdr:from>
    <xdr:to>
      <xdr:col>62</xdr:col>
      <xdr:colOff>86783</xdr:colOff>
      <xdr:row>19</xdr:row>
      <xdr:rowOff>75079</xdr:rowOff>
    </xdr:to>
    <xdr:pic>
      <xdr:nvPicPr>
        <xdr:cNvPr id="2" name="Image 3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9025" y="3524250"/>
          <a:ext cx="390525" cy="2370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62</xdr:col>
      <xdr:colOff>57150</xdr:colOff>
      <xdr:row>18</xdr:row>
      <xdr:rowOff>0</xdr:rowOff>
    </xdr:from>
    <xdr:to>
      <xdr:col>62</xdr:col>
      <xdr:colOff>447675</xdr:colOff>
      <xdr:row>19</xdr:row>
      <xdr:rowOff>65554</xdr:rowOff>
    </xdr:to>
    <xdr:pic>
      <xdr:nvPicPr>
        <xdr:cNvPr id="3" name="Image 5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45250" y="3524250"/>
          <a:ext cx="390525" cy="227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61</xdr:col>
      <xdr:colOff>266700</xdr:colOff>
      <xdr:row>18</xdr:row>
      <xdr:rowOff>0</xdr:rowOff>
    </xdr:from>
    <xdr:to>
      <xdr:col>62</xdr:col>
      <xdr:colOff>29632</xdr:colOff>
      <xdr:row>19</xdr:row>
      <xdr:rowOff>64495</xdr:rowOff>
    </xdr:to>
    <xdr:pic>
      <xdr:nvPicPr>
        <xdr:cNvPr id="4" name="Image 7" descr="C:\Users\R384964\AppData\Local\Microsoft\Windows\Temporary Internet Files\Content.IE5\N5NISESG\MC900439805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11875" y="3524250"/>
          <a:ext cx="390524" cy="2264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4</xdr:col>
      <xdr:colOff>123265</xdr:colOff>
      <xdr:row>25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2</xdr:row>
      <xdr:rowOff>0</xdr:rowOff>
    </xdr:from>
    <xdr:to>
      <xdr:col>12</xdr:col>
      <xdr:colOff>752476</xdr:colOff>
      <xdr:row>25</xdr:row>
      <xdr:rowOff>119343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647700</xdr:colOff>
      <xdr:row>2</xdr:row>
      <xdr:rowOff>38100</xdr:rowOff>
    </xdr:from>
    <xdr:to>
      <xdr:col>12</xdr:col>
      <xdr:colOff>704850</xdr:colOff>
      <xdr:row>4</xdr:row>
      <xdr:rowOff>85725</xdr:rowOff>
    </xdr:to>
    <xdr:sp macro="" textlink="">
      <xdr:nvSpPr>
        <xdr:cNvPr id="4" name="ZoneTexte 3"/>
        <xdr:cNvSpPr txBox="1"/>
      </xdr:nvSpPr>
      <xdr:spPr>
        <a:xfrm>
          <a:off x="7677150" y="361950"/>
          <a:ext cx="1581150" cy="371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BILAN 2016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114300</xdr:rowOff>
    </xdr:from>
    <xdr:to>
      <xdr:col>4</xdr:col>
      <xdr:colOff>123265</xdr:colOff>
      <xdr:row>25</xdr:row>
      <xdr:rowOff>95250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57150</xdr:colOff>
      <xdr:row>2</xdr:row>
      <xdr:rowOff>57150</xdr:rowOff>
    </xdr:from>
    <xdr:to>
      <xdr:col>13</xdr:col>
      <xdr:colOff>47626</xdr:colOff>
      <xdr:row>26</xdr:row>
      <xdr:rowOff>14568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609600</xdr:colOff>
      <xdr:row>2</xdr:row>
      <xdr:rowOff>47625</xdr:rowOff>
    </xdr:from>
    <xdr:to>
      <xdr:col>12</xdr:col>
      <xdr:colOff>666750</xdr:colOff>
      <xdr:row>4</xdr:row>
      <xdr:rowOff>95250</xdr:rowOff>
    </xdr:to>
    <xdr:sp macro="" textlink="">
      <xdr:nvSpPr>
        <xdr:cNvPr id="4" name="ZoneTexte 3"/>
        <xdr:cNvSpPr txBox="1"/>
      </xdr:nvSpPr>
      <xdr:spPr>
        <a:xfrm>
          <a:off x="7639050" y="371475"/>
          <a:ext cx="1581150" cy="371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BILAN 2017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3</xdr:row>
      <xdr:rowOff>76200</xdr:rowOff>
    </xdr:from>
    <xdr:to>
      <xdr:col>4</xdr:col>
      <xdr:colOff>132790</xdr:colOff>
      <xdr:row>27</xdr:row>
      <xdr:rowOff>57150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238125</xdr:colOff>
      <xdr:row>2</xdr:row>
      <xdr:rowOff>95250</xdr:rowOff>
    </xdr:from>
    <xdr:to>
      <xdr:col>15</xdr:col>
      <xdr:colOff>0</xdr:colOff>
      <xdr:row>29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5</xdr:col>
      <xdr:colOff>142875</xdr:colOff>
      <xdr:row>19</xdr:row>
      <xdr:rowOff>0</xdr:rowOff>
    </xdr:from>
    <xdr:ext cx="184731" cy="264560"/>
    <xdr:sp macro="" textlink="">
      <xdr:nvSpPr>
        <xdr:cNvPr id="5" name="TextBox 4"/>
        <xdr:cNvSpPr txBox="1"/>
      </xdr:nvSpPr>
      <xdr:spPr>
        <a:xfrm>
          <a:off x="3362325" y="3076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73</xdr:row>
      <xdr:rowOff>228600</xdr:rowOff>
    </xdr:from>
    <xdr:to>
      <xdr:col>13</xdr:col>
      <xdr:colOff>133350</xdr:colOff>
      <xdr:row>90</xdr:row>
      <xdr:rowOff>190500</xdr:rowOff>
    </xdr:to>
    <xdr:graphicFrame macro="">
      <xdr:nvGraphicFramePr>
        <xdr:cNvPr id="651385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323850</xdr:colOff>
      <xdr:row>73</xdr:row>
      <xdr:rowOff>238125</xdr:rowOff>
    </xdr:from>
    <xdr:to>
      <xdr:col>21</xdr:col>
      <xdr:colOff>142875</xdr:colOff>
      <xdr:row>90</xdr:row>
      <xdr:rowOff>200025</xdr:rowOff>
    </xdr:to>
    <xdr:graphicFrame macro="">
      <xdr:nvGraphicFramePr>
        <xdr:cNvPr id="6513852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476250</xdr:colOff>
      <xdr:row>91</xdr:row>
      <xdr:rowOff>123825</xdr:rowOff>
    </xdr:from>
    <xdr:to>
      <xdr:col>13</xdr:col>
      <xdr:colOff>161925</xdr:colOff>
      <xdr:row>107</xdr:row>
      <xdr:rowOff>247650</xdr:rowOff>
    </xdr:to>
    <xdr:graphicFrame macro="">
      <xdr:nvGraphicFramePr>
        <xdr:cNvPr id="6513853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352425</xdr:colOff>
      <xdr:row>91</xdr:row>
      <xdr:rowOff>123825</xdr:rowOff>
    </xdr:from>
    <xdr:to>
      <xdr:col>21</xdr:col>
      <xdr:colOff>114300</xdr:colOff>
      <xdr:row>107</xdr:row>
      <xdr:rowOff>247650</xdr:rowOff>
    </xdr:to>
    <xdr:graphicFrame macro="">
      <xdr:nvGraphicFramePr>
        <xdr:cNvPr id="6513854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10</xdr:col>
      <xdr:colOff>272143</xdr:colOff>
      <xdr:row>92</xdr:row>
      <xdr:rowOff>238534</xdr:rowOff>
    </xdr:from>
    <xdr:to>
      <xdr:col>10</xdr:col>
      <xdr:colOff>285750</xdr:colOff>
      <xdr:row>104</xdr:row>
      <xdr:rowOff>238533</xdr:rowOff>
    </xdr:to>
    <xdr:cxnSp macro="">
      <xdr:nvCxnSpPr>
        <xdr:cNvPr id="3" name="Connecteur droit 2"/>
        <xdr:cNvCxnSpPr/>
      </xdr:nvCxnSpPr>
      <xdr:spPr>
        <a:xfrm flipV="1">
          <a:off x="7756072" y="11709355"/>
          <a:ext cx="13607" cy="2939142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115</xdr:row>
      <xdr:rowOff>0</xdr:rowOff>
    </xdr:from>
    <xdr:to>
      <xdr:col>13</xdr:col>
      <xdr:colOff>447675</xdr:colOff>
      <xdr:row>140</xdr:row>
      <xdr:rowOff>123825</xdr:rowOff>
    </xdr:to>
    <xdr:graphicFrame macro="">
      <xdr:nvGraphicFramePr>
        <xdr:cNvPr id="651385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15</xdr:col>
      <xdr:colOff>0</xdr:colOff>
      <xdr:row>7</xdr:row>
      <xdr:rowOff>0</xdr:rowOff>
    </xdr:from>
    <xdr:to>
      <xdr:col>26</xdr:col>
      <xdr:colOff>449036</xdr:colOff>
      <xdr:row>34</xdr:row>
      <xdr:rowOff>231321</xdr:rowOff>
    </xdr:to>
    <xdr:graphicFrame macro="">
      <xdr:nvGraphicFramePr>
        <xdr:cNvPr id="8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26</xdr:col>
      <xdr:colOff>804022</xdr:colOff>
      <xdr:row>11</xdr:row>
      <xdr:rowOff>16809</xdr:rowOff>
    </xdr:from>
    <xdr:to>
      <xdr:col>44</xdr:col>
      <xdr:colOff>88247</xdr:colOff>
      <xdr:row>16</xdr:row>
      <xdr:rowOff>95250</xdr:rowOff>
    </xdr:to>
    <xdr:sp macro="" textlink="">
      <xdr:nvSpPr>
        <xdr:cNvPr id="4" name="ZoneTexte 3"/>
        <xdr:cNvSpPr txBox="1"/>
      </xdr:nvSpPr>
      <xdr:spPr>
        <a:xfrm>
          <a:off x="24068835" y="1850372"/>
          <a:ext cx="9356912" cy="9118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5400"/>
            <a:t>EN COURS DE MISE A JOUR</a:t>
          </a:r>
        </a:p>
        <a:p>
          <a:endParaRPr lang="en-US" sz="1100"/>
        </a:p>
      </xdr:txBody>
    </xdr:sp>
    <xdr:clientData/>
  </xdr:twoCellAnchor>
</xdr:wsDr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0.30085</cdr:x>
      <cdr:y>0.04338</cdr:y>
    </cdr:from>
    <cdr:to>
      <cdr:x>0.75883</cdr:x>
      <cdr:y>0.22146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352675" y="180975"/>
          <a:ext cx="3581400" cy="7429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ABSENTEISM BLAINVILLE</a:t>
          </a:r>
          <a:r>
            <a:rPr lang="fr-FR" sz="1100" baseline="0"/>
            <a:t> </a:t>
          </a:r>
          <a:endParaRPr lang="fr-FR" sz="1100"/>
        </a:p>
      </cdr:txBody>
    </cdr:sp>
  </cdr:relSizeAnchor>
</c:userShapes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6</xdr:row>
      <xdr:rowOff>142875</xdr:rowOff>
    </xdr:from>
    <xdr:to>
      <xdr:col>5</xdr:col>
      <xdr:colOff>466725</xdr:colOff>
      <xdr:row>26</xdr:row>
      <xdr:rowOff>76200</xdr:rowOff>
    </xdr:to>
    <xdr:graphicFrame macro="">
      <xdr:nvGraphicFramePr>
        <xdr:cNvPr id="6008893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0.09515</cdr:x>
      <cdr:y>0.28238</cdr:y>
    </cdr:from>
    <cdr:to>
      <cdr:x>0.81325</cdr:x>
      <cdr:y>0.28297</cdr:y>
    </cdr:to>
    <cdr:cxnSp macro="">
      <cdr:nvCxnSpPr>
        <cdr:cNvPr id="7" name="Connecteur droit 6"/>
        <cdr:cNvCxnSpPr/>
      </cdr:nvCxnSpPr>
      <cdr:spPr>
        <a:xfrm xmlns:a="http://schemas.openxmlformats.org/drawingml/2006/main" flipV="1">
          <a:off x="485775" y="979052"/>
          <a:ext cx="3666205" cy="2023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dk1"/>
        </a:lnRef>
        <a:fillRef xmlns:a="http://schemas.openxmlformats.org/drawingml/2006/main" idx="0">
          <a:schemeClr val="dk1"/>
        </a:fillRef>
        <a:effectRef xmlns:a="http://schemas.openxmlformats.org/drawingml/2006/main" idx="0">
          <a:schemeClr val="dk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7</xdr:row>
      <xdr:rowOff>85725</xdr:rowOff>
    </xdr:from>
    <xdr:to>
      <xdr:col>5</xdr:col>
      <xdr:colOff>514350</xdr:colOff>
      <xdr:row>27</xdr:row>
      <xdr:rowOff>19050</xdr:rowOff>
    </xdr:to>
    <xdr:graphicFrame macro="">
      <xdr:nvGraphicFramePr>
        <xdr:cNvPr id="703028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4.xml><?xml version="1.0" encoding="utf-8"?>
<c:userShapes xmlns:c="http://schemas.openxmlformats.org/drawingml/2006/chart">
  <cdr:relSizeAnchor xmlns:cdr="http://schemas.openxmlformats.org/drawingml/2006/chartDrawing">
    <cdr:from>
      <cdr:x>0.09515</cdr:x>
      <cdr:y>0.28297</cdr:y>
    </cdr:from>
    <cdr:to>
      <cdr:x>0.99813</cdr:x>
      <cdr:y>0.28571</cdr:y>
    </cdr:to>
    <cdr:cxnSp macro="">
      <cdr:nvCxnSpPr>
        <cdr:cNvPr id="7" name="Connecteur droit 6"/>
        <cdr:cNvCxnSpPr/>
      </cdr:nvCxnSpPr>
      <cdr:spPr>
        <a:xfrm xmlns:a="http://schemas.openxmlformats.org/drawingml/2006/main">
          <a:off x="485779" y="981086"/>
          <a:ext cx="4610096" cy="9514"/>
        </a:xfrm>
        <a:prstGeom xmlns:a="http://schemas.openxmlformats.org/drawingml/2006/main" prst="line">
          <a:avLst/>
        </a:prstGeom>
        <a:ln xmlns:a="http://schemas.openxmlformats.org/drawingml/2006/main" w="38100">
          <a:solidFill>
            <a:srgbClr val="00B050"/>
          </a:solidFill>
        </a:ln>
      </cdr:spPr>
      <cdr:style>
        <a:lnRef xmlns:a="http://schemas.openxmlformats.org/drawingml/2006/main" idx="1">
          <a:schemeClr val="dk1"/>
        </a:lnRef>
        <a:fillRef xmlns:a="http://schemas.openxmlformats.org/drawingml/2006/main" idx="0">
          <a:schemeClr val="dk1"/>
        </a:fillRef>
        <a:effectRef xmlns:a="http://schemas.openxmlformats.org/drawingml/2006/main" idx="0">
          <a:schemeClr val="dk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147638</xdr:colOff>
      <xdr:row>36</xdr:row>
      <xdr:rowOff>161925</xdr:rowOff>
    </xdr:from>
    <xdr:to>
      <xdr:col>11</xdr:col>
      <xdr:colOff>919163</xdr:colOff>
      <xdr:row>51</xdr:row>
      <xdr:rowOff>171450</xdr:rowOff>
    </xdr:to>
    <xdr:graphicFrame macro="">
      <xdr:nvGraphicFramePr>
        <xdr:cNvPr id="5741001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242888</xdr:colOff>
      <xdr:row>36</xdr:row>
      <xdr:rowOff>161925</xdr:rowOff>
    </xdr:from>
    <xdr:to>
      <xdr:col>20</xdr:col>
      <xdr:colOff>42863</xdr:colOff>
      <xdr:row>51</xdr:row>
      <xdr:rowOff>171450</xdr:rowOff>
    </xdr:to>
    <xdr:graphicFrame macro="">
      <xdr:nvGraphicFramePr>
        <xdr:cNvPr id="5741002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157163</xdr:colOff>
      <xdr:row>52</xdr:row>
      <xdr:rowOff>104775</xdr:rowOff>
    </xdr:from>
    <xdr:to>
      <xdr:col>11</xdr:col>
      <xdr:colOff>947738</xdr:colOff>
      <xdr:row>68</xdr:row>
      <xdr:rowOff>228600</xdr:rowOff>
    </xdr:to>
    <xdr:graphicFrame macro="">
      <xdr:nvGraphicFramePr>
        <xdr:cNvPr id="5741003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233363</xdr:colOff>
      <xdr:row>52</xdr:row>
      <xdr:rowOff>95250</xdr:rowOff>
    </xdr:from>
    <xdr:to>
      <xdr:col>19</xdr:col>
      <xdr:colOff>909638</xdr:colOff>
      <xdr:row>68</xdr:row>
      <xdr:rowOff>219075</xdr:rowOff>
    </xdr:to>
    <xdr:graphicFrame macro="">
      <xdr:nvGraphicFramePr>
        <xdr:cNvPr id="5741004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870857</xdr:colOff>
      <xdr:row>52</xdr:row>
      <xdr:rowOff>238533</xdr:rowOff>
    </xdr:from>
    <xdr:to>
      <xdr:col>8</xdr:col>
      <xdr:colOff>884464</xdr:colOff>
      <xdr:row>64</xdr:row>
      <xdr:rowOff>238532</xdr:rowOff>
    </xdr:to>
    <xdr:cxnSp macro="">
      <xdr:nvCxnSpPr>
        <xdr:cNvPr id="6" name="Connecteur droit 5"/>
        <xdr:cNvCxnSpPr/>
      </xdr:nvCxnSpPr>
      <xdr:spPr>
        <a:xfrm flipV="1">
          <a:off x="7783286" y="9872390"/>
          <a:ext cx="13607" cy="2939142"/>
        </a:xfrm>
        <a:prstGeom prst="line">
          <a:avLst/>
        </a:prstGeom>
        <a:ln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79</xdr:row>
      <xdr:rowOff>0</xdr:rowOff>
    </xdr:from>
    <xdr:to>
      <xdr:col>12</xdr:col>
      <xdr:colOff>447675</xdr:colOff>
      <xdr:row>104</xdr:row>
      <xdr:rowOff>123825</xdr:rowOff>
    </xdr:to>
    <xdr:graphicFrame macro="">
      <xdr:nvGraphicFramePr>
        <xdr:cNvPr id="574100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0</xdr:colOff>
      <xdr:row>7</xdr:row>
      <xdr:rowOff>0</xdr:rowOff>
    </xdr:from>
    <xdr:to>
      <xdr:col>23</xdr:col>
      <xdr:colOff>812347</xdr:colOff>
      <xdr:row>34</xdr:row>
      <xdr:rowOff>0</xdr:rowOff>
    </xdr:to>
    <xdr:graphicFrame macro="">
      <xdr:nvGraphicFramePr>
        <xdr:cNvPr id="8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16.xml><?xml version="1.0" encoding="utf-8"?>
<c:userShapes xmlns:c="http://schemas.openxmlformats.org/drawingml/2006/chart">
  <cdr:relSizeAnchor xmlns:cdr="http://schemas.openxmlformats.org/drawingml/2006/chartDrawing">
    <cdr:from>
      <cdr:x>0.30085</cdr:x>
      <cdr:y>0.04338</cdr:y>
    </cdr:from>
    <cdr:to>
      <cdr:x>0.75883</cdr:x>
      <cdr:y>0.22146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352675" y="180975"/>
          <a:ext cx="3581400" cy="7429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r>
            <a:rPr lang="fr-FR" sz="1100"/>
            <a:t>ABSENTEISM BLAINVILLE</a:t>
          </a:r>
          <a:r>
            <a:rPr lang="fr-FR" sz="1100" baseline="0"/>
            <a:t> </a:t>
          </a:r>
          <a:endParaRPr lang="fr-FR" sz="1100"/>
        </a:p>
      </cdr:txBody>
    </cdr:sp>
  </cdr:relSizeAnchor>
</c:userShapes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323851</xdr:colOff>
      <xdr:row>12</xdr:row>
      <xdr:rowOff>142875</xdr:rowOff>
    </xdr:from>
    <xdr:to>
      <xdr:col>21</xdr:col>
      <xdr:colOff>628651</xdr:colOff>
      <xdr:row>60</xdr:row>
      <xdr:rowOff>66675</xdr:rowOff>
    </xdr:to>
    <xdr:graphicFrame macro="">
      <xdr:nvGraphicFramePr>
        <xdr:cNvPr id="266622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495300</xdr:colOff>
      <xdr:row>65</xdr:row>
      <xdr:rowOff>104775</xdr:rowOff>
    </xdr:from>
    <xdr:to>
      <xdr:col>22</xdr:col>
      <xdr:colOff>19050</xdr:colOff>
      <xdr:row>82</xdr:row>
      <xdr:rowOff>66675</xdr:rowOff>
    </xdr:to>
    <xdr:graphicFrame macro="">
      <xdr:nvGraphicFramePr>
        <xdr:cNvPr id="2666227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7</xdr:row>
      <xdr:rowOff>4761</xdr:rowOff>
    </xdr:from>
    <xdr:to>
      <xdr:col>13</xdr:col>
      <xdr:colOff>400050</xdr:colOff>
      <xdr:row>23</xdr:row>
      <xdr:rowOff>161924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22"/>
  <sheetViews>
    <sheetView topLeftCell="A13" workbookViewId="0">
      <selection activeCell="B25" sqref="B25"/>
    </sheetView>
  </sheetViews>
  <sheetFormatPr defaultColWidth="11.42578125" defaultRowHeight="12.75" x14ac:dyDescent="0.2"/>
  <cols>
    <col min="1" max="1" width="25.5703125" customWidth="1"/>
    <col min="2" max="14" width="11.42578125" customWidth="1"/>
    <col min="15" max="15" width="12.5703125" bestFit="1" customWidth="1"/>
  </cols>
  <sheetData>
    <row r="2" spans="1:15" ht="27" thickBot="1" x14ac:dyDescent="0.45">
      <c r="A2" s="500" t="s">
        <v>0</v>
      </c>
      <c r="B2" s="501"/>
      <c r="C2" s="501"/>
      <c r="D2" s="501"/>
      <c r="E2" s="501"/>
      <c r="F2" s="501"/>
      <c r="G2" s="501"/>
      <c r="H2" s="501"/>
      <c r="I2" s="501"/>
      <c r="J2" s="501"/>
      <c r="K2" s="501"/>
      <c r="L2" s="501"/>
    </row>
    <row r="3" spans="1:15" ht="83.25" customHeight="1" thickBot="1" x14ac:dyDescent="0.35">
      <c r="A3" s="57" t="s">
        <v>26</v>
      </c>
      <c r="B3" s="55" t="s">
        <v>23</v>
      </c>
      <c r="C3" s="54" t="s">
        <v>22</v>
      </c>
      <c r="D3" s="54" t="s">
        <v>21</v>
      </c>
      <c r="E3" s="54" t="s">
        <v>20</v>
      </c>
      <c r="F3" s="54">
        <v>40603</v>
      </c>
      <c r="G3" s="54">
        <v>40634</v>
      </c>
      <c r="H3" s="54">
        <v>40664</v>
      </c>
      <c r="I3" s="54">
        <v>40695</v>
      </c>
      <c r="J3" s="54">
        <v>40725</v>
      </c>
      <c r="K3" s="54">
        <v>40756</v>
      </c>
      <c r="L3" s="54">
        <v>40787</v>
      </c>
      <c r="M3" s="54">
        <v>40817</v>
      </c>
      <c r="N3" s="54">
        <v>40848</v>
      </c>
      <c r="O3" s="54">
        <v>40878</v>
      </c>
    </row>
    <row r="4" spans="1:15" ht="16.5" thickBot="1" x14ac:dyDescent="0.3">
      <c r="A4" s="53" t="s">
        <v>19</v>
      </c>
      <c r="B4" s="52">
        <v>0.04</v>
      </c>
      <c r="C4" s="52">
        <v>0.04</v>
      </c>
      <c r="D4" s="52">
        <v>0.04</v>
      </c>
      <c r="E4" s="52">
        <v>0.04</v>
      </c>
      <c r="F4" s="52">
        <v>0.04</v>
      </c>
      <c r="G4" s="52">
        <v>0.04</v>
      </c>
      <c r="H4" s="52">
        <v>0.04</v>
      </c>
      <c r="I4" s="52">
        <v>0.04</v>
      </c>
      <c r="J4" s="52">
        <v>0.04</v>
      </c>
      <c r="K4" s="52">
        <v>0.04</v>
      </c>
      <c r="L4" s="8">
        <v>0.04</v>
      </c>
      <c r="M4" s="8">
        <v>0.04</v>
      </c>
      <c r="N4" s="8">
        <v>0.04</v>
      </c>
      <c r="O4" s="8">
        <v>0.04</v>
      </c>
    </row>
    <row r="5" spans="1:15" ht="25.5" x14ac:dyDescent="0.35">
      <c r="A5" s="51" t="s">
        <v>3</v>
      </c>
      <c r="B5" s="49">
        <v>6.3200000000000006E-2</v>
      </c>
      <c r="C5" s="50">
        <v>8.7499999999999994E-2</v>
      </c>
      <c r="D5" s="41">
        <v>8.3799999999999999E-2</v>
      </c>
      <c r="E5" s="41">
        <v>8.8700000000000001E-2</v>
      </c>
      <c r="F5" s="41">
        <v>8.6800000000000002E-2</v>
      </c>
      <c r="G5" s="41">
        <v>8.9300000000000004E-2</v>
      </c>
      <c r="H5" s="41">
        <v>9.2200000000000004E-2</v>
      </c>
      <c r="I5" s="41">
        <v>9.01E-2</v>
      </c>
      <c r="J5" s="41">
        <v>6.5500000000000003E-2</v>
      </c>
      <c r="K5" s="41">
        <v>5.2699999999999997E-2</v>
      </c>
      <c r="L5" s="41">
        <v>8.3400000000000002E-2</v>
      </c>
      <c r="M5" s="41">
        <v>8.5099999999999995E-2</v>
      </c>
      <c r="N5" s="9">
        <v>7.0900000000000005E-2</v>
      </c>
      <c r="O5" s="48"/>
    </row>
    <row r="6" spans="1:15" ht="15.75" x14ac:dyDescent="0.25">
      <c r="A6" s="46" t="s">
        <v>2</v>
      </c>
      <c r="B6" s="41">
        <v>5.2699999999999997E-2</v>
      </c>
      <c r="C6" s="47">
        <v>5.3900000000000003E-2</v>
      </c>
      <c r="D6" s="41">
        <v>6.4299999999999996E-2</v>
      </c>
      <c r="E6" s="41">
        <v>8.2699999999999996E-2</v>
      </c>
      <c r="F6" s="41">
        <v>7.9200000000000007E-2</v>
      </c>
      <c r="G6" s="41">
        <v>8.1500000000000003E-2</v>
      </c>
      <c r="H6" s="41">
        <v>8.2699999999999996E-2</v>
      </c>
      <c r="I6" s="41">
        <v>7.6799999999999993E-2</v>
      </c>
      <c r="J6" s="41">
        <v>6.3799999999999996E-2</v>
      </c>
      <c r="K6" s="41">
        <v>5.9299999999999999E-2</v>
      </c>
      <c r="L6" s="41">
        <v>6.5600000000000006E-2</v>
      </c>
      <c r="M6" s="41">
        <v>5.9200000000000003E-2</v>
      </c>
      <c r="N6" s="9">
        <v>4.9000000000000002E-2</v>
      </c>
      <c r="O6" s="9">
        <v>4.2000000000000003E-2</v>
      </c>
    </row>
    <row r="7" spans="1:15" ht="15.75" x14ac:dyDescent="0.25">
      <c r="A7" s="46" t="s">
        <v>1</v>
      </c>
      <c r="B7" s="41">
        <v>4.6800000000000001E-2</v>
      </c>
      <c r="C7" s="47">
        <v>8.8900000000000007E-2</v>
      </c>
      <c r="D7" s="41">
        <v>0.11260000000000001</v>
      </c>
      <c r="E7" s="41">
        <v>0.10929999999999999</v>
      </c>
      <c r="F7" s="41">
        <v>8.4699999999999998E-2</v>
      </c>
      <c r="G7" s="41">
        <v>8.0600000000000005E-2</v>
      </c>
      <c r="H7" s="41">
        <v>6.1600000000000002E-2</v>
      </c>
      <c r="I7" s="41">
        <v>8.5000000000000006E-2</v>
      </c>
      <c r="J7" s="41">
        <v>6.0499999999999998E-2</v>
      </c>
      <c r="K7" s="41">
        <v>6.7400000000000002E-2</v>
      </c>
      <c r="L7" s="41">
        <v>9.6500000000000002E-2</v>
      </c>
      <c r="M7" s="41">
        <v>9.5699999999999993E-2</v>
      </c>
      <c r="N7" s="9">
        <v>0.1119</v>
      </c>
      <c r="O7" s="42">
        <v>0.107</v>
      </c>
    </row>
    <row r="8" spans="1:15" ht="15.75" x14ac:dyDescent="0.25">
      <c r="A8" s="46" t="s">
        <v>5</v>
      </c>
      <c r="B8" s="41">
        <v>6.7500000000000004E-2</v>
      </c>
      <c r="C8" s="47">
        <v>8.8800000000000004E-2</v>
      </c>
      <c r="D8" s="41">
        <v>8.3699999999999997E-2</v>
      </c>
      <c r="E8" s="41">
        <v>8.0299999999999996E-2</v>
      </c>
      <c r="F8" s="41">
        <v>8.4400000000000003E-2</v>
      </c>
      <c r="G8" s="41">
        <v>8.4699999999999998E-2</v>
      </c>
      <c r="H8" s="41">
        <v>9.1399999999999995E-2</v>
      </c>
      <c r="I8" s="41">
        <v>7.2499999999999995E-2</v>
      </c>
      <c r="J8" s="41">
        <v>4.7300000000000002E-2</v>
      </c>
      <c r="K8" s="41">
        <v>4.19E-2</v>
      </c>
      <c r="L8" s="41">
        <v>9.1800000000000007E-2</v>
      </c>
      <c r="M8" s="41">
        <v>9.5100000000000004E-2</v>
      </c>
      <c r="N8" s="9">
        <v>7.4200000000000002E-2</v>
      </c>
      <c r="O8" s="42">
        <v>6.7000000000000004E-2</v>
      </c>
    </row>
    <row r="9" spans="1:15" ht="15.75" x14ac:dyDescent="0.25">
      <c r="A9" s="46" t="s">
        <v>4</v>
      </c>
      <c r="B9" s="41">
        <v>4.4900000000000002E-2</v>
      </c>
      <c r="C9" s="47">
        <v>5.8099999999999999E-2</v>
      </c>
      <c r="D9" s="41">
        <v>0.06</v>
      </c>
      <c r="E9" s="41">
        <v>6.4699999999999994E-2</v>
      </c>
      <c r="F9" s="41">
        <v>5.6300000000000003E-2</v>
      </c>
      <c r="G9" s="41">
        <v>7.1199999999999999E-2</v>
      </c>
      <c r="H9" s="41">
        <v>6.8599999999999994E-2</v>
      </c>
      <c r="I9" s="41">
        <v>6.7400000000000002E-2</v>
      </c>
      <c r="J9" s="41">
        <v>6.4699999999999994E-2</v>
      </c>
      <c r="K9" s="41">
        <v>4.0899999999999999E-2</v>
      </c>
      <c r="L9" s="41">
        <v>6.5299999999999997E-2</v>
      </c>
      <c r="M9" s="41">
        <v>7.0999999999999994E-2</v>
      </c>
      <c r="N9" s="9">
        <v>7.1199999999999999E-2</v>
      </c>
      <c r="O9" s="42">
        <v>6.8000000000000005E-2</v>
      </c>
    </row>
    <row r="10" spans="1:15" ht="15.75" x14ac:dyDescent="0.25">
      <c r="A10" s="46" t="s">
        <v>18</v>
      </c>
      <c r="B10" s="44">
        <v>6.3E-2</v>
      </c>
      <c r="C10" s="45">
        <v>0.1076</v>
      </c>
      <c r="D10" s="41">
        <v>0.10539999999999999</v>
      </c>
      <c r="E10" s="41">
        <v>0.12939999999999999</v>
      </c>
      <c r="F10" s="41">
        <v>0.13100000000000001</v>
      </c>
      <c r="G10" s="41">
        <v>0.1172</v>
      </c>
      <c r="H10" s="41">
        <v>0.1283</v>
      </c>
      <c r="I10" s="41">
        <v>0.1472</v>
      </c>
      <c r="J10" s="41">
        <v>9.4600000000000004E-2</v>
      </c>
      <c r="K10" s="41">
        <v>2.98E-2</v>
      </c>
      <c r="L10" s="41">
        <v>9.8799999999999999E-2</v>
      </c>
      <c r="M10" s="41">
        <v>0.1</v>
      </c>
      <c r="N10" s="9">
        <v>6.1499999999999999E-2</v>
      </c>
      <c r="O10" s="42">
        <v>6.5000000000000002E-2</v>
      </c>
    </row>
    <row r="11" spans="1:15" ht="20.25" x14ac:dyDescent="0.3">
      <c r="A11" s="40" t="s">
        <v>17</v>
      </c>
      <c r="B11" s="43"/>
      <c r="C11" s="6"/>
      <c r="D11" s="6"/>
      <c r="E11" s="6"/>
      <c r="F11" s="6"/>
      <c r="G11" s="6"/>
      <c r="H11" s="6"/>
      <c r="I11" s="6"/>
      <c r="J11" s="6"/>
      <c r="K11" s="6"/>
      <c r="L11" s="42">
        <v>7.5700000000000003E-2</v>
      </c>
      <c r="M11" s="41">
        <v>0.1047</v>
      </c>
      <c r="N11" s="9">
        <v>0.1</v>
      </c>
      <c r="O11" s="6"/>
    </row>
    <row r="12" spans="1:15" x14ac:dyDescent="0.2">
      <c r="A12" s="40"/>
      <c r="B12" s="39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</row>
    <row r="13" spans="1:15" ht="13.5" thickBot="1" x14ac:dyDescent="0.25"/>
    <row r="14" spans="1:15" ht="111" customHeight="1" thickBot="1" x14ac:dyDescent="0.25">
      <c r="A14" s="7" t="s">
        <v>11</v>
      </c>
      <c r="B14" s="86" t="s">
        <v>23</v>
      </c>
      <c r="C14" s="54" t="s">
        <v>22</v>
      </c>
      <c r="D14" s="54">
        <v>40544</v>
      </c>
      <c r="E14" s="54" t="s">
        <v>20</v>
      </c>
      <c r="F14" s="54">
        <v>40603</v>
      </c>
      <c r="G14" s="54">
        <v>40634</v>
      </c>
      <c r="H14" s="54">
        <v>40664</v>
      </c>
      <c r="I14" s="54">
        <v>40695</v>
      </c>
      <c r="J14" s="54">
        <v>40725</v>
      </c>
      <c r="K14" s="54">
        <v>40756</v>
      </c>
      <c r="L14" s="54">
        <v>40787</v>
      </c>
      <c r="M14" s="54">
        <v>40817</v>
      </c>
      <c r="N14" s="54">
        <v>40848</v>
      </c>
      <c r="O14" s="54" t="s">
        <v>25</v>
      </c>
    </row>
    <row r="15" spans="1:15" ht="16.5" thickBot="1" x14ac:dyDescent="0.3">
      <c r="A15" s="53" t="s">
        <v>19</v>
      </c>
      <c r="B15" s="52">
        <v>0.04</v>
      </c>
      <c r="C15" s="52">
        <v>0.04</v>
      </c>
      <c r="D15" s="52">
        <v>0.04</v>
      </c>
      <c r="E15" s="52">
        <v>0.04</v>
      </c>
      <c r="F15" s="52">
        <v>0.04</v>
      </c>
      <c r="G15" s="52">
        <v>0.04</v>
      </c>
      <c r="H15" s="52">
        <v>0.04</v>
      </c>
      <c r="I15" s="8">
        <v>0.04</v>
      </c>
      <c r="J15" s="52">
        <v>0.04</v>
      </c>
      <c r="K15" s="8">
        <v>0.04</v>
      </c>
      <c r="L15" s="8">
        <v>0.04</v>
      </c>
      <c r="M15" s="8">
        <v>0.04</v>
      </c>
      <c r="N15" s="8">
        <v>0.04</v>
      </c>
      <c r="O15" s="8">
        <v>0.04</v>
      </c>
    </row>
    <row r="16" spans="1:15" ht="15.75" x14ac:dyDescent="0.25">
      <c r="A16" s="51" t="s">
        <v>3</v>
      </c>
      <c r="B16" s="49">
        <v>4.4600000000000001E-2</v>
      </c>
      <c r="C16" s="50">
        <v>6.9000000000000006E-2</v>
      </c>
      <c r="D16" s="41">
        <v>6.7699999999999996E-2</v>
      </c>
      <c r="E16" s="41">
        <v>7.7399999999999997E-2</v>
      </c>
      <c r="F16" s="41">
        <v>7.5200000000000003E-2</v>
      </c>
      <c r="G16" s="41">
        <v>7.2400000000000006E-2</v>
      </c>
      <c r="H16" s="41">
        <v>7.8E-2</v>
      </c>
      <c r="I16" s="56">
        <v>7.3899999999999993E-2</v>
      </c>
      <c r="J16" s="9">
        <v>4.5900000000000003E-2</v>
      </c>
      <c r="K16" s="9">
        <v>3.4500000000000003E-2</v>
      </c>
      <c r="L16" s="9">
        <v>6.6299999999999998E-2</v>
      </c>
      <c r="M16" s="9">
        <v>6.9099999999999995E-2</v>
      </c>
      <c r="N16" s="9">
        <v>5.7299999999999997E-2</v>
      </c>
      <c r="O16" s="9"/>
    </row>
    <row r="17" spans="1:15" ht="15.75" x14ac:dyDescent="0.25">
      <c r="A17" s="46" t="s">
        <v>2</v>
      </c>
      <c r="B17" s="41">
        <v>3.4500000000000003E-2</v>
      </c>
      <c r="C17" s="47">
        <v>4.3900000000000002E-2</v>
      </c>
      <c r="D17" s="41">
        <v>5.45E-2</v>
      </c>
      <c r="E17" s="41">
        <v>8.1799999999999998E-2</v>
      </c>
      <c r="F17" s="41">
        <v>7.9200000000000007E-2</v>
      </c>
      <c r="G17" s="41">
        <v>7.6700000000000004E-2</v>
      </c>
      <c r="H17" s="41">
        <v>7.4300000000000005E-2</v>
      </c>
      <c r="I17" s="56">
        <v>6.7500000000000004E-2</v>
      </c>
      <c r="J17" s="9">
        <v>4.7800000000000002E-2</v>
      </c>
      <c r="K17" s="9">
        <v>4.5600000000000002E-2</v>
      </c>
      <c r="L17" s="41">
        <v>5.2200000000000003E-2</v>
      </c>
      <c r="M17" s="9">
        <v>4.9599999999999998E-2</v>
      </c>
      <c r="N17" s="9">
        <v>4.0599999999999997E-2</v>
      </c>
      <c r="O17" s="9"/>
    </row>
    <row r="18" spans="1:15" ht="15.75" x14ac:dyDescent="0.25">
      <c r="A18" s="46" t="s">
        <v>1</v>
      </c>
      <c r="B18" s="41">
        <v>5.8500000000000003E-2</v>
      </c>
      <c r="C18" s="47">
        <v>0.12720000000000001</v>
      </c>
      <c r="D18" s="41">
        <v>0.1072</v>
      </c>
      <c r="E18" s="41">
        <v>9.5600000000000004E-2</v>
      </c>
      <c r="F18" s="41">
        <v>6.3100000000000003E-2</v>
      </c>
      <c r="G18" s="41">
        <v>5.57E-2</v>
      </c>
      <c r="H18" s="41">
        <v>3.7199999999999997E-2</v>
      </c>
      <c r="I18" s="56">
        <v>6.3299999999999995E-2</v>
      </c>
      <c r="J18" s="9">
        <v>3.5099999999999999E-2</v>
      </c>
      <c r="K18" s="9">
        <v>4.5499999999999999E-2</v>
      </c>
      <c r="L18" s="41">
        <v>6.7199999999999996E-2</v>
      </c>
      <c r="M18" s="9">
        <v>6.5000000000000002E-2</v>
      </c>
      <c r="N18" s="9">
        <v>9.0499999999999997E-2</v>
      </c>
      <c r="O18" s="9"/>
    </row>
    <row r="19" spans="1:15" ht="15.75" x14ac:dyDescent="0.25">
      <c r="A19" s="46" t="s">
        <v>5</v>
      </c>
      <c r="B19" s="41">
        <v>4.1000000000000002E-2</v>
      </c>
      <c r="C19" s="47">
        <v>5.7700000000000001E-2</v>
      </c>
      <c r="D19" s="41">
        <v>6.0999999999999999E-2</v>
      </c>
      <c r="E19" s="41">
        <v>7.0900000000000005E-2</v>
      </c>
      <c r="F19" s="41">
        <v>7.5399999999999995E-2</v>
      </c>
      <c r="G19" s="41">
        <v>6.7100000000000007E-2</v>
      </c>
      <c r="H19" s="41">
        <v>7.7899999999999997E-2</v>
      </c>
      <c r="I19" s="56">
        <v>6.13E-2</v>
      </c>
      <c r="J19" s="9">
        <v>3.5700000000000003E-2</v>
      </c>
      <c r="K19" s="9">
        <v>2.7199999999999998E-2</v>
      </c>
      <c r="L19" s="41">
        <v>7.46E-2</v>
      </c>
      <c r="M19" s="9">
        <v>7.7600000000000002E-2</v>
      </c>
      <c r="N19" s="9">
        <v>5.9200000000000003E-2</v>
      </c>
      <c r="O19" s="9"/>
    </row>
    <row r="20" spans="1:15" ht="15.75" x14ac:dyDescent="0.25">
      <c r="A20" s="46" t="s">
        <v>4</v>
      </c>
      <c r="B20" s="41">
        <v>3.5900000000000001E-2</v>
      </c>
      <c r="C20" s="47">
        <v>4.7899999999999998E-2</v>
      </c>
      <c r="D20" s="41">
        <v>4.53E-2</v>
      </c>
      <c r="E20" s="41">
        <v>5.4899999999999997E-2</v>
      </c>
      <c r="F20" s="41">
        <v>4.9700000000000001E-2</v>
      </c>
      <c r="G20" s="41">
        <v>5.62E-2</v>
      </c>
      <c r="H20" s="41">
        <v>6.0499999999999998E-2</v>
      </c>
      <c r="I20" s="56">
        <v>5.8299999999999998E-2</v>
      </c>
      <c r="J20" s="9">
        <v>5.4899999999999997E-2</v>
      </c>
      <c r="K20" s="9">
        <v>3.1399999999999997E-2</v>
      </c>
      <c r="L20" s="41">
        <v>5.5599999999999997E-2</v>
      </c>
      <c r="M20" s="9">
        <v>6.1199999999999997E-2</v>
      </c>
      <c r="N20" s="9">
        <v>6.1800000000000001E-2</v>
      </c>
      <c r="O20" s="9"/>
    </row>
    <row r="21" spans="1:15" ht="15.75" x14ac:dyDescent="0.25">
      <c r="A21" s="46" t="s">
        <v>24</v>
      </c>
      <c r="B21" s="44">
        <v>5.6300000000000003E-2</v>
      </c>
      <c r="C21" s="45">
        <v>9.4600000000000004E-2</v>
      </c>
      <c r="D21" s="41">
        <v>9.6199999999999994E-2</v>
      </c>
      <c r="E21" s="41">
        <v>0.1116</v>
      </c>
      <c r="F21" s="41">
        <v>0.11509999999999999</v>
      </c>
      <c r="G21" s="41">
        <v>9.4500000000000001E-2</v>
      </c>
      <c r="H21" s="41">
        <v>0.1077</v>
      </c>
      <c r="I21" s="56">
        <v>0.11899999999999999</v>
      </c>
      <c r="J21" s="9">
        <v>5.8799999999999998E-2</v>
      </c>
      <c r="K21" s="9">
        <v>2.98E-2</v>
      </c>
      <c r="L21" s="41">
        <v>7.6300000000000007E-2</v>
      </c>
      <c r="M21" s="9">
        <v>7.8899999999999998E-2</v>
      </c>
      <c r="N21" s="9">
        <v>4.4400000000000002E-2</v>
      </c>
      <c r="O21" s="9">
        <v>9.06E-2</v>
      </c>
    </row>
    <row r="22" spans="1:15" ht="20.25" x14ac:dyDescent="0.3">
      <c r="A22" s="40" t="s">
        <v>17</v>
      </c>
      <c r="B22" s="43"/>
      <c r="C22" s="6"/>
      <c r="D22" s="6"/>
      <c r="E22" s="6"/>
      <c r="F22" s="6"/>
      <c r="G22" s="6"/>
      <c r="H22" s="6"/>
      <c r="I22" s="6"/>
      <c r="J22" s="6"/>
      <c r="K22" s="6"/>
      <c r="L22" s="42">
        <v>7.2700000000000001E-2</v>
      </c>
      <c r="M22" s="9">
        <v>0.1047</v>
      </c>
      <c r="N22" s="9">
        <v>0.1</v>
      </c>
      <c r="O22" s="9"/>
    </row>
  </sheetData>
  <mergeCells count="1">
    <mergeCell ref="A2:L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8"/>
  <dimension ref="A1:AB13"/>
  <sheetViews>
    <sheetView zoomScale="80" zoomScaleNormal="80" zoomScaleSheetLayoutView="80" workbookViewId="0">
      <selection activeCell="B25" sqref="B25"/>
    </sheetView>
  </sheetViews>
  <sheetFormatPr defaultColWidth="11.42578125" defaultRowHeight="12.75" x14ac:dyDescent="0.2"/>
  <cols>
    <col min="1" max="1" width="1.28515625" customWidth="1"/>
    <col min="2" max="2" width="17.28515625" customWidth="1"/>
    <col min="3" max="4" width="8" customWidth="1"/>
    <col min="5" max="10" width="7.5703125" customWidth="1"/>
    <col min="11" max="24" width="7.7109375" customWidth="1"/>
    <col min="25" max="25" width="8.7109375" bestFit="1" customWidth="1"/>
    <col min="26" max="26" width="7.5703125" customWidth="1"/>
    <col min="27" max="27" width="8.85546875" bestFit="1" customWidth="1"/>
    <col min="28" max="28" width="8.42578125" bestFit="1" customWidth="1"/>
  </cols>
  <sheetData>
    <row r="1" spans="1:28" ht="16.5" customHeight="1" x14ac:dyDescent="0.2">
      <c r="A1" s="1"/>
      <c r="B1" s="1"/>
      <c r="C1" s="1"/>
      <c r="D1" s="1"/>
    </row>
    <row r="2" spans="1:28" ht="26.25" customHeight="1" thickBot="1" x14ac:dyDescent="0.45">
      <c r="A2" s="1"/>
      <c r="B2" s="500" t="s">
        <v>0</v>
      </c>
      <c r="C2" s="501"/>
      <c r="D2" s="501"/>
      <c r="E2" s="501"/>
      <c r="F2" s="501"/>
      <c r="G2" s="501"/>
      <c r="H2" s="501"/>
      <c r="I2" s="501"/>
      <c r="J2" s="501"/>
      <c r="K2" s="501"/>
      <c r="L2" s="501"/>
      <c r="M2" s="501"/>
      <c r="N2" s="501"/>
      <c r="O2" s="501"/>
      <c r="P2" s="501"/>
      <c r="Q2" s="501"/>
      <c r="R2" s="501"/>
      <c r="S2" s="501"/>
      <c r="T2" s="501"/>
      <c r="U2" s="501"/>
      <c r="V2" s="37"/>
      <c r="W2" s="38"/>
      <c r="X2" s="38"/>
    </row>
    <row r="3" spans="1:28" s="3" customFormat="1" ht="139.5" customHeight="1" thickBot="1" x14ac:dyDescent="0.25">
      <c r="A3" s="2"/>
      <c r="B3" s="7"/>
      <c r="C3" s="64" t="s">
        <v>32</v>
      </c>
      <c r="D3" s="64"/>
      <c r="E3" s="509">
        <v>40909</v>
      </c>
      <c r="F3" s="505"/>
      <c r="G3" s="509">
        <v>40940</v>
      </c>
      <c r="H3" s="505"/>
      <c r="I3" s="509">
        <v>40969</v>
      </c>
      <c r="J3" s="505"/>
      <c r="K3" s="509">
        <v>41000</v>
      </c>
      <c r="L3" s="505"/>
      <c r="M3" s="509">
        <v>41030</v>
      </c>
      <c r="N3" s="505"/>
      <c r="O3" s="504">
        <v>41061</v>
      </c>
      <c r="P3" s="505"/>
      <c r="Q3" s="504">
        <v>41091</v>
      </c>
      <c r="R3" s="505"/>
      <c r="S3" s="504" t="s">
        <v>13</v>
      </c>
      <c r="T3" s="505"/>
      <c r="U3" s="504">
        <v>41153</v>
      </c>
      <c r="V3" s="505"/>
      <c r="W3" s="504">
        <v>41183</v>
      </c>
      <c r="X3" s="505"/>
      <c r="Y3" s="506" t="s">
        <v>16</v>
      </c>
      <c r="Z3" s="503"/>
      <c r="AA3" s="502" t="s">
        <v>7</v>
      </c>
      <c r="AB3" s="503"/>
    </row>
    <row r="4" spans="1:28" s="5" customFormat="1" ht="20.100000000000001" customHeight="1" thickBot="1" x14ac:dyDescent="0.4">
      <c r="A4" s="4"/>
      <c r="B4" s="24" t="s">
        <v>8</v>
      </c>
      <c r="C4" s="65"/>
      <c r="D4" s="65"/>
      <c r="E4" s="507">
        <v>0.04</v>
      </c>
      <c r="F4" s="508"/>
      <c r="G4" s="507">
        <v>0.04</v>
      </c>
      <c r="H4" s="508"/>
      <c r="I4" s="507">
        <v>0.04</v>
      </c>
      <c r="J4" s="508"/>
      <c r="K4" s="507">
        <v>0.04</v>
      </c>
      <c r="L4" s="508"/>
      <c r="M4" s="507">
        <v>0.04</v>
      </c>
      <c r="N4" s="508"/>
      <c r="O4" s="507">
        <v>0.04</v>
      </c>
      <c r="P4" s="508"/>
      <c r="Q4" s="507">
        <v>0.04</v>
      </c>
      <c r="R4" s="508"/>
      <c r="S4" s="507">
        <v>0.04</v>
      </c>
      <c r="T4" s="508"/>
      <c r="U4" s="17">
        <v>0.04</v>
      </c>
      <c r="V4" s="8">
        <v>0.04</v>
      </c>
      <c r="W4" s="17">
        <v>0.04</v>
      </c>
      <c r="X4" s="8">
        <v>0.04</v>
      </c>
      <c r="Y4" s="8" t="s">
        <v>15</v>
      </c>
      <c r="Z4" s="8">
        <v>0.04</v>
      </c>
      <c r="AA4" s="8">
        <v>0.04</v>
      </c>
      <c r="AB4" s="8">
        <v>0.04</v>
      </c>
    </row>
    <row r="5" spans="1:28" s="5" customFormat="1" ht="20.100000000000001" customHeight="1" thickBot="1" x14ac:dyDescent="0.4">
      <c r="A5" s="4"/>
      <c r="B5" s="25"/>
      <c r="C5" s="13" t="s">
        <v>9</v>
      </c>
      <c r="D5" s="14" t="s">
        <v>14</v>
      </c>
      <c r="E5" s="13" t="s">
        <v>9</v>
      </c>
      <c r="F5" s="14" t="s">
        <v>14</v>
      </c>
      <c r="G5" s="13" t="s">
        <v>9</v>
      </c>
      <c r="H5" s="14" t="s">
        <v>14</v>
      </c>
      <c r="I5" s="13" t="s">
        <v>9</v>
      </c>
      <c r="J5" s="14" t="s">
        <v>14</v>
      </c>
      <c r="K5" s="13" t="s">
        <v>9</v>
      </c>
      <c r="L5" s="14" t="s">
        <v>14</v>
      </c>
      <c r="M5" s="13" t="s">
        <v>9</v>
      </c>
      <c r="N5" s="14" t="s">
        <v>14</v>
      </c>
      <c r="O5" s="13" t="s">
        <v>9</v>
      </c>
      <c r="P5" s="14" t="s">
        <v>14</v>
      </c>
      <c r="Q5" s="13" t="s">
        <v>9</v>
      </c>
      <c r="R5" s="14" t="s">
        <v>14</v>
      </c>
      <c r="S5" s="13" t="s">
        <v>9</v>
      </c>
      <c r="T5" s="14" t="s">
        <v>14</v>
      </c>
      <c r="U5" s="13" t="s">
        <v>9</v>
      </c>
      <c r="V5" s="14" t="s">
        <v>14</v>
      </c>
      <c r="W5" s="13" t="s">
        <v>9</v>
      </c>
      <c r="X5" s="14" t="s">
        <v>14</v>
      </c>
      <c r="Y5" s="13" t="s">
        <v>9</v>
      </c>
      <c r="Z5" s="14" t="s">
        <v>14</v>
      </c>
      <c r="AA5" s="13" t="s">
        <v>9</v>
      </c>
      <c r="AB5" s="14" t="s">
        <v>14</v>
      </c>
    </row>
    <row r="6" spans="1:28" s="5" customFormat="1" ht="20.100000000000001" customHeight="1" thickBot="1" x14ac:dyDescent="0.4">
      <c r="A6" s="4"/>
      <c r="B6" s="26" t="s">
        <v>3</v>
      </c>
      <c r="C6" s="66">
        <v>5.8</v>
      </c>
      <c r="D6" s="66">
        <v>8.3000000000000007</v>
      </c>
      <c r="E6" s="16">
        <v>5.6899999999999999E-2</v>
      </c>
      <c r="F6" s="15">
        <v>7.6399999999999996E-2</v>
      </c>
      <c r="G6" s="16">
        <v>7.4700000000000003E-2</v>
      </c>
      <c r="H6" s="15">
        <v>9.2299999999999993E-2</v>
      </c>
      <c r="I6" s="16">
        <v>7.1999999999999995E-2</v>
      </c>
      <c r="J6" s="15">
        <v>9.1899999999999996E-2</v>
      </c>
      <c r="K6" s="16">
        <v>6.1100000000000002E-2</v>
      </c>
      <c r="L6" s="15">
        <v>8.2199999999999995E-2</v>
      </c>
      <c r="M6" s="16">
        <v>5.45E-2</v>
      </c>
      <c r="N6" s="15">
        <v>7.7299999999999994E-2</v>
      </c>
      <c r="O6" s="16">
        <v>6.5100000000000005E-2</v>
      </c>
      <c r="P6" s="15">
        <v>8.8200000000000001E-2</v>
      </c>
      <c r="Q6" s="16">
        <v>4.5900000000000003E-2</v>
      </c>
      <c r="R6" s="15">
        <v>7.3499999999999996E-2</v>
      </c>
      <c r="S6" s="16">
        <v>4.4400000000000002E-2</v>
      </c>
      <c r="T6" s="15">
        <v>7.0599999999999996E-2</v>
      </c>
      <c r="U6" s="16">
        <v>5.8700000000000002E-2</v>
      </c>
      <c r="V6" s="15">
        <v>8.5099999999999995E-2</v>
      </c>
      <c r="W6" s="16">
        <v>6.93E-2</v>
      </c>
      <c r="X6" s="15">
        <v>9.3700000000000006E-2</v>
      </c>
      <c r="Y6" s="11">
        <v>6.336E-2</v>
      </c>
      <c r="Z6" s="12">
        <v>8.6099999999999996E-2</v>
      </c>
      <c r="AA6" s="12">
        <v>4.7500000000000001E-2</v>
      </c>
      <c r="AB6" s="12">
        <v>6.9400000000000003E-2</v>
      </c>
    </row>
    <row r="7" spans="1:28" s="5" customFormat="1" ht="20.100000000000001" customHeight="1" x14ac:dyDescent="0.35">
      <c r="A7" s="4"/>
      <c r="B7" s="27" t="s">
        <v>6</v>
      </c>
      <c r="C7" s="67"/>
      <c r="D7" s="67"/>
      <c r="E7" s="18">
        <v>5.3699999999999998E-2</v>
      </c>
      <c r="F7" s="19">
        <v>8.3199999999999996E-2</v>
      </c>
      <c r="G7" s="18">
        <v>6.9800000000000001E-2</v>
      </c>
      <c r="H7" s="19">
        <v>9.11E-2</v>
      </c>
      <c r="I7" s="18">
        <v>6.8900000000000003E-2</v>
      </c>
      <c r="J7" s="19">
        <v>8.8999999999999996E-2</v>
      </c>
      <c r="K7" s="18">
        <v>6.2E-2</v>
      </c>
      <c r="L7" s="19">
        <v>8.8099999999999998E-2</v>
      </c>
      <c r="M7" s="18">
        <v>7.0199999999999999E-2</v>
      </c>
      <c r="N7" s="19">
        <v>9.7000000000000003E-2</v>
      </c>
      <c r="O7" s="18">
        <v>7.0499999999999993E-2</v>
      </c>
      <c r="P7" s="19">
        <v>0.1043</v>
      </c>
      <c r="Q7" s="18">
        <v>4.4200000000000003E-2</v>
      </c>
      <c r="R7" s="19">
        <v>9.0399999999999994E-2</v>
      </c>
      <c r="S7" s="18">
        <v>2.69E-2</v>
      </c>
      <c r="T7" s="19">
        <v>5.8000000000000003E-2</v>
      </c>
      <c r="U7" s="18">
        <v>3.0800000000000001E-2</v>
      </c>
      <c r="V7" s="19">
        <v>7.1300000000000002E-2</v>
      </c>
      <c r="W7" s="18">
        <v>5.8099999999999999E-2</v>
      </c>
      <c r="X7" s="19">
        <v>9.6100000000000005E-2</v>
      </c>
      <c r="Y7" s="10">
        <v>5.8099999999999999E-2</v>
      </c>
      <c r="Z7" s="10">
        <v>9.2910000000000006E-2</v>
      </c>
      <c r="AA7" s="10">
        <v>5.0700000000000002E-2</v>
      </c>
      <c r="AB7" s="10">
        <v>8.5800000000000001E-2</v>
      </c>
    </row>
    <row r="8" spans="1:28" ht="20.100000000000001" customHeight="1" x14ac:dyDescent="0.25">
      <c r="A8" s="1"/>
      <c r="B8" s="28" t="s">
        <v>2</v>
      </c>
      <c r="C8" s="68"/>
      <c r="D8" s="68">
        <v>6.72</v>
      </c>
      <c r="E8" s="20">
        <v>3.5400000000000001E-2</v>
      </c>
      <c r="F8" s="76">
        <v>4.4699999999999997E-2</v>
      </c>
      <c r="G8" s="30">
        <v>4.7199999999999999E-2</v>
      </c>
      <c r="H8" s="76">
        <v>5.6500000000000002E-2</v>
      </c>
      <c r="I8" s="30">
        <v>5.74E-2</v>
      </c>
      <c r="J8" s="74">
        <v>6.7000000000000004E-2</v>
      </c>
      <c r="K8" s="30">
        <v>5.3199999999999997E-2</v>
      </c>
      <c r="L8" s="74">
        <v>6.3100000000000003E-2</v>
      </c>
      <c r="M8" s="30">
        <v>3.4799999999999998E-2</v>
      </c>
      <c r="N8" s="76">
        <v>4.9299999999999997E-2</v>
      </c>
      <c r="O8" s="18">
        <v>5.2200000000000003E-2</v>
      </c>
      <c r="P8" s="74">
        <v>7.1599999999999997E-2</v>
      </c>
      <c r="Q8" s="18">
        <v>3.0700000000000002E-2</v>
      </c>
      <c r="R8" s="76">
        <v>5.5800000000000002E-2</v>
      </c>
      <c r="S8" s="18">
        <v>3.1199999999999999E-2</v>
      </c>
      <c r="T8" s="76">
        <v>5.5800000000000002E-2</v>
      </c>
      <c r="U8" s="18">
        <v>2.5899999999999999E-2</v>
      </c>
      <c r="V8" s="76">
        <v>4.6899999999999997E-2</v>
      </c>
      <c r="W8" s="18">
        <v>4.4900000000000002E-2</v>
      </c>
      <c r="X8" s="76">
        <v>6.0100000000000001E-2</v>
      </c>
      <c r="Y8" s="9">
        <v>5.6399999999999999E-2</v>
      </c>
      <c r="Z8" s="74">
        <v>6.6699999999999995E-2</v>
      </c>
      <c r="AA8" s="9">
        <v>3.1300000000000001E-2</v>
      </c>
      <c r="AB8" s="76">
        <v>4.1599999999999998E-2</v>
      </c>
    </row>
    <row r="9" spans="1:28" ht="20.100000000000001" customHeight="1" x14ac:dyDescent="0.25">
      <c r="A9" s="1"/>
      <c r="B9" s="28" t="s">
        <v>1</v>
      </c>
      <c r="C9" s="68"/>
      <c r="D9" s="68">
        <v>8.94</v>
      </c>
      <c r="E9" s="20">
        <v>8.2799999999999999E-2</v>
      </c>
      <c r="F9" s="73">
        <v>0.11210000000000001</v>
      </c>
      <c r="G9" s="18">
        <v>0.1133</v>
      </c>
      <c r="H9" s="74">
        <v>0.1371</v>
      </c>
      <c r="I9" s="18">
        <v>9.69E-2</v>
      </c>
      <c r="J9" s="74">
        <v>0.1195</v>
      </c>
      <c r="K9" s="18">
        <v>4.2900000000000001E-2</v>
      </c>
      <c r="L9" s="74">
        <v>8.0299999999999996E-2</v>
      </c>
      <c r="M9" s="18">
        <v>6.8500000000000005E-2</v>
      </c>
      <c r="N9" s="74">
        <v>0.1022</v>
      </c>
      <c r="O9" s="18">
        <v>7.2800000000000004E-2</v>
      </c>
      <c r="P9" s="74">
        <v>0.10249999999999999</v>
      </c>
      <c r="Q9" s="18">
        <v>6.4199999999999993E-2</v>
      </c>
      <c r="R9" s="74">
        <v>9.4899999999999998E-2</v>
      </c>
      <c r="S9" s="18">
        <v>5.0700000000000002E-2</v>
      </c>
      <c r="T9" s="74">
        <v>8.7800000000000003E-2</v>
      </c>
      <c r="U9" s="18">
        <v>6.8699999999999997E-2</v>
      </c>
      <c r="V9" s="74">
        <v>0.1079</v>
      </c>
      <c r="W9" s="18">
        <v>6.4000000000000001E-2</v>
      </c>
      <c r="X9" s="74">
        <v>0.1022</v>
      </c>
      <c r="Y9" s="9">
        <v>4.9299999999999997E-2</v>
      </c>
      <c r="Z9" s="83">
        <v>8.77E-2</v>
      </c>
      <c r="AA9" s="9">
        <v>3.5999999999999997E-2</v>
      </c>
      <c r="AB9" s="83">
        <v>6.6699999999999995E-2</v>
      </c>
    </row>
    <row r="10" spans="1:28" ht="20.100000000000001" customHeight="1" x14ac:dyDescent="0.25">
      <c r="A10" s="1"/>
      <c r="B10" s="28" t="s">
        <v>5</v>
      </c>
      <c r="C10" s="68"/>
      <c r="D10" s="68">
        <v>7.62</v>
      </c>
      <c r="E10" s="21">
        <v>6.3799999999999996E-2</v>
      </c>
      <c r="F10" s="19">
        <v>8.3599999999999994E-2</v>
      </c>
      <c r="G10" s="18">
        <v>8.3799999999999999E-2</v>
      </c>
      <c r="H10" s="32">
        <v>0.1032</v>
      </c>
      <c r="I10" s="18">
        <v>8.0299999999999996E-2</v>
      </c>
      <c r="J10" s="32">
        <v>0.10199999999999999</v>
      </c>
      <c r="K10" s="18">
        <v>7.7399999999999997E-2</v>
      </c>
      <c r="L10" s="32">
        <v>9.4200000000000006E-2</v>
      </c>
      <c r="M10" s="18">
        <v>6.1100000000000002E-2</v>
      </c>
      <c r="N10" s="32">
        <v>8.09E-2</v>
      </c>
      <c r="O10" s="18">
        <v>7.5600000000000001E-2</v>
      </c>
      <c r="P10" s="32">
        <v>8.9300000000000004E-2</v>
      </c>
      <c r="Q10" s="18">
        <v>5.7299999999999997E-2</v>
      </c>
      <c r="R10" s="32">
        <v>8.0799999999999997E-2</v>
      </c>
      <c r="S10" s="18">
        <v>4.0500000000000001E-2</v>
      </c>
      <c r="T10" s="32">
        <v>6.7799999999999999E-2</v>
      </c>
      <c r="U10" s="18">
        <v>5.3999999999999999E-2</v>
      </c>
      <c r="V10" s="32">
        <v>7.9600000000000004E-2</v>
      </c>
      <c r="W10" s="18">
        <v>7.1599999999999997E-2</v>
      </c>
      <c r="X10" s="32">
        <v>8.8300000000000003E-2</v>
      </c>
      <c r="Y10" s="9">
        <v>7.4200000000000002E-2</v>
      </c>
      <c r="Z10" s="9">
        <v>8.8800000000000004E-2</v>
      </c>
      <c r="AA10" s="9">
        <v>5.6599999999999998E-2</v>
      </c>
      <c r="AB10" s="9">
        <v>7.17E-2</v>
      </c>
    </row>
    <row r="11" spans="1:28" ht="20.100000000000001" customHeight="1" x14ac:dyDescent="0.25">
      <c r="A11" s="1"/>
      <c r="B11" s="34" t="s">
        <v>12</v>
      </c>
      <c r="C11" s="69"/>
      <c r="D11" s="69">
        <v>6.41</v>
      </c>
      <c r="E11" s="20">
        <v>6.59E-2</v>
      </c>
      <c r="F11" s="19">
        <v>7.4800000000000005E-2</v>
      </c>
      <c r="G11" s="18">
        <v>7.8899999999999998E-2</v>
      </c>
      <c r="H11" s="32">
        <v>8.5300000000000001E-2</v>
      </c>
      <c r="I11" s="18">
        <v>6.9199999999999998E-2</v>
      </c>
      <c r="J11" s="32">
        <v>7.85E-2</v>
      </c>
      <c r="K11" s="18">
        <v>5.9900000000000002E-2</v>
      </c>
      <c r="L11" s="32">
        <v>7.0199999999999999E-2</v>
      </c>
      <c r="M11" s="18">
        <v>5.2699999999999997E-2</v>
      </c>
      <c r="N11" s="32">
        <v>7.0400000000000004E-2</v>
      </c>
      <c r="O11" s="18">
        <v>5.0900000000000001E-2</v>
      </c>
      <c r="P11" s="32">
        <v>7.7399999999999997E-2</v>
      </c>
      <c r="Q11" s="18">
        <v>3.6900000000000002E-2</v>
      </c>
      <c r="R11" s="32">
        <v>7.3400000000000007E-2</v>
      </c>
      <c r="S11" s="18">
        <v>4.6199999999999998E-2</v>
      </c>
      <c r="T11" s="32">
        <v>7.6200000000000004E-2</v>
      </c>
      <c r="U11" s="18">
        <v>8.09E-2</v>
      </c>
      <c r="V11" s="32">
        <v>0.1084</v>
      </c>
      <c r="W11" s="18">
        <v>6.9699999999999998E-2</v>
      </c>
      <c r="X11" s="32">
        <v>0.1022</v>
      </c>
      <c r="Y11" s="9">
        <v>6.1499999999999999E-2</v>
      </c>
      <c r="Z11" s="9">
        <v>9.4E-2</v>
      </c>
      <c r="AA11" s="9">
        <v>5.1799999999999999E-2</v>
      </c>
      <c r="AB11" s="9">
        <v>8.8099999999999998E-2</v>
      </c>
    </row>
    <row r="12" spans="1:28" ht="20.100000000000001" customHeight="1" x14ac:dyDescent="0.25">
      <c r="A12" s="1"/>
      <c r="B12" s="34" t="s">
        <v>10</v>
      </c>
      <c r="C12" s="69"/>
      <c r="D12" s="69">
        <v>10.07</v>
      </c>
      <c r="E12" s="20">
        <v>5.0799999999999998E-2</v>
      </c>
      <c r="F12" s="19">
        <v>7.6600000000000001E-2</v>
      </c>
      <c r="G12" s="18">
        <v>7.0699999999999999E-2</v>
      </c>
      <c r="H12" s="32">
        <v>9.69E-2</v>
      </c>
      <c r="I12" s="18">
        <v>7.0499999999999993E-2</v>
      </c>
      <c r="J12" s="32">
        <v>0.1053</v>
      </c>
      <c r="K12" s="18">
        <v>5.8700000000000002E-2</v>
      </c>
      <c r="L12" s="32">
        <v>9.6000000000000002E-2</v>
      </c>
      <c r="M12" s="18">
        <v>5.4399999999999997E-2</v>
      </c>
      <c r="N12" s="32">
        <v>8.4699999999999998E-2</v>
      </c>
      <c r="O12" s="18">
        <v>7.3700000000000002E-2</v>
      </c>
      <c r="P12" s="32">
        <v>9.01E-2</v>
      </c>
      <c r="Q12" s="18">
        <v>4.9099999999999998E-2</v>
      </c>
      <c r="R12" s="32">
        <v>6.3200000000000006E-2</v>
      </c>
      <c r="S12" s="18">
        <v>6.9400000000000003E-2</v>
      </c>
      <c r="T12" s="32">
        <v>8.77E-2</v>
      </c>
      <c r="U12" s="18">
        <v>8.3799999999999999E-2</v>
      </c>
      <c r="V12" s="32">
        <v>9.9000000000000005E-2</v>
      </c>
      <c r="W12" s="18">
        <v>9.4899999999999998E-2</v>
      </c>
      <c r="X12" s="32">
        <v>0.1119</v>
      </c>
      <c r="Y12" s="9">
        <v>7.1599999999999997E-2</v>
      </c>
      <c r="Z12" s="9">
        <v>9.0399999999999994E-2</v>
      </c>
      <c r="AA12" s="9">
        <v>4.36E-2</v>
      </c>
      <c r="AB12" s="9">
        <v>5.6099999999999997E-2</v>
      </c>
    </row>
    <row r="13" spans="1:28" ht="20.100000000000001" customHeight="1" thickBot="1" x14ac:dyDescent="0.3">
      <c r="A13" s="1"/>
      <c r="B13" s="29"/>
      <c r="C13" s="70"/>
      <c r="D13" s="70"/>
      <c r="E13" s="22"/>
      <c r="F13" s="23"/>
      <c r="G13" s="31"/>
      <c r="H13" s="33"/>
      <c r="I13" s="31"/>
      <c r="J13" s="33"/>
      <c r="K13" s="31"/>
      <c r="L13" s="33"/>
      <c r="M13" s="31"/>
      <c r="N13" s="33"/>
      <c r="O13" s="31"/>
      <c r="P13" s="33"/>
      <c r="Q13" s="31"/>
      <c r="R13" s="33"/>
      <c r="S13" s="31"/>
      <c r="T13" s="33"/>
      <c r="U13" s="35"/>
      <c r="V13" s="36"/>
      <c r="W13" s="35"/>
      <c r="X13" s="36"/>
      <c r="Y13" s="6"/>
      <c r="Z13" s="6"/>
      <c r="AA13" s="6"/>
      <c r="AB13" s="6"/>
    </row>
  </sheetData>
  <mergeCells count="21">
    <mergeCell ref="M4:N4"/>
    <mergeCell ref="U3:V3"/>
    <mergeCell ref="S4:T4"/>
    <mergeCell ref="Q4:R4"/>
    <mergeCell ref="B2:U2"/>
    <mergeCell ref="G3:H3"/>
    <mergeCell ref="E3:F3"/>
    <mergeCell ref="I3:J3"/>
    <mergeCell ref="S3:T3"/>
    <mergeCell ref="I4:J4"/>
    <mergeCell ref="G4:H4"/>
    <mergeCell ref="K4:L4"/>
    <mergeCell ref="E4:F4"/>
    <mergeCell ref="O4:P4"/>
    <mergeCell ref="K3:L3"/>
    <mergeCell ref="M3:N3"/>
    <mergeCell ref="AA3:AB3"/>
    <mergeCell ref="W3:X3"/>
    <mergeCell ref="Y3:Z3"/>
    <mergeCell ref="O3:P3"/>
    <mergeCell ref="Q3:R3"/>
  </mergeCells>
  <phoneticPr fontId="2" type="noConversion"/>
  <printOptions horizontalCentered="1" verticalCentered="1"/>
  <pageMargins left="0" right="0.2" top="0" bottom="0" header="0" footer="0"/>
  <pageSetup paperSize="9" scale="80" orientation="landscape" r:id="rId1"/>
  <headerFooter alignWithMargins="0"/>
  <rowBreaks count="1" manualBreakCount="1">
    <brk id="1" max="16383" man="1"/>
  </rowBreaks>
  <colBreaks count="2" manualBreakCount="2">
    <brk id="1" max="44" man="1"/>
    <brk id="24" max="4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E22"/>
  <sheetViews>
    <sheetView zoomScaleNormal="100" workbookViewId="0">
      <pane xSplit="1" ySplit="5" topLeftCell="B6" activePane="bottomRight" state="frozen"/>
      <selection activeCell="B25" sqref="B25"/>
      <selection pane="topRight" activeCell="B25" sqref="B25"/>
      <selection pane="bottomLeft" activeCell="B25" sqref="B25"/>
      <selection pane="bottomRight" activeCell="B25" sqref="B25"/>
    </sheetView>
  </sheetViews>
  <sheetFormatPr defaultColWidth="11.42578125" defaultRowHeight="12.75" x14ac:dyDescent="0.2"/>
  <cols>
    <col min="1" max="1" width="14.7109375" customWidth="1"/>
    <col min="2" max="2" width="8.7109375" customWidth="1"/>
    <col min="3" max="4" width="8.140625" customWidth="1"/>
    <col min="5" max="5" width="7.85546875" customWidth="1"/>
    <col min="6" max="6" width="7.140625" customWidth="1"/>
    <col min="7" max="7" width="6.7109375" customWidth="1"/>
    <col min="8" max="8" width="6.5703125" customWidth="1"/>
    <col min="9" max="9" width="7" customWidth="1"/>
    <col min="10" max="10" width="8" customWidth="1"/>
    <col min="11" max="11" width="6" customWidth="1"/>
    <col min="12" max="12" width="6.140625" customWidth="1"/>
    <col min="13" max="13" width="6" customWidth="1"/>
    <col min="14" max="14" width="7.7109375" customWidth="1"/>
    <col min="15" max="15" width="6.42578125" customWidth="1"/>
    <col min="16" max="16" width="7" customWidth="1"/>
    <col min="17" max="17" width="6.42578125" customWidth="1"/>
    <col min="18" max="18" width="8.7109375" customWidth="1"/>
    <col min="19" max="19" width="8" customWidth="1"/>
    <col min="20" max="20" width="8.7109375" customWidth="1"/>
    <col min="21" max="23" width="6" customWidth="1"/>
    <col min="24" max="24" width="8.7109375" customWidth="1"/>
    <col min="25" max="25" width="8.28515625" customWidth="1"/>
    <col min="26" max="27" width="6.140625" customWidth="1"/>
    <col min="28" max="29" width="7.140625" customWidth="1"/>
    <col min="30" max="30" width="9.5703125" customWidth="1"/>
    <col min="31" max="31" width="10.42578125" customWidth="1"/>
  </cols>
  <sheetData>
    <row r="2" spans="1:31" ht="27" customHeight="1" thickBot="1" x14ac:dyDescent="0.45">
      <c r="A2" s="500" t="s">
        <v>0</v>
      </c>
      <c r="B2" s="501"/>
      <c r="C2" s="501"/>
      <c r="D2" s="501"/>
      <c r="E2" s="501"/>
      <c r="F2" s="501"/>
      <c r="G2" s="501"/>
      <c r="H2" s="501"/>
      <c r="I2" s="501"/>
      <c r="J2" s="501"/>
      <c r="K2" s="501"/>
      <c r="L2" s="501"/>
      <c r="M2" s="501"/>
      <c r="N2" s="501"/>
      <c r="O2" s="501"/>
      <c r="P2" s="501"/>
      <c r="Q2" s="501"/>
      <c r="R2" s="501"/>
      <c r="S2" s="501"/>
      <c r="T2" s="501"/>
      <c r="U2" s="501"/>
      <c r="V2" s="501"/>
      <c r="W2" s="501"/>
      <c r="X2" s="501"/>
      <c r="Y2" s="501"/>
      <c r="Z2" s="501"/>
      <c r="AA2" s="501"/>
      <c r="AB2" s="501"/>
      <c r="AC2" s="501"/>
    </row>
    <row r="3" spans="1:31" ht="54.75" customHeight="1" thickBot="1" x14ac:dyDescent="0.25">
      <c r="A3" s="7"/>
      <c r="B3" s="517" t="s">
        <v>39</v>
      </c>
      <c r="C3" s="518"/>
      <c r="D3" s="512" t="s">
        <v>7</v>
      </c>
      <c r="E3" s="516"/>
      <c r="F3" s="510">
        <v>41275</v>
      </c>
      <c r="G3" s="511"/>
      <c r="H3" s="510">
        <v>41306</v>
      </c>
      <c r="I3" s="511"/>
      <c r="J3" s="510">
        <v>41334</v>
      </c>
      <c r="K3" s="511"/>
      <c r="L3" s="510">
        <v>41365</v>
      </c>
      <c r="M3" s="511"/>
      <c r="N3" s="510">
        <v>41395</v>
      </c>
      <c r="O3" s="511"/>
      <c r="P3" s="514">
        <v>41426</v>
      </c>
      <c r="Q3" s="511"/>
      <c r="R3" s="514">
        <v>41456</v>
      </c>
      <c r="S3" s="511"/>
      <c r="T3" s="514" t="s">
        <v>27</v>
      </c>
      <c r="U3" s="511"/>
      <c r="V3" s="514">
        <v>41518</v>
      </c>
      <c r="W3" s="511"/>
      <c r="X3" s="514">
        <v>41548</v>
      </c>
      <c r="Y3" s="511"/>
      <c r="Z3" s="515" t="s">
        <v>28</v>
      </c>
      <c r="AA3" s="513"/>
      <c r="AB3" s="512" t="s">
        <v>29</v>
      </c>
      <c r="AC3" s="513"/>
      <c r="AD3" s="512" t="s">
        <v>34</v>
      </c>
      <c r="AE3" s="513"/>
    </row>
    <row r="4" spans="1:31" ht="16.5" thickBot="1" x14ac:dyDescent="0.3">
      <c r="A4" s="24" t="s">
        <v>30</v>
      </c>
      <c r="B4" s="507">
        <v>0.06</v>
      </c>
      <c r="C4" s="508"/>
      <c r="D4" s="507">
        <v>0.06</v>
      </c>
      <c r="E4" s="508"/>
      <c r="F4" s="507">
        <v>0.06</v>
      </c>
      <c r="G4" s="508"/>
      <c r="H4" s="507">
        <v>0.06</v>
      </c>
      <c r="I4" s="508"/>
      <c r="J4" s="507">
        <v>0.06</v>
      </c>
      <c r="K4" s="508"/>
      <c r="L4" s="507">
        <v>0.06</v>
      </c>
      <c r="M4" s="508"/>
      <c r="N4" s="507">
        <v>0.06</v>
      </c>
      <c r="O4" s="508"/>
      <c r="P4" s="507">
        <v>0.06</v>
      </c>
      <c r="Q4" s="508"/>
      <c r="R4" s="507">
        <v>0.06</v>
      </c>
      <c r="S4" s="508"/>
      <c r="T4" s="507">
        <v>0.06</v>
      </c>
      <c r="U4" s="508"/>
      <c r="V4" s="507">
        <v>0.06</v>
      </c>
      <c r="W4" s="508"/>
      <c r="X4" s="507">
        <v>0.06</v>
      </c>
      <c r="Y4" s="508"/>
      <c r="Z4" s="507">
        <v>0.06</v>
      </c>
      <c r="AA4" s="508"/>
      <c r="AB4" s="507">
        <v>0.06</v>
      </c>
      <c r="AC4" s="508"/>
      <c r="AD4" s="507">
        <v>0.06</v>
      </c>
      <c r="AE4" s="508"/>
    </row>
    <row r="5" spans="1:31" ht="16.5" thickBot="1" x14ac:dyDescent="0.3">
      <c r="A5" s="25"/>
      <c r="B5" s="13" t="s">
        <v>9</v>
      </c>
      <c r="C5" s="14" t="s">
        <v>14</v>
      </c>
      <c r="D5" s="13" t="s">
        <v>9</v>
      </c>
      <c r="E5" s="14" t="s">
        <v>14</v>
      </c>
      <c r="F5" s="13" t="s">
        <v>9</v>
      </c>
      <c r="G5" s="14" t="s">
        <v>14</v>
      </c>
      <c r="H5" s="13" t="s">
        <v>9</v>
      </c>
      <c r="I5" s="14" t="s">
        <v>14</v>
      </c>
      <c r="J5" s="13" t="s">
        <v>9</v>
      </c>
      <c r="K5" s="14" t="s">
        <v>14</v>
      </c>
      <c r="L5" s="13" t="s">
        <v>9</v>
      </c>
      <c r="M5" s="14" t="s">
        <v>14</v>
      </c>
      <c r="N5" s="13" t="s">
        <v>9</v>
      </c>
      <c r="O5" s="14" t="s">
        <v>14</v>
      </c>
      <c r="P5" s="13" t="s">
        <v>9</v>
      </c>
      <c r="Q5" s="14" t="s">
        <v>14</v>
      </c>
      <c r="R5" s="13" t="s">
        <v>9</v>
      </c>
      <c r="S5" s="14" t="s">
        <v>14</v>
      </c>
      <c r="T5" s="13" t="s">
        <v>9</v>
      </c>
      <c r="U5" s="14" t="s">
        <v>14</v>
      </c>
      <c r="V5" s="13" t="s">
        <v>9</v>
      </c>
      <c r="W5" s="14" t="s">
        <v>14</v>
      </c>
      <c r="X5" s="13" t="s">
        <v>9</v>
      </c>
      <c r="Y5" s="14" t="s">
        <v>14</v>
      </c>
      <c r="Z5" s="13" t="s">
        <v>9</v>
      </c>
      <c r="AA5" s="14" t="s">
        <v>14</v>
      </c>
      <c r="AB5" s="13" t="s">
        <v>9</v>
      </c>
      <c r="AC5" s="14" t="s">
        <v>14</v>
      </c>
      <c r="AD5" s="13" t="s">
        <v>9</v>
      </c>
      <c r="AE5" s="14" t="s">
        <v>14</v>
      </c>
    </row>
    <row r="6" spans="1:31" ht="16.5" thickBot="1" x14ac:dyDescent="0.3">
      <c r="A6" s="157" t="s">
        <v>3</v>
      </c>
      <c r="B6" s="158">
        <v>5.3999999999999999E-2</v>
      </c>
      <c r="C6" s="159">
        <v>8.4199999999999997E-2</v>
      </c>
      <c r="D6" s="58">
        <v>5.57E-2</v>
      </c>
      <c r="E6" s="12">
        <v>7.7100000000000002E-2</v>
      </c>
      <c r="F6" s="16">
        <v>4.36E-2</v>
      </c>
      <c r="G6" s="15">
        <v>7.0000000000000007E-2</v>
      </c>
      <c r="H6" s="16">
        <v>6.0699999999999997E-2</v>
      </c>
      <c r="I6" s="15">
        <v>8.43E-2</v>
      </c>
      <c r="J6" s="16">
        <v>5.6599999999999998E-2</v>
      </c>
      <c r="K6" s="15">
        <v>7.51E-2</v>
      </c>
      <c r="L6" s="16">
        <v>5.0299999999999997E-2</v>
      </c>
      <c r="M6" s="16">
        <v>6.6799999999999998E-2</v>
      </c>
      <c r="N6" s="16">
        <v>4.9299999999999997E-2</v>
      </c>
      <c r="O6" s="15">
        <v>6.5600000000000006E-2</v>
      </c>
      <c r="P6" s="16">
        <v>5.3499999999999999E-2</v>
      </c>
      <c r="Q6" s="15">
        <v>7.1599999999999997E-2</v>
      </c>
      <c r="R6" s="16">
        <v>3.9199999999999999E-2</v>
      </c>
      <c r="S6" s="15">
        <v>5.45E-2</v>
      </c>
      <c r="T6" s="16">
        <v>3.2599999999999997E-2</v>
      </c>
      <c r="U6" s="15">
        <v>4.87E-2</v>
      </c>
      <c r="V6" s="16">
        <v>4.8399999999999999E-2</v>
      </c>
      <c r="W6" s="15">
        <v>6.6600000000000006E-2</v>
      </c>
      <c r="X6" s="16">
        <v>5.79E-2</v>
      </c>
      <c r="Y6" s="15">
        <v>7.5200000000000003E-2</v>
      </c>
      <c r="Z6" s="11">
        <v>5.6099999999999997E-2</v>
      </c>
      <c r="AA6" s="12">
        <v>7.2800000000000004E-2</v>
      </c>
      <c r="AB6" s="12">
        <v>4.6399999999999997E-2</v>
      </c>
      <c r="AC6" s="12">
        <v>6.1499999999999999E-2</v>
      </c>
      <c r="AD6" s="12">
        <v>4.2900000000000001E-2</v>
      </c>
      <c r="AE6" s="12">
        <v>6.59E-2</v>
      </c>
    </row>
    <row r="7" spans="1:31" x14ac:dyDescent="0.2">
      <c r="A7" s="160" t="s">
        <v>6</v>
      </c>
      <c r="B7" s="161">
        <v>5.5300000000000002E-2</v>
      </c>
      <c r="C7" s="162">
        <v>8.7300000000000003E-2</v>
      </c>
      <c r="D7" s="59">
        <v>6.3100000000000003E-2</v>
      </c>
      <c r="E7" s="60">
        <v>9.9000000000000005E-2</v>
      </c>
      <c r="F7" s="18">
        <v>4.1399999999999999E-2</v>
      </c>
      <c r="G7" s="73">
        <v>6.6100000000000006E-2</v>
      </c>
      <c r="H7" s="18">
        <v>6.1699999999999998E-2</v>
      </c>
      <c r="I7" s="73">
        <v>9.7500000000000003E-2</v>
      </c>
      <c r="J7" s="18">
        <v>4.2000000000000003E-2</v>
      </c>
      <c r="K7" s="73">
        <v>8.5500000000000007E-2</v>
      </c>
      <c r="L7" s="18">
        <v>2.86E-2</v>
      </c>
      <c r="M7" s="73">
        <v>7.1599999999999997E-2</v>
      </c>
      <c r="N7" s="75">
        <v>2.3800000000000002E-2</v>
      </c>
      <c r="O7" s="74">
        <v>6.7400000000000002E-2</v>
      </c>
      <c r="P7" s="18">
        <v>2.7199999999999998E-2</v>
      </c>
      <c r="Q7" s="73">
        <v>6.6100000000000006E-2</v>
      </c>
      <c r="R7" s="18">
        <v>2.8799999999999999E-2</v>
      </c>
      <c r="S7" s="77">
        <v>5.9299999999999999E-2</v>
      </c>
      <c r="T7" s="18">
        <v>1.3899999999999999E-2</v>
      </c>
      <c r="U7" s="77">
        <v>5.0099999999999999E-2</v>
      </c>
      <c r="V7" s="18">
        <v>3.1199999999999999E-2</v>
      </c>
      <c r="W7" s="73">
        <v>6.2E-2</v>
      </c>
      <c r="X7" s="18">
        <v>3.3599999999999998E-2</v>
      </c>
      <c r="Y7" s="73">
        <v>6.4699999999999994E-2</v>
      </c>
      <c r="Z7" s="10">
        <v>3.9600000000000003E-2</v>
      </c>
      <c r="AA7" s="82">
        <v>7.2300000000000003E-2</v>
      </c>
      <c r="AB7" s="10">
        <v>2.1100000000000001E-2</v>
      </c>
      <c r="AC7" s="85">
        <v>5.1900000000000002E-2</v>
      </c>
      <c r="AD7" s="10">
        <v>2.9000000000000001E-2</v>
      </c>
      <c r="AE7" s="82">
        <v>6.6699999999999995E-2</v>
      </c>
    </row>
    <row r="8" spans="1:31" ht="18.75" customHeight="1" x14ac:dyDescent="0.25">
      <c r="A8" s="163" t="s">
        <v>2</v>
      </c>
      <c r="B8" s="164">
        <v>4.1700000000000001E-2</v>
      </c>
      <c r="C8" s="165">
        <v>5.6599999999999998E-2</v>
      </c>
      <c r="D8" s="61">
        <v>3.6700000000000003E-2</v>
      </c>
      <c r="E8" s="62">
        <v>5.21E-2</v>
      </c>
      <c r="F8" s="30">
        <v>3.5400000000000001E-2</v>
      </c>
      <c r="G8" s="76">
        <v>4.0399999999999998E-2</v>
      </c>
      <c r="H8" s="30">
        <v>5.6500000000000002E-2</v>
      </c>
      <c r="I8" s="74">
        <v>6.1499999999999999E-2</v>
      </c>
      <c r="J8" s="30">
        <v>6.3500000000000001E-2</v>
      </c>
      <c r="K8" s="74">
        <v>6.3500000000000001E-2</v>
      </c>
      <c r="L8" s="30">
        <v>4.9799999999999997E-2</v>
      </c>
      <c r="M8" s="72">
        <v>4.9799999999999997E-2</v>
      </c>
      <c r="N8" s="30">
        <v>4.1700000000000001E-2</v>
      </c>
      <c r="O8" s="72">
        <v>4.7E-2</v>
      </c>
      <c r="P8" s="18">
        <v>3.9399999999999998E-2</v>
      </c>
      <c r="Q8" s="72">
        <v>4.4699999999999997E-2</v>
      </c>
      <c r="R8" s="18">
        <v>2.6499999999999999E-2</v>
      </c>
      <c r="S8" s="76">
        <v>3.1899999999999998E-2</v>
      </c>
      <c r="T8" s="18">
        <v>1.7299999999999999E-2</v>
      </c>
      <c r="U8" s="76">
        <v>2.8000000000000001E-2</v>
      </c>
      <c r="V8" s="18">
        <v>3.09E-2</v>
      </c>
      <c r="W8" s="76">
        <v>4.7300000000000002E-2</v>
      </c>
      <c r="X8" s="18">
        <v>4.4600000000000001E-2</v>
      </c>
      <c r="Y8" s="76">
        <v>5.96E-2</v>
      </c>
      <c r="Z8" s="9">
        <v>3.2500000000000001E-2</v>
      </c>
      <c r="AA8" s="84">
        <v>3.7999999999999999E-2</v>
      </c>
      <c r="AB8" s="9">
        <v>4.6699999999999998E-2</v>
      </c>
      <c r="AC8" s="84">
        <v>5.2299999999999999E-2</v>
      </c>
      <c r="AD8" s="9">
        <v>3.4799999999999998E-2</v>
      </c>
      <c r="AE8" s="84">
        <v>4.58E-2</v>
      </c>
    </row>
    <row r="9" spans="1:31" ht="15.75" x14ac:dyDescent="0.25">
      <c r="A9" s="163" t="s">
        <v>1</v>
      </c>
      <c r="B9" s="164">
        <v>6.7500000000000004E-2</v>
      </c>
      <c r="C9" s="165">
        <v>0.10009999999999999</v>
      </c>
      <c r="D9" s="61">
        <v>4.2000000000000003E-2</v>
      </c>
      <c r="E9" s="62">
        <v>7.8600000000000003E-2</v>
      </c>
      <c r="F9" s="18">
        <v>1.9599999999999999E-2</v>
      </c>
      <c r="G9" s="76">
        <v>5.0500000000000003E-2</v>
      </c>
      <c r="H9" s="18">
        <v>5.1200000000000002E-2</v>
      </c>
      <c r="I9" s="74">
        <v>7.51E-2</v>
      </c>
      <c r="J9" s="18">
        <v>4.82E-2</v>
      </c>
      <c r="K9" s="74">
        <v>7.1900000000000006E-2</v>
      </c>
      <c r="L9" s="18">
        <v>3.27E-2</v>
      </c>
      <c r="M9" s="76">
        <v>5.6599999999999998E-2</v>
      </c>
      <c r="N9" s="75">
        <v>3.5099999999999999E-2</v>
      </c>
      <c r="O9" s="74">
        <v>6.6400000000000001E-2</v>
      </c>
      <c r="P9" s="18">
        <v>3.9600000000000003E-2</v>
      </c>
      <c r="Q9" s="74">
        <v>6.9000000000000006E-2</v>
      </c>
      <c r="R9" s="18">
        <v>2.7799999999999998E-2</v>
      </c>
      <c r="S9" s="76">
        <v>5.1900000000000002E-2</v>
      </c>
      <c r="T9" s="18">
        <v>3.27E-2</v>
      </c>
      <c r="U9" s="76">
        <v>5.6599999999999998E-2</v>
      </c>
      <c r="V9" s="18">
        <v>3.9199999999999999E-2</v>
      </c>
      <c r="W9" s="76">
        <v>5.5300000000000002E-2</v>
      </c>
      <c r="X9" s="18">
        <v>8.2000000000000003E-2</v>
      </c>
      <c r="Y9" s="74">
        <v>9.8299999999999998E-2</v>
      </c>
      <c r="Z9" s="9">
        <v>5.6099999999999997E-2</v>
      </c>
      <c r="AA9" s="83">
        <v>8.0500000000000002E-2</v>
      </c>
      <c r="AB9" s="9">
        <v>4.0300000000000002E-2</v>
      </c>
      <c r="AC9" s="84">
        <v>5.67E-2</v>
      </c>
      <c r="AD9" s="9">
        <v>3.9399999999999998E-2</v>
      </c>
      <c r="AE9" s="83">
        <v>6.5799999999999997E-2</v>
      </c>
    </row>
    <row r="10" spans="1:31" ht="15.75" x14ac:dyDescent="0.25">
      <c r="A10" s="163" t="s">
        <v>5</v>
      </c>
      <c r="B10" s="164">
        <v>6.6400000000000001E-2</v>
      </c>
      <c r="C10" s="165">
        <v>8.5900000000000004E-2</v>
      </c>
      <c r="D10" s="61">
        <v>6.3899999999999998E-2</v>
      </c>
      <c r="E10" s="62">
        <v>7.4300000000000005E-2</v>
      </c>
      <c r="F10" s="18">
        <v>5.96E-2</v>
      </c>
      <c r="G10" s="74">
        <v>6.9900000000000004E-2</v>
      </c>
      <c r="H10" s="18">
        <v>7.9399999999999998E-2</v>
      </c>
      <c r="I10" s="74">
        <v>9.0999999999999998E-2</v>
      </c>
      <c r="J10" s="18">
        <v>5.8099999999999999E-2</v>
      </c>
      <c r="K10" s="74">
        <v>7.4999999999999997E-2</v>
      </c>
      <c r="L10" s="18">
        <v>5.1200000000000002E-2</v>
      </c>
      <c r="M10" s="74">
        <v>6.9400000000000003E-2</v>
      </c>
      <c r="N10" s="75">
        <v>5.0900000000000001E-2</v>
      </c>
      <c r="O10" s="74">
        <v>6.7900000000000002E-2</v>
      </c>
      <c r="P10" s="18">
        <v>5.9200000000000003E-2</v>
      </c>
      <c r="Q10" s="74">
        <v>7.8899999999999998E-2</v>
      </c>
      <c r="R10" s="18">
        <v>3.7699999999999997E-2</v>
      </c>
      <c r="S10" s="76">
        <v>5.3900000000000003E-2</v>
      </c>
      <c r="T10" s="78">
        <v>3.3500000000000002E-2</v>
      </c>
      <c r="U10" s="79">
        <v>4.7699999999999999E-2</v>
      </c>
      <c r="V10" s="18">
        <v>5.8299999999999998E-2</v>
      </c>
      <c r="W10" s="74">
        <v>7.5399999999999995E-2</v>
      </c>
      <c r="X10" s="18">
        <v>5.4800000000000001E-2</v>
      </c>
      <c r="Y10" s="74">
        <v>6.7900000000000002E-2</v>
      </c>
      <c r="Z10" s="9">
        <v>6.8599999999999994E-2</v>
      </c>
      <c r="AA10" s="83">
        <v>8.0199999999999994E-2</v>
      </c>
      <c r="AB10" s="9">
        <v>4.7399999999999998E-2</v>
      </c>
      <c r="AC10" s="84">
        <v>5.6000000000000001E-2</v>
      </c>
      <c r="AD10" s="9">
        <v>4.8500000000000001E-2</v>
      </c>
      <c r="AE10" s="83">
        <v>6.6600000000000006E-2</v>
      </c>
    </row>
    <row r="11" spans="1:31" ht="15.75" x14ac:dyDescent="0.25">
      <c r="A11" s="163" t="s">
        <v>12</v>
      </c>
      <c r="B11" s="164">
        <v>6.0400000000000002E-2</v>
      </c>
      <c r="C11" s="165">
        <v>8.3199999999999996E-2</v>
      </c>
      <c r="D11" s="61">
        <v>7.0499999999999993E-2</v>
      </c>
      <c r="E11" s="62">
        <v>0.1033</v>
      </c>
      <c r="F11" s="18">
        <v>6.0100000000000001E-2</v>
      </c>
      <c r="G11" s="74">
        <v>9.6100000000000005E-2</v>
      </c>
      <c r="H11" s="18">
        <v>5.21E-2</v>
      </c>
      <c r="I11" s="74">
        <v>0.10730000000000001</v>
      </c>
      <c r="J11" s="18">
        <v>5.0700000000000002E-2</v>
      </c>
      <c r="K11" s="74">
        <v>7.6100000000000001E-2</v>
      </c>
      <c r="L11" s="18">
        <v>5.2299999999999999E-2</v>
      </c>
      <c r="M11" s="74">
        <v>7.0499999999999993E-2</v>
      </c>
      <c r="N11" s="18">
        <v>6.9099999999999995E-2</v>
      </c>
      <c r="O11" s="74">
        <v>7.5600000000000001E-2</v>
      </c>
      <c r="P11" s="18">
        <v>6.3100000000000003E-2</v>
      </c>
      <c r="Q11" s="74">
        <v>8.2299999999999998E-2</v>
      </c>
      <c r="R11" s="18">
        <v>5.4800000000000001E-2</v>
      </c>
      <c r="S11" s="74">
        <v>6.6900000000000001E-2</v>
      </c>
      <c r="T11" s="18">
        <v>4.07E-2</v>
      </c>
      <c r="U11" s="76">
        <v>5.74E-2</v>
      </c>
      <c r="V11" s="18">
        <v>5.16E-2</v>
      </c>
      <c r="W11" s="74">
        <v>6.8900000000000003E-2</v>
      </c>
      <c r="X11" s="18">
        <v>4.8899999999999999E-2</v>
      </c>
      <c r="Y11" s="74">
        <v>6.83E-2</v>
      </c>
      <c r="Z11" s="9">
        <v>4.3400000000000001E-2</v>
      </c>
      <c r="AA11" s="83">
        <v>6.8099999999999994E-2</v>
      </c>
      <c r="AB11" s="9">
        <v>5.1700000000000003E-2</v>
      </c>
      <c r="AC11" s="83">
        <v>7.3800000000000004E-2</v>
      </c>
      <c r="AD11" s="9">
        <v>4.19E-2</v>
      </c>
      <c r="AE11" s="83">
        <v>7.3800000000000004E-2</v>
      </c>
    </row>
    <row r="12" spans="1:31" ht="15.75" x14ac:dyDescent="0.25">
      <c r="A12" s="163" t="s">
        <v>10</v>
      </c>
      <c r="B12" s="164">
        <v>6.59E-2</v>
      </c>
      <c r="C12" s="165">
        <v>8.8200000000000001E-2</v>
      </c>
      <c r="D12" s="61">
        <v>4.5199999999999997E-2</v>
      </c>
      <c r="E12" s="62">
        <v>5.8900000000000001E-2</v>
      </c>
      <c r="F12" s="18">
        <v>6.0100000000000001E-2</v>
      </c>
      <c r="G12" s="74">
        <v>7.0599999999999996E-2</v>
      </c>
      <c r="H12" s="18">
        <v>4.8800000000000003E-2</v>
      </c>
      <c r="I12" s="74">
        <v>7.5600000000000001E-2</v>
      </c>
      <c r="J12" s="18">
        <v>6.4500000000000002E-2</v>
      </c>
      <c r="K12" s="74">
        <v>7.7299999999999994E-2</v>
      </c>
      <c r="L12" s="18">
        <v>7.22E-2</v>
      </c>
      <c r="M12" s="74">
        <v>8.0500000000000002E-2</v>
      </c>
      <c r="N12" s="18">
        <v>6.4299999999999996E-2</v>
      </c>
      <c r="O12" s="74">
        <v>7.3200000000000001E-2</v>
      </c>
      <c r="P12" s="18">
        <v>7.0999999999999994E-2</v>
      </c>
      <c r="Q12" s="74">
        <v>7.6700000000000004E-2</v>
      </c>
      <c r="R12" s="18">
        <v>5.1700000000000003E-2</v>
      </c>
      <c r="S12" s="74">
        <v>6.3600000000000004E-2</v>
      </c>
      <c r="T12" s="18">
        <v>4.24E-2</v>
      </c>
      <c r="U12" s="76">
        <v>6.0100000000000001E-2</v>
      </c>
      <c r="V12" s="18">
        <v>6.3100000000000003E-2</v>
      </c>
      <c r="W12" s="74">
        <v>8.1100000000000005E-2</v>
      </c>
      <c r="X12" s="18">
        <v>8.5900000000000004E-2</v>
      </c>
      <c r="Y12" s="74">
        <v>0.10349999999999999</v>
      </c>
      <c r="Z12" s="9">
        <v>8.2799999999999999E-2</v>
      </c>
      <c r="AA12" s="83">
        <v>9.5200000000000007E-2</v>
      </c>
      <c r="AB12" s="9">
        <v>6.3200000000000006E-2</v>
      </c>
      <c r="AC12" s="83">
        <v>7.9399999999999998E-2</v>
      </c>
      <c r="AD12" s="9">
        <v>5.1200000000000002E-2</v>
      </c>
      <c r="AE12" s="83">
        <v>7.3999999999999996E-2</v>
      </c>
    </row>
    <row r="13" spans="1:31" ht="16.5" thickBot="1" x14ac:dyDescent="0.3">
      <c r="A13" s="166"/>
      <c r="B13" s="167"/>
      <c r="C13" s="168"/>
      <c r="D13" s="35"/>
      <c r="E13" s="36"/>
      <c r="F13" s="31"/>
      <c r="G13" s="33"/>
      <c r="H13" s="31"/>
      <c r="I13" s="33"/>
      <c r="J13" s="31"/>
      <c r="K13" s="33"/>
      <c r="L13" s="31"/>
      <c r="M13" s="33"/>
      <c r="N13" s="31"/>
      <c r="O13" s="33"/>
      <c r="P13" s="31"/>
      <c r="Q13" s="33"/>
      <c r="R13" s="31"/>
      <c r="S13" s="33"/>
      <c r="T13" s="31"/>
      <c r="U13" s="33"/>
      <c r="V13" s="35"/>
      <c r="W13" s="36"/>
      <c r="X13" s="35"/>
      <c r="Y13" s="36"/>
      <c r="Z13" s="6"/>
      <c r="AA13" s="6"/>
      <c r="AB13" s="6"/>
      <c r="AC13" s="6"/>
      <c r="AD13" s="6"/>
      <c r="AE13" s="6"/>
    </row>
    <row r="14" spans="1:31" ht="16.5" thickBot="1" x14ac:dyDescent="0.3">
      <c r="A14" s="166" t="s">
        <v>31</v>
      </c>
      <c r="B14" s="293">
        <v>4.6899999999999997E-2</v>
      </c>
      <c r="C14" s="169">
        <v>6.7000000000000004E-2</v>
      </c>
      <c r="D14" s="35"/>
      <c r="E14" s="63">
        <v>6.6600000000000006E-2</v>
      </c>
      <c r="F14" s="31">
        <v>3.95E-2</v>
      </c>
      <c r="G14" s="71">
        <v>5.2400000000000002E-2</v>
      </c>
      <c r="H14" s="31">
        <v>5.1700000000000003E-2</v>
      </c>
      <c r="I14" s="71">
        <v>6.3899999999999998E-2</v>
      </c>
      <c r="J14" s="31">
        <v>4.7699999999999999E-2</v>
      </c>
      <c r="K14" s="71">
        <v>6.0299999999999999E-2</v>
      </c>
      <c r="L14" s="31">
        <v>4.9299999999999997E-2</v>
      </c>
      <c r="M14" s="33">
        <v>5.93</v>
      </c>
      <c r="N14" s="31">
        <v>4.8300000000000003E-2</v>
      </c>
      <c r="O14" s="33">
        <v>5.77</v>
      </c>
      <c r="P14" s="31">
        <v>5.0900000000000001E-2</v>
      </c>
      <c r="Q14" s="71">
        <v>6.0299999999999999E-2</v>
      </c>
      <c r="R14" s="31">
        <v>3.4200000000000001E-2</v>
      </c>
      <c r="S14" s="71">
        <v>5.3199999999999997E-2</v>
      </c>
      <c r="T14" s="31">
        <v>3.73E-2</v>
      </c>
      <c r="U14" s="71">
        <v>5.3199999999999997E-2</v>
      </c>
      <c r="V14" s="80">
        <v>5.8700000000000002E-2</v>
      </c>
      <c r="W14" s="63">
        <v>8.3000000000000004E-2</v>
      </c>
      <c r="X14" s="35">
        <v>5.28</v>
      </c>
      <c r="Y14" s="36">
        <v>7.18</v>
      </c>
      <c r="Z14" s="6">
        <v>7.07</v>
      </c>
      <c r="AA14" s="6">
        <v>9.09</v>
      </c>
      <c r="AB14" s="6"/>
      <c r="AC14" s="6"/>
      <c r="AD14" s="6"/>
      <c r="AE14" s="6"/>
    </row>
    <row r="15" spans="1:31" ht="16.5" thickBot="1" x14ac:dyDescent="0.3">
      <c r="A15" s="166" t="s">
        <v>33</v>
      </c>
      <c r="B15" s="167"/>
      <c r="C15" s="169"/>
      <c r="D15" s="35"/>
      <c r="E15" s="63"/>
      <c r="F15" s="31">
        <v>4.8899999999999999E-2</v>
      </c>
      <c r="G15" s="71">
        <v>7.5999999999999998E-2</v>
      </c>
      <c r="H15" s="31">
        <v>5.9400000000000001E-2</v>
      </c>
      <c r="I15" s="71">
        <v>8.6900000000000005E-2</v>
      </c>
      <c r="J15" s="31">
        <v>5.11E-2</v>
      </c>
      <c r="K15" s="71">
        <v>7.8200000000000006E-2</v>
      </c>
      <c r="L15" s="31">
        <v>6.0900000000000003E-2</v>
      </c>
      <c r="M15" s="71">
        <v>8.7400000000000005E-2</v>
      </c>
      <c r="N15" s="31">
        <v>5.6399999999999999E-2</v>
      </c>
      <c r="O15" s="33">
        <v>7.83</v>
      </c>
      <c r="P15" s="31">
        <v>7.5700000000000003E-2</v>
      </c>
      <c r="Q15" s="71">
        <v>9.6500000000000002E-2</v>
      </c>
      <c r="R15" s="31">
        <v>5.4399999999999997E-2</v>
      </c>
      <c r="S15" s="71">
        <v>8.48E-2</v>
      </c>
      <c r="T15" s="31">
        <v>4.2799999999999998E-2</v>
      </c>
      <c r="U15" s="71">
        <v>6.8500000000000005E-2</v>
      </c>
      <c r="V15" s="35">
        <v>6.67</v>
      </c>
      <c r="W15" s="63">
        <v>9.0300000000000005E-2</v>
      </c>
      <c r="X15" s="35">
        <v>7.17</v>
      </c>
      <c r="Y15" s="36">
        <v>9.3800000000000008</v>
      </c>
      <c r="Z15" s="6">
        <v>7.46</v>
      </c>
      <c r="AA15" s="6">
        <v>9.65</v>
      </c>
      <c r="AB15" s="6"/>
      <c r="AC15" s="6"/>
      <c r="AD15" s="6"/>
      <c r="AE15" s="6"/>
    </row>
    <row r="22" spans="27:27" ht="15" x14ac:dyDescent="0.2">
      <c r="AA22" s="81"/>
    </row>
  </sheetData>
  <mergeCells count="31">
    <mergeCell ref="A2:AC2"/>
    <mergeCell ref="Z3:AA3"/>
    <mergeCell ref="AB3:AC3"/>
    <mergeCell ref="X3:Y3"/>
    <mergeCell ref="J4:K4"/>
    <mergeCell ref="V4:W4"/>
    <mergeCell ref="D4:E4"/>
    <mergeCell ref="D3:E3"/>
    <mergeCell ref="L4:M4"/>
    <mergeCell ref="B4:C4"/>
    <mergeCell ref="B3:C3"/>
    <mergeCell ref="J3:K3"/>
    <mergeCell ref="N4:O4"/>
    <mergeCell ref="N3:O3"/>
    <mergeCell ref="F3:G3"/>
    <mergeCell ref="L3:M3"/>
    <mergeCell ref="F4:G4"/>
    <mergeCell ref="H3:I3"/>
    <mergeCell ref="AD3:AE3"/>
    <mergeCell ref="AD4:AE4"/>
    <mergeCell ref="V3:W3"/>
    <mergeCell ref="AB4:AC4"/>
    <mergeCell ref="Z4:AA4"/>
    <mergeCell ref="X4:Y4"/>
    <mergeCell ref="T3:U3"/>
    <mergeCell ref="H4:I4"/>
    <mergeCell ref="T4:U4"/>
    <mergeCell ref="R4:S4"/>
    <mergeCell ref="P4:Q4"/>
    <mergeCell ref="R3:S3"/>
    <mergeCell ref="P3:Q3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M35"/>
  <sheetViews>
    <sheetView zoomScaleNormal="100" workbookViewId="0">
      <pane xSplit="6" ySplit="2" topLeftCell="N3" activePane="bottomRight" state="frozen"/>
      <selection activeCell="B25" sqref="B25"/>
      <selection pane="topRight" activeCell="B25" sqref="B25"/>
      <selection pane="bottomLeft" activeCell="B25" sqref="B25"/>
      <selection pane="bottomRight" activeCell="B25" sqref="B25"/>
    </sheetView>
  </sheetViews>
  <sheetFormatPr defaultColWidth="11.42578125" defaultRowHeight="12.75" x14ac:dyDescent="0.2"/>
  <cols>
    <col min="1" max="1" width="16.42578125" customWidth="1"/>
    <col min="2" max="2" width="6.42578125" customWidth="1"/>
    <col min="3" max="3" width="5.28515625" customWidth="1"/>
    <col min="4" max="4" width="5" customWidth="1"/>
    <col min="5" max="6" width="5.85546875" customWidth="1"/>
    <col min="7" max="8" width="7.28515625" customWidth="1"/>
    <col min="9" max="30" width="5.85546875" customWidth="1"/>
    <col min="31" max="32" width="6.5703125" customWidth="1"/>
    <col min="33" max="33" width="7.140625" customWidth="1"/>
    <col min="34" max="34" width="15" customWidth="1"/>
    <col min="35" max="36" width="8.140625" customWidth="1"/>
  </cols>
  <sheetData>
    <row r="1" spans="1:39" ht="13.5" thickBot="1" x14ac:dyDescent="0.25"/>
    <row r="2" spans="1:39" ht="27" customHeight="1" thickBot="1" x14ac:dyDescent="0.45">
      <c r="A2" s="538" t="s">
        <v>0</v>
      </c>
      <c r="B2" s="539"/>
      <c r="C2" s="539"/>
      <c r="D2" s="539"/>
      <c r="E2" s="539"/>
      <c r="F2" s="539"/>
      <c r="G2" s="539"/>
      <c r="H2" s="539"/>
      <c r="I2" s="539"/>
      <c r="J2" s="539"/>
      <c r="K2" s="539"/>
      <c r="L2" s="539"/>
      <c r="M2" s="539"/>
      <c r="N2" s="539"/>
      <c r="O2" s="539"/>
      <c r="P2" s="539"/>
      <c r="Q2" s="539"/>
      <c r="R2" s="539"/>
      <c r="S2" s="539"/>
      <c r="T2" s="539"/>
      <c r="U2" s="539"/>
      <c r="V2" s="539"/>
      <c r="W2" s="539"/>
      <c r="X2" s="539"/>
      <c r="Y2" s="539"/>
      <c r="Z2" s="539"/>
      <c r="AA2" s="539"/>
      <c r="AB2" s="539"/>
      <c r="AC2" s="539"/>
      <c r="AD2" s="539"/>
      <c r="AE2" s="540"/>
      <c r="AF2" s="540"/>
      <c r="AG2" s="540"/>
    </row>
    <row r="3" spans="1:39" ht="30" customHeight="1" x14ac:dyDescent="0.2">
      <c r="A3" s="114"/>
      <c r="B3" s="156" t="s">
        <v>61</v>
      </c>
      <c r="C3" s="541" t="s">
        <v>39</v>
      </c>
      <c r="D3" s="542"/>
      <c r="E3" s="543" t="s">
        <v>46</v>
      </c>
      <c r="F3" s="544"/>
      <c r="G3" s="525">
        <v>41609</v>
      </c>
      <c r="H3" s="526"/>
      <c r="I3" s="545">
        <v>41640</v>
      </c>
      <c r="J3" s="546"/>
      <c r="K3" s="547">
        <v>41671</v>
      </c>
      <c r="L3" s="546"/>
      <c r="M3" s="547">
        <v>41699</v>
      </c>
      <c r="N3" s="546"/>
      <c r="O3" s="547">
        <v>41730</v>
      </c>
      <c r="P3" s="546"/>
      <c r="Q3" s="547">
        <v>41760</v>
      </c>
      <c r="R3" s="546"/>
      <c r="S3" s="548">
        <v>41791</v>
      </c>
      <c r="T3" s="546"/>
      <c r="U3" s="548">
        <v>41821</v>
      </c>
      <c r="V3" s="546"/>
      <c r="W3" s="548" t="s">
        <v>35</v>
      </c>
      <c r="X3" s="546"/>
      <c r="Y3" s="548">
        <v>41883</v>
      </c>
      <c r="Z3" s="546"/>
      <c r="AA3" s="548">
        <v>41913</v>
      </c>
      <c r="AB3" s="546"/>
      <c r="AC3" s="533" t="s">
        <v>36</v>
      </c>
      <c r="AD3" s="534"/>
      <c r="AE3" s="533" t="s">
        <v>37</v>
      </c>
      <c r="AF3" s="535"/>
      <c r="AG3" s="148"/>
      <c r="AI3" s="536" t="s">
        <v>38</v>
      </c>
      <c r="AJ3" s="537"/>
    </row>
    <row r="4" spans="1:39" ht="15.75" x14ac:dyDescent="0.25">
      <c r="A4" s="206" t="s">
        <v>64</v>
      </c>
      <c r="B4" s="207">
        <v>0.04</v>
      </c>
      <c r="C4" s="523">
        <v>0.06</v>
      </c>
      <c r="D4" s="523"/>
      <c r="E4" s="523">
        <v>0.06</v>
      </c>
      <c r="F4" s="524"/>
      <c r="G4" s="528">
        <v>0.06</v>
      </c>
      <c r="H4" s="529"/>
      <c r="I4" s="527">
        <v>0.06</v>
      </c>
      <c r="J4" s="523"/>
      <c r="K4" s="523">
        <v>0.06</v>
      </c>
      <c r="L4" s="523"/>
      <c r="M4" s="523">
        <v>0.06</v>
      </c>
      <c r="N4" s="523"/>
      <c r="O4" s="523">
        <v>0.06</v>
      </c>
      <c r="P4" s="523"/>
      <c r="Q4" s="523">
        <v>0.06</v>
      </c>
      <c r="R4" s="523"/>
      <c r="S4" s="523">
        <v>0.06</v>
      </c>
      <c r="T4" s="523"/>
      <c r="U4" s="532">
        <v>0.05</v>
      </c>
      <c r="V4" s="532"/>
      <c r="W4" s="532">
        <v>0.05</v>
      </c>
      <c r="X4" s="532"/>
      <c r="Y4" s="532">
        <v>0.05</v>
      </c>
      <c r="Z4" s="532"/>
      <c r="AA4" s="523">
        <v>0.05</v>
      </c>
      <c r="AB4" s="523"/>
      <c r="AC4" s="523">
        <v>0.05</v>
      </c>
      <c r="AD4" s="524"/>
      <c r="AE4" s="528">
        <v>0.05</v>
      </c>
      <c r="AF4" s="529"/>
      <c r="AG4" s="224"/>
      <c r="AH4" s="228"/>
      <c r="AI4" s="530">
        <v>5.5E-2</v>
      </c>
      <c r="AJ4" s="531"/>
    </row>
    <row r="5" spans="1:39" ht="15.75" x14ac:dyDescent="0.25">
      <c r="A5" s="188"/>
      <c r="B5" s="175" t="s">
        <v>14</v>
      </c>
      <c r="C5" s="174" t="s">
        <v>9</v>
      </c>
      <c r="D5" s="175" t="s">
        <v>14</v>
      </c>
      <c r="E5" s="174" t="s">
        <v>9</v>
      </c>
      <c r="F5" s="214" t="s">
        <v>14</v>
      </c>
      <c r="G5" s="193" t="s">
        <v>9</v>
      </c>
      <c r="H5" s="194" t="s">
        <v>14</v>
      </c>
      <c r="I5" s="191" t="s">
        <v>9</v>
      </c>
      <c r="J5" s="187" t="s">
        <v>14</v>
      </c>
      <c r="K5" s="186" t="s">
        <v>9</v>
      </c>
      <c r="L5" s="187" t="s">
        <v>14</v>
      </c>
      <c r="M5" s="186" t="s">
        <v>9</v>
      </c>
      <c r="N5" s="187" t="s">
        <v>14</v>
      </c>
      <c r="O5" s="186" t="s">
        <v>9</v>
      </c>
      <c r="P5" s="187" t="s">
        <v>14</v>
      </c>
      <c r="Q5" s="186" t="s">
        <v>9</v>
      </c>
      <c r="R5" s="187" t="s">
        <v>14</v>
      </c>
      <c r="S5" s="186" t="s">
        <v>9</v>
      </c>
      <c r="T5" s="187" t="s">
        <v>14</v>
      </c>
      <c r="U5" s="186" t="s">
        <v>9</v>
      </c>
      <c r="V5" s="187" t="s">
        <v>14</v>
      </c>
      <c r="W5" s="186" t="s">
        <v>9</v>
      </c>
      <c r="X5" s="187" t="s">
        <v>14</v>
      </c>
      <c r="Y5" s="186" t="s">
        <v>9</v>
      </c>
      <c r="Z5" s="187" t="s">
        <v>14</v>
      </c>
      <c r="AA5" s="186" t="s">
        <v>9</v>
      </c>
      <c r="AB5" s="187" t="s">
        <v>14</v>
      </c>
      <c r="AC5" s="186" t="s">
        <v>9</v>
      </c>
      <c r="AD5" s="231" t="s">
        <v>14</v>
      </c>
      <c r="AE5" s="193" t="s">
        <v>9</v>
      </c>
      <c r="AF5" s="194" t="s">
        <v>14</v>
      </c>
      <c r="AG5" s="232"/>
      <c r="AH5" s="233" t="s">
        <v>58</v>
      </c>
      <c r="AI5" s="193" t="s">
        <v>9</v>
      </c>
      <c r="AJ5" s="194" t="s">
        <v>14</v>
      </c>
      <c r="AK5" s="88"/>
      <c r="AL5" s="88"/>
      <c r="AM5" s="88"/>
    </row>
    <row r="6" spans="1:39" ht="15.75" x14ac:dyDescent="0.25">
      <c r="A6" s="188" t="s">
        <v>48</v>
      </c>
      <c r="B6" s="208">
        <v>6.3500000000000001E-2</v>
      </c>
      <c r="C6" s="176">
        <v>4.4999999999999998E-2</v>
      </c>
      <c r="D6" s="177">
        <v>7.5600000000000001E-2</v>
      </c>
      <c r="E6" s="113">
        <v>4.0099999999999997E-2</v>
      </c>
      <c r="F6" s="215">
        <v>6.3600000000000004E-2</v>
      </c>
      <c r="G6" s="219"/>
      <c r="H6" s="136"/>
      <c r="I6" s="142">
        <v>3.8100000000000002E-2</v>
      </c>
      <c r="J6" s="179">
        <v>6.3100000000000003E-2</v>
      </c>
      <c r="K6" s="113">
        <v>4.5499999999999999E-2</v>
      </c>
      <c r="L6" s="179">
        <v>6.8699999999999997E-2</v>
      </c>
      <c r="M6" s="113">
        <v>4.2599999999999999E-2</v>
      </c>
      <c r="N6" s="179">
        <v>6.6400000000000001E-2</v>
      </c>
      <c r="O6" s="113">
        <v>4.48E-2</v>
      </c>
      <c r="P6" s="179">
        <v>6.59E-2</v>
      </c>
      <c r="Q6" s="113">
        <v>3.8399999999999997E-2</v>
      </c>
      <c r="R6" s="184">
        <v>5.9200000000000003E-2</v>
      </c>
      <c r="S6" s="113">
        <v>4.3499999999999997E-2</v>
      </c>
      <c r="T6" s="179">
        <v>6.3100000000000003E-2</v>
      </c>
      <c r="U6" s="113">
        <v>2.5499999999999998E-2</v>
      </c>
      <c r="V6" s="184">
        <v>4.3999999999999997E-2</v>
      </c>
      <c r="W6" s="113">
        <v>3.1399999999999997E-2</v>
      </c>
      <c r="X6" s="184">
        <v>4.5999999999999999E-2</v>
      </c>
      <c r="Y6" s="113">
        <v>5.6300000000000003E-2</v>
      </c>
      <c r="Z6" s="179">
        <v>7.1400000000000005E-2</v>
      </c>
      <c r="AA6" s="113">
        <v>6.5600000000000006E-2</v>
      </c>
      <c r="AB6" s="128">
        <v>7.8700000000000006E-2</v>
      </c>
      <c r="AC6" s="113">
        <v>6.3399999999999998E-2</v>
      </c>
      <c r="AD6" s="215">
        <v>7.6200000000000004E-2</v>
      </c>
      <c r="AE6" s="30">
        <v>4.8000000000000001E-2</v>
      </c>
      <c r="AF6" s="195">
        <v>6.1600000000000002E-2</v>
      </c>
      <c r="AG6" s="225"/>
      <c r="AH6" s="229">
        <v>167113</v>
      </c>
      <c r="AI6" s="196">
        <v>4.1700000000000001E-2</v>
      </c>
      <c r="AJ6" s="195">
        <v>6.2600000000000003E-2</v>
      </c>
      <c r="AK6" s="88"/>
      <c r="AL6" s="122"/>
      <c r="AM6" s="131"/>
    </row>
    <row r="7" spans="1:39" ht="15.75" x14ac:dyDescent="0.25">
      <c r="A7" s="188" t="s">
        <v>3</v>
      </c>
      <c r="B7" s="209">
        <v>8.3000000000000004E-2</v>
      </c>
      <c r="C7" s="180">
        <v>5.3999999999999999E-2</v>
      </c>
      <c r="D7" s="180">
        <v>8.4199999999999997E-2</v>
      </c>
      <c r="E7" s="181">
        <v>4.2900000000000001E-2</v>
      </c>
      <c r="F7" s="216">
        <v>6.59E-2</v>
      </c>
      <c r="G7" s="30">
        <v>4.6399999999999997E-2</v>
      </c>
      <c r="H7" s="136">
        <v>6.1499999999999999E-2</v>
      </c>
      <c r="I7" s="142">
        <v>4.87E-2</v>
      </c>
      <c r="J7" s="113">
        <v>6.3799999999999996E-2</v>
      </c>
      <c r="K7" s="113">
        <v>5.4800000000000001E-2</v>
      </c>
      <c r="L7" s="113">
        <v>7.0900000000000005E-2</v>
      </c>
      <c r="M7" s="113">
        <v>4.8899999999999999E-2</v>
      </c>
      <c r="N7" s="113">
        <v>6.4299999999999996E-2</v>
      </c>
      <c r="O7" s="113">
        <v>5.04E-2</v>
      </c>
      <c r="P7" s="113">
        <v>6.3E-2</v>
      </c>
      <c r="Q7" s="113">
        <v>4.02E-2</v>
      </c>
      <c r="R7" s="113">
        <v>5.3800000000000001E-2</v>
      </c>
      <c r="S7" s="210">
        <v>4.7100000000000003E-2</v>
      </c>
      <c r="T7" s="113">
        <v>6.3399999999999998E-2</v>
      </c>
      <c r="U7" s="113">
        <v>2.6499999999999999E-2</v>
      </c>
      <c r="V7" s="113">
        <v>4.2099999999999999E-2</v>
      </c>
      <c r="W7" s="113">
        <v>2.9100000000000001E-2</v>
      </c>
      <c r="X7" s="113">
        <v>4.2799999999999998E-2</v>
      </c>
      <c r="Y7" s="113"/>
      <c r="Z7" s="113"/>
      <c r="AA7" s="113"/>
      <c r="AB7" s="113"/>
      <c r="AC7" s="113"/>
      <c r="AD7" s="205"/>
      <c r="AE7" s="30">
        <v>4.9099999999999998E-2</v>
      </c>
      <c r="AF7" s="195">
        <v>6.3299999999999995E-2</v>
      </c>
      <c r="AG7" s="226"/>
      <c r="AH7" s="230">
        <v>160509</v>
      </c>
      <c r="AI7" s="30">
        <v>4.2099999999999999E-2</v>
      </c>
      <c r="AJ7" s="195">
        <v>6.2300000000000001E-2</v>
      </c>
      <c r="AK7" s="88"/>
      <c r="AL7" s="122"/>
      <c r="AM7" s="122"/>
    </row>
    <row r="8" spans="1:39" x14ac:dyDescent="0.2">
      <c r="A8" s="189" t="s">
        <v>6</v>
      </c>
      <c r="B8" s="211">
        <v>9.1999999999999998E-2</v>
      </c>
      <c r="C8" s="178">
        <v>5.5300000000000002E-2</v>
      </c>
      <c r="D8" s="182">
        <v>8.7300000000000003E-2</v>
      </c>
      <c r="E8" s="113">
        <v>2.9000000000000001E-2</v>
      </c>
      <c r="F8" s="215">
        <v>6.6699999999999995E-2</v>
      </c>
      <c r="G8" s="61">
        <v>2.1100000000000001E-2</v>
      </c>
      <c r="H8" s="220">
        <v>5.1900000000000002E-2</v>
      </c>
      <c r="I8" s="202">
        <v>3.8699999999999998E-2</v>
      </c>
      <c r="J8" s="179">
        <v>6.3299999999999995E-2</v>
      </c>
      <c r="K8" s="113">
        <v>6.4399999999999999E-2</v>
      </c>
      <c r="L8" s="179">
        <v>8.1900000000000001E-2</v>
      </c>
      <c r="M8" s="113">
        <v>6.4600000000000005E-2</v>
      </c>
      <c r="N8" s="179">
        <v>7.2800000000000004E-2</v>
      </c>
      <c r="O8" s="113">
        <v>3.9600000000000003E-2</v>
      </c>
      <c r="P8" s="184">
        <v>5.7099999999999998E-2</v>
      </c>
      <c r="Q8" s="113">
        <v>4.8399999999999999E-2</v>
      </c>
      <c r="R8" s="179">
        <v>6.5799999999999997E-2</v>
      </c>
      <c r="S8" s="113">
        <v>6.0900000000000003E-2</v>
      </c>
      <c r="T8" s="179">
        <v>7.8799999999999995E-2</v>
      </c>
      <c r="U8" s="113">
        <v>3.2099999999999997E-2</v>
      </c>
      <c r="V8" s="184">
        <v>4.4699999999999997E-2</v>
      </c>
      <c r="W8" s="113">
        <v>4.6399999999999997E-2</v>
      </c>
      <c r="X8" s="184">
        <v>4.6399999999999997E-2</v>
      </c>
      <c r="Y8" s="113">
        <v>4.5900000000000003E-2</v>
      </c>
      <c r="Z8" s="184">
        <v>4.5900000000000003E-2</v>
      </c>
      <c r="AA8" s="113">
        <v>6.5299999999999997E-2</v>
      </c>
      <c r="AB8" s="128">
        <v>6.5299999999999997E-2</v>
      </c>
      <c r="AC8" s="113">
        <v>3.61E-2</v>
      </c>
      <c r="AD8" s="217">
        <v>4.5699999999999998E-2</v>
      </c>
      <c r="AE8" s="30">
        <v>1.9E-2</v>
      </c>
      <c r="AF8" s="197">
        <v>2.87E-2</v>
      </c>
      <c r="AG8" s="227"/>
      <c r="AH8" s="229">
        <v>11895</v>
      </c>
      <c r="AI8" s="30">
        <v>3.8300000000000001E-2</v>
      </c>
      <c r="AJ8" s="195">
        <v>5.6800000000000003E-2</v>
      </c>
      <c r="AK8" s="88"/>
      <c r="AL8" s="122"/>
      <c r="AM8" s="131"/>
    </row>
    <row r="9" spans="1:39" ht="15" customHeight="1" x14ac:dyDescent="0.2">
      <c r="A9" s="189" t="s">
        <v>2</v>
      </c>
      <c r="B9" s="211">
        <v>6.7199999999999996E-2</v>
      </c>
      <c r="C9" s="178">
        <v>4.1700000000000001E-2</v>
      </c>
      <c r="D9" s="183">
        <v>5.6599999999999998E-2</v>
      </c>
      <c r="E9" s="113">
        <v>3.4799999999999998E-2</v>
      </c>
      <c r="F9" s="217">
        <v>4.58E-2</v>
      </c>
      <c r="G9" s="61">
        <v>4.6699999999999998E-2</v>
      </c>
      <c r="H9" s="220">
        <v>5.2299999999999999E-2</v>
      </c>
      <c r="I9" s="142">
        <v>3.7699999999999997E-2</v>
      </c>
      <c r="J9" s="184">
        <v>4.3099999999999999E-2</v>
      </c>
      <c r="K9" s="113">
        <v>3.2000000000000001E-2</v>
      </c>
      <c r="L9" s="184">
        <v>4.2900000000000001E-2</v>
      </c>
      <c r="M9" s="113">
        <v>3.0700000000000002E-2</v>
      </c>
      <c r="N9" s="184">
        <v>4.1500000000000002E-2</v>
      </c>
      <c r="O9" s="113">
        <v>3.4799999999999998E-2</v>
      </c>
      <c r="P9" s="184">
        <v>4.0399999999999998E-2</v>
      </c>
      <c r="Q9" s="113">
        <v>2.3E-2</v>
      </c>
      <c r="R9" s="184">
        <v>2.87E-2</v>
      </c>
      <c r="S9" s="113">
        <v>4.24E-2</v>
      </c>
      <c r="T9" s="184">
        <v>5.3900000000000003E-2</v>
      </c>
      <c r="U9" s="113">
        <v>2.1999999999999999E-2</v>
      </c>
      <c r="V9" s="184">
        <v>3.3799999999999997E-2</v>
      </c>
      <c r="W9" s="113">
        <v>3.5000000000000003E-2</v>
      </c>
      <c r="X9" s="184">
        <v>4.6800000000000001E-2</v>
      </c>
      <c r="Y9" s="113">
        <v>4.6899999999999997E-2</v>
      </c>
      <c r="Z9" s="179">
        <v>6.1400000000000003E-2</v>
      </c>
      <c r="AA9" s="113">
        <v>4.9299999999999997E-2</v>
      </c>
      <c r="AB9" s="127">
        <v>5.9799999999999999E-2</v>
      </c>
      <c r="AC9" s="113">
        <v>4.2299999999999997E-2</v>
      </c>
      <c r="AD9" s="217">
        <v>5.4399999999999997E-2</v>
      </c>
      <c r="AE9" s="30">
        <v>2.93E-2</v>
      </c>
      <c r="AF9" s="197">
        <v>3.5299999999999998E-2</v>
      </c>
      <c r="AG9" s="227"/>
      <c r="AH9" s="229">
        <v>14913</v>
      </c>
      <c r="AI9" s="30">
        <v>3.09E-2</v>
      </c>
      <c r="AJ9" s="197">
        <v>4.4900000000000002E-2</v>
      </c>
      <c r="AK9" s="88"/>
      <c r="AL9" s="122"/>
      <c r="AM9" s="131"/>
    </row>
    <row r="10" spans="1:39" x14ac:dyDescent="0.2">
      <c r="A10" s="189" t="s">
        <v>1</v>
      </c>
      <c r="B10" s="211">
        <v>8.9399999999999993E-2</v>
      </c>
      <c r="C10" s="178">
        <v>6.7500000000000004E-2</v>
      </c>
      <c r="D10" s="185">
        <v>0.10009999999999999</v>
      </c>
      <c r="E10" s="113">
        <v>3.9399999999999998E-2</v>
      </c>
      <c r="F10" s="215">
        <v>6.5799999999999997E-2</v>
      </c>
      <c r="G10" s="61">
        <v>4.0300000000000002E-2</v>
      </c>
      <c r="H10" s="220">
        <v>5.67E-2</v>
      </c>
      <c r="I10" s="202">
        <v>3.6400000000000002E-2</v>
      </c>
      <c r="J10" s="184">
        <v>5.2999999999999999E-2</v>
      </c>
      <c r="K10" s="113">
        <v>4.3900000000000002E-2</v>
      </c>
      <c r="L10" s="184">
        <v>5.33E-2</v>
      </c>
      <c r="M10" s="113">
        <v>5.5599999999999997E-2</v>
      </c>
      <c r="N10" s="179">
        <v>6.4100000000000004E-2</v>
      </c>
      <c r="O10" s="113">
        <v>7.4999999999999997E-2</v>
      </c>
      <c r="P10" s="179">
        <v>8.3799999999999999E-2</v>
      </c>
      <c r="Q10" s="113">
        <v>3.3000000000000002E-2</v>
      </c>
      <c r="R10" s="184">
        <v>5.04E-2</v>
      </c>
      <c r="S10" s="113">
        <v>4.0500000000000001E-2</v>
      </c>
      <c r="T10" s="179">
        <v>6.6799999999999998E-2</v>
      </c>
      <c r="U10" s="113">
        <v>3.8300000000000001E-2</v>
      </c>
      <c r="V10" s="184">
        <v>5.9400000000000001E-2</v>
      </c>
      <c r="W10" s="113">
        <v>3.1600000000000003E-2</v>
      </c>
      <c r="X10" s="184">
        <v>4.9000000000000002E-2</v>
      </c>
      <c r="Y10" s="113">
        <v>6.1499999999999999E-2</v>
      </c>
      <c r="Z10" s="179">
        <v>7.9399999999999998E-2</v>
      </c>
      <c r="AA10" s="113">
        <v>8.6099999999999996E-2</v>
      </c>
      <c r="AB10" s="154">
        <v>0.1046</v>
      </c>
      <c r="AC10" s="113">
        <v>6.7799999999999999E-2</v>
      </c>
      <c r="AD10" s="215">
        <v>8.6599999999999996E-2</v>
      </c>
      <c r="AE10" s="30">
        <v>7.7799999999999994E-2</v>
      </c>
      <c r="AF10" s="199">
        <v>9.7100000000000006E-2</v>
      </c>
      <c r="AG10" s="227"/>
      <c r="AH10" s="229">
        <v>14636</v>
      </c>
      <c r="AI10" s="30">
        <v>4.48E-2</v>
      </c>
      <c r="AJ10" s="195">
        <v>6.9000000000000006E-2</v>
      </c>
      <c r="AK10" s="88"/>
      <c r="AL10" s="122"/>
      <c r="AM10" s="131"/>
    </row>
    <row r="11" spans="1:39" x14ac:dyDescent="0.2">
      <c r="A11" s="189" t="s">
        <v>5</v>
      </c>
      <c r="B11" s="211">
        <v>7.6200000000000004E-2</v>
      </c>
      <c r="C11" s="178">
        <v>6.6400000000000001E-2</v>
      </c>
      <c r="D11" s="182">
        <v>8.5900000000000004E-2</v>
      </c>
      <c r="E11" s="113">
        <v>4.8500000000000001E-2</v>
      </c>
      <c r="F11" s="215">
        <v>6.6600000000000006E-2</v>
      </c>
      <c r="G11" s="61">
        <v>4.7399999999999998E-2</v>
      </c>
      <c r="H11" s="220">
        <v>5.6000000000000001E-2</v>
      </c>
      <c r="I11" s="202">
        <v>5.5899999999999998E-2</v>
      </c>
      <c r="J11" s="179">
        <v>6.4699999999999994E-2</v>
      </c>
      <c r="K11" s="113">
        <v>5.8999999999999997E-2</v>
      </c>
      <c r="L11" s="179">
        <v>7.0099999999999996E-2</v>
      </c>
      <c r="M11" s="113">
        <v>5.9499999999999997E-2</v>
      </c>
      <c r="N11" s="179">
        <v>7.0199999999999999E-2</v>
      </c>
      <c r="O11" s="113">
        <v>6.3100000000000003E-2</v>
      </c>
      <c r="P11" s="179">
        <v>6.9199999999999998E-2</v>
      </c>
      <c r="Q11" s="113">
        <v>4.6300000000000001E-2</v>
      </c>
      <c r="R11" s="184">
        <v>5.4699999999999999E-2</v>
      </c>
      <c r="S11" s="113">
        <v>3.9399999999999998E-2</v>
      </c>
      <c r="T11" s="184">
        <v>5.5399999999999998E-2</v>
      </c>
      <c r="U11" s="113">
        <v>2.41E-2</v>
      </c>
      <c r="V11" s="184">
        <v>5.1799999999999999E-2</v>
      </c>
      <c r="W11" s="113">
        <v>4.0899999999999999E-2</v>
      </c>
      <c r="X11" s="184">
        <v>5.2699999999999997E-2</v>
      </c>
      <c r="Y11" s="113">
        <v>7.2300000000000003E-2</v>
      </c>
      <c r="Z11" s="179">
        <v>8.9099999999999999E-2</v>
      </c>
      <c r="AA11" s="113">
        <v>7.9200000000000007E-2</v>
      </c>
      <c r="AB11" s="128">
        <v>8.4900000000000003E-2</v>
      </c>
      <c r="AC11" s="113">
        <v>8.5800000000000001E-2</v>
      </c>
      <c r="AD11" s="215">
        <v>9.1700000000000004E-2</v>
      </c>
      <c r="AE11" s="30">
        <v>6.4600000000000005E-2</v>
      </c>
      <c r="AF11" s="195">
        <v>7.6200000000000004E-2</v>
      </c>
      <c r="AG11" s="227"/>
      <c r="AH11" s="229">
        <v>46294</v>
      </c>
      <c r="AI11" s="30">
        <v>5.0500000000000003E-2</v>
      </c>
      <c r="AJ11" s="195">
        <v>6.6000000000000003E-2</v>
      </c>
      <c r="AK11" s="88"/>
      <c r="AL11" s="122"/>
      <c r="AM11" s="131"/>
    </row>
    <row r="12" spans="1:39" x14ac:dyDescent="0.2">
      <c r="A12" s="189" t="s">
        <v>47</v>
      </c>
      <c r="B12" s="211">
        <v>5.79E-2</v>
      </c>
      <c r="C12" s="178">
        <v>4.53E-2</v>
      </c>
      <c r="D12" s="182">
        <v>6.6000000000000003E-2</v>
      </c>
      <c r="E12" s="113">
        <v>3.7699999999999997E-2</v>
      </c>
      <c r="F12" s="215">
        <v>6.2199999999999998E-2</v>
      </c>
      <c r="G12" s="61">
        <v>3.09E-2</v>
      </c>
      <c r="H12" s="129">
        <v>6.6699999999999995E-2</v>
      </c>
      <c r="I12" s="202">
        <v>3.6499999999999998E-2</v>
      </c>
      <c r="J12" s="179">
        <v>6.6400000000000001E-2</v>
      </c>
      <c r="K12" s="113">
        <v>4.3799999999999999E-2</v>
      </c>
      <c r="L12" s="179">
        <v>6.7400000000000002E-2</v>
      </c>
      <c r="M12" s="113">
        <v>4.4200000000000003E-2</v>
      </c>
      <c r="N12" s="179">
        <v>7.2099999999999997E-2</v>
      </c>
      <c r="O12" s="113">
        <v>5.0599999999999999E-2</v>
      </c>
      <c r="P12" s="179">
        <v>7.5800000000000006E-2</v>
      </c>
      <c r="Q12" s="113">
        <v>5.0500000000000003E-2</v>
      </c>
      <c r="R12" s="179">
        <v>7.3599999999999999E-2</v>
      </c>
      <c r="S12" s="113">
        <v>4.7E-2</v>
      </c>
      <c r="T12" s="179">
        <v>6.6400000000000001E-2</v>
      </c>
      <c r="U12" s="113">
        <v>3.32E-2</v>
      </c>
      <c r="V12" s="184">
        <v>5.28E-2</v>
      </c>
      <c r="W12" s="113">
        <v>3.09E-2</v>
      </c>
      <c r="X12" s="184">
        <v>4.4999999999999998E-2</v>
      </c>
      <c r="Y12" s="113">
        <v>5.6800000000000003E-2</v>
      </c>
      <c r="Z12" s="179">
        <v>6.9400000000000003E-2</v>
      </c>
      <c r="AA12" s="113">
        <v>7.4999999999999997E-2</v>
      </c>
      <c r="AB12" s="128">
        <v>8.3299999999999999E-2</v>
      </c>
      <c r="AC12" s="113">
        <v>6.13E-2</v>
      </c>
      <c r="AD12" s="215">
        <v>6.9599999999999995E-2</v>
      </c>
      <c r="AE12" s="30">
        <v>4.2999999999999997E-2</v>
      </c>
      <c r="AF12" s="197">
        <v>4.9399999999999999E-2</v>
      </c>
      <c r="AG12" s="227"/>
      <c r="AH12" s="229">
        <v>42998</v>
      </c>
      <c r="AI12" s="30">
        <v>4.4299999999999999E-2</v>
      </c>
      <c r="AJ12" s="195">
        <v>6.6100000000000006E-2</v>
      </c>
      <c r="AK12" s="88"/>
      <c r="AL12" s="122"/>
      <c r="AM12" s="131"/>
    </row>
    <row r="13" spans="1:39" x14ac:dyDescent="0.2">
      <c r="A13" s="189" t="s">
        <v>49</v>
      </c>
      <c r="B13" s="211">
        <v>6.4100000000000004E-2</v>
      </c>
      <c r="C13" s="178">
        <v>6.0400000000000002E-2</v>
      </c>
      <c r="D13" s="182">
        <v>8.3199999999999996E-2</v>
      </c>
      <c r="E13" s="113">
        <v>4.19E-2</v>
      </c>
      <c r="F13" s="215">
        <v>7.3800000000000004E-2</v>
      </c>
      <c r="G13" s="61">
        <v>5.1700000000000003E-2</v>
      </c>
      <c r="H13" s="129">
        <v>7.3800000000000004E-2</v>
      </c>
      <c r="I13" s="202">
        <v>4.6300000000000001E-2</v>
      </c>
      <c r="J13" s="179">
        <v>7.1499999999999994E-2</v>
      </c>
      <c r="K13" s="113">
        <v>5.3199999999999997E-2</v>
      </c>
      <c r="L13" s="179">
        <v>7.8899999999999998E-2</v>
      </c>
      <c r="M13" s="113">
        <v>3.4599999999999999E-2</v>
      </c>
      <c r="N13" s="184">
        <v>5.1999999999999998E-2</v>
      </c>
      <c r="O13" s="113">
        <v>0.03</v>
      </c>
      <c r="P13" s="184">
        <v>3.8800000000000001E-2</v>
      </c>
      <c r="Q13" s="113">
        <v>4.19E-2</v>
      </c>
      <c r="R13" s="184">
        <v>5.28E-2</v>
      </c>
      <c r="S13" s="113">
        <v>6.3700000000000007E-2</v>
      </c>
      <c r="T13" s="179">
        <v>7.0800000000000002E-2</v>
      </c>
      <c r="U13" s="113">
        <v>2.7699999999999999E-2</v>
      </c>
      <c r="V13" s="184">
        <v>3.3599999999999998E-2</v>
      </c>
      <c r="W13" s="113">
        <v>9.1000000000000004E-3</v>
      </c>
      <c r="X13" s="184">
        <v>2.12E-2</v>
      </c>
      <c r="Y13" s="113">
        <v>3.04E-2</v>
      </c>
      <c r="Z13" s="184">
        <v>4.8599999999999997E-2</v>
      </c>
      <c r="AA13" s="113">
        <v>2.0199999999999999E-2</v>
      </c>
      <c r="AB13" s="127">
        <v>3.3599999999999998E-2</v>
      </c>
      <c r="AC13" s="113">
        <v>4.5600000000000002E-2</v>
      </c>
      <c r="AD13" s="217">
        <v>5.21E-2</v>
      </c>
      <c r="AE13" s="30">
        <v>4.1700000000000001E-2</v>
      </c>
      <c r="AF13" s="197">
        <v>4.8099999999999997E-2</v>
      </c>
      <c r="AG13" s="227"/>
      <c r="AH13" s="229">
        <v>15660</v>
      </c>
      <c r="AI13" s="30">
        <v>3.2300000000000002E-2</v>
      </c>
      <c r="AJ13" s="197">
        <v>5.04E-2</v>
      </c>
      <c r="AK13" s="88"/>
      <c r="AL13" s="122"/>
      <c r="AM13" s="131"/>
    </row>
    <row r="14" spans="1:39" x14ac:dyDescent="0.2">
      <c r="A14" s="189" t="s">
        <v>50</v>
      </c>
      <c r="B14" s="211">
        <v>4.8399999999999999E-2</v>
      </c>
      <c r="C14" s="178">
        <v>5.3699999999999998E-2</v>
      </c>
      <c r="D14" s="182">
        <v>7.3999999999999996E-2</v>
      </c>
      <c r="E14" s="113">
        <v>3.39E-2</v>
      </c>
      <c r="F14" s="215">
        <v>5.7000000000000002E-2</v>
      </c>
      <c r="G14" s="196">
        <v>5.9299999999999999E-2</v>
      </c>
      <c r="H14" s="199">
        <v>0.1056</v>
      </c>
      <c r="I14" s="218">
        <v>6.2300000000000001E-2</v>
      </c>
      <c r="J14" s="212">
        <v>0.1096</v>
      </c>
      <c r="K14" s="155">
        <v>0.1145</v>
      </c>
      <c r="L14" s="212">
        <v>0.1595</v>
      </c>
      <c r="M14" s="155">
        <v>0.1043</v>
      </c>
      <c r="N14" s="212">
        <v>0.14929999999999999</v>
      </c>
      <c r="O14" s="155">
        <v>7.2300000000000003E-2</v>
      </c>
      <c r="P14" s="212">
        <v>0.1027</v>
      </c>
      <c r="Q14" s="113">
        <v>4.1599999999999998E-2</v>
      </c>
      <c r="R14" s="179">
        <v>7.2400000000000006E-2</v>
      </c>
      <c r="S14" s="113">
        <v>5.5399999999999998E-2</v>
      </c>
      <c r="T14" s="179">
        <v>8.3799999999999999E-2</v>
      </c>
      <c r="U14" s="113">
        <v>5.2600000000000001E-2</v>
      </c>
      <c r="V14" s="179">
        <v>8.1699999999999995E-2</v>
      </c>
      <c r="W14" s="113">
        <v>6.0999999999999999E-2</v>
      </c>
      <c r="X14" s="179">
        <v>8.0600000000000005E-2</v>
      </c>
      <c r="Y14" s="113">
        <v>4.9700000000000001E-2</v>
      </c>
      <c r="Z14" s="179">
        <v>7.9000000000000001E-2</v>
      </c>
      <c r="AA14" s="113">
        <v>5.0999999999999997E-2</v>
      </c>
      <c r="AB14" s="128">
        <v>8.8800000000000004E-2</v>
      </c>
      <c r="AC14" s="113">
        <v>5.5500000000000001E-2</v>
      </c>
      <c r="AD14" s="215">
        <v>9.4299999999999995E-2</v>
      </c>
      <c r="AE14" s="30">
        <v>5.0799999999999998E-2</v>
      </c>
      <c r="AF14" s="199">
        <v>0.1022</v>
      </c>
      <c r="AG14" s="227"/>
      <c r="AH14" s="229">
        <v>14280</v>
      </c>
      <c r="AI14" s="30">
        <v>4.7300000000000002E-2</v>
      </c>
      <c r="AJ14" s="195">
        <v>8.8900000000000007E-2</v>
      </c>
      <c r="AK14" s="88"/>
      <c r="AL14" s="122"/>
      <c r="AM14" s="131"/>
    </row>
    <row r="15" spans="1:39" ht="13.5" thickBot="1" x14ac:dyDescent="0.25">
      <c r="A15" s="189" t="s">
        <v>10</v>
      </c>
      <c r="B15" s="213">
        <v>0.1007</v>
      </c>
      <c r="C15" s="178">
        <v>6.59E-2</v>
      </c>
      <c r="D15" s="182">
        <v>8.8200000000000001E-2</v>
      </c>
      <c r="E15" s="113">
        <v>5.1200000000000002E-2</v>
      </c>
      <c r="F15" s="215">
        <v>7.3999999999999996E-2</v>
      </c>
      <c r="G15" s="221">
        <v>6.3200000000000006E-2</v>
      </c>
      <c r="H15" s="222">
        <v>7.9399999999999998E-2</v>
      </c>
      <c r="I15" s="202">
        <v>0.06</v>
      </c>
      <c r="J15" s="179">
        <v>7.9399999999999998E-2</v>
      </c>
      <c r="K15" s="113">
        <v>7.6399999999999996E-2</v>
      </c>
      <c r="L15" s="179">
        <v>9.8000000000000004E-2</v>
      </c>
      <c r="M15" s="113">
        <v>5.2699999999999997E-2</v>
      </c>
      <c r="N15" s="179">
        <v>8.1799999999999998E-2</v>
      </c>
      <c r="O15" s="113">
        <v>6.3700000000000007E-2</v>
      </c>
      <c r="P15" s="179">
        <v>9.98E-2</v>
      </c>
      <c r="Q15" s="113">
        <v>4.58E-2</v>
      </c>
      <c r="R15" s="179">
        <v>8.4099999999999994E-2</v>
      </c>
      <c r="S15" s="113">
        <v>4.5600000000000002E-2</v>
      </c>
      <c r="T15" s="179">
        <v>7.4800000000000005E-2</v>
      </c>
      <c r="U15" s="113">
        <v>2.12E-2</v>
      </c>
      <c r="V15" s="184">
        <v>5.1799999999999999E-2</v>
      </c>
      <c r="W15" s="113">
        <v>3.2800000000000003E-2</v>
      </c>
      <c r="X15" s="179">
        <v>7.5300000000000006E-2</v>
      </c>
      <c r="Y15" s="113">
        <v>8.7999999999999995E-2</v>
      </c>
      <c r="Z15" s="179">
        <v>9.8799999999999999E-2</v>
      </c>
      <c r="AA15" s="113">
        <v>8.9499999999999996E-2</v>
      </c>
      <c r="AB15" s="154">
        <v>0.13650000000000001</v>
      </c>
      <c r="AC15" s="113">
        <v>8.3599999999999994E-2</v>
      </c>
      <c r="AD15" s="223">
        <v>0.12609999999999999</v>
      </c>
      <c r="AE15" s="201">
        <v>5.6099999999999997E-2</v>
      </c>
      <c r="AF15" s="200">
        <v>9.4600000000000004E-2</v>
      </c>
      <c r="AG15" s="227"/>
      <c r="AH15" s="229">
        <v>21312</v>
      </c>
      <c r="AI15" s="201">
        <v>4.5100000000000001E-2</v>
      </c>
      <c r="AJ15" s="198">
        <v>8.5199999999999998E-2</v>
      </c>
      <c r="AK15" s="88"/>
      <c r="AL15" s="122"/>
      <c r="AM15" s="131"/>
    </row>
    <row r="16" spans="1:39" x14ac:dyDescent="0.2">
      <c r="AH16" s="173"/>
      <c r="AI16" s="88"/>
    </row>
    <row r="17" spans="1:35" x14ac:dyDescent="0.2">
      <c r="A17" s="88"/>
      <c r="B17" s="88"/>
      <c r="C17" s="88"/>
      <c r="D17" s="88"/>
      <c r="E17" s="88"/>
      <c r="F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88"/>
      <c r="U17" s="88"/>
      <c r="V17" s="88"/>
      <c r="W17" s="88"/>
      <c r="X17" s="88"/>
      <c r="Y17" s="88"/>
      <c r="Z17" s="88"/>
      <c r="AH17" s="173"/>
      <c r="AI17" s="88"/>
    </row>
    <row r="18" spans="1:35" ht="15" x14ac:dyDescent="0.2">
      <c r="A18" s="118"/>
      <c r="B18" s="521"/>
      <c r="C18" s="521"/>
      <c r="D18" s="522"/>
      <c r="E18" s="522"/>
      <c r="F18" s="152"/>
      <c r="G18" s="522"/>
      <c r="H18" s="522"/>
      <c r="I18" s="522"/>
      <c r="J18" s="522"/>
      <c r="K18" s="522"/>
      <c r="L18" s="522"/>
      <c r="M18" s="522"/>
      <c r="N18" s="522"/>
      <c r="O18" s="522"/>
      <c r="P18" s="520"/>
      <c r="Q18" s="520"/>
      <c r="R18" s="520"/>
      <c r="S18" s="520"/>
      <c r="T18" s="520"/>
      <c r="U18" s="520"/>
      <c r="V18" s="520"/>
      <c r="W18" s="520"/>
      <c r="X18" s="520"/>
      <c r="Y18" s="520"/>
      <c r="Z18" s="88"/>
    </row>
    <row r="19" spans="1:35" ht="15.75" x14ac:dyDescent="0.25">
      <c r="A19" s="89"/>
      <c r="B19" s="519"/>
      <c r="C19" s="519"/>
      <c r="D19" s="519"/>
      <c r="E19" s="519"/>
      <c r="F19" s="119"/>
      <c r="G19" s="519"/>
      <c r="H19" s="519"/>
      <c r="I19" s="519"/>
      <c r="J19" s="519"/>
      <c r="K19" s="519"/>
      <c r="L19" s="519"/>
      <c r="M19" s="519"/>
      <c r="N19" s="519"/>
      <c r="O19" s="519"/>
      <c r="P19" s="519"/>
      <c r="Q19" s="519"/>
      <c r="R19" s="519"/>
      <c r="S19" s="519"/>
      <c r="T19" s="519"/>
      <c r="U19" s="519"/>
      <c r="V19" s="519"/>
      <c r="W19" s="519"/>
      <c r="X19" s="519"/>
      <c r="Y19" s="519"/>
      <c r="Z19" s="88"/>
    </row>
    <row r="20" spans="1:35" ht="15.75" x14ac:dyDescent="0.25">
      <c r="A20" s="89"/>
      <c r="B20" s="120"/>
      <c r="C20" s="119"/>
      <c r="D20" s="120"/>
      <c r="E20" s="119"/>
      <c r="F20" s="120"/>
      <c r="G20" s="120"/>
      <c r="H20" s="120"/>
      <c r="I20" s="119"/>
      <c r="J20" s="120"/>
      <c r="K20" s="119"/>
      <c r="L20" s="120"/>
      <c r="M20" s="119"/>
      <c r="N20" s="120"/>
      <c r="O20" s="119"/>
      <c r="P20" s="120"/>
      <c r="Q20" s="119"/>
      <c r="R20" s="120"/>
      <c r="S20" s="119"/>
      <c r="T20" s="120"/>
      <c r="U20" s="119"/>
      <c r="V20" s="120"/>
      <c r="W20" s="119"/>
      <c r="X20" s="120"/>
      <c r="Y20" s="119"/>
      <c r="Z20" s="88"/>
    </row>
    <row r="21" spans="1:35" ht="15.75" x14ac:dyDescent="0.25">
      <c r="A21" s="89"/>
      <c r="B21" s="121"/>
      <c r="C21" s="121"/>
      <c r="D21" s="121"/>
      <c r="E21" s="121"/>
      <c r="F21" s="122"/>
      <c r="G21" s="122"/>
      <c r="H21" s="122"/>
      <c r="I21" s="122"/>
      <c r="J21" s="122"/>
      <c r="K21" s="122"/>
      <c r="L21" s="122"/>
      <c r="M21" s="122"/>
      <c r="N21" s="122"/>
      <c r="O21" s="122"/>
      <c r="P21" s="122"/>
      <c r="Q21" s="122"/>
      <c r="R21" s="122"/>
      <c r="S21" s="122"/>
      <c r="T21" s="122"/>
      <c r="U21" s="122"/>
      <c r="V21" s="122"/>
      <c r="W21" s="122"/>
      <c r="X21" s="88"/>
      <c r="Y21" s="88"/>
      <c r="Z21" s="88"/>
    </row>
    <row r="22" spans="1:35" x14ac:dyDescent="0.2">
      <c r="A22" s="123"/>
      <c r="B22" s="121"/>
      <c r="C22" s="121"/>
      <c r="D22" s="121"/>
      <c r="E22" s="121"/>
      <c r="F22" s="122"/>
      <c r="G22" s="122"/>
      <c r="H22" s="122"/>
      <c r="I22" s="122"/>
      <c r="J22" s="122"/>
      <c r="K22" s="122"/>
      <c r="L22" s="122"/>
      <c r="M22" s="122"/>
      <c r="N22" s="122"/>
      <c r="O22" s="122"/>
      <c r="P22" s="122"/>
      <c r="Q22" s="122"/>
      <c r="R22" s="122"/>
      <c r="S22" s="122"/>
      <c r="T22" s="122"/>
      <c r="U22" s="122"/>
      <c r="V22" s="122"/>
      <c r="W22" s="122"/>
      <c r="X22" s="88"/>
      <c r="Y22" s="88"/>
      <c r="Z22" s="88"/>
    </row>
    <row r="23" spans="1:35" ht="15.75" x14ac:dyDescent="0.25">
      <c r="A23" s="89"/>
      <c r="B23" s="121"/>
      <c r="C23" s="121"/>
      <c r="D23" s="121"/>
      <c r="E23" s="121"/>
      <c r="F23" s="122"/>
      <c r="G23" s="122"/>
      <c r="H23" s="122"/>
      <c r="I23" s="122"/>
      <c r="J23" s="122"/>
      <c r="K23" s="122"/>
      <c r="L23" s="122"/>
      <c r="M23" s="122"/>
      <c r="N23" s="122"/>
      <c r="O23" s="122"/>
      <c r="P23" s="122"/>
      <c r="Q23" s="122"/>
      <c r="R23" s="122"/>
      <c r="S23" s="122"/>
      <c r="T23" s="122"/>
      <c r="U23" s="122"/>
      <c r="V23" s="122"/>
      <c r="W23" s="122"/>
      <c r="X23" s="88"/>
      <c r="Y23" s="88"/>
      <c r="Z23" s="88"/>
    </row>
    <row r="24" spans="1:35" ht="15.75" x14ac:dyDescent="0.25">
      <c r="A24" s="89"/>
      <c r="B24" s="121"/>
      <c r="C24" s="121"/>
      <c r="D24" s="121"/>
      <c r="E24" s="121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  <c r="R24" s="122"/>
      <c r="S24" s="122"/>
      <c r="T24" s="122"/>
      <c r="U24" s="122"/>
      <c r="V24" s="122"/>
      <c r="W24" s="122"/>
      <c r="X24" s="88"/>
      <c r="Y24" s="88"/>
      <c r="Z24" s="88"/>
    </row>
    <row r="25" spans="1:35" ht="15.75" x14ac:dyDescent="0.25">
      <c r="A25" s="89"/>
      <c r="B25" s="121"/>
      <c r="C25" s="121"/>
      <c r="D25" s="121"/>
      <c r="E25" s="121"/>
      <c r="F25" s="122"/>
      <c r="G25" s="122"/>
      <c r="H25" s="122"/>
      <c r="I25" s="122"/>
      <c r="J25" s="122"/>
      <c r="K25" s="122"/>
      <c r="L25" s="122"/>
      <c r="M25" s="122"/>
      <c r="N25" s="122"/>
      <c r="O25" s="122"/>
      <c r="P25" s="122"/>
      <c r="Q25" s="122"/>
      <c r="R25" s="122"/>
      <c r="S25" s="122"/>
      <c r="T25" s="122"/>
      <c r="U25" s="122"/>
      <c r="V25" s="122"/>
      <c r="W25" s="122"/>
      <c r="X25" s="88"/>
      <c r="Y25" s="88"/>
      <c r="Z25" s="88"/>
    </row>
    <row r="26" spans="1:35" ht="15.75" x14ac:dyDescent="0.25">
      <c r="A26" s="89"/>
      <c r="B26" s="121"/>
      <c r="C26" s="121"/>
      <c r="D26" s="121"/>
      <c r="E26" s="121"/>
      <c r="F26" s="122"/>
      <c r="G26" s="122"/>
      <c r="H26" s="122"/>
      <c r="I26" s="122"/>
      <c r="J26" s="122"/>
      <c r="K26" s="122"/>
      <c r="L26" s="122"/>
      <c r="M26" s="122"/>
      <c r="N26" s="122"/>
      <c r="O26" s="122"/>
      <c r="P26" s="122"/>
      <c r="Q26" s="122"/>
      <c r="R26" s="122"/>
      <c r="S26" s="122"/>
      <c r="T26" s="122"/>
      <c r="U26" s="122"/>
      <c r="V26" s="122"/>
      <c r="W26" s="122"/>
      <c r="X26" s="88"/>
      <c r="Y26" s="88"/>
      <c r="Z26" s="88"/>
    </row>
    <row r="27" spans="1:35" ht="15.75" x14ac:dyDescent="0.25">
      <c r="A27" s="89"/>
      <c r="B27" s="121"/>
      <c r="C27" s="121"/>
      <c r="D27" s="121"/>
      <c r="E27" s="121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22"/>
      <c r="W27" s="122"/>
      <c r="X27" s="88"/>
      <c r="Y27" s="88"/>
      <c r="Z27" s="88"/>
    </row>
    <row r="28" spans="1:35" ht="15.75" x14ac:dyDescent="0.25">
      <c r="A28" s="89"/>
      <c r="B28" s="88"/>
      <c r="C28" s="88"/>
      <c r="D28" s="88"/>
      <c r="E28" s="88"/>
      <c r="F28" s="122"/>
      <c r="G28" s="122"/>
      <c r="H28" s="122"/>
      <c r="I28" s="124"/>
      <c r="J28" s="122"/>
      <c r="K28" s="124"/>
      <c r="L28" s="122"/>
      <c r="M28" s="124"/>
      <c r="N28" s="122"/>
      <c r="O28" s="124"/>
      <c r="P28" s="122"/>
      <c r="Q28" s="124"/>
      <c r="R28" s="122"/>
      <c r="S28" s="124"/>
      <c r="T28" s="122"/>
      <c r="U28" s="124"/>
      <c r="V28" s="88"/>
      <c r="W28" s="88"/>
      <c r="X28" s="88"/>
      <c r="Y28" s="88"/>
      <c r="Z28" s="88"/>
    </row>
    <row r="29" spans="1:35" ht="15.75" x14ac:dyDescent="0.25">
      <c r="A29" s="89"/>
      <c r="B29" s="88"/>
      <c r="C29" s="125"/>
      <c r="D29" s="88"/>
      <c r="E29" s="125"/>
      <c r="F29" s="122"/>
      <c r="G29" s="122"/>
      <c r="H29" s="122"/>
      <c r="I29" s="122"/>
      <c r="J29" s="122"/>
      <c r="K29" s="122"/>
      <c r="L29" s="122"/>
      <c r="M29" s="124"/>
      <c r="N29" s="122"/>
      <c r="O29" s="124"/>
      <c r="P29" s="122"/>
      <c r="Q29" s="122"/>
      <c r="R29" s="122"/>
      <c r="S29" s="122"/>
      <c r="T29" s="122"/>
      <c r="U29" s="122"/>
      <c r="V29" s="125"/>
      <c r="W29" s="125"/>
      <c r="X29" s="88"/>
      <c r="Y29" s="88"/>
      <c r="Z29" s="88"/>
    </row>
    <row r="30" spans="1:35" ht="15.75" x14ac:dyDescent="0.25">
      <c r="A30" s="89"/>
      <c r="B30" s="88"/>
      <c r="C30" s="125"/>
      <c r="D30" s="88"/>
      <c r="E30" s="125"/>
      <c r="F30" s="122"/>
      <c r="G30" s="122"/>
      <c r="H30" s="122"/>
      <c r="I30" s="122"/>
      <c r="J30" s="122"/>
      <c r="K30" s="122"/>
      <c r="L30" s="122"/>
      <c r="M30" s="122"/>
      <c r="N30" s="122"/>
      <c r="O30" s="124"/>
      <c r="P30" s="122"/>
      <c r="Q30" s="122"/>
      <c r="R30" s="122"/>
      <c r="S30" s="122"/>
      <c r="T30" s="122"/>
      <c r="U30" s="122"/>
      <c r="V30" s="88"/>
      <c r="W30" s="125"/>
      <c r="X30" s="88"/>
      <c r="Y30" s="88"/>
      <c r="Z30" s="88"/>
    </row>
    <row r="31" spans="1:35" x14ac:dyDescent="0.2">
      <c r="A31" s="88"/>
      <c r="B31" s="88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88"/>
      <c r="O31" s="88"/>
      <c r="P31" s="88"/>
      <c r="Q31" s="88"/>
      <c r="R31" s="88"/>
      <c r="S31" s="88"/>
      <c r="T31" s="88"/>
      <c r="U31" s="88"/>
      <c r="V31" s="88"/>
      <c r="W31" s="88"/>
      <c r="X31" s="88"/>
      <c r="Y31" s="88"/>
      <c r="Z31" s="88"/>
    </row>
    <row r="33" spans="1:16" x14ac:dyDescent="0.2">
      <c r="A33" t="s">
        <v>42</v>
      </c>
      <c r="E33" s="92" t="s">
        <v>41</v>
      </c>
      <c r="F33" s="93" t="s">
        <v>32</v>
      </c>
      <c r="G33" s="93"/>
      <c r="H33" s="93"/>
      <c r="I33" s="93" t="s">
        <v>39</v>
      </c>
      <c r="J33" s="94" t="s">
        <v>34</v>
      </c>
      <c r="K33" s="95">
        <v>41640</v>
      </c>
      <c r="L33" s="93" t="s">
        <v>44</v>
      </c>
      <c r="M33" s="95">
        <v>41699</v>
      </c>
      <c r="N33" s="96">
        <v>41730</v>
      </c>
      <c r="O33" s="96">
        <v>41760</v>
      </c>
      <c r="P33" s="97">
        <v>41791</v>
      </c>
    </row>
    <row r="34" spans="1:16" ht="15.75" x14ac:dyDescent="0.25">
      <c r="A34" t="s">
        <v>40</v>
      </c>
      <c r="E34" s="98">
        <v>5.85</v>
      </c>
      <c r="F34" s="99">
        <v>8.94</v>
      </c>
      <c r="G34" s="117"/>
      <c r="H34" s="117"/>
      <c r="I34" s="100">
        <v>10.01</v>
      </c>
      <c r="J34" s="101">
        <v>6.58</v>
      </c>
      <c r="K34" s="102">
        <v>5.3</v>
      </c>
      <c r="L34" s="102">
        <v>5.33</v>
      </c>
      <c r="M34" s="103">
        <v>6.41</v>
      </c>
      <c r="N34" s="103">
        <v>8.3800000000000008</v>
      </c>
      <c r="O34" s="102">
        <v>5.04</v>
      </c>
      <c r="P34" s="103">
        <v>6.35</v>
      </c>
    </row>
    <row r="35" spans="1:16" x14ac:dyDescent="0.2">
      <c r="A35" t="s">
        <v>43</v>
      </c>
      <c r="E35" s="104">
        <v>4.68</v>
      </c>
      <c r="F35" s="104">
        <v>6.75</v>
      </c>
      <c r="G35" s="104"/>
      <c r="H35" s="104"/>
      <c r="I35" s="105">
        <v>6.75</v>
      </c>
      <c r="J35" s="90">
        <v>3.94</v>
      </c>
      <c r="K35" s="106">
        <v>3.64</v>
      </c>
      <c r="L35" s="91">
        <v>4.3899999999999997</v>
      </c>
      <c r="M35" s="91">
        <v>5.56</v>
      </c>
      <c r="N35" s="91">
        <v>7.5</v>
      </c>
      <c r="O35" s="91">
        <v>3.3</v>
      </c>
      <c r="P35" s="91">
        <v>4.57</v>
      </c>
    </row>
  </sheetData>
  <mergeCells count="55">
    <mergeCell ref="AC3:AD3"/>
    <mergeCell ref="AE3:AF3"/>
    <mergeCell ref="AI3:AJ3"/>
    <mergeCell ref="A2:AG2"/>
    <mergeCell ref="C3:D3"/>
    <mergeCell ref="E3:F3"/>
    <mergeCell ref="I3:J3"/>
    <mergeCell ref="K3:L3"/>
    <mergeCell ref="M3:N3"/>
    <mergeCell ref="O3:P3"/>
    <mergeCell ref="W3:X3"/>
    <mergeCell ref="Y3:Z3"/>
    <mergeCell ref="AA3:AB3"/>
    <mergeCell ref="Q3:R3"/>
    <mergeCell ref="S3:T3"/>
    <mergeCell ref="U3:V3"/>
    <mergeCell ref="AC4:AD4"/>
    <mergeCell ref="AE4:AF4"/>
    <mergeCell ref="AI4:AJ4"/>
    <mergeCell ref="Q4:R4"/>
    <mergeCell ref="S4:T4"/>
    <mergeCell ref="U4:V4"/>
    <mergeCell ref="W4:X4"/>
    <mergeCell ref="Y4:Z4"/>
    <mergeCell ref="AA4:AB4"/>
    <mergeCell ref="G3:H3"/>
    <mergeCell ref="K4:L4"/>
    <mergeCell ref="M4:N4"/>
    <mergeCell ref="N19:O19"/>
    <mergeCell ref="G18:I18"/>
    <mergeCell ref="I4:J4"/>
    <mergeCell ref="O4:P4"/>
    <mergeCell ref="P19:Q19"/>
    <mergeCell ref="J18:K18"/>
    <mergeCell ref="L18:M18"/>
    <mergeCell ref="N18:O18"/>
    <mergeCell ref="P18:Q18"/>
    <mergeCell ref="G4:H4"/>
    <mergeCell ref="G19:I19"/>
    <mergeCell ref="J19:K19"/>
    <mergeCell ref="L19:M19"/>
    <mergeCell ref="B18:C18"/>
    <mergeCell ref="D18:E18"/>
    <mergeCell ref="C4:D4"/>
    <mergeCell ref="E4:F4"/>
    <mergeCell ref="B19:C19"/>
    <mergeCell ref="D19:E19"/>
    <mergeCell ref="R19:S19"/>
    <mergeCell ref="T19:U19"/>
    <mergeCell ref="V19:W19"/>
    <mergeCell ref="X19:Y19"/>
    <mergeCell ref="V18:W18"/>
    <mergeCell ref="X18:Y18"/>
    <mergeCell ref="R18:S18"/>
    <mergeCell ref="T18:U18"/>
  </mergeCells>
  <pageMargins left="0.25" right="0.25" top="0.75" bottom="0.75" header="0.3" footer="0.3"/>
  <pageSetup paperSize="9" scale="56" fitToHeight="0" orientation="landscape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1:BJ42"/>
  <sheetViews>
    <sheetView zoomScaleNormal="100" workbookViewId="0">
      <pane xSplit="9" ySplit="4" topLeftCell="BH5" activePane="bottomRight" state="frozen"/>
      <selection activeCell="B25" sqref="B25"/>
      <selection pane="topRight" activeCell="B25" sqref="B25"/>
      <selection pane="bottomLeft" activeCell="B25" sqref="B25"/>
      <selection pane="bottomRight" activeCell="B25" sqref="B25"/>
    </sheetView>
  </sheetViews>
  <sheetFormatPr defaultColWidth="11.42578125" defaultRowHeight="12.75" x14ac:dyDescent="0.2"/>
  <cols>
    <col min="1" max="1" width="20.28515625" bestFit="1" customWidth="1"/>
    <col min="2" max="7" width="5.7109375" customWidth="1"/>
    <col min="8" max="8" width="8" customWidth="1"/>
    <col min="9" max="9" width="7.7109375" customWidth="1"/>
    <col min="10" max="30" width="5.7109375" customWidth="1"/>
    <col min="31" max="31" width="7" customWidth="1"/>
    <col min="32" max="36" width="6.7109375" customWidth="1"/>
    <col min="37" max="37" width="8.42578125" customWidth="1"/>
    <col min="38" max="38" width="6.7109375" customWidth="1"/>
    <col min="39" max="39" width="7.42578125" customWidth="1"/>
    <col min="40" max="54" width="6.7109375" customWidth="1"/>
    <col min="55" max="55" width="6.7109375" style="150" customWidth="1"/>
    <col min="56" max="56" width="8.140625" customWidth="1"/>
    <col min="57" max="57" width="8.42578125" customWidth="1"/>
  </cols>
  <sheetData>
    <row r="1" spans="1:62" ht="13.5" thickBot="1" x14ac:dyDescent="0.25"/>
    <row r="2" spans="1:62" ht="27" customHeight="1" thickBot="1" x14ac:dyDescent="0.45">
      <c r="A2" s="549" t="s">
        <v>0</v>
      </c>
      <c r="B2" s="550"/>
      <c r="C2" s="550"/>
      <c r="D2" s="550"/>
      <c r="E2" s="550"/>
      <c r="F2" s="550"/>
      <c r="G2" s="550"/>
      <c r="H2" s="550"/>
      <c r="I2" s="550"/>
      <c r="J2" s="550"/>
      <c r="K2" s="550"/>
      <c r="L2" s="550"/>
      <c r="M2" s="550"/>
      <c r="N2" s="550"/>
      <c r="O2" s="550"/>
      <c r="P2" s="550"/>
      <c r="Q2" s="550"/>
      <c r="R2" s="550"/>
      <c r="S2" s="550"/>
      <c r="T2" s="550"/>
      <c r="U2" s="550"/>
      <c r="V2" s="550"/>
      <c r="W2" s="550"/>
      <c r="X2" s="550"/>
      <c r="Y2" s="550"/>
      <c r="Z2" s="550"/>
      <c r="AA2" s="550"/>
      <c r="AB2" s="550"/>
      <c r="AC2" s="550"/>
      <c r="AD2" s="550"/>
      <c r="AE2" s="550"/>
      <c r="AF2" s="550"/>
      <c r="AG2" s="550"/>
      <c r="AH2" s="550"/>
      <c r="AI2" s="550"/>
      <c r="AJ2" s="550"/>
      <c r="AK2" s="550"/>
      <c r="AL2" s="550"/>
      <c r="AM2" s="550"/>
      <c r="AN2" s="550"/>
      <c r="AO2" s="550"/>
      <c r="AP2" s="550"/>
      <c r="AQ2" s="550"/>
      <c r="AR2" s="550"/>
      <c r="AS2" s="550"/>
      <c r="AT2" s="550"/>
      <c r="AU2" s="550"/>
      <c r="AV2" s="550"/>
      <c r="AW2" s="550"/>
      <c r="AX2" s="550"/>
      <c r="AY2" s="550"/>
      <c r="AZ2" s="551"/>
      <c r="BA2" s="551"/>
      <c r="BB2" s="551"/>
      <c r="BC2" s="552"/>
    </row>
    <row r="3" spans="1:62" ht="26.25" customHeight="1" thickBot="1" x14ac:dyDescent="0.25">
      <c r="A3" s="203"/>
      <c r="B3" s="312">
        <v>2012</v>
      </c>
      <c r="C3" s="312">
        <v>2012</v>
      </c>
      <c r="D3" s="312">
        <v>2013</v>
      </c>
      <c r="E3" s="312">
        <v>2013</v>
      </c>
      <c r="F3" s="312">
        <v>2014</v>
      </c>
      <c r="G3" s="312">
        <v>2014</v>
      </c>
      <c r="H3" s="313" t="s">
        <v>82</v>
      </c>
      <c r="I3" s="313" t="s">
        <v>82</v>
      </c>
      <c r="J3" s="553">
        <v>41640</v>
      </c>
      <c r="K3" s="554"/>
      <c r="L3" s="553">
        <v>41671</v>
      </c>
      <c r="M3" s="554"/>
      <c r="N3" s="555">
        <v>41699</v>
      </c>
      <c r="O3" s="554"/>
      <c r="P3" s="555">
        <v>41730</v>
      </c>
      <c r="Q3" s="554"/>
      <c r="R3" s="555">
        <v>41761</v>
      </c>
      <c r="S3" s="554"/>
      <c r="T3" s="555">
        <v>41791</v>
      </c>
      <c r="U3" s="554"/>
      <c r="V3" s="555">
        <v>41821</v>
      </c>
      <c r="W3" s="554"/>
      <c r="X3" s="555">
        <v>41852</v>
      </c>
      <c r="Y3" s="554"/>
      <c r="Z3" s="555">
        <v>41883</v>
      </c>
      <c r="AA3" s="554"/>
      <c r="AB3" s="555">
        <v>41913</v>
      </c>
      <c r="AC3" s="554"/>
      <c r="AD3" s="555">
        <v>41975</v>
      </c>
      <c r="AE3" s="554"/>
      <c r="AF3" s="556">
        <v>42005</v>
      </c>
      <c r="AG3" s="557"/>
      <c r="AH3" s="558">
        <v>42036</v>
      </c>
      <c r="AI3" s="559"/>
      <c r="AJ3" s="558">
        <v>42064</v>
      </c>
      <c r="AK3" s="559"/>
      <c r="AL3" s="558">
        <v>42095</v>
      </c>
      <c r="AM3" s="559"/>
      <c r="AN3" s="556">
        <v>42125</v>
      </c>
      <c r="AO3" s="557"/>
      <c r="AP3" s="379">
        <v>42156</v>
      </c>
      <c r="AQ3" s="380"/>
      <c r="AR3" s="379">
        <v>42186</v>
      </c>
      <c r="AS3" s="380"/>
      <c r="AT3" s="379" t="s">
        <v>59</v>
      </c>
      <c r="AU3" s="380"/>
      <c r="AV3" s="556">
        <v>42248</v>
      </c>
      <c r="AW3" s="557"/>
      <c r="AX3" s="379">
        <v>42278</v>
      </c>
      <c r="AY3" s="380"/>
      <c r="AZ3" s="379">
        <v>42309</v>
      </c>
      <c r="BA3" s="378"/>
      <c r="BB3" s="379" t="s">
        <v>60</v>
      </c>
      <c r="BC3" s="378"/>
      <c r="BD3" s="148"/>
      <c r="BE3" s="148"/>
    </row>
    <row r="4" spans="1:62" ht="15.75" x14ac:dyDescent="0.25">
      <c r="A4" s="190" t="s">
        <v>65</v>
      </c>
      <c r="B4" s="560">
        <v>0.04</v>
      </c>
      <c r="C4" s="561"/>
      <c r="D4" s="560">
        <v>0.06</v>
      </c>
      <c r="E4" s="561"/>
      <c r="F4" s="562">
        <v>5.5E-2</v>
      </c>
      <c r="G4" s="563"/>
      <c r="H4" s="562">
        <v>5.5E-2</v>
      </c>
      <c r="I4" s="563"/>
      <c r="J4" s="564">
        <v>0.06</v>
      </c>
      <c r="K4" s="561"/>
      <c r="L4" s="564">
        <v>0.06</v>
      </c>
      <c r="M4" s="561"/>
      <c r="N4" s="523">
        <v>0.06</v>
      </c>
      <c r="O4" s="523"/>
      <c r="P4" s="523">
        <v>0.06</v>
      </c>
      <c r="Q4" s="523"/>
      <c r="R4" s="565">
        <v>0.06</v>
      </c>
      <c r="S4" s="566"/>
      <c r="T4" s="523">
        <v>0.06</v>
      </c>
      <c r="U4" s="523"/>
      <c r="V4" s="532">
        <v>0.05</v>
      </c>
      <c r="W4" s="532"/>
      <c r="X4" s="532">
        <v>0.05</v>
      </c>
      <c r="Y4" s="532"/>
      <c r="Z4" s="532">
        <v>0.05</v>
      </c>
      <c r="AA4" s="532"/>
      <c r="AB4" s="532">
        <v>0.05</v>
      </c>
      <c r="AC4" s="532"/>
      <c r="AD4" s="532">
        <v>0.05</v>
      </c>
      <c r="AE4" s="532"/>
      <c r="AF4" s="568">
        <v>5.5E-2</v>
      </c>
      <c r="AG4" s="569"/>
      <c r="AH4" s="562">
        <v>5.5E-2</v>
      </c>
      <c r="AI4" s="563"/>
      <c r="AJ4" s="562">
        <v>5.5E-2</v>
      </c>
      <c r="AK4" s="563"/>
      <c r="AL4" s="562">
        <v>5.5E-2</v>
      </c>
      <c r="AM4" s="563"/>
      <c r="AN4" s="562">
        <v>5.5E-2</v>
      </c>
      <c r="AO4" s="563"/>
      <c r="AP4" s="562">
        <v>5.5E-2</v>
      </c>
      <c r="AQ4" s="563"/>
      <c r="AR4" s="562">
        <v>5.5E-2</v>
      </c>
      <c r="AS4" s="563"/>
      <c r="AT4" s="562">
        <v>5.5E-2</v>
      </c>
      <c r="AU4" s="563"/>
      <c r="AV4" s="562">
        <v>5.5E-2</v>
      </c>
      <c r="AW4" s="563"/>
      <c r="AX4" s="562">
        <v>5.5E-2</v>
      </c>
      <c r="AY4" s="563"/>
      <c r="AZ4" s="562">
        <v>5.5E-2</v>
      </c>
      <c r="BA4" s="563"/>
      <c r="BB4" s="562">
        <v>5.5E-2</v>
      </c>
      <c r="BC4" s="563"/>
      <c r="BD4" s="386"/>
      <c r="BE4" s="386"/>
    </row>
    <row r="5" spans="1:62" ht="15.75" x14ac:dyDescent="0.25">
      <c r="A5" s="242"/>
      <c r="B5" s="193" t="s">
        <v>9</v>
      </c>
      <c r="C5" s="194" t="s">
        <v>14</v>
      </c>
      <c r="D5" s="193" t="s">
        <v>9</v>
      </c>
      <c r="E5" s="194" t="s">
        <v>14</v>
      </c>
      <c r="F5" s="193" t="s">
        <v>9</v>
      </c>
      <c r="G5" s="194" t="s">
        <v>14</v>
      </c>
      <c r="H5" s="193" t="s">
        <v>9</v>
      </c>
      <c r="I5" s="194" t="s">
        <v>14</v>
      </c>
      <c r="J5" s="191" t="s">
        <v>9</v>
      </c>
      <c r="K5" s="194" t="s">
        <v>14</v>
      </c>
      <c r="L5" s="191" t="s">
        <v>9</v>
      </c>
      <c r="M5" s="194" t="s">
        <v>14</v>
      </c>
      <c r="N5" s="186" t="s">
        <v>9</v>
      </c>
      <c r="O5" s="187" t="s">
        <v>14</v>
      </c>
      <c r="P5" s="186" t="s">
        <v>9</v>
      </c>
      <c r="Q5" s="187" t="s">
        <v>14</v>
      </c>
      <c r="R5" s="186" t="s">
        <v>9</v>
      </c>
      <c r="S5" s="187" t="s">
        <v>14</v>
      </c>
      <c r="T5" s="186" t="s">
        <v>9</v>
      </c>
      <c r="U5" s="187" t="s">
        <v>14</v>
      </c>
      <c r="V5" s="186" t="s">
        <v>9</v>
      </c>
      <c r="W5" s="187" t="s">
        <v>14</v>
      </c>
      <c r="X5" s="186" t="s">
        <v>9</v>
      </c>
      <c r="Y5" s="187" t="s">
        <v>14</v>
      </c>
      <c r="Z5" s="186" t="s">
        <v>9</v>
      </c>
      <c r="AA5" s="187" t="s">
        <v>14</v>
      </c>
      <c r="AB5" s="186" t="s">
        <v>9</v>
      </c>
      <c r="AC5" s="187" t="s">
        <v>14</v>
      </c>
      <c r="AD5" s="186" t="s">
        <v>9</v>
      </c>
      <c r="AE5" s="187" t="s">
        <v>14</v>
      </c>
      <c r="AF5" s="193" t="s">
        <v>9</v>
      </c>
      <c r="AG5" s="194" t="s">
        <v>14</v>
      </c>
      <c r="AH5" s="193" t="s">
        <v>9</v>
      </c>
      <c r="AI5" s="194" t="s">
        <v>14</v>
      </c>
      <c r="AJ5" s="193" t="s">
        <v>9</v>
      </c>
      <c r="AK5" s="194" t="s">
        <v>14</v>
      </c>
      <c r="AL5" s="193" t="s">
        <v>9</v>
      </c>
      <c r="AM5" s="194" t="s">
        <v>14</v>
      </c>
      <c r="AN5" s="193" t="s">
        <v>9</v>
      </c>
      <c r="AO5" s="194" t="s">
        <v>14</v>
      </c>
      <c r="AP5" s="193" t="s">
        <v>9</v>
      </c>
      <c r="AQ5" s="194" t="s">
        <v>14</v>
      </c>
      <c r="AR5" s="193" t="s">
        <v>9</v>
      </c>
      <c r="AS5" s="194" t="s">
        <v>14</v>
      </c>
      <c r="AT5" s="193" t="s">
        <v>9</v>
      </c>
      <c r="AU5" s="194" t="s">
        <v>14</v>
      </c>
      <c r="AV5" s="193" t="s">
        <v>9</v>
      </c>
      <c r="AW5" s="194" t="s">
        <v>14</v>
      </c>
      <c r="AX5" s="193" t="s">
        <v>9</v>
      </c>
      <c r="AY5" s="194" t="s">
        <v>14</v>
      </c>
      <c r="AZ5" s="193" t="s">
        <v>9</v>
      </c>
      <c r="BA5" s="194" t="s">
        <v>14</v>
      </c>
      <c r="BB5" s="193" t="s">
        <v>9</v>
      </c>
      <c r="BC5" s="194" t="s">
        <v>14</v>
      </c>
      <c r="BD5" s="236"/>
      <c r="BE5" s="237"/>
      <c r="BH5" s="88"/>
      <c r="BI5" s="88"/>
      <c r="BJ5" s="88"/>
    </row>
    <row r="6" spans="1:62" ht="15.75" x14ac:dyDescent="0.25">
      <c r="A6" s="242" t="s">
        <v>48</v>
      </c>
      <c r="B6" s="299">
        <v>4.4999999999999998E-2</v>
      </c>
      <c r="C6" s="300">
        <v>7.5600000000000001E-2</v>
      </c>
      <c r="D6" s="301">
        <v>4.0099999999999997E-2</v>
      </c>
      <c r="E6" s="274">
        <v>6.3600000000000004E-2</v>
      </c>
      <c r="F6" s="302">
        <v>4.1700000000000001E-2</v>
      </c>
      <c r="G6" s="199">
        <v>6.2600000000000003E-2</v>
      </c>
      <c r="H6" s="301">
        <v>4.7600000000000003E-2</v>
      </c>
      <c r="I6" s="274">
        <v>7.3300000000000004E-2</v>
      </c>
      <c r="J6" s="192">
        <f>'2014'!I6</f>
        <v>3.8100000000000002E-2</v>
      </c>
      <c r="K6" s="199">
        <f>'2014'!J6</f>
        <v>6.3100000000000003E-2</v>
      </c>
      <c r="L6" s="113">
        <v>4.5499999999999999E-2</v>
      </c>
      <c r="M6" s="128">
        <v>6.8699999999999997E-2</v>
      </c>
      <c r="N6" s="113">
        <v>4.2599999999999999E-2</v>
      </c>
      <c r="O6" s="212">
        <v>6.6400000000000001E-2</v>
      </c>
      <c r="P6" s="155">
        <v>4.48E-2</v>
      </c>
      <c r="Q6" s="212">
        <v>6.59E-2</v>
      </c>
      <c r="R6" s="155">
        <v>3.8399999999999997E-2</v>
      </c>
      <c r="S6" s="330">
        <v>5.9200000000000003E-2</v>
      </c>
      <c r="T6" s="155">
        <v>4.3499999999999997E-2</v>
      </c>
      <c r="U6" s="212">
        <v>6.3100000000000003E-2</v>
      </c>
      <c r="V6" s="155">
        <v>2.5499999999999998E-2</v>
      </c>
      <c r="W6" s="330">
        <v>4.3999999999999997E-2</v>
      </c>
      <c r="X6" s="155">
        <v>3.1399999999999997E-2</v>
      </c>
      <c r="Y6" s="330">
        <v>4.5999999999999999E-2</v>
      </c>
      <c r="Z6" s="155">
        <v>5.6300000000000003E-2</v>
      </c>
      <c r="AA6" s="212">
        <v>7.1400000000000005E-2</v>
      </c>
      <c r="AB6" s="155">
        <v>6.5600000000000006E-2</v>
      </c>
      <c r="AC6" s="154">
        <v>7.8700000000000006E-2</v>
      </c>
      <c r="AD6" s="113">
        <v>4.8000000000000001E-2</v>
      </c>
      <c r="AE6" s="215">
        <v>6.1600000000000002E-2</v>
      </c>
      <c r="AF6" s="196">
        <v>6.0600000000000001E-2</v>
      </c>
      <c r="AG6" s="199">
        <v>7.2499999999999995E-2</v>
      </c>
      <c r="AH6" s="331">
        <v>6.6600000000000006E-2</v>
      </c>
      <c r="AI6" s="199">
        <v>7.8299999999999995E-2</v>
      </c>
      <c r="AJ6" s="331">
        <v>6.1499999999999999E-2</v>
      </c>
      <c r="AK6" s="199">
        <v>7.5999999999999998E-2</v>
      </c>
      <c r="AL6" s="331">
        <v>5.0799999999999998E-2</v>
      </c>
      <c r="AM6" s="199">
        <v>6.9500000000000006E-2</v>
      </c>
      <c r="AN6" s="331">
        <v>4.7899999999999998E-2</v>
      </c>
      <c r="AO6" s="199">
        <v>6.6400000000000001E-2</v>
      </c>
      <c r="AP6" s="256">
        <v>6.4799999999999996E-2</v>
      </c>
      <c r="AQ6" s="332">
        <v>8.3699999999999997E-2</v>
      </c>
      <c r="AR6" s="331">
        <v>3.9399999999999998E-2</v>
      </c>
      <c r="AS6" s="332">
        <v>5.8299999999999998E-2</v>
      </c>
      <c r="AT6" s="331">
        <v>4.53E-2</v>
      </c>
      <c r="AU6" s="199">
        <v>6.3299999999999995E-2</v>
      </c>
      <c r="AV6" s="273">
        <v>6.3200000000000006E-2</v>
      </c>
      <c r="AW6" s="274">
        <v>8.1799999999999998E-2</v>
      </c>
      <c r="AX6" s="273">
        <v>6.8900000000000003E-2</v>
      </c>
      <c r="AY6" s="274">
        <v>8.9499999999999996E-2</v>
      </c>
      <c r="AZ6" s="273">
        <v>5.74E-2</v>
      </c>
      <c r="BA6" s="274">
        <v>7.4200000000000002E-2</v>
      </c>
      <c r="BB6" s="273">
        <v>5.1499999999999997E-2</v>
      </c>
      <c r="BC6" s="274">
        <v>7.6300000000000007E-2</v>
      </c>
      <c r="BD6" s="254"/>
      <c r="BE6" s="295"/>
      <c r="BH6" s="88"/>
      <c r="BI6" s="122"/>
      <c r="BJ6" s="131"/>
    </row>
    <row r="7" spans="1:62" x14ac:dyDescent="0.2">
      <c r="A7" s="245" t="s">
        <v>6</v>
      </c>
      <c r="B7" s="303">
        <v>5.5300000000000002E-2</v>
      </c>
      <c r="C7" s="199">
        <v>8.7300000000000003E-2</v>
      </c>
      <c r="D7" s="301">
        <v>2.9000000000000001E-2</v>
      </c>
      <c r="E7" s="274">
        <v>6.6699999999999995E-2</v>
      </c>
      <c r="F7" s="304">
        <v>3.8300000000000001E-2</v>
      </c>
      <c r="G7" s="247">
        <v>5.6800000000000003E-2</v>
      </c>
      <c r="H7" s="301">
        <v>3.1600000000000003E-2</v>
      </c>
      <c r="I7" s="239">
        <v>4.5900000000000003E-2</v>
      </c>
      <c r="J7" s="246">
        <f>'2014'!I8</f>
        <v>3.8699999999999998E-2</v>
      </c>
      <c r="K7" s="264">
        <f>'2014'!J8</f>
        <v>6.3299999999999995E-2</v>
      </c>
      <c r="L7" s="265">
        <v>6.4399999999999999E-2</v>
      </c>
      <c r="M7" s="248">
        <v>8.1900000000000001E-2</v>
      </c>
      <c r="N7" s="265">
        <v>6.4600000000000005E-2</v>
      </c>
      <c r="O7" s="333">
        <v>7.2800000000000004E-2</v>
      </c>
      <c r="P7" s="334">
        <v>3.9600000000000003E-2</v>
      </c>
      <c r="Q7" s="335">
        <v>5.7099999999999998E-2</v>
      </c>
      <c r="R7" s="155">
        <v>4.8399999999999999E-2</v>
      </c>
      <c r="S7" s="212">
        <v>6.5799999999999997E-2</v>
      </c>
      <c r="T7" s="155">
        <v>6.0900000000000003E-2</v>
      </c>
      <c r="U7" s="212">
        <v>7.8799999999999995E-2</v>
      </c>
      <c r="V7" s="155">
        <v>3.2099999999999997E-2</v>
      </c>
      <c r="W7" s="330">
        <v>4.4699999999999997E-2</v>
      </c>
      <c r="X7" s="155">
        <v>4.6399999999999997E-2</v>
      </c>
      <c r="Y7" s="330">
        <v>4.6399999999999997E-2</v>
      </c>
      <c r="Z7" s="155">
        <v>4.5900000000000003E-2</v>
      </c>
      <c r="AA7" s="330">
        <v>4.5900000000000003E-2</v>
      </c>
      <c r="AB7" s="155">
        <v>6.5299999999999997E-2</v>
      </c>
      <c r="AC7" s="154">
        <v>6.5299999999999997E-2</v>
      </c>
      <c r="AD7" s="113">
        <v>1.9E-2</v>
      </c>
      <c r="AE7" s="217">
        <v>2.87E-2</v>
      </c>
      <c r="AF7" s="336">
        <v>3.5700000000000003E-2</v>
      </c>
      <c r="AG7" s="335">
        <v>4.5199999999999997E-2</v>
      </c>
      <c r="AH7" s="337">
        <v>6.3500000000000001E-2</v>
      </c>
      <c r="AI7" s="264">
        <v>7.3300000000000004E-2</v>
      </c>
      <c r="AJ7" s="337">
        <v>3.8800000000000001E-2</v>
      </c>
      <c r="AK7" s="264">
        <v>5.8999999999999997E-2</v>
      </c>
      <c r="AL7" s="337">
        <v>2.5000000000000001E-2</v>
      </c>
      <c r="AM7" s="335">
        <v>4.58E-2</v>
      </c>
      <c r="AN7" s="337">
        <v>2.6100000000000002E-2</v>
      </c>
      <c r="AO7" s="335">
        <v>3.9600000000000003E-2</v>
      </c>
      <c r="AP7" s="338">
        <v>4.3999999999999997E-2</v>
      </c>
      <c r="AQ7" s="335">
        <v>5.5199999999999999E-2</v>
      </c>
      <c r="AR7" s="331">
        <v>2.6100000000000002E-2</v>
      </c>
      <c r="AS7" s="340">
        <v>3.7400000000000003E-2</v>
      </c>
      <c r="AT7" s="331">
        <v>8.3000000000000001E-3</v>
      </c>
      <c r="AU7" s="240">
        <v>1.9300000000000001E-2</v>
      </c>
      <c r="AV7" s="273">
        <v>2.98E-2</v>
      </c>
      <c r="AW7" s="239">
        <v>4.0800000000000003E-2</v>
      </c>
      <c r="AX7" s="273">
        <v>3.7199999999999997E-2</v>
      </c>
      <c r="AY7" s="239">
        <v>4.8800000000000003E-2</v>
      </c>
      <c r="AZ7" s="273">
        <v>2.5700000000000001E-2</v>
      </c>
      <c r="BA7" s="239">
        <v>3.73E-2</v>
      </c>
      <c r="BB7" s="273">
        <v>4.3700000000000003E-2</v>
      </c>
      <c r="BC7" s="274">
        <v>5.5E-2</v>
      </c>
      <c r="BD7" s="254"/>
      <c r="BE7" s="295"/>
      <c r="BH7" s="88"/>
      <c r="BI7" s="122"/>
      <c r="BJ7" s="131"/>
    </row>
    <row r="8" spans="1:62" x14ac:dyDescent="0.2">
      <c r="A8" s="245" t="s">
        <v>74</v>
      </c>
      <c r="B8" s="303"/>
      <c r="C8" s="199"/>
      <c r="D8" s="301"/>
      <c r="E8" s="215"/>
      <c r="F8" s="278"/>
      <c r="G8" s="258"/>
      <c r="H8" s="301">
        <v>3.6600000000000001E-2</v>
      </c>
      <c r="I8" s="239">
        <v>4.99E-2</v>
      </c>
      <c r="J8" s="271"/>
      <c r="K8" s="272"/>
      <c r="L8" s="278"/>
      <c r="M8" s="258"/>
      <c r="N8" s="278"/>
      <c r="O8" s="271"/>
      <c r="P8" s="271"/>
      <c r="Q8" s="271"/>
      <c r="R8" s="271"/>
      <c r="S8" s="271"/>
      <c r="T8" s="271"/>
      <c r="U8" s="271"/>
      <c r="V8" s="271"/>
      <c r="W8" s="271"/>
      <c r="X8" s="271"/>
      <c r="Y8" s="271"/>
      <c r="Z8" s="271"/>
      <c r="AA8" s="271"/>
      <c r="AB8" s="271"/>
      <c r="AC8" s="339"/>
      <c r="AD8" s="339"/>
      <c r="AE8" s="339"/>
      <c r="AF8" s="271"/>
      <c r="AG8" s="271"/>
      <c r="AH8" s="271"/>
      <c r="AI8" s="272"/>
      <c r="AJ8" s="271"/>
      <c r="AK8" s="272"/>
      <c r="AL8" s="271">
        <v>3.5400000000000001E-2</v>
      </c>
      <c r="AM8" s="340">
        <v>4.24E-2</v>
      </c>
      <c r="AN8" s="271">
        <v>3.3500000000000002E-2</v>
      </c>
      <c r="AO8" s="340">
        <v>4.1500000000000002E-2</v>
      </c>
      <c r="AP8" s="271">
        <v>5.2699999999999997E-2</v>
      </c>
      <c r="AQ8" s="154">
        <v>6.25E-2</v>
      </c>
      <c r="AR8" s="331">
        <v>3.1300000000000001E-2</v>
      </c>
      <c r="AS8" s="340">
        <v>3.5999999999999997E-2</v>
      </c>
      <c r="AT8" s="331">
        <v>4.19E-2</v>
      </c>
      <c r="AU8" s="240">
        <v>4.3900000000000002E-2</v>
      </c>
      <c r="AV8" s="273">
        <v>4.58E-2</v>
      </c>
      <c r="AW8" s="239">
        <v>5.3999999999999999E-2</v>
      </c>
      <c r="AX8" s="273">
        <v>5.1299999999999998E-2</v>
      </c>
      <c r="AY8" s="274">
        <v>5.96E-2</v>
      </c>
      <c r="AZ8" s="273">
        <v>4.5699999999999998E-2</v>
      </c>
      <c r="BA8" s="239">
        <v>5.3900000000000003E-2</v>
      </c>
      <c r="BB8" s="273">
        <v>2.98E-2</v>
      </c>
      <c r="BC8" s="239">
        <v>4.5600000000000002E-2</v>
      </c>
      <c r="BD8" s="254"/>
      <c r="BE8" s="254"/>
      <c r="BH8" s="88"/>
      <c r="BI8" s="122"/>
      <c r="BJ8" s="131"/>
    </row>
    <row r="9" spans="1:62" ht="14.25" customHeight="1" thickBot="1" x14ac:dyDescent="0.25">
      <c r="A9" s="245" t="s">
        <v>2</v>
      </c>
      <c r="B9" s="303">
        <v>4.1700000000000001E-2</v>
      </c>
      <c r="C9" s="199">
        <v>5.6599999999999998E-2</v>
      </c>
      <c r="D9" s="301">
        <v>3.4799999999999998E-2</v>
      </c>
      <c r="E9" s="363">
        <v>4.58E-2</v>
      </c>
      <c r="F9" s="305">
        <v>3.09E-2</v>
      </c>
      <c r="G9" s="270">
        <v>4.4900000000000002E-2</v>
      </c>
      <c r="H9" s="301">
        <v>2.5399999999999999E-2</v>
      </c>
      <c r="I9" s="239">
        <v>3.3399999999999999E-2</v>
      </c>
      <c r="J9" s="266">
        <f>'2014'!I9</f>
        <v>3.7699999999999997E-2</v>
      </c>
      <c r="K9" s="267">
        <f>'2014'!J9</f>
        <v>4.3099999999999999E-2</v>
      </c>
      <c r="L9" s="268">
        <v>3.2000000000000001E-2</v>
      </c>
      <c r="M9" s="269">
        <v>4.2900000000000001E-2</v>
      </c>
      <c r="N9" s="268">
        <v>3.0700000000000002E-2</v>
      </c>
      <c r="O9" s="267">
        <v>4.1500000000000002E-2</v>
      </c>
      <c r="P9" s="341">
        <v>3.4799999999999998E-2</v>
      </c>
      <c r="Q9" s="267">
        <v>4.0399999999999998E-2</v>
      </c>
      <c r="R9" s="155">
        <v>2.3E-2</v>
      </c>
      <c r="S9" s="330">
        <v>2.87E-2</v>
      </c>
      <c r="T9" s="155">
        <v>4.24E-2</v>
      </c>
      <c r="U9" s="330">
        <v>5.3900000000000003E-2</v>
      </c>
      <c r="V9" s="155">
        <v>2.1999999999999999E-2</v>
      </c>
      <c r="W9" s="330">
        <v>3.3799999999999997E-2</v>
      </c>
      <c r="X9" s="155">
        <v>3.5000000000000003E-2</v>
      </c>
      <c r="Y9" s="330">
        <v>4.6800000000000001E-2</v>
      </c>
      <c r="Z9" s="155">
        <v>4.6899999999999997E-2</v>
      </c>
      <c r="AA9" s="212">
        <v>6.1400000000000003E-2</v>
      </c>
      <c r="AB9" s="155">
        <v>4.9299999999999997E-2</v>
      </c>
      <c r="AC9" s="342">
        <v>5.9799999999999999E-2</v>
      </c>
      <c r="AD9" s="113">
        <v>2.93E-2</v>
      </c>
      <c r="AE9" s="217">
        <v>3.5299999999999998E-2</v>
      </c>
      <c r="AF9" s="343">
        <v>4.8300000000000003E-2</v>
      </c>
      <c r="AG9" s="267">
        <v>4.8599999999999997E-2</v>
      </c>
      <c r="AH9" s="344">
        <v>3.8600000000000002E-2</v>
      </c>
      <c r="AI9" s="345">
        <v>3.8600000000000002E-2</v>
      </c>
      <c r="AJ9" s="344">
        <v>3.73E-2</v>
      </c>
      <c r="AK9" s="345">
        <v>4.3099999999999999E-2</v>
      </c>
      <c r="AL9" s="344">
        <v>1.5800000000000002E-2</v>
      </c>
      <c r="AM9" s="345">
        <v>2.1899999999999999E-2</v>
      </c>
      <c r="AN9" s="344">
        <v>1.83E-2</v>
      </c>
      <c r="AO9" s="345">
        <v>2.4299999999999999E-2</v>
      </c>
      <c r="AP9" s="271">
        <v>2.76E-2</v>
      </c>
      <c r="AQ9" s="346">
        <v>3.3599999999999998E-2</v>
      </c>
      <c r="AR9" s="331">
        <v>1.5100000000000001E-2</v>
      </c>
      <c r="AS9" s="346">
        <v>1.5900000000000001E-2</v>
      </c>
      <c r="AT9" s="331">
        <v>2.6499999999999999E-2</v>
      </c>
      <c r="AU9" s="240">
        <v>2.6499999999999999E-2</v>
      </c>
      <c r="AV9" s="273">
        <v>3.0099999999999998E-2</v>
      </c>
      <c r="AW9" s="239">
        <v>3.6200000000000003E-2</v>
      </c>
      <c r="AX9" s="273">
        <v>3.6200000000000003E-2</v>
      </c>
      <c r="AY9" s="239">
        <v>4.24E-2</v>
      </c>
      <c r="AZ9" s="273">
        <v>3.3300000000000003E-2</v>
      </c>
      <c r="BA9" s="239">
        <v>3.95E-2</v>
      </c>
      <c r="BB9" s="273">
        <v>2.29E-2</v>
      </c>
      <c r="BC9" s="239">
        <v>3.5400000000000001E-2</v>
      </c>
      <c r="BD9" s="254"/>
      <c r="BE9" s="254"/>
      <c r="BH9" s="88"/>
      <c r="BI9" s="122"/>
      <c r="BJ9" s="131"/>
    </row>
    <row r="10" spans="1:62" ht="13.5" thickBot="1" x14ac:dyDescent="0.25">
      <c r="A10" s="245" t="s">
        <v>1</v>
      </c>
      <c r="B10" s="303">
        <v>6.7500000000000004E-2</v>
      </c>
      <c r="C10" s="306">
        <v>0.10009999999999999</v>
      </c>
      <c r="D10" s="301">
        <v>3.9399999999999998E-2</v>
      </c>
      <c r="E10" s="274">
        <v>6.5799999999999997E-2</v>
      </c>
      <c r="F10" s="301">
        <v>4.48E-2</v>
      </c>
      <c r="G10" s="274">
        <v>6.9000000000000006E-2</v>
      </c>
      <c r="H10" s="273">
        <v>5.79E-2</v>
      </c>
      <c r="I10" s="274">
        <v>8.1299999999999997E-2</v>
      </c>
      <c r="J10" s="192">
        <f>'2014'!I10</f>
        <v>3.6400000000000002E-2</v>
      </c>
      <c r="K10" s="240">
        <f>'2014'!J10</f>
        <v>5.2999999999999999E-2</v>
      </c>
      <c r="L10" s="113">
        <v>4.3900000000000002E-2</v>
      </c>
      <c r="M10" s="127">
        <v>5.33E-2</v>
      </c>
      <c r="N10" s="113">
        <v>5.5599999999999997E-2</v>
      </c>
      <c r="O10" s="212">
        <v>6.4100000000000004E-2</v>
      </c>
      <c r="P10" s="155">
        <v>7.4999999999999997E-2</v>
      </c>
      <c r="Q10" s="212">
        <v>8.3799999999999999E-2</v>
      </c>
      <c r="R10" s="155">
        <v>3.3000000000000002E-2</v>
      </c>
      <c r="S10" s="330">
        <v>5.04E-2</v>
      </c>
      <c r="T10" s="155">
        <v>4.0500000000000001E-2</v>
      </c>
      <c r="U10" s="212">
        <v>6.6799999999999998E-2</v>
      </c>
      <c r="V10" s="155">
        <v>3.8300000000000001E-2</v>
      </c>
      <c r="W10" s="330">
        <v>5.9400000000000001E-2</v>
      </c>
      <c r="X10" s="155">
        <v>3.1600000000000003E-2</v>
      </c>
      <c r="Y10" s="330">
        <v>4.9000000000000002E-2</v>
      </c>
      <c r="Z10" s="155">
        <v>6.1499999999999999E-2</v>
      </c>
      <c r="AA10" s="212">
        <v>7.9399999999999998E-2</v>
      </c>
      <c r="AB10" s="155">
        <v>8.6099999999999996E-2</v>
      </c>
      <c r="AC10" s="154">
        <v>0.1046</v>
      </c>
      <c r="AD10" s="113">
        <v>7.7799999999999994E-2</v>
      </c>
      <c r="AE10" s="215">
        <v>9.7000000000000003E-2</v>
      </c>
      <c r="AF10" s="347">
        <v>4.7E-2</v>
      </c>
      <c r="AG10" s="199">
        <v>6.9699999999999998E-2</v>
      </c>
      <c r="AH10" s="348">
        <v>8.3400000000000002E-2</v>
      </c>
      <c r="AI10" s="200">
        <v>0.1051</v>
      </c>
      <c r="AJ10" s="348">
        <v>9.4E-2</v>
      </c>
      <c r="AK10" s="200">
        <v>0.1055</v>
      </c>
      <c r="AL10" s="348">
        <v>7.2900000000000006E-2</v>
      </c>
      <c r="AM10" s="200">
        <v>8.1600000000000006E-2</v>
      </c>
      <c r="AN10" s="344">
        <v>6.2899999999999998E-2</v>
      </c>
      <c r="AO10" s="349">
        <v>7.4499999999999997E-2</v>
      </c>
      <c r="AP10" s="344">
        <v>0.1013</v>
      </c>
      <c r="AQ10" s="350">
        <v>0.1183</v>
      </c>
      <c r="AR10" s="331">
        <v>6.2600000000000003E-2</v>
      </c>
      <c r="AS10" s="350">
        <v>7.4800000000000005E-2</v>
      </c>
      <c r="AT10" s="331">
        <v>7.1599999999999997E-2</v>
      </c>
      <c r="AU10" s="199">
        <v>7.7299999999999994E-2</v>
      </c>
      <c r="AV10" s="273">
        <v>7.7799999999999994E-2</v>
      </c>
      <c r="AW10" s="274">
        <v>9.0200000000000002E-2</v>
      </c>
      <c r="AX10" s="273">
        <v>8.1900000000000001E-2</v>
      </c>
      <c r="AY10" s="274">
        <v>9.4399999999999998E-2</v>
      </c>
      <c r="AZ10" s="273">
        <v>7.0800000000000002E-2</v>
      </c>
      <c r="BA10" s="274">
        <v>8.3299999999999999E-2</v>
      </c>
      <c r="BB10" s="273">
        <v>4.3700000000000003E-2</v>
      </c>
      <c r="BC10" s="274">
        <v>6.6299999999999998E-2</v>
      </c>
      <c r="BD10" s="254"/>
      <c r="BE10" s="295"/>
      <c r="BH10" s="88"/>
      <c r="BI10" s="122"/>
      <c r="BJ10" s="131"/>
    </row>
    <row r="11" spans="1:62" x14ac:dyDescent="0.2">
      <c r="A11" s="245" t="s">
        <v>66</v>
      </c>
      <c r="B11" s="303"/>
      <c r="C11" s="306"/>
      <c r="D11" s="301"/>
      <c r="E11" s="274"/>
      <c r="F11" s="273"/>
      <c r="G11" s="241"/>
      <c r="H11" s="301">
        <v>5.0700000000000002E-2</v>
      </c>
      <c r="I11" s="274">
        <v>7.8600000000000003E-2</v>
      </c>
      <c r="J11" s="257"/>
      <c r="K11" s="153"/>
      <c r="L11" s="278"/>
      <c r="M11" s="258"/>
      <c r="N11" s="225"/>
      <c r="O11" s="351"/>
      <c r="P11" s="351"/>
      <c r="Q11" s="351"/>
      <c r="R11" s="351"/>
      <c r="S11" s="351"/>
      <c r="T11" s="351"/>
      <c r="U11" s="351"/>
      <c r="V11" s="351"/>
      <c r="W11" s="351"/>
      <c r="X11" s="351"/>
      <c r="Y11" s="351"/>
      <c r="Z11" s="351"/>
      <c r="AA11" s="351"/>
      <c r="AB11" s="351"/>
      <c r="AC11" s="352"/>
      <c r="AD11" s="352"/>
      <c r="AE11" s="352"/>
      <c r="AF11" s="347">
        <v>6.7500000000000004E-2</v>
      </c>
      <c r="AG11" s="199">
        <v>8.0699999999999994E-2</v>
      </c>
      <c r="AH11" s="353">
        <v>7.5399999999999995E-2</v>
      </c>
      <c r="AI11" s="350">
        <v>8.6499999999999994E-2</v>
      </c>
      <c r="AJ11" s="353">
        <v>6.6500000000000004E-2</v>
      </c>
      <c r="AK11" s="350">
        <v>8.6300000000000002E-2</v>
      </c>
      <c r="AL11" s="353">
        <v>5.9499999999999997E-2</v>
      </c>
      <c r="AM11" s="350">
        <v>7.9600000000000004E-2</v>
      </c>
      <c r="AN11" s="353">
        <v>5.6000000000000001E-2</v>
      </c>
      <c r="AO11" s="350">
        <v>7.5999999999999998E-2</v>
      </c>
      <c r="AP11" s="353">
        <v>6.9699999999999998E-2</v>
      </c>
      <c r="AQ11" s="350">
        <v>8.6800000000000002E-2</v>
      </c>
      <c r="AR11" s="331">
        <v>4.0500000000000001E-2</v>
      </c>
      <c r="AS11" s="350">
        <v>5.7500000000000002E-2</v>
      </c>
      <c r="AT11" s="331">
        <v>4.7800000000000002E-2</v>
      </c>
      <c r="AU11" s="199">
        <v>6.5600000000000006E-2</v>
      </c>
      <c r="AV11" s="273">
        <v>7.0300000000000001E-2</v>
      </c>
      <c r="AW11" s="274">
        <v>9.7900000000000001E-2</v>
      </c>
      <c r="AX11" s="273">
        <v>7.6499999999999999E-2</v>
      </c>
      <c r="AY11" s="274">
        <v>9.8199999999999996E-2</v>
      </c>
      <c r="AZ11" s="273">
        <v>6.1699999999999998E-2</v>
      </c>
      <c r="BA11" s="274">
        <v>7.9000000000000001E-2</v>
      </c>
      <c r="BB11" s="273">
        <v>5.7000000000000002E-2</v>
      </c>
      <c r="BC11" s="274">
        <v>8.5800000000000001E-2</v>
      </c>
      <c r="BD11" s="254"/>
      <c r="BE11" s="295"/>
      <c r="BH11" s="88"/>
      <c r="BI11" s="122"/>
      <c r="BJ11" s="131"/>
    </row>
    <row r="12" spans="1:62" x14ac:dyDescent="0.2">
      <c r="A12" s="369" t="s">
        <v>67</v>
      </c>
      <c r="B12" s="303">
        <v>6.6400000000000001E-2</v>
      </c>
      <c r="C12" s="199">
        <v>8.5900000000000004E-2</v>
      </c>
      <c r="D12" s="301">
        <v>4.8500000000000001E-2</v>
      </c>
      <c r="E12" s="274">
        <v>6.6600000000000006E-2</v>
      </c>
      <c r="F12" s="301">
        <v>5.0500000000000003E-2</v>
      </c>
      <c r="G12" s="274">
        <v>6.6000000000000003E-2</v>
      </c>
      <c r="H12" s="273">
        <v>6.3500000000000001E-2</v>
      </c>
      <c r="I12" s="274">
        <v>0.1024</v>
      </c>
      <c r="J12" s="192">
        <f>'2014'!I11</f>
        <v>5.5899999999999998E-2</v>
      </c>
      <c r="K12" s="199">
        <f>'2014'!J11</f>
        <v>6.4699999999999994E-2</v>
      </c>
      <c r="L12" s="113">
        <v>5.8999999999999997E-2</v>
      </c>
      <c r="M12" s="128">
        <v>7.0099999999999996E-2</v>
      </c>
      <c r="N12" s="113">
        <v>5.9499999999999997E-2</v>
      </c>
      <c r="O12" s="212">
        <v>7.0199999999999999E-2</v>
      </c>
      <c r="P12" s="155">
        <v>6.3100000000000003E-2</v>
      </c>
      <c r="Q12" s="212">
        <v>6.9199999999999998E-2</v>
      </c>
      <c r="R12" s="155">
        <v>4.6300000000000001E-2</v>
      </c>
      <c r="S12" s="330">
        <v>5.4699999999999999E-2</v>
      </c>
      <c r="T12" s="155">
        <v>3.9399999999999998E-2</v>
      </c>
      <c r="U12" s="330">
        <v>5.5399999999999998E-2</v>
      </c>
      <c r="V12" s="155">
        <v>2.41E-2</v>
      </c>
      <c r="W12" s="330">
        <v>5.1799999999999999E-2</v>
      </c>
      <c r="X12" s="155">
        <v>4.0899999999999999E-2</v>
      </c>
      <c r="Y12" s="330">
        <v>5.2699999999999997E-2</v>
      </c>
      <c r="Z12" s="155">
        <v>7.2300000000000003E-2</v>
      </c>
      <c r="AA12" s="212">
        <v>8.9099999999999999E-2</v>
      </c>
      <c r="AB12" s="155">
        <v>7.9200000000000007E-2</v>
      </c>
      <c r="AC12" s="154">
        <v>8.4900000000000003E-2</v>
      </c>
      <c r="AD12" s="113">
        <v>6.4600000000000005E-2</v>
      </c>
      <c r="AE12" s="215">
        <v>7.6200000000000004E-2</v>
      </c>
      <c r="AF12" s="347">
        <v>7.3800000000000004E-2</v>
      </c>
      <c r="AG12" s="199">
        <v>8.5599999999999996E-2</v>
      </c>
      <c r="AH12" s="354">
        <v>9.1399999999999995E-2</v>
      </c>
      <c r="AI12" s="355">
        <v>0.10539999999999999</v>
      </c>
      <c r="AJ12" s="354">
        <v>8.8800000000000004E-2</v>
      </c>
      <c r="AK12" s="355">
        <v>0.1062</v>
      </c>
      <c r="AL12" s="354">
        <v>8.1799999999999998E-2</v>
      </c>
      <c r="AM12" s="355">
        <v>0.10970000000000001</v>
      </c>
      <c r="AN12" s="354">
        <v>6.5600000000000006E-2</v>
      </c>
      <c r="AO12" s="355">
        <v>9.3299999999999994E-2</v>
      </c>
      <c r="AP12" s="354">
        <v>8.7800000000000003E-2</v>
      </c>
      <c r="AQ12" s="355">
        <v>0.11600000000000001</v>
      </c>
      <c r="AR12" s="331">
        <v>6.3500000000000001E-2</v>
      </c>
      <c r="AS12" s="355">
        <v>8.3799999999999999E-2</v>
      </c>
      <c r="AT12" s="331">
        <v>7.1800000000000003E-2</v>
      </c>
      <c r="AU12" s="199">
        <v>9.4200000000000006E-2</v>
      </c>
      <c r="AV12" s="273">
        <v>0.1004</v>
      </c>
      <c r="AW12" s="274">
        <v>0.12239999999999999</v>
      </c>
      <c r="AX12" s="273">
        <v>9.9099999999999994E-2</v>
      </c>
      <c r="AY12" s="274">
        <v>0.12670000000000001</v>
      </c>
      <c r="AZ12" s="273">
        <v>8.2299999999999998E-2</v>
      </c>
      <c r="BA12" s="274">
        <v>0.1048</v>
      </c>
      <c r="BB12" s="273">
        <v>6.4799999999999996E-2</v>
      </c>
      <c r="BC12" s="274">
        <v>0.1022</v>
      </c>
      <c r="BD12" s="254"/>
      <c r="BE12" s="295"/>
      <c r="BH12" s="88"/>
      <c r="BI12" s="122"/>
      <c r="BJ12" s="131"/>
    </row>
    <row r="13" spans="1:62" x14ac:dyDescent="0.2">
      <c r="A13" s="369" t="s">
        <v>71</v>
      </c>
      <c r="B13" s="303">
        <v>4.53E-2</v>
      </c>
      <c r="C13" s="199">
        <v>6.6000000000000003E-2</v>
      </c>
      <c r="D13" s="301">
        <v>3.7699999999999997E-2</v>
      </c>
      <c r="E13" s="274">
        <v>6.2199999999999998E-2</v>
      </c>
      <c r="F13" s="301">
        <v>4.4299999999999999E-2</v>
      </c>
      <c r="G13" s="274">
        <v>6.6100000000000006E-2</v>
      </c>
      <c r="H13" s="273">
        <v>4.7100000000000003E-2</v>
      </c>
      <c r="I13" s="274">
        <v>6.6199999999999995E-2</v>
      </c>
      <c r="J13" s="192">
        <f>'2014'!I12</f>
        <v>3.6499999999999998E-2</v>
      </c>
      <c r="K13" s="199">
        <f>'2014'!J12</f>
        <v>6.6400000000000001E-2</v>
      </c>
      <c r="L13" s="113">
        <v>4.3799999999999999E-2</v>
      </c>
      <c r="M13" s="128">
        <v>6.7400000000000002E-2</v>
      </c>
      <c r="N13" s="113">
        <v>4.4200000000000003E-2</v>
      </c>
      <c r="O13" s="212">
        <v>7.2099999999999997E-2</v>
      </c>
      <c r="P13" s="155">
        <v>5.0599999999999999E-2</v>
      </c>
      <c r="Q13" s="212">
        <v>7.5800000000000006E-2</v>
      </c>
      <c r="R13" s="155">
        <v>5.0500000000000003E-2</v>
      </c>
      <c r="S13" s="212">
        <v>7.3599999999999999E-2</v>
      </c>
      <c r="T13" s="155">
        <v>4.7E-2</v>
      </c>
      <c r="U13" s="212">
        <v>6.6400000000000001E-2</v>
      </c>
      <c r="V13" s="155">
        <v>3.32E-2</v>
      </c>
      <c r="W13" s="330">
        <v>5.28E-2</v>
      </c>
      <c r="X13" s="155">
        <v>3.09E-2</v>
      </c>
      <c r="Y13" s="330">
        <v>4.4999999999999998E-2</v>
      </c>
      <c r="Z13" s="155">
        <v>5.6800000000000003E-2</v>
      </c>
      <c r="AA13" s="212">
        <v>6.9400000000000003E-2</v>
      </c>
      <c r="AB13" s="155">
        <v>7.4999999999999997E-2</v>
      </c>
      <c r="AC13" s="154">
        <v>8.3299999999999999E-2</v>
      </c>
      <c r="AD13" s="113">
        <v>4.2999999999999997E-2</v>
      </c>
      <c r="AE13" s="215">
        <v>4.9399999999999999E-2</v>
      </c>
      <c r="AF13" s="347">
        <v>0.06</v>
      </c>
      <c r="AG13" s="199">
        <v>6.4199999999999993E-2</v>
      </c>
      <c r="AH13" s="354">
        <v>7.1900000000000006E-2</v>
      </c>
      <c r="AI13" s="355">
        <v>8.1000000000000003E-2</v>
      </c>
      <c r="AJ13" s="354">
        <v>7.7499999999999999E-2</v>
      </c>
      <c r="AK13" s="355">
        <v>8.6800000000000002E-2</v>
      </c>
      <c r="AL13" s="354">
        <v>5.7799999999999997E-2</v>
      </c>
      <c r="AM13" s="355">
        <v>7.1999999999999995E-2</v>
      </c>
      <c r="AN13" s="354">
        <v>5.79E-2</v>
      </c>
      <c r="AO13" s="355">
        <v>6.7400000000000002E-2</v>
      </c>
      <c r="AP13" s="354">
        <v>7.0300000000000001E-2</v>
      </c>
      <c r="AQ13" s="355">
        <v>7.4899999999999994E-2</v>
      </c>
      <c r="AR13" s="331">
        <v>3.0300000000000001E-2</v>
      </c>
      <c r="AS13" s="356">
        <v>4.4600000000000001E-2</v>
      </c>
      <c r="AT13" s="331">
        <v>3.9800000000000002E-2</v>
      </c>
      <c r="AU13" s="240">
        <v>5.3900000000000003E-2</v>
      </c>
      <c r="AV13" s="273">
        <v>5.7299999999999997E-2</v>
      </c>
      <c r="AW13" s="274">
        <v>7.1300000000000002E-2</v>
      </c>
      <c r="AX13" s="273">
        <v>5.3499999999999999E-2</v>
      </c>
      <c r="AY13" s="274">
        <v>7.2099999999999997E-2</v>
      </c>
      <c r="AZ13" s="273">
        <v>4.7899999999999998E-2</v>
      </c>
      <c r="BA13" s="274">
        <v>6.1899999999999997E-2</v>
      </c>
      <c r="BB13" s="273">
        <v>6.0499999999999998E-2</v>
      </c>
      <c r="BC13" s="274">
        <v>8.43E-2</v>
      </c>
      <c r="BD13" s="254"/>
      <c r="BE13" s="295"/>
      <c r="BH13" s="88"/>
      <c r="BI13" s="122"/>
      <c r="BJ13" s="131"/>
    </row>
    <row r="14" spans="1:62" ht="13.5" thickBot="1" x14ac:dyDescent="0.25">
      <c r="A14" s="369" t="s">
        <v>10</v>
      </c>
      <c r="B14" s="307">
        <v>6.59E-2</v>
      </c>
      <c r="C14" s="200">
        <v>8.8200000000000001E-2</v>
      </c>
      <c r="D14" s="308">
        <v>5.1200000000000002E-2</v>
      </c>
      <c r="E14" s="275">
        <v>7.3999999999999996E-2</v>
      </c>
      <c r="F14" s="308">
        <v>4.5100000000000001E-2</v>
      </c>
      <c r="G14" s="275">
        <v>8.5199999999999998E-2</v>
      </c>
      <c r="H14" s="273">
        <v>3.61E-2</v>
      </c>
      <c r="I14" s="274">
        <v>6.2300000000000001E-2</v>
      </c>
      <c r="J14" s="204">
        <f>'2014'!I12</f>
        <v>3.6499999999999998E-2</v>
      </c>
      <c r="K14" s="200">
        <f>'2014'!J12</f>
        <v>6.6400000000000001E-2</v>
      </c>
      <c r="L14" s="113">
        <v>7.6399999999999996E-2</v>
      </c>
      <c r="M14" s="128">
        <v>9.8000000000000004E-2</v>
      </c>
      <c r="N14" s="113">
        <v>5.2699999999999997E-2</v>
      </c>
      <c r="O14" s="212">
        <v>8.1799999999999998E-2</v>
      </c>
      <c r="P14" s="155">
        <v>6.3700000000000007E-2</v>
      </c>
      <c r="Q14" s="212">
        <v>9.98E-2</v>
      </c>
      <c r="R14" s="155">
        <v>4.58E-2</v>
      </c>
      <c r="S14" s="212">
        <v>8.4099999999999994E-2</v>
      </c>
      <c r="T14" s="155">
        <v>4.5600000000000002E-2</v>
      </c>
      <c r="U14" s="212">
        <v>7.4800000000000005E-2</v>
      </c>
      <c r="V14" s="155">
        <v>2.12E-2</v>
      </c>
      <c r="W14" s="330">
        <v>5.1799999999999999E-2</v>
      </c>
      <c r="X14" s="155">
        <v>3.2800000000000003E-2</v>
      </c>
      <c r="Y14" s="212">
        <v>7.5300000000000006E-2</v>
      </c>
      <c r="Z14" s="155">
        <v>8.7999999999999995E-2</v>
      </c>
      <c r="AA14" s="212">
        <v>9.8799999999999999E-2</v>
      </c>
      <c r="AB14" s="155">
        <v>8.9499999999999996E-2</v>
      </c>
      <c r="AC14" s="154">
        <v>0.13650000000000001</v>
      </c>
      <c r="AD14" s="113">
        <v>5.6099999999999997E-2</v>
      </c>
      <c r="AE14" s="223">
        <v>9.5000000000000001E-2</v>
      </c>
      <c r="AF14" s="251">
        <v>6.3E-2</v>
      </c>
      <c r="AG14" s="200">
        <v>9.1399999999999995E-2</v>
      </c>
      <c r="AH14" s="354">
        <v>6.4699999999999994E-2</v>
      </c>
      <c r="AI14" s="355">
        <v>8.1199999999999994E-2</v>
      </c>
      <c r="AJ14" s="354">
        <v>4.24E-2</v>
      </c>
      <c r="AK14" s="355">
        <v>6.7500000000000004E-2</v>
      </c>
      <c r="AL14" s="354">
        <v>2.23E-2</v>
      </c>
      <c r="AM14" s="356">
        <v>4.7600000000000003E-2</v>
      </c>
      <c r="AN14" s="354">
        <v>4.3099999999999999E-2</v>
      </c>
      <c r="AO14" s="355">
        <v>8.1000000000000003E-2</v>
      </c>
      <c r="AP14" s="354">
        <v>5.0700000000000002E-2</v>
      </c>
      <c r="AQ14" s="355">
        <v>7.6700000000000004E-2</v>
      </c>
      <c r="AR14" s="331">
        <v>3.8999999999999998E-3</v>
      </c>
      <c r="AS14" s="356">
        <v>3.0700000000000002E-2</v>
      </c>
      <c r="AT14" s="331">
        <v>1.4999999999999999E-2</v>
      </c>
      <c r="AU14" s="240">
        <v>4.1200000000000001E-2</v>
      </c>
      <c r="AV14" s="273">
        <v>3.5099999999999999E-2</v>
      </c>
      <c r="AW14" s="274">
        <v>6.1499999999999999E-2</v>
      </c>
      <c r="AX14" s="273">
        <v>3.7199999999999997E-2</v>
      </c>
      <c r="AY14" s="239">
        <v>6.4100000000000004E-2</v>
      </c>
      <c r="AZ14" s="273">
        <v>3.09E-2</v>
      </c>
      <c r="BA14" s="274">
        <v>5.3600000000000002E-2</v>
      </c>
      <c r="BB14" s="273">
        <v>4.4600000000000001E-2</v>
      </c>
      <c r="BC14" s="274">
        <v>6.6299999999999998E-2</v>
      </c>
      <c r="BD14" s="254"/>
      <c r="BE14" s="295"/>
      <c r="BH14" s="88"/>
      <c r="BI14" s="122"/>
      <c r="BJ14" s="131"/>
    </row>
    <row r="15" spans="1:62" ht="13.5" thickBot="1" x14ac:dyDescent="0.25">
      <c r="A15" s="369" t="s">
        <v>70</v>
      </c>
      <c r="B15" s="309"/>
      <c r="C15" s="264"/>
      <c r="D15" s="304"/>
      <c r="E15" s="247"/>
      <c r="F15" s="277"/>
      <c r="G15" s="310"/>
      <c r="H15" s="273">
        <v>2.6700000000000002E-2</v>
      </c>
      <c r="I15" s="239">
        <v>3.1199999999999999E-2</v>
      </c>
      <c r="J15" s="259"/>
      <c r="K15" s="260"/>
      <c r="L15" s="278"/>
      <c r="M15" s="258"/>
      <c r="N15" s="261"/>
      <c r="O15" s="357"/>
      <c r="P15" s="357"/>
      <c r="Q15" s="357"/>
      <c r="R15" s="357"/>
      <c r="S15" s="357"/>
      <c r="T15" s="357"/>
      <c r="U15" s="357"/>
      <c r="V15" s="357"/>
      <c r="W15" s="357"/>
      <c r="X15" s="357"/>
      <c r="Y15" s="357"/>
      <c r="Z15" s="357"/>
      <c r="AA15" s="357"/>
      <c r="AB15" s="357"/>
      <c r="AC15" s="358"/>
      <c r="AD15" s="358"/>
      <c r="AE15" s="358"/>
      <c r="AF15" s="359"/>
      <c r="AG15" s="264"/>
      <c r="AH15" s="360">
        <v>3.8100000000000002E-2</v>
      </c>
      <c r="AI15" s="361">
        <v>3.8100000000000002E-2</v>
      </c>
      <c r="AJ15" s="360">
        <v>2.9000000000000001E-2</v>
      </c>
      <c r="AK15" s="361">
        <v>2.9000000000000001E-2</v>
      </c>
      <c r="AL15" s="360">
        <v>1.46E-2</v>
      </c>
      <c r="AM15" s="361">
        <v>1.46E-2</v>
      </c>
      <c r="AN15" s="360">
        <v>2.29E-2</v>
      </c>
      <c r="AO15" s="361">
        <v>2.29E-2</v>
      </c>
      <c r="AP15" s="360">
        <v>8.2000000000000007E-3</v>
      </c>
      <c r="AQ15" s="361">
        <v>8.2000000000000007E-3</v>
      </c>
      <c r="AR15" s="331">
        <v>1.72E-2</v>
      </c>
      <c r="AS15" s="361">
        <v>1.72E-2</v>
      </c>
      <c r="AT15" s="331">
        <v>6.1999999999999998E-3</v>
      </c>
      <c r="AU15" s="240">
        <v>6.1999999999999998E-3</v>
      </c>
      <c r="AV15" s="273">
        <v>2.3300000000000001E-2</v>
      </c>
      <c r="AW15" s="239">
        <v>2.3300000000000001E-2</v>
      </c>
      <c r="AX15" s="273">
        <v>0.10440000000000001</v>
      </c>
      <c r="AY15" s="274">
        <v>0.10440000000000001</v>
      </c>
      <c r="AZ15" s="273">
        <v>5.5800000000000002E-2</v>
      </c>
      <c r="BA15" s="239">
        <v>5.5800000000000002E-2</v>
      </c>
      <c r="BB15" s="273">
        <v>2.53E-2</v>
      </c>
      <c r="BC15" s="239">
        <v>4.2099999999999999E-2</v>
      </c>
      <c r="BD15" s="254"/>
      <c r="BE15" s="254"/>
      <c r="BH15" s="88"/>
      <c r="BI15" s="122"/>
      <c r="BJ15" s="131"/>
    </row>
    <row r="16" spans="1:62" x14ac:dyDescent="0.2">
      <c r="A16" s="245" t="s">
        <v>72</v>
      </c>
      <c r="B16" s="303">
        <v>6.0400000000000002E-2</v>
      </c>
      <c r="C16" s="199">
        <v>8.3199999999999996E-2</v>
      </c>
      <c r="D16" s="301">
        <v>4.19E-2</v>
      </c>
      <c r="E16" s="274">
        <v>7.3800000000000004E-2</v>
      </c>
      <c r="F16" s="301">
        <v>3.2300000000000002E-2</v>
      </c>
      <c r="G16" s="239">
        <v>5.04E-2</v>
      </c>
      <c r="H16" s="301">
        <v>5.11E-2</v>
      </c>
      <c r="I16" s="274">
        <v>8.8099999999999998E-2</v>
      </c>
      <c r="J16" s="192">
        <f>'2014'!I13</f>
        <v>4.6300000000000001E-2</v>
      </c>
      <c r="K16" s="199">
        <f>'2014'!J13</f>
        <v>7.1499999999999994E-2</v>
      </c>
      <c r="L16" s="113">
        <v>5.3199999999999997E-2</v>
      </c>
      <c r="M16" s="128">
        <v>7.8899999999999998E-2</v>
      </c>
      <c r="N16" s="113">
        <v>3.4599999999999999E-2</v>
      </c>
      <c r="O16" s="240">
        <v>5.1999999999999998E-2</v>
      </c>
      <c r="P16" s="155">
        <v>0.03</v>
      </c>
      <c r="Q16" s="240">
        <v>3.8800000000000001E-2</v>
      </c>
      <c r="R16" s="155">
        <v>4.19E-2</v>
      </c>
      <c r="S16" s="330">
        <v>5.28E-2</v>
      </c>
      <c r="T16" s="155">
        <v>6.3700000000000007E-2</v>
      </c>
      <c r="U16" s="212">
        <v>7.0800000000000002E-2</v>
      </c>
      <c r="V16" s="155">
        <v>2.7699999999999999E-2</v>
      </c>
      <c r="W16" s="330">
        <v>3.3599999999999998E-2</v>
      </c>
      <c r="X16" s="155">
        <v>9.1000000000000004E-3</v>
      </c>
      <c r="Y16" s="330">
        <v>2.12E-2</v>
      </c>
      <c r="Z16" s="155">
        <v>3.04E-2</v>
      </c>
      <c r="AA16" s="330">
        <v>4.8599999999999997E-2</v>
      </c>
      <c r="AB16" s="155">
        <v>2.0199999999999999E-2</v>
      </c>
      <c r="AC16" s="342">
        <v>3.3599999999999998E-2</v>
      </c>
      <c r="AD16" s="113">
        <v>4.1700000000000001E-2</v>
      </c>
      <c r="AE16" s="217">
        <v>4.8099999999999997E-2</v>
      </c>
      <c r="AF16" s="347">
        <v>5.7700000000000001E-2</v>
      </c>
      <c r="AG16" s="199">
        <v>6.4199999999999993E-2</v>
      </c>
      <c r="AH16" s="353">
        <v>5.8599999999999999E-2</v>
      </c>
      <c r="AI16" s="362">
        <v>6.4899999999999999E-2</v>
      </c>
      <c r="AJ16" s="353">
        <v>5.9799999999999999E-2</v>
      </c>
      <c r="AK16" s="362">
        <v>7.8600000000000003E-2</v>
      </c>
      <c r="AL16" s="353">
        <v>4.7699999999999999E-2</v>
      </c>
      <c r="AM16" s="362">
        <v>7.2900000000000006E-2</v>
      </c>
      <c r="AN16" s="353">
        <v>5.8000000000000003E-2</v>
      </c>
      <c r="AO16" s="362">
        <v>8.4000000000000005E-2</v>
      </c>
      <c r="AP16" s="353">
        <v>6.93E-2</v>
      </c>
      <c r="AQ16" s="362">
        <v>0.1081</v>
      </c>
      <c r="AR16" s="331">
        <v>4.4699999999999997E-2</v>
      </c>
      <c r="AS16" s="362">
        <v>9.1899999999999996E-2</v>
      </c>
      <c r="AT16" s="331">
        <v>6.0299999999999999E-2</v>
      </c>
      <c r="AU16" s="199">
        <v>0.1018</v>
      </c>
      <c r="AV16" s="273">
        <v>7.5999999999999998E-2</v>
      </c>
      <c r="AW16" s="274">
        <v>0.1133</v>
      </c>
      <c r="AX16" s="273">
        <v>9.1200000000000003E-2</v>
      </c>
      <c r="AY16" s="274">
        <v>0.12870000000000001</v>
      </c>
      <c r="AZ16" s="273">
        <v>8.5500000000000007E-2</v>
      </c>
      <c r="BA16" s="274">
        <v>0.10780000000000001</v>
      </c>
      <c r="BB16" s="273">
        <v>7.3999999999999996E-2</v>
      </c>
      <c r="BC16" s="274">
        <v>0.1003</v>
      </c>
      <c r="BD16" s="254"/>
      <c r="BE16" s="295"/>
      <c r="BH16" s="88"/>
      <c r="BI16" s="122"/>
      <c r="BJ16" s="131"/>
    </row>
    <row r="17" spans="1:62" ht="13.5" thickBot="1" x14ac:dyDescent="0.25">
      <c r="A17" s="243" t="s">
        <v>73</v>
      </c>
      <c r="B17" s="307">
        <v>5.3699999999999998E-2</v>
      </c>
      <c r="C17" s="200">
        <v>7.3999999999999996E-2</v>
      </c>
      <c r="D17" s="308">
        <v>3.39E-2</v>
      </c>
      <c r="E17" s="364">
        <v>5.7000000000000002E-2</v>
      </c>
      <c r="F17" s="308">
        <v>4.7300000000000002E-2</v>
      </c>
      <c r="G17" s="275">
        <v>8.8900000000000007E-2</v>
      </c>
      <c r="H17" s="276">
        <v>6.4600000000000005E-2</v>
      </c>
      <c r="I17" s="275">
        <v>0.106</v>
      </c>
      <c r="J17" s="204">
        <f>'2014'!I14</f>
        <v>6.2300000000000001E-2</v>
      </c>
      <c r="K17" s="200">
        <f>'2014'!J14</f>
        <v>0.1096</v>
      </c>
      <c r="L17" s="365">
        <v>0.1145</v>
      </c>
      <c r="M17" s="250">
        <v>0.1595</v>
      </c>
      <c r="N17" s="365">
        <v>0.1043</v>
      </c>
      <c r="O17" s="366">
        <v>0.14929999999999999</v>
      </c>
      <c r="P17" s="365">
        <v>7.2300000000000003E-2</v>
      </c>
      <c r="Q17" s="366">
        <v>0.1027</v>
      </c>
      <c r="R17" s="365">
        <v>4.1599999999999998E-2</v>
      </c>
      <c r="S17" s="366">
        <v>7.2400000000000006E-2</v>
      </c>
      <c r="T17" s="365">
        <v>5.5399999999999998E-2</v>
      </c>
      <c r="U17" s="366">
        <v>8.3799999999999999E-2</v>
      </c>
      <c r="V17" s="365">
        <v>5.2600000000000001E-2</v>
      </c>
      <c r="W17" s="366">
        <v>8.1699999999999995E-2</v>
      </c>
      <c r="X17" s="365">
        <v>6.0999999999999999E-2</v>
      </c>
      <c r="Y17" s="366">
        <v>8.0600000000000005E-2</v>
      </c>
      <c r="Z17" s="365">
        <v>4.9700000000000001E-2</v>
      </c>
      <c r="AA17" s="366">
        <v>7.9000000000000001E-2</v>
      </c>
      <c r="AB17" s="365">
        <v>5.0999999999999997E-2</v>
      </c>
      <c r="AC17" s="250">
        <v>8.8800000000000004E-2</v>
      </c>
      <c r="AD17" s="244">
        <v>5.0799999999999998E-2</v>
      </c>
      <c r="AE17" s="249">
        <v>0.10199999999999999</v>
      </c>
      <c r="AF17" s="367">
        <v>8.6400000000000005E-2</v>
      </c>
      <c r="AG17" s="200">
        <v>0.13320000000000001</v>
      </c>
      <c r="AH17" s="348">
        <v>7.5899999999999995E-2</v>
      </c>
      <c r="AI17" s="200">
        <v>0.1278</v>
      </c>
      <c r="AJ17" s="348">
        <v>3.8899999999999997E-2</v>
      </c>
      <c r="AK17" s="200">
        <v>7.8299999999999995E-2</v>
      </c>
      <c r="AL17" s="348">
        <v>7.51E-2</v>
      </c>
      <c r="AM17" s="200">
        <v>0.11550000000000001</v>
      </c>
      <c r="AN17" s="348">
        <v>4.5499999999999999E-2</v>
      </c>
      <c r="AO17" s="200">
        <v>8.6099999999999996E-2</v>
      </c>
      <c r="AP17" s="348">
        <v>9.1200000000000003E-2</v>
      </c>
      <c r="AQ17" s="200">
        <v>0.13289999999999999</v>
      </c>
      <c r="AR17" s="348">
        <v>7.5899999999999995E-2</v>
      </c>
      <c r="AS17" s="200">
        <v>0.1192</v>
      </c>
      <c r="AT17" s="348">
        <v>6.2600000000000003E-2</v>
      </c>
      <c r="AU17" s="200">
        <v>0.1052</v>
      </c>
      <c r="AV17" s="276">
        <v>8.9499999999999996E-2</v>
      </c>
      <c r="AW17" s="275">
        <v>0.13120000000000001</v>
      </c>
      <c r="AX17" s="276">
        <v>7.3499999999999996E-2</v>
      </c>
      <c r="AY17" s="275">
        <v>0.11609999999999999</v>
      </c>
      <c r="AZ17" s="276">
        <v>9.06E-2</v>
      </c>
      <c r="BA17" s="275">
        <v>0.1152</v>
      </c>
      <c r="BB17" s="276">
        <v>4.3999999999999997E-2</v>
      </c>
      <c r="BC17" s="275">
        <v>8.7999999999999995E-2</v>
      </c>
      <c r="BD17" s="254"/>
      <c r="BE17" s="295"/>
      <c r="BH17" s="88"/>
      <c r="BI17" s="122"/>
      <c r="BJ17" s="131"/>
    </row>
    <row r="18" spans="1:62" s="262" customFormat="1" x14ac:dyDescent="0.2">
      <c r="A18" s="254"/>
      <c r="B18" s="254"/>
      <c r="C18" s="254"/>
      <c r="D18" s="254"/>
      <c r="E18" s="254"/>
      <c r="F18" s="254"/>
      <c r="G18" s="254"/>
      <c r="H18" s="254"/>
      <c r="I18" s="370" t="s">
        <v>87</v>
      </c>
      <c r="J18" s="254"/>
      <c r="K18" s="254"/>
      <c r="L18" s="254"/>
      <c r="M18" s="254"/>
      <c r="N18" s="254"/>
      <c r="O18" s="254"/>
      <c r="P18" s="254"/>
      <c r="Q18" s="254"/>
      <c r="R18" s="254"/>
      <c r="S18" s="254"/>
      <c r="T18" s="254"/>
      <c r="U18" s="254"/>
      <c r="V18" s="254"/>
      <c r="W18" s="254"/>
      <c r="X18" s="254"/>
      <c r="Y18" s="254"/>
      <c r="Z18" s="254"/>
      <c r="AA18" s="254"/>
      <c r="AB18" s="254"/>
      <c r="AC18" s="254"/>
      <c r="AD18" s="254"/>
      <c r="AE18" s="254"/>
      <c r="AF18" s="254"/>
      <c r="AG18" s="254"/>
      <c r="AH18" s="254"/>
      <c r="AI18" s="254"/>
      <c r="AJ18" s="254"/>
      <c r="AK18" s="254"/>
      <c r="AL18" s="254"/>
      <c r="AM18" s="254"/>
      <c r="AN18" s="254"/>
      <c r="AO18" s="254"/>
      <c r="AP18" s="254"/>
      <c r="AQ18" s="254"/>
      <c r="AR18" s="254"/>
      <c r="AS18" s="254"/>
      <c r="AT18" s="254"/>
      <c r="AU18" s="254"/>
      <c r="AV18" s="254"/>
      <c r="AW18" s="254"/>
      <c r="AX18" s="254"/>
      <c r="AY18" s="254"/>
      <c r="AZ18" s="254"/>
      <c r="BA18" s="254"/>
      <c r="BB18" s="254"/>
      <c r="BC18" s="254"/>
      <c r="BD18" s="311"/>
      <c r="BE18" s="238"/>
      <c r="BH18" s="88"/>
      <c r="BI18" s="122"/>
      <c r="BJ18" s="131"/>
    </row>
    <row r="19" spans="1:62" x14ac:dyDescent="0.2">
      <c r="A19" s="263"/>
      <c r="B19" s="170"/>
      <c r="C19" s="170"/>
      <c r="D19" s="368" t="s">
        <v>85</v>
      </c>
      <c r="E19" s="122"/>
      <c r="G19" s="122"/>
      <c r="I19" s="371" t="s">
        <v>88</v>
      </c>
      <c r="J19" s="122"/>
      <c r="K19" s="122"/>
      <c r="L19" s="122"/>
      <c r="M19" s="255"/>
      <c r="N19" s="254"/>
      <c r="O19" s="254"/>
      <c r="P19" s="262"/>
      <c r="Q19" s="263"/>
      <c r="R19" s="88"/>
      <c r="S19" s="123"/>
      <c r="T19" s="88"/>
      <c r="U19" s="88"/>
      <c r="V19" s="263"/>
      <c r="W19" s="263"/>
      <c r="X19" s="262"/>
      <c r="Y19" s="262"/>
      <c r="Z19" s="262"/>
      <c r="AA19" s="262"/>
      <c r="AB19" s="262"/>
      <c r="AC19" s="262"/>
      <c r="AD19" s="262"/>
      <c r="AE19" s="262"/>
      <c r="AF19" s="262"/>
      <c r="AG19" s="122"/>
      <c r="AH19" s="122"/>
      <c r="AI19" s="254"/>
      <c r="AJ19" s="254"/>
      <c r="AK19" s="295"/>
      <c r="AL19" s="254"/>
      <c r="AM19" s="122"/>
      <c r="AN19" s="122"/>
      <c r="AO19" s="122"/>
      <c r="AP19" s="122"/>
      <c r="AQ19" s="122"/>
      <c r="AR19" s="122"/>
    </row>
    <row r="20" spans="1:62" ht="15.75" x14ac:dyDescent="0.25">
      <c r="A20" s="263"/>
      <c r="B20" s="170"/>
      <c r="C20" s="170"/>
      <c r="D20" s="368" t="s">
        <v>86</v>
      </c>
      <c r="E20" s="122"/>
      <c r="G20" s="122"/>
      <c r="H20" s="122"/>
      <c r="J20" s="122"/>
      <c r="K20" s="122"/>
      <c r="L20" s="122"/>
      <c r="M20" s="255"/>
      <c r="N20" s="254"/>
      <c r="O20" s="254"/>
      <c r="P20" s="262"/>
      <c r="Q20" s="263"/>
      <c r="R20" s="88"/>
      <c r="S20" s="123"/>
      <c r="T20" s="88"/>
      <c r="U20" s="88"/>
      <c r="V20" s="263"/>
      <c r="W20" s="263"/>
      <c r="X20" s="262"/>
      <c r="Y20" s="262"/>
      <c r="Z20" s="262"/>
      <c r="AA20" s="262"/>
      <c r="AB20" s="262"/>
      <c r="AC20" s="262"/>
      <c r="AD20" s="262"/>
      <c r="AE20" s="262"/>
      <c r="AF20" s="262"/>
      <c r="AG20" s="122"/>
      <c r="AH20" s="122"/>
      <c r="AI20" s="254"/>
      <c r="AJ20" s="254"/>
      <c r="AK20" s="296"/>
      <c r="AL20" s="89"/>
      <c r="AM20" s="262"/>
      <c r="AN20" s="262"/>
      <c r="AO20" s="122"/>
      <c r="AP20" s="122"/>
      <c r="AQ20" s="122"/>
      <c r="AR20" s="122"/>
    </row>
    <row r="21" spans="1:62" ht="15.75" x14ac:dyDescent="0.25">
      <c r="A21" s="263"/>
      <c r="B21" s="171"/>
      <c r="C21" s="171"/>
      <c r="D21" s="121"/>
      <c r="E21" s="122"/>
      <c r="F21" s="122"/>
      <c r="G21" s="122"/>
      <c r="H21" s="122"/>
      <c r="I21" s="122"/>
      <c r="J21" s="122"/>
      <c r="K21" s="122"/>
      <c r="L21" s="122"/>
      <c r="M21" s="255"/>
      <c r="N21" s="254"/>
      <c r="O21" s="254"/>
      <c r="P21" s="262"/>
      <c r="Q21" s="263"/>
      <c r="R21" s="88"/>
      <c r="S21" s="123"/>
      <c r="T21" s="88"/>
      <c r="U21" s="88"/>
      <c r="V21" s="263"/>
      <c r="W21" s="263"/>
      <c r="X21" s="262"/>
      <c r="Y21" s="262"/>
      <c r="Z21" s="262"/>
      <c r="AA21" s="262"/>
      <c r="AB21" s="372" t="s">
        <v>89</v>
      </c>
      <c r="AC21" s="262"/>
      <c r="AD21" s="262"/>
      <c r="AE21" s="262"/>
      <c r="AF21" s="262"/>
      <c r="AG21" s="122"/>
      <c r="AH21" s="122"/>
      <c r="AI21" s="254"/>
      <c r="AJ21" s="254"/>
      <c r="AK21" s="295"/>
      <c r="AL21" s="89"/>
      <c r="AM21" s="122"/>
      <c r="AN21" s="122"/>
      <c r="AO21" s="122"/>
      <c r="AP21" s="122"/>
      <c r="AQ21" s="122"/>
      <c r="AR21" s="122"/>
    </row>
    <row r="22" spans="1:62" ht="15.75" x14ac:dyDescent="0.25">
      <c r="A22" s="314"/>
      <c r="B22" s="315"/>
      <c r="C22" s="316"/>
      <c r="D22" s="317"/>
      <c r="E22" s="254"/>
      <c r="F22" s="254"/>
      <c r="G22" s="254"/>
      <c r="H22" s="254"/>
      <c r="I22" s="254"/>
      <c r="J22" s="254"/>
      <c r="K22" s="254"/>
      <c r="L22" s="254"/>
      <c r="M22" s="255"/>
      <c r="N22" s="254"/>
      <c r="O22" s="254"/>
      <c r="P22" s="294"/>
      <c r="Q22" s="255"/>
      <c r="R22" s="294"/>
      <c r="S22" s="255"/>
      <c r="T22" s="294"/>
      <c r="U22" s="294"/>
      <c r="V22" s="255"/>
      <c r="W22" s="255"/>
      <c r="X22" s="294"/>
      <c r="Y22" s="294"/>
      <c r="Z22" s="567"/>
      <c r="AA22" s="567"/>
      <c r="AB22" s="372" t="s">
        <v>90</v>
      </c>
      <c r="AC22" s="262"/>
      <c r="AD22" s="262"/>
      <c r="AE22" s="262"/>
      <c r="AF22" s="262"/>
      <c r="AG22" s="122"/>
      <c r="AH22" s="122"/>
      <c r="AI22" s="254"/>
      <c r="AJ22" s="254"/>
      <c r="AK22" s="295"/>
      <c r="AL22" s="263"/>
      <c r="AM22" s="262"/>
      <c r="AN22" s="262"/>
      <c r="AO22" s="122"/>
      <c r="AP22" s="122"/>
      <c r="AQ22" s="122"/>
      <c r="AR22" s="122"/>
    </row>
    <row r="23" spans="1:62" ht="15.75" x14ac:dyDescent="0.25">
      <c r="A23" s="314"/>
      <c r="B23" s="315"/>
      <c r="C23" s="316"/>
      <c r="D23" s="317"/>
      <c r="E23" s="254"/>
      <c r="F23" s="254"/>
      <c r="G23" s="254"/>
      <c r="H23" s="254"/>
      <c r="I23" s="254"/>
      <c r="J23" s="254"/>
      <c r="K23" s="254"/>
      <c r="L23" s="254"/>
      <c r="M23" s="255"/>
      <c r="N23" s="256"/>
      <c r="O23" s="256"/>
      <c r="P23" s="256"/>
      <c r="Q23" s="255"/>
      <c r="R23" s="294"/>
      <c r="S23" s="255"/>
      <c r="T23" s="294"/>
      <c r="U23" s="294"/>
      <c r="V23" s="255"/>
      <c r="W23" s="255"/>
      <c r="X23" s="294"/>
      <c r="Y23" s="294"/>
      <c r="Z23" s="318"/>
      <c r="AA23" s="319"/>
      <c r="AB23" s="262"/>
      <c r="AC23" s="262"/>
      <c r="AD23" s="262"/>
      <c r="AE23" s="262"/>
      <c r="AF23" s="262"/>
      <c r="AG23" s="122"/>
      <c r="AH23" s="122"/>
      <c r="AI23" s="254"/>
      <c r="AJ23" s="297"/>
      <c r="AK23" s="298"/>
      <c r="AL23" s="263"/>
      <c r="AM23" s="262"/>
      <c r="AN23" s="262"/>
      <c r="AO23" s="122"/>
      <c r="AP23" s="122"/>
      <c r="AQ23" s="122"/>
      <c r="AR23" s="122"/>
      <c r="AU23">
        <f>8.37-7.42</f>
        <v>0.94999999999999929</v>
      </c>
    </row>
    <row r="24" spans="1:62" ht="15.75" x14ac:dyDescent="0.25">
      <c r="A24" s="314"/>
      <c r="B24" s="294"/>
      <c r="C24" s="294"/>
      <c r="D24" s="294"/>
      <c r="E24" s="254"/>
      <c r="F24" s="320"/>
      <c r="G24" s="122"/>
      <c r="H24" s="122"/>
      <c r="I24" s="131"/>
      <c r="J24" s="122"/>
      <c r="K24" s="122"/>
      <c r="L24" s="254"/>
      <c r="M24" s="255"/>
      <c r="N24" s="254"/>
      <c r="O24" s="254"/>
      <c r="P24" s="254"/>
      <c r="Q24" s="254"/>
      <c r="R24" s="254"/>
      <c r="S24" s="255"/>
      <c r="T24" s="294"/>
      <c r="U24" s="294"/>
      <c r="V24" s="255"/>
      <c r="W24" s="294"/>
      <c r="X24" s="294"/>
      <c r="Y24" s="294"/>
      <c r="Z24" s="294"/>
      <c r="AA24" s="294"/>
      <c r="AB24" s="262"/>
      <c r="AC24" s="262"/>
      <c r="AD24" s="262"/>
      <c r="AE24" s="262"/>
      <c r="AF24" s="262"/>
      <c r="AG24" s="122"/>
      <c r="AH24" s="124"/>
      <c r="AI24" s="254"/>
      <c r="AJ24" s="297"/>
      <c r="AK24" s="298"/>
      <c r="AL24" s="263"/>
      <c r="AM24" s="262"/>
      <c r="AN24" s="262"/>
      <c r="AO24" s="122"/>
      <c r="AP24" s="124"/>
      <c r="AQ24" s="88"/>
      <c r="AR24" s="88"/>
      <c r="AS24" s="88"/>
      <c r="AT24" s="88"/>
      <c r="AU24" s="88"/>
    </row>
    <row r="25" spans="1:62" ht="15.75" x14ac:dyDescent="0.25">
      <c r="A25" s="314"/>
      <c r="B25" s="294"/>
      <c r="C25" s="294"/>
      <c r="D25" s="321"/>
      <c r="E25" s="254"/>
      <c r="F25" s="254"/>
      <c r="G25" s="122"/>
      <c r="H25" s="122"/>
      <c r="I25" s="122"/>
      <c r="J25" s="122"/>
      <c r="K25" s="122"/>
      <c r="L25" s="254"/>
      <c r="M25" s="254"/>
      <c r="N25" s="254"/>
      <c r="O25" s="254"/>
      <c r="P25" s="254"/>
      <c r="Q25" s="254"/>
      <c r="R25" s="254"/>
      <c r="S25" s="255"/>
      <c r="T25" s="294"/>
      <c r="U25" s="294"/>
      <c r="V25" s="255"/>
      <c r="W25" s="294"/>
      <c r="X25" s="294"/>
      <c r="Y25" s="294"/>
      <c r="Z25" s="254"/>
      <c r="AA25" s="254"/>
      <c r="AB25" s="262"/>
      <c r="AC25" s="262"/>
      <c r="AD25" s="262"/>
      <c r="AE25" s="262"/>
      <c r="AF25" s="262"/>
      <c r="AG25" s="122"/>
      <c r="AH25" s="124"/>
      <c r="AI25" s="254"/>
      <c r="AJ25" s="297"/>
      <c r="AK25" s="298"/>
      <c r="AL25" s="263"/>
      <c r="AM25" s="262"/>
      <c r="AN25" s="262"/>
      <c r="AO25" s="122"/>
      <c r="AP25" s="122"/>
      <c r="AQ25" s="125"/>
      <c r="AR25" s="125"/>
      <c r="AS25" s="88"/>
      <c r="AT25" s="88"/>
      <c r="AU25" s="88"/>
    </row>
    <row r="26" spans="1:62" x14ac:dyDescent="0.2">
      <c r="A26" s="255"/>
      <c r="B26" s="294"/>
      <c r="C26" s="294"/>
      <c r="D26" s="321"/>
      <c r="E26" s="254"/>
      <c r="F26" s="254"/>
      <c r="G26" s="122"/>
      <c r="H26" s="122"/>
      <c r="I26" s="122"/>
      <c r="J26" s="122"/>
      <c r="K26" s="122"/>
      <c r="L26" s="254"/>
      <c r="M26" s="254"/>
      <c r="N26" s="254"/>
      <c r="O26" s="254"/>
      <c r="P26" s="254"/>
      <c r="Q26" s="254"/>
      <c r="R26" s="254"/>
      <c r="S26" s="255"/>
      <c r="T26" s="294"/>
      <c r="U26" s="294"/>
      <c r="V26" s="294"/>
      <c r="W26" s="294"/>
      <c r="X26" s="294"/>
      <c r="Y26" s="294"/>
      <c r="Z26" s="294"/>
      <c r="AA26" s="294"/>
      <c r="AB26" s="88"/>
      <c r="AC26" s="88"/>
      <c r="AD26" s="88"/>
      <c r="AE26" s="88"/>
      <c r="AF26" s="122"/>
      <c r="AG26" s="122"/>
      <c r="AH26" s="122"/>
      <c r="AI26" s="254"/>
      <c r="AJ26" s="297"/>
      <c r="AK26" s="297"/>
      <c r="AL26" s="263"/>
      <c r="AM26" s="262"/>
      <c r="AN26" s="262"/>
      <c r="AO26" s="122"/>
      <c r="AP26" s="122"/>
      <c r="AQ26" s="88"/>
      <c r="AR26" s="125"/>
      <c r="AS26" s="88"/>
      <c r="AT26" s="88"/>
      <c r="AU26" s="88"/>
    </row>
    <row r="27" spans="1:62" x14ac:dyDescent="0.2">
      <c r="A27" s="255"/>
      <c r="B27" s="294"/>
      <c r="C27" s="294"/>
      <c r="D27" s="294"/>
      <c r="E27" s="294"/>
      <c r="F27" s="294"/>
      <c r="G27" s="88"/>
      <c r="H27" s="122"/>
      <c r="I27" s="122"/>
      <c r="J27" s="88"/>
      <c r="K27" s="88"/>
      <c r="L27" s="294"/>
      <c r="M27" s="294"/>
      <c r="N27" s="294"/>
      <c r="O27" s="294"/>
      <c r="P27" s="294"/>
      <c r="Q27" s="294"/>
      <c r="R27" s="294"/>
      <c r="S27" s="294"/>
      <c r="T27" s="294"/>
      <c r="U27" s="294"/>
      <c r="V27" s="294"/>
      <c r="W27" s="294"/>
      <c r="X27" s="294"/>
      <c r="Y27" s="294"/>
      <c r="Z27" s="294"/>
      <c r="AA27" s="294"/>
      <c r="AB27" s="88"/>
      <c r="AC27" s="88"/>
      <c r="AD27" s="88"/>
      <c r="AE27" s="88"/>
      <c r="AF27" s="88"/>
      <c r="AG27" s="88"/>
      <c r="AH27" s="88"/>
      <c r="AI27" s="294"/>
      <c r="AJ27" s="254"/>
      <c r="AK27" s="295"/>
      <c r="AL27" s="263"/>
      <c r="AM27" s="262"/>
      <c r="AN27" s="262"/>
      <c r="AO27" s="88"/>
      <c r="AP27" s="88"/>
      <c r="AQ27" s="88"/>
      <c r="AR27" s="88"/>
      <c r="AS27" s="88"/>
      <c r="AT27" s="88"/>
      <c r="AU27" s="88"/>
    </row>
    <row r="28" spans="1:62" x14ac:dyDescent="0.2">
      <c r="A28" s="255"/>
      <c r="B28" s="294"/>
      <c r="C28" s="294"/>
      <c r="D28" s="294"/>
      <c r="E28" s="294"/>
      <c r="F28" s="294"/>
      <c r="G28" s="88"/>
      <c r="H28" s="122"/>
      <c r="I28" s="131"/>
      <c r="J28" s="88"/>
      <c r="K28" s="88"/>
      <c r="L28" s="294"/>
      <c r="M28" s="294"/>
      <c r="N28" s="294"/>
      <c r="O28" s="294"/>
      <c r="P28" s="294"/>
      <c r="Q28" s="294"/>
      <c r="R28" s="294"/>
      <c r="S28" s="294"/>
      <c r="T28" s="294"/>
      <c r="U28" s="294"/>
      <c r="V28" s="294"/>
      <c r="W28" s="294"/>
      <c r="X28" s="294"/>
      <c r="Y28" s="294"/>
      <c r="Z28" s="294"/>
      <c r="AA28" s="294"/>
      <c r="AB28" s="88"/>
      <c r="AC28" s="88"/>
      <c r="AD28" s="88"/>
      <c r="AE28" s="88"/>
      <c r="AF28" s="262"/>
      <c r="AI28" s="294"/>
      <c r="AJ28" s="254"/>
      <c r="AK28" s="295"/>
      <c r="AL28" s="263"/>
      <c r="AM28" s="262"/>
      <c r="AN28" s="262"/>
    </row>
    <row r="29" spans="1:62" x14ac:dyDescent="0.2">
      <c r="A29" s="255"/>
      <c r="B29" s="294"/>
      <c r="C29" s="294"/>
      <c r="D29" s="294"/>
      <c r="E29" s="294"/>
      <c r="F29" s="294"/>
      <c r="G29" s="88"/>
      <c r="H29" s="122"/>
      <c r="I29" s="131"/>
      <c r="J29" s="88"/>
      <c r="K29" s="88"/>
      <c r="L29" s="294"/>
      <c r="M29" s="294"/>
      <c r="N29" s="294"/>
      <c r="O29" s="294"/>
      <c r="P29" s="294"/>
      <c r="Q29" s="294"/>
      <c r="R29" s="294"/>
      <c r="S29" s="294"/>
      <c r="T29" s="294"/>
      <c r="U29" s="294"/>
      <c r="V29" s="294"/>
      <c r="W29" s="294"/>
      <c r="X29" s="294"/>
      <c r="Y29" s="294"/>
      <c r="Z29" s="294"/>
      <c r="AA29" s="294"/>
      <c r="AI29" s="294"/>
      <c r="AJ29" s="294"/>
      <c r="AK29" s="294"/>
      <c r="AL29" s="263"/>
      <c r="AM29" s="262"/>
      <c r="AN29" s="262"/>
    </row>
    <row r="30" spans="1:62" ht="15.75" x14ac:dyDescent="0.25">
      <c r="A30" s="314"/>
      <c r="B30" s="294"/>
      <c r="C30" s="294"/>
      <c r="D30" s="294"/>
      <c r="E30" s="294"/>
      <c r="F30" s="294"/>
      <c r="G30" s="88"/>
      <c r="H30" s="122"/>
      <c r="I30" s="131"/>
      <c r="J30" s="88"/>
      <c r="K30" s="88"/>
      <c r="L30" s="294"/>
      <c r="M30" s="294"/>
      <c r="N30" s="294"/>
      <c r="O30" s="294"/>
      <c r="P30" s="294"/>
      <c r="Q30" s="294"/>
      <c r="R30" s="294"/>
      <c r="S30" s="294"/>
      <c r="T30" s="294"/>
      <c r="U30" s="294"/>
      <c r="V30" s="294"/>
      <c r="W30" s="294"/>
      <c r="X30" s="294"/>
      <c r="Y30" s="294"/>
      <c r="Z30" s="294"/>
      <c r="AA30" s="294"/>
    </row>
    <row r="31" spans="1:62" ht="15.75" x14ac:dyDescent="0.25">
      <c r="A31" s="89"/>
      <c r="B31" s="294"/>
      <c r="C31" s="294"/>
      <c r="D31" s="294"/>
      <c r="E31" s="294"/>
      <c r="F31" s="294"/>
      <c r="G31" s="88"/>
      <c r="H31" s="122"/>
      <c r="I31" s="131"/>
      <c r="J31" s="88"/>
      <c r="K31" s="88"/>
      <c r="L31" s="294"/>
      <c r="M31" s="294"/>
      <c r="N31" s="294"/>
      <c r="O31" s="294"/>
      <c r="P31" s="294"/>
      <c r="Q31" s="294"/>
      <c r="R31" s="294"/>
      <c r="S31" s="294"/>
      <c r="T31" s="294"/>
      <c r="U31" s="294"/>
      <c r="V31" s="294"/>
      <c r="W31" s="294"/>
      <c r="X31" s="294"/>
      <c r="Y31" s="294"/>
      <c r="Z31" s="294"/>
      <c r="AA31" s="294"/>
    </row>
    <row r="32" spans="1:62" ht="15.75" x14ac:dyDescent="0.25">
      <c r="A32" s="89"/>
      <c r="B32" s="262"/>
      <c r="C32" s="262"/>
      <c r="D32" s="294"/>
      <c r="E32" s="294"/>
      <c r="F32" s="294"/>
      <c r="G32" s="88"/>
      <c r="H32" s="122"/>
      <c r="I32" s="131"/>
      <c r="J32" s="88"/>
      <c r="K32" s="88"/>
      <c r="L32" s="294"/>
      <c r="M32" s="294"/>
      <c r="N32" s="294"/>
      <c r="O32" s="294"/>
      <c r="P32" s="294"/>
      <c r="Q32" s="294"/>
      <c r="R32" s="294"/>
      <c r="S32" s="294"/>
      <c r="T32" s="294"/>
      <c r="U32" s="294"/>
      <c r="V32" s="294"/>
      <c r="W32" s="294"/>
      <c r="X32" s="294"/>
      <c r="Y32" s="294"/>
      <c r="Z32" s="294"/>
      <c r="AA32" s="294"/>
    </row>
    <row r="33" spans="1:27" ht="15.75" x14ac:dyDescent="0.25">
      <c r="A33" s="89"/>
      <c r="B33" s="122"/>
      <c r="C33" s="122"/>
      <c r="D33" s="294"/>
      <c r="E33" s="294"/>
      <c r="F33" s="294"/>
      <c r="G33" s="88"/>
      <c r="H33" s="122"/>
      <c r="I33" s="122"/>
      <c r="J33" s="88"/>
      <c r="K33" s="88"/>
      <c r="L33" s="294"/>
      <c r="M33" s="294"/>
      <c r="N33" s="294"/>
      <c r="O33" s="294"/>
      <c r="P33" s="294"/>
      <c r="Q33" s="294"/>
      <c r="R33" s="294"/>
      <c r="S33" s="294"/>
      <c r="T33" s="294"/>
      <c r="U33" s="294"/>
      <c r="V33" s="294"/>
      <c r="W33" s="294"/>
      <c r="X33" s="294"/>
      <c r="Y33" s="294"/>
      <c r="Z33" s="294"/>
      <c r="AA33" s="294"/>
    </row>
    <row r="34" spans="1:27" x14ac:dyDescent="0.2">
      <c r="A34" s="263"/>
      <c r="B34" s="262"/>
      <c r="C34" s="262"/>
      <c r="D34" s="294"/>
      <c r="E34" s="294"/>
      <c r="F34" s="294"/>
      <c r="G34" s="88"/>
      <c r="H34" s="122"/>
      <c r="I34" s="131"/>
      <c r="J34" s="88"/>
      <c r="K34" s="88"/>
      <c r="L34" s="294"/>
      <c r="M34" s="294"/>
      <c r="N34" s="294"/>
      <c r="O34" s="294"/>
      <c r="P34" s="294"/>
      <c r="Q34" s="294"/>
      <c r="R34" s="294"/>
      <c r="S34" s="294"/>
      <c r="T34" s="294"/>
      <c r="U34" s="294"/>
      <c r="V34" s="294"/>
      <c r="W34" s="294"/>
      <c r="X34" s="294"/>
      <c r="Y34" s="294"/>
      <c r="Z34" s="294"/>
      <c r="AA34" s="294"/>
    </row>
    <row r="35" spans="1:27" x14ac:dyDescent="0.2">
      <c r="A35" s="263"/>
      <c r="G35" s="88"/>
      <c r="H35" s="122"/>
      <c r="I35" s="131"/>
      <c r="J35" s="88"/>
      <c r="K35" s="88"/>
    </row>
    <row r="36" spans="1:27" x14ac:dyDescent="0.2">
      <c r="A36" s="263"/>
      <c r="G36" s="88"/>
      <c r="H36" s="88"/>
      <c r="I36" s="88"/>
      <c r="J36" s="88"/>
      <c r="K36" s="88"/>
    </row>
    <row r="37" spans="1:27" x14ac:dyDescent="0.2">
      <c r="A37" s="263"/>
      <c r="G37" s="294"/>
      <c r="H37" s="294"/>
      <c r="I37" s="294"/>
      <c r="J37" s="294"/>
    </row>
    <row r="38" spans="1:27" x14ac:dyDescent="0.2">
      <c r="A38" s="263"/>
      <c r="G38" s="294"/>
      <c r="H38" s="294"/>
      <c r="I38" s="294"/>
      <c r="J38" s="294"/>
    </row>
    <row r="39" spans="1:27" x14ac:dyDescent="0.2">
      <c r="A39" s="263"/>
    </row>
    <row r="40" spans="1:27" x14ac:dyDescent="0.2">
      <c r="A40" s="263"/>
    </row>
    <row r="41" spans="1:27" x14ac:dyDescent="0.2">
      <c r="A41" s="263"/>
    </row>
    <row r="42" spans="1:27" x14ac:dyDescent="0.2">
      <c r="A42" s="262"/>
    </row>
  </sheetData>
  <mergeCells count="46">
    <mergeCell ref="BB4:BC4"/>
    <mergeCell ref="Z22:AA22"/>
    <mergeCell ref="AP4:AQ4"/>
    <mergeCell ref="AR4:AS4"/>
    <mergeCell ref="AT4:AU4"/>
    <mergeCell ref="AV4:AW4"/>
    <mergeCell ref="AX4:AY4"/>
    <mergeCell ref="AZ4:BA4"/>
    <mergeCell ref="AD4:AE4"/>
    <mergeCell ref="AF4:AG4"/>
    <mergeCell ref="AH4:AI4"/>
    <mergeCell ref="AJ4:AK4"/>
    <mergeCell ref="AL4:AM4"/>
    <mergeCell ref="AN4:AO4"/>
    <mergeCell ref="AB4:AC4"/>
    <mergeCell ref="L4:M4"/>
    <mergeCell ref="N4:O4"/>
    <mergeCell ref="P4:Q4"/>
    <mergeCell ref="AB3:AC3"/>
    <mergeCell ref="AD3:AE3"/>
    <mergeCell ref="R4:S4"/>
    <mergeCell ref="T4:U4"/>
    <mergeCell ref="V4:W4"/>
    <mergeCell ref="X4:Y4"/>
    <mergeCell ref="Z4:AA4"/>
    <mergeCell ref="B4:C4"/>
    <mergeCell ref="D4:E4"/>
    <mergeCell ref="F4:G4"/>
    <mergeCell ref="H4:I4"/>
    <mergeCell ref="J4:K4"/>
    <mergeCell ref="A2:BC2"/>
    <mergeCell ref="J3:K3"/>
    <mergeCell ref="L3:M3"/>
    <mergeCell ref="N3:O3"/>
    <mergeCell ref="P3:Q3"/>
    <mergeCell ref="R3:S3"/>
    <mergeCell ref="T3:U3"/>
    <mergeCell ref="V3:W3"/>
    <mergeCell ref="X3:Y3"/>
    <mergeCell ref="Z3:AA3"/>
    <mergeCell ref="AN3:AO3"/>
    <mergeCell ref="AV3:AW3"/>
    <mergeCell ref="AF3:AG3"/>
    <mergeCell ref="AH3:AI3"/>
    <mergeCell ref="AJ3:AK3"/>
    <mergeCell ref="AL3:AM3"/>
  </mergeCells>
  <conditionalFormatting sqref="B8:BA8 B6:AC7 B11:BA11 B9:AC10 AF9:BA10 B15:BA15 B16:AC17 AF16:BA17 B12:AC14 AF12:BA14 AF6:BC7 BB9:BC11">
    <cfRule type="cellIs" priority="7" operator="greaterThan">
      <formula>0.055</formula>
    </cfRule>
  </conditionalFormatting>
  <conditionalFormatting sqref="H24:I35">
    <cfRule type="cellIs" priority="6" operator="greaterThan">
      <formula>0.055</formula>
    </cfRule>
  </conditionalFormatting>
  <conditionalFormatting sqref="BB12:BC17">
    <cfRule type="cellIs" priority="5" operator="greaterThan">
      <formula>0.055</formula>
    </cfRule>
  </conditionalFormatting>
  <conditionalFormatting sqref="BB8:BC8">
    <cfRule type="cellIs" priority="4" operator="greaterThan">
      <formula>0.055</formula>
    </cfRule>
  </conditionalFormatting>
  <conditionalFormatting sqref="BD6:BE7 BD9:BE11">
    <cfRule type="cellIs" priority="3" operator="greaterThan">
      <formula>0.055</formula>
    </cfRule>
  </conditionalFormatting>
  <conditionalFormatting sqref="BD12:BE17">
    <cfRule type="cellIs" priority="2" operator="greaterThan">
      <formula>0.055</formula>
    </cfRule>
  </conditionalFormatting>
  <conditionalFormatting sqref="BD8:BE8">
    <cfRule type="cellIs" priority="1" operator="greaterThan">
      <formula>0.055</formula>
    </cfRule>
  </conditionalFormatting>
  <pageMargins left="0.23622047244094491" right="0.23622047244094491" top="0.74803149606299213" bottom="0.74803149606299213" header="0.31496062992125984" footer="0.31496062992125984"/>
  <pageSetup paperSize="9" scale="27" fitToHeight="0" orientation="landscape" r:id="rId1"/>
  <headerFooter>
    <oddFooter>&amp;L&amp;F-&amp;A&amp;R&amp;D</oddFooter>
  </headerFooter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0"/>
    <pageSetUpPr fitToPage="1"/>
  </sheetPr>
  <dimension ref="A1:BN42"/>
  <sheetViews>
    <sheetView zoomScale="80" zoomScaleNormal="80" workbookViewId="0">
      <pane xSplit="9" ySplit="4" topLeftCell="J5" activePane="bottomRight" state="frozen"/>
      <selection pane="topRight" activeCell="J1" sqref="J1"/>
      <selection pane="bottomLeft" activeCell="A5" sqref="A5"/>
      <selection pane="bottomRight" activeCell="D25" sqref="D25"/>
    </sheetView>
  </sheetViews>
  <sheetFormatPr defaultColWidth="11.42578125" defaultRowHeight="12.75" x14ac:dyDescent="0.2"/>
  <cols>
    <col min="1" max="1" width="23" customWidth="1"/>
    <col min="2" max="2" width="9.28515625" customWidth="1"/>
    <col min="3" max="3" width="8.5703125" customWidth="1"/>
    <col min="4" max="4" width="17.7109375" customWidth="1"/>
    <col min="5" max="5" width="8.5703125" customWidth="1"/>
    <col min="6" max="6" width="9.28515625" customWidth="1"/>
    <col min="7" max="7" width="8.5703125" customWidth="1"/>
    <col min="8" max="10" width="9.28515625" customWidth="1"/>
    <col min="11" max="11" width="8" customWidth="1"/>
    <col min="12" max="12" width="7.140625" hidden="1" customWidth="1"/>
    <col min="13" max="13" width="7.7109375" hidden="1" customWidth="1"/>
    <col min="14" max="14" width="6.42578125" hidden="1" customWidth="1"/>
    <col min="15" max="15" width="6.28515625" hidden="1" customWidth="1"/>
    <col min="16" max="16" width="7" hidden="1" customWidth="1"/>
    <col min="17" max="17" width="6.7109375" hidden="1" customWidth="1"/>
    <col min="18" max="18" width="5.7109375" hidden="1" customWidth="1"/>
    <col min="19" max="19" width="6.7109375" hidden="1" customWidth="1"/>
    <col min="20" max="21" width="5.7109375" hidden="1" customWidth="1"/>
    <col min="22" max="22" width="6.85546875" hidden="1" customWidth="1"/>
    <col min="23" max="23" width="8" hidden="1" customWidth="1"/>
    <col min="24" max="24" width="6.5703125" hidden="1" customWidth="1"/>
    <col min="25" max="26" width="5.7109375" hidden="1" customWidth="1"/>
    <col min="27" max="27" width="6.85546875" hidden="1" customWidth="1"/>
    <col min="28" max="28" width="9.28515625" hidden="1" customWidth="1"/>
    <col min="29" max="29" width="8.28515625" hidden="1" customWidth="1"/>
    <col min="30" max="30" width="9.28515625" hidden="1" customWidth="1"/>
    <col min="31" max="31" width="8.5703125" hidden="1" customWidth="1"/>
    <col min="32" max="32" width="7.7109375" hidden="1" customWidth="1"/>
    <col min="33" max="33" width="8.5703125" hidden="1" customWidth="1"/>
    <col min="34" max="34" width="9.28515625" customWidth="1"/>
    <col min="35" max="35" width="8.5703125" customWidth="1"/>
    <col min="36" max="36" width="9.28515625" customWidth="1"/>
    <col min="37" max="37" width="8" customWidth="1"/>
    <col min="38" max="38" width="8.7109375" customWidth="1"/>
    <col min="39" max="39" width="8" customWidth="1"/>
    <col min="40" max="40" width="8.85546875" customWidth="1"/>
    <col min="41" max="41" width="8.42578125" customWidth="1"/>
    <col min="42" max="42" width="8.7109375" customWidth="1"/>
    <col min="43" max="43" width="8.140625" customWidth="1"/>
    <col min="44" max="44" width="8.7109375" customWidth="1"/>
    <col min="45" max="45" width="8" customWidth="1"/>
    <col min="46" max="46" width="8.7109375" customWidth="1"/>
    <col min="47" max="47" width="8" customWidth="1"/>
    <col min="48" max="48" width="8.7109375" bestFit="1" customWidth="1"/>
    <col min="49" max="49" width="8" bestFit="1" customWidth="1"/>
    <col min="50" max="50" width="8.7109375" customWidth="1"/>
    <col min="51" max="51" width="7.42578125" customWidth="1"/>
    <col min="52" max="52" width="9.42578125" customWidth="1"/>
    <col min="53" max="53" width="8" customWidth="1"/>
    <col min="54" max="54" width="9.28515625" bestFit="1" customWidth="1"/>
    <col min="55" max="55" width="8.5703125" bestFit="1" customWidth="1"/>
    <col min="56" max="56" width="9.28515625" bestFit="1" customWidth="1"/>
    <col min="57" max="57" width="8.5703125" bestFit="1" customWidth="1"/>
    <col min="58" max="58" width="9.28515625" bestFit="1" customWidth="1"/>
    <col min="59" max="59" width="8.5703125" style="150" bestFit="1" customWidth="1"/>
    <col min="60" max="60" width="8.140625" customWidth="1"/>
    <col min="61" max="61" width="8.42578125" customWidth="1"/>
  </cols>
  <sheetData>
    <row r="1" spans="1:66" ht="13.5" thickBot="1" x14ac:dyDescent="0.25"/>
    <row r="2" spans="1:66" ht="27" customHeight="1" thickBot="1" x14ac:dyDescent="0.45">
      <c r="A2" s="373" t="s">
        <v>0</v>
      </c>
      <c r="B2" s="374"/>
      <c r="C2" s="374"/>
      <c r="D2" s="374"/>
      <c r="E2" s="374"/>
      <c r="F2" s="374"/>
      <c r="G2" s="374"/>
      <c r="H2" s="374"/>
      <c r="I2" s="374"/>
      <c r="J2" s="374"/>
      <c r="K2" s="374"/>
      <c r="L2" s="374"/>
      <c r="M2" s="374"/>
      <c r="N2" s="374"/>
      <c r="O2" s="374"/>
      <c r="P2" s="374"/>
      <c r="Q2" s="374"/>
      <c r="R2" s="374"/>
      <c r="S2" s="374"/>
      <c r="T2" s="374"/>
      <c r="U2" s="374"/>
      <c r="V2" s="374"/>
      <c r="W2" s="374"/>
      <c r="X2" s="374"/>
      <c r="Y2" s="374"/>
      <c r="Z2" s="374"/>
      <c r="AA2" s="374"/>
      <c r="AB2" s="374"/>
      <c r="AC2" s="374"/>
      <c r="AD2" s="374"/>
      <c r="AE2" s="374"/>
      <c r="AF2" s="374"/>
      <c r="AG2" s="374"/>
      <c r="AH2" s="374"/>
      <c r="AI2" s="374"/>
      <c r="AJ2" s="374"/>
      <c r="AK2" s="374"/>
      <c r="AL2" s="374"/>
      <c r="AM2" s="374"/>
      <c r="AN2" s="374"/>
      <c r="AO2" s="374"/>
      <c r="AP2" s="374"/>
      <c r="AQ2" s="374"/>
      <c r="AR2" s="374"/>
      <c r="AS2" s="374"/>
      <c r="AT2" s="374"/>
      <c r="AU2" s="374"/>
      <c r="AV2" s="374"/>
      <c r="AW2" s="374"/>
      <c r="AX2" s="374"/>
      <c r="AY2" s="374"/>
      <c r="AZ2" s="374"/>
      <c r="BA2" s="374"/>
      <c r="BB2" s="374"/>
      <c r="BC2" s="374"/>
      <c r="BD2" s="375"/>
      <c r="BE2" s="375"/>
      <c r="BF2" s="375"/>
      <c r="BG2" s="376"/>
    </row>
    <row r="3" spans="1:66" ht="26.25" customHeight="1" thickBot="1" x14ac:dyDescent="0.25">
      <c r="A3" s="203"/>
      <c r="B3" s="312">
        <v>2012</v>
      </c>
      <c r="C3" s="312">
        <v>2012</v>
      </c>
      <c r="D3" s="312">
        <v>2013</v>
      </c>
      <c r="E3" s="312">
        <v>2013</v>
      </c>
      <c r="F3" s="312">
        <v>2014</v>
      </c>
      <c r="G3" s="312">
        <v>2014</v>
      </c>
      <c r="H3" s="313" t="s">
        <v>82</v>
      </c>
      <c r="I3" s="313" t="s">
        <v>82</v>
      </c>
      <c r="J3" s="313" t="s">
        <v>91</v>
      </c>
      <c r="K3" s="402" t="s">
        <v>91</v>
      </c>
      <c r="L3" s="401">
        <v>42005</v>
      </c>
      <c r="M3" s="395"/>
      <c r="N3" s="396">
        <v>42036</v>
      </c>
      <c r="O3" s="397"/>
      <c r="P3" s="396">
        <v>42064</v>
      </c>
      <c r="Q3" s="397"/>
      <c r="R3" s="396">
        <v>42095</v>
      </c>
      <c r="S3" s="397"/>
      <c r="T3" s="394">
        <v>42125</v>
      </c>
      <c r="U3" s="395"/>
      <c r="V3" s="398">
        <v>42156</v>
      </c>
      <c r="W3" s="399"/>
      <c r="X3" s="398">
        <v>42186</v>
      </c>
      <c r="Y3" s="399"/>
      <c r="Z3" s="398" t="s">
        <v>59</v>
      </c>
      <c r="AA3" s="399"/>
      <c r="AB3" s="398">
        <v>42248</v>
      </c>
      <c r="AC3" s="399"/>
      <c r="AD3" s="398">
        <v>42278</v>
      </c>
      <c r="AE3" s="399"/>
      <c r="AF3" s="398">
        <v>42309</v>
      </c>
      <c r="AG3" s="400"/>
      <c r="AH3" s="398" t="s">
        <v>60</v>
      </c>
      <c r="AI3" s="403"/>
      <c r="AJ3" s="387">
        <v>42370</v>
      </c>
      <c r="AK3" s="388"/>
      <c r="AL3" s="392">
        <v>42401</v>
      </c>
      <c r="AM3" s="378"/>
      <c r="AN3" s="377">
        <v>42430</v>
      </c>
      <c r="AO3" s="378"/>
      <c r="AP3" s="377">
        <v>42461</v>
      </c>
      <c r="AQ3" s="378"/>
      <c r="AR3" s="379">
        <v>42491</v>
      </c>
      <c r="AS3" s="380"/>
      <c r="AT3" s="379">
        <v>42522</v>
      </c>
      <c r="AU3" s="380"/>
      <c r="AV3" s="379">
        <v>42552</v>
      </c>
      <c r="AW3" s="380"/>
      <c r="AX3" s="379">
        <v>42583</v>
      </c>
      <c r="AY3" s="380"/>
      <c r="AZ3" s="379">
        <v>42614</v>
      </c>
      <c r="BA3" s="380"/>
      <c r="BB3" s="379">
        <v>42644</v>
      </c>
      <c r="BC3" s="380"/>
      <c r="BD3" s="379">
        <v>42675</v>
      </c>
      <c r="BE3" s="378"/>
      <c r="BF3" s="379" t="s">
        <v>92</v>
      </c>
      <c r="BG3" s="378"/>
      <c r="BH3" s="148"/>
      <c r="BI3" s="148"/>
    </row>
    <row r="4" spans="1:66" ht="15.75" x14ac:dyDescent="0.25">
      <c r="A4" s="190" t="s">
        <v>65</v>
      </c>
      <c r="B4" s="381">
        <v>0.04</v>
      </c>
      <c r="C4" s="382"/>
      <c r="D4" s="381">
        <v>0.06</v>
      </c>
      <c r="E4" s="382"/>
      <c r="F4" s="383">
        <v>5.5E-2</v>
      </c>
      <c r="G4" s="384"/>
      <c r="H4" s="383">
        <v>5.5E-2</v>
      </c>
      <c r="I4" s="391"/>
      <c r="J4" s="389">
        <v>5.5E-2</v>
      </c>
      <c r="K4" s="390"/>
      <c r="L4" s="393">
        <v>5.5E-2</v>
      </c>
      <c r="M4" s="385"/>
      <c r="N4" s="383">
        <v>5.5E-2</v>
      </c>
      <c r="O4" s="384"/>
      <c r="P4" s="383">
        <v>5.5E-2</v>
      </c>
      <c r="Q4" s="384"/>
      <c r="R4" s="383">
        <v>5.5E-2</v>
      </c>
      <c r="S4" s="384"/>
      <c r="T4" s="383">
        <v>5.5E-2</v>
      </c>
      <c r="U4" s="384"/>
      <c r="V4" s="383">
        <v>5.5E-2</v>
      </c>
      <c r="W4" s="384"/>
      <c r="X4" s="383">
        <v>5.5E-2</v>
      </c>
      <c r="Y4" s="384"/>
      <c r="Z4" s="383">
        <v>5.5E-2</v>
      </c>
      <c r="AA4" s="384"/>
      <c r="AB4" s="383">
        <v>5.5E-2</v>
      </c>
      <c r="AC4" s="384"/>
      <c r="AD4" s="383">
        <v>5.5E-2</v>
      </c>
      <c r="AE4" s="384"/>
      <c r="AF4" s="383">
        <v>5.5E-2</v>
      </c>
      <c r="AG4" s="384"/>
      <c r="AH4" s="383">
        <v>5.5E-2</v>
      </c>
      <c r="AI4" s="391"/>
      <c r="AJ4" s="389">
        <v>5.5E-2</v>
      </c>
      <c r="AK4" s="390"/>
      <c r="AL4" s="391">
        <v>5.5E-2</v>
      </c>
      <c r="AM4" s="384"/>
      <c r="AN4" s="383">
        <v>5.5E-2</v>
      </c>
      <c r="AO4" s="384"/>
      <c r="AP4" s="383">
        <v>5.5E-2</v>
      </c>
      <c r="AQ4" s="384"/>
      <c r="AR4" s="383">
        <v>5.5E-2</v>
      </c>
      <c r="AS4" s="384"/>
      <c r="AT4" s="383">
        <v>5.5E-2</v>
      </c>
      <c r="AU4" s="384"/>
      <c r="AV4" s="383">
        <v>5.5E-2</v>
      </c>
      <c r="AW4" s="384"/>
      <c r="AX4" s="383">
        <v>5.5E-2</v>
      </c>
      <c r="AY4" s="384"/>
      <c r="AZ4" s="383">
        <v>5.5E-2</v>
      </c>
      <c r="BA4" s="384"/>
      <c r="BB4" s="383">
        <v>5.5E-2</v>
      </c>
      <c r="BC4" s="384"/>
      <c r="BD4" s="383">
        <v>5.5E-2</v>
      </c>
      <c r="BE4" s="384"/>
      <c r="BF4" s="383">
        <v>5.5E-2</v>
      </c>
      <c r="BG4" s="384"/>
      <c r="BH4" s="149"/>
      <c r="BI4" s="149"/>
    </row>
    <row r="5" spans="1:66" ht="16.5" thickBot="1" x14ac:dyDescent="0.3">
      <c r="A5" s="406"/>
      <c r="B5" s="404" t="s">
        <v>9</v>
      </c>
      <c r="C5" s="405" t="s">
        <v>14</v>
      </c>
      <c r="D5" s="404" t="s">
        <v>9</v>
      </c>
      <c r="E5" s="405" t="s">
        <v>14</v>
      </c>
      <c r="F5" s="404" t="s">
        <v>9</v>
      </c>
      <c r="G5" s="405" t="s">
        <v>14</v>
      </c>
      <c r="H5" s="404" t="s">
        <v>9</v>
      </c>
      <c r="I5" s="407" t="s">
        <v>14</v>
      </c>
      <c r="J5" s="404" t="s">
        <v>9</v>
      </c>
      <c r="K5" s="405" t="s">
        <v>14</v>
      </c>
      <c r="L5" s="408" t="s">
        <v>9</v>
      </c>
      <c r="M5" s="405" t="s">
        <v>14</v>
      </c>
      <c r="N5" s="404" t="s">
        <v>9</v>
      </c>
      <c r="O5" s="405" t="s">
        <v>14</v>
      </c>
      <c r="P5" s="404" t="s">
        <v>9</v>
      </c>
      <c r="Q5" s="405" t="s">
        <v>14</v>
      </c>
      <c r="R5" s="404" t="s">
        <v>9</v>
      </c>
      <c r="S5" s="405" t="s">
        <v>14</v>
      </c>
      <c r="T5" s="404" t="s">
        <v>9</v>
      </c>
      <c r="U5" s="405" t="s">
        <v>14</v>
      </c>
      <c r="V5" s="404" t="s">
        <v>9</v>
      </c>
      <c r="W5" s="405" t="s">
        <v>14</v>
      </c>
      <c r="X5" s="404" t="s">
        <v>9</v>
      </c>
      <c r="Y5" s="405" t="s">
        <v>14</v>
      </c>
      <c r="Z5" s="404" t="s">
        <v>9</v>
      </c>
      <c r="AA5" s="405" t="s">
        <v>14</v>
      </c>
      <c r="AB5" s="409" t="s">
        <v>9</v>
      </c>
      <c r="AC5" s="405" t="s">
        <v>14</v>
      </c>
      <c r="AD5" s="404" t="s">
        <v>9</v>
      </c>
      <c r="AE5" s="405" t="s">
        <v>14</v>
      </c>
      <c r="AF5" s="404" t="s">
        <v>9</v>
      </c>
      <c r="AG5" s="405" t="s">
        <v>14</v>
      </c>
      <c r="AH5" s="404" t="s">
        <v>9</v>
      </c>
      <c r="AI5" s="407" t="s">
        <v>14</v>
      </c>
      <c r="AJ5" s="404" t="s">
        <v>9</v>
      </c>
      <c r="AK5" s="405" t="s">
        <v>14</v>
      </c>
      <c r="AL5" s="408" t="s">
        <v>9</v>
      </c>
      <c r="AM5" s="405" t="s">
        <v>14</v>
      </c>
      <c r="AN5" s="404" t="s">
        <v>9</v>
      </c>
      <c r="AO5" s="405" t="s">
        <v>14</v>
      </c>
      <c r="AP5" s="404" t="s">
        <v>9</v>
      </c>
      <c r="AQ5" s="405" t="s">
        <v>14</v>
      </c>
      <c r="AR5" s="193" t="s">
        <v>9</v>
      </c>
      <c r="AS5" s="194" t="s">
        <v>14</v>
      </c>
      <c r="AT5" s="193" t="s">
        <v>9</v>
      </c>
      <c r="AU5" s="194" t="s">
        <v>14</v>
      </c>
      <c r="AV5" s="193" t="s">
        <v>9</v>
      </c>
      <c r="AW5" s="194" t="s">
        <v>14</v>
      </c>
      <c r="AX5" s="193" t="s">
        <v>9</v>
      </c>
      <c r="AY5" s="194" t="s">
        <v>14</v>
      </c>
      <c r="AZ5" s="193" t="s">
        <v>9</v>
      </c>
      <c r="BA5" s="194" t="s">
        <v>14</v>
      </c>
      <c r="BB5" s="193" t="s">
        <v>9</v>
      </c>
      <c r="BC5" s="194" t="s">
        <v>14</v>
      </c>
      <c r="BD5" s="193" t="s">
        <v>9</v>
      </c>
      <c r="BE5" s="194" t="s">
        <v>14</v>
      </c>
      <c r="BF5" s="193" t="s">
        <v>9</v>
      </c>
      <c r="BG5" s="194" t="s">
        <v>14</v>
      </c>
      <c r="BH5" s="236"/>
      <c r="BI5" s="237"/>
      <c r="BL5" s="88"/>
      <c r="BM5" s="88"/>
      <c r="BN5" s="88"/>
    </row>
    <row r="6" spans="1:66" ht="16.5" thickBot="1" x14ac:dyDescent="0.3">
      <c r="A6" s="418" t="s">
        <v>48</v>
      </c>
      <c r="B6" s="419">
        <v>4.4999999999999998E-2</v>
      </c>
      <c r="C6" s="419">
        <v>7.5600000000000001E-2</v>
      </c>
      <c r="D6" s="420">
        <v>4.0099999999999997E-2</v>
      </c>
      <c r="E6" s="421">
        <v>6.3600000000000004E-2</v>
      </c>
      <c r="F6" s="422">
        <v>4.1700000000000001E-2</v>
      </c>
      <c r="G6" s="423">
        <v>6.2600000000000003E-2</v>
      </c>
      <c r="H6" s="424">
        <v>4.7600000000000003E-2</v>
      </c>
      <c r="I6" s="421">
        <v>7.3300000000000004E-2</v>
      </c>
      <c r="J6" s="424">
        <v>4.7100000000000003E-2</v>
      </c>
      <c r="K6" s="440">
        <v>8.1699999999999995E-2</v>
      </c>
      <c r="L6" s="425">
        <v>6.0600000000000001E-2</v>
      </c>
      <c r="M6" s="425">
        <v>7.2499999999999995E-2</v>
      </c>
      <c r="N6" s="426">
        <v>6.6600000000000006E-2</v>
      </c>
      <c r="O6" s="423">
        <v>7.8299999999999995E-2</v>
      </c>
      <c r="P6" s="426">
        <v>6.1499999999999999E-2</v>
      </c>
      <c r="Q6" s="423">
        <v>7.5999999999999998E-2</v>
      </c>
      <c r="R6" s="426">
        <v>5.0799999999999998E-2</v>
      </c>
      <c r="S6" s="423">
        <v>6.9500000000000006E-2</v>
      </c>
      <c r="T6" s="426">
        <v>4.7899999999999998E-2</v>
      </c>
      <c r="U6" s="423">
        <v>6.6400000000000001E-2</v>
      </c>
      <c r="V6" s="425">
        <v>6.4799999999999996E-2</v>
      </c>
      <c r="W6" s="128">
        <v>8.3699999999999997E-2</v>
      </c>
      <c r="X6" s="426">
        <v>3.9399999999999998E-2</v>
      </c>
      <c r="Y6" s="423">
        <v>5.8299999999999998E-2</v>
      </c>
      <c r="Z6" s="426">
        <v>4.53E-2</v>
      </c>
      <c r="AA6" s="423">
        <v>6.3299999999999995E-2</v>
      </c>
      <c r="AB6" s="411">
        <v>6.3200000000000006E-2</v>
      </c>
      <c r="AC6" s="128">
        <v>8.1799999999999998E-2</v>
      </c>
      <c r="AD6" s="424">
        <v>6.8900000000000003E-2</v>
      </c>
      <c r="AE6" s="425">
        <v>8.9499999999999996E-2</v>
      </c>
      <c r="AF6" s="425">
        <v>5.74E-2</v>
      </c>
      <c r="AG6" s="421">
        <v>7.4200000000000002E-2</v>
      </c>
      <c r="AH6" s="425">
        <v>5.1499999999999997E-2</v>
      </c>
      <c r="AI6" s="421">
        <v>7.6300000000000007E-2</v>
      </c>
      <c r="AJ6" s="424">
        <v>4.3900000000000002E-2</v>
      </c>
      <c r="AK6" s="425">
        <v>7.3800000000000004E-2</v>
      </c>
      <c r="AL6" s="424">
        <v>5.7500000000000002E-2</v>
      </c>
      <c r="AM6" s="425">
        <v>8.4500000000000006E-2</v>
      </c>
      <c r="AN6" s="424">
        <v>6.4199999999999993E-2</v>
      </c>
      <c r="AO6" s="425">
        <v>8.8800000000000004E-2</v>
      </c>
      <c r="AP6" s="424">
        <v>5.9900000000000002E-2</v>
      </c>
      <c r="AQ6" s="436">
        <v>8.3799999999999999E-2</v>
      </c>
      <c r="AR6" s="411">
        <v>5.3800000000000001E-2</v>
      </c>
      <c r="AS6" s="128">
        <v>7.7299999999999994E-2</v>
      </c>
      <c r="AT6" s="411">
        <v>6.1100000000000002E-2</v>
      </c>
      <c r="AU6" s="128">
        <v>8.5599999999999996E-2</v>
      </c>
      <c r="AV6" s="411">
        <v>3.9399999999999998E-2</v>
      </c>
      <c r="AW6" s="128">
        <v>6.7299999999999999E-2</v>
      </c>
      <c r="AX6" s="411">
        <v>3.9800000000000002E-2</v>
      </c>
      <c r="AY6" s="128">
        <v>6.4899999999999999E-2</v>
      </c>
      <c r="AZ6" s="411">
        <v>6.0400000000000002E-2</v>
      </c>
      <c r="BA6" s="128">
        <v>8.48E-2</v>
      </c>
      <c r="BB6" s="411">
        <v>7.1400000000000005E-2</v>
      </c>
      <c r="BC6" s="128">
        <v>0.1002</v>
      </c>
      <c r="BD6" s="411">
        <v>6.4199999999999993E-2</v>
      </c>
      <c r="BE6" s="128">
        <v>9.0499999999999997E-2</v>
      </c>
      <c r="BF6" s="411">
        <v>6.6100000000000006E-2</v>
      </c>
      <c r="BG6" s="128">
        <v>9.3899999999999997E-2</v>
      </c>
      <c r="BH6" s="254"/>
      <c r="BI6" s="295"/>
      <c r="BL6" s="88"/>
      <c r="BM6" s="122"/>
      <c r="BN6" s="131"/>
    </row>
    <row r="7" spans="1:66" ht="13.5" thickBot="1" x14ac:dyDescent="0.25">
      <c r="A7" s="427" t="s">
        <v>6</v>
      </c>
      <c r="B7" s="154">
        <v>5.5300000000000002E-2</v>
      </c>
      <c r="C7" s="154">
        <v>8.7300000000000003E-2</v>
      </c>
      <c r="D7" s="410">
        <v>2.9000000000000001E-2</v>
      </c>
      <c r="E7" s="128">
        <v>6.6699999999999995E-2</v>
      </c>
      <c r="F7" s="410">
        <v>3.8300000000000001E-2</v>
      </c>
      <c r="G7" s="128">
        <v>5.6800000000000003E-2</v>
      </c>
      <c r="H7" s="411">
        <v>3.8899999999999997E-2</v>
      </c>
      <c r="I7" s="410">
        <v>5.04E-2</v>
      </c>
      <c r="J7" s="411">
        <v>4.7899999999999998E-2</v>
      </c>
      <c r="K7" s="410">
        <v>6.5600000000000006E-2</v>
      </c>
      <c r="L7" s="271">
        <v>3.5700000000000003E-2</v>
      </c>
      <c r="M7" s="410">
        <v>4.5199999999999997E-2</v>
      </c>
      <c r="N7" s="271">
        <v>6.3500000000000001E-2</v>
      </c>
      <c r="O7" s="154">
        <v>7.3300000000000004E-2</v>
      </c>
      <c r="P7" s="271">
        <v>3.8800000000000001E-2</v>
      </c>
      <c r="Q7" s="154">
        <v>5.8999999999999997E-2</v>
      </c>
      <c r="R7" s="271">
        <v>2.5000000000000001E-2</v>
      </c>
      <c r="S7" s="340">
        <v>4.58E-2</v>
      </c>
      <c r="T7" s="271">
        <v>2.6100000000000002E-2</v>
      </c>
      <c r="U7" s="340">
        <v>3.9600000000000003E-2</v>
      </c>
      <c r="V7" s="439">
        <v>4.3999999999999997E-2</v>
      </c>
      <c r="W7" s="410">
        <v>5.5199999999999999E-2</v>
      </c>
      <c r="X7" s="271">
        <v>2.6100000000000002E-2</v>
      </c>
      <c r="Y7" s="340">
        <v>3.7400000000000003E-2</v>
      </c>
      <c r="Z7" s="271">
        <v>8.3000000000000001E-3</v>
      </c>
      <c r="AA7" s="340">
        <v>1.9300000000000001E-2</v>
      </c>
      <c r="AB7" s="411">
        <v>2.98E-2</v>
      </c>
      <c r="AC7" s="410">
        <v>4.0800000000000003E-2</v>
      </c>
      <c r="AD7" s="424">
        <v>3.7199999999999997E-2</v>
      </c>
      <c r="AE7" s="410">
        <v>4.8800000000000003E-2</v>
      </c>
      <c r="AF7" s="278">
        <v>2.5700000000000001E-2</v>
      </c>
      <c r="AG7" s="410">
        <v>3.73E-2</v>
      </c>
      <c r="AH7" s="278">
        <v>4.3700000000000003E-2</v>
      </c>
      <c r="AI7" s="128">
        <v>5.5E-2</v>
      </c>
      <c r="AJ7" s="411">
        <v>4.0899999999999999E-2</v>
      </c>
      <c r="AK7" s="410">
        <v>5.2400000000000002E-2</v>
      </c>
      <c r="AL7" s="411">
        <v>7.3099999999999998E-2</v>
      </c>
      <c r="AM7" s="278">
        <v>8.48E-2</v>
      </c>
      <c r="AN7" s="411">
        <v>6.4399999999999999E-2</v>
      </c>
      <c r="AO7" s="128">
        <v>6.4399999999999999E-2</v>
      </c>
      <c r="AP7" s="411">
        <v>5.8799999999999998E-2</v>
      </c>
      <c r="AQ7" s="437">
        <v>5.8799999999999998E-2</v>
      </c>
      <c r="AR7" s="411">
        <v>6.2100000000000002E-2</v>
      </c>
      <c r="AS7" s="128">
        <v>6.2100000000000002E-2</v>
      </c>
      <c r="AT7" s="411">
        <v>4.4999999999999998E-2</v>
      </c>
      <c r="AU7" s="128">
        <v>5.67E-2</v>
      </c>
      <c r="AV7" s="411">
        <v>3.2500000000000001E-2</v>
      </c>
      <c r="AW7" s="410">
        <v>4.4299999999999999E-2</v>
      </c>
      <c r="AX7" s="411">
        <v>3.6700000000000003E-2</v>
      </c>
      <c r="AY7" s="128">
        <v>5.6300000000000003E-2</v>
      </c>
      <c r="AZ7" s="411">
        <v>3.8100000000000002E-2</v>
      </c>
      <c r="BA7" s="410">
        <v>5.1900000000000002E-2</v>
      </c>
      <c r="BB7" s="411">
        <v>7.2400000000000006E-2</v>
      </c>
      <c r="BC7" s="128">
        <v>9.4500000000000001E-2</v>
      </c>
      <c r="BD7" s="411">
        <v>6.7699999999999996E-2</v>
      </c>
      <c r="BE7" s="128">
        <v>8.72E-2</v>
      </c>
      <c r="BF7" s="411">
        <v>5.8999999999999997E-2</v>
      </c>
      <c r="BG7" s="128">
        <v>8.0199999999999994E-2</v>
      </c>
      <c r="BH7" s="254"/>
      <c r="BI7" s="295"/>
      <c r="BL7" s="88"/>
      <c r="BM7" s="122"/>
      <c r="BN7" s="131"/>
    </row>
    <row r="8" spans="1:66" ht="13.5" thickBot="1" x14ac:dyDescent="0.25">
      <c r="A8" s="427" t="s">
        <v>74</v>
      </c>
      <c r="B8" s="272"/>
      <c r="C8" s="272"/>
      <c r="D8" s="278"/>
      <c r="E8" s="258"/>
      <c r="F8" s="278"/>
      <c r="G8" s="258"/>
      <c r="H8" s="411">
        <v>3.7999999999999999E-2</v>
      </c>
      <c r="I8" s="410">
        <v>5.5300000000000002E-2</v>
      </c>
      <c r="J8" s="411">
        <v>3.8399999999999997E-2</v>
      </c>
      <c r="K8" s="410">
        <v>6.4000000000000001E-2</v>
      </c>
      <c r="L8" s="271"/>
      <c r="M8" s="340"/>
      <c r="N8" s="271"/>
      <c r="O8" s="272"/>
      <c r="P8" s="271"/>
      <c r="Q8" s="272"/>
      <c r="R8" s="271">
        <v>3.5400000000000001E-2</v>
      </c>
      <c r="S8" s="340">
        <v>4.24E-2</v>
      </c>
      <c r="T8" s="271">
        <v>3.3500000000000002E-2</v>
      </c>
      <c r="U8" s="340">
        <v>4.1500000000000002E-2</v>
      </c>
      <c r="V8" s="278">
        <v>5.2699999999999997E-2</v>
      </c>
      <c r="W8" s="128">
        <v>6.25E-2</v>
      </c>
      <c r="X8" s="271">
        <v>3.1300000000000001E-2</v>
      </c>
      <c r="Y8" s="340">
        <v>3.5999999999999997E-2</v>
      </c>
      <c r="Z8" s="271">
        <v>4.19E-2</v>
      </c>
      <c r="AA8" s="340">
        <v>4.3900000000000002E-2</v>
      </c>
      <c r="AB8" s="411">
        <v>4.58E-2</v>
      </c>
      <c r="AC8" s="410">
        <v>5.3999999999999999E-2</v>
      </c>
      <c r="AD8" s="424">
        <v>5.1299999999999998E-2</v>
      </c>
      <c r="AE8" s="425">
        <v>5.96E-2</v>
      </c>
      <c r="AF8" s="278">
        <v>4.5699999999999998E-2</v>
      </c>
      <c r="AG8" s="410">
        <v>5.3900000000000003E-2</v>
      </c>
      <c r="AH8" s="278">
        <v>2.98E-2</v>
      </c>
      <c r="AI8" s="410">
        <v>4.5600000000000002E-2</v>
      </c>
      <c r="AJ8" s="411">
        <v>3.5700000000000003E-2</v>
      </c>
      <c r="AK8" s="410">
        <v>5.6899999999999999E-2</v>
      </c>
      <c r="AL8" s="411">
        <v>3.8699999999999998E-2</v>
      </c>
      <c r="AM8" s="278">
        <v>6.2E-2</v>
      </c>
      <c r="AN8" s="411">
        <v>5.3600000000000002E-2</v>
      </c>
      <c r="AO8" s="278">
        <v>7.4099999999999999E-2</v>
      </c>
      <c r="AP8" s="411">
        <v>5.4399999999999997E-2</v>
      </c>
      <c r="AQ8" s="437">
        <v>7.4099999999999999E-2</v>
      </c>
      <c r="AR8" s="411">
        <v>4.7699999999999999E-2</v>
      </c>
      <c r="AS8" s="128">
        <v>6.4600000000000005E-2</v>
      </c>
      <c r="AT8" s="411">
        <v>3.49E-2</v>
      </c>
      <c r="AU8" s="128">
        <v>6.0199999999999997E-2</v>
      </c>
      <c r="AV8" s="411">
        <v>2.8199999999999999E-2</v>
      </c>
      <c r="AW8" s="410">
        <v>4.6199999999999998E-2</v>
      </c>
      <c r="AX8" s="411">
        <v>3.3700000000000001E-2</v>
      </c>
      <c r="AY8" s="410">
        <v>5.0900000000000001E-2</v>
      </c>
      <c r="AZ8" s="411">
        <v>5.33E-2</v>
      </c>
      <c r="BA8" s="128">
        <v>6.8400000000000002E-2</v>
      </c>
      <c r="BB8" s="411">
        <v>5.3999999999999999E-2</v>
      </c>
      <c r="BC8" s="128">
        <v>7.5300000000000006E-2</v>
      </c>
      <c r="BD8" s="411">
        <v>4.6899999999999997E-2</v>
      </c>
      <c r="BE8" s="128">
        <v>6.7599999999999993E-2</v>
      </c>
      <c r="BF8" s="411">
        <v>5.8299999999999998E-2</v>
      </c>
      <c r="BG8" s="128">
        <v>7.9000000000000001E-2</v>
      </c>
      <c r="BH8" s="254"/>
      <c r="BI8" s="254"/>
      <c r="BL8" s="88"/>
      <c r="BM8" s="122"/>
      <c r="BN8" s="131"/>
    </row>
    <row r="9" spans="1:66" ht="14.25" customHeight="1" thickBot="1" x14ac:dyDescent="0.25">
      <c r="A9" s="427" t="s">
        <v>2</v>
      </c>
      <c r="B9" s="154">
        <v>4.1700000000000001E-2</v>
      </c>
      <c r="C9" s="154">
        <v>5.6599999999999998E-2</v>
      </c>
      <c r="D9" s="410">
        <v>3.4799999999999998E-2</v>
      </c>
      <c r="E9" s="412">
        <v>4.58E-2</v>
      </c>
      <c r="F9" s="410">
        <v>3.09E-2</v>
      </c>
      <c r="G9" s="410">
        <v>4.4900000000000002E-2</v>
      </c>
      <c r="H9" s="411">
        <v>3.3300000000000003E-2</v>
      </c>
      <c r="I9" s="410">
        <v>4.5699999999999998E-2</v>
      </c>
      <c r="J9" s="411">
        <v>3.27E-2</v>
      </c>
      <c r="K9" s="410">
        <v>4.5199999999999997E-2</v>
      </c>
      <c r="L9" s="271">
        <v>4.8300000000000003E-2</v>
      </c>
      <c r="M9" s="340">
        <v>4.8599999999999997E-2</v>
      </c>
      <c r="N9" s="271">
        <v>3.8600000000000002E-2</v>
      </c>
      <c r="O9" s="346">
        <v>3.8600000000000002E-2</v>
      </c>
      <c r="P9" s="271">
        <v>3.73E-2</v>
      </c>
      <c r="Q9" s="346">
        <v>4.3099999999999999E-2</v>
      </c>
      <c r="R9" s="271">
        <v>1.5800000000000002E-2</v>
      </c>
      <c r="S9" s="346">
        <v>2.1899999999999999E-2</v>
      </c>
      <c r="T9" s="271">
        <v>1.83E-2</v>
      </c>
      <c r="U9" s="346">
        <v>2.4299999999999999E-2</v>
      </c>
      <c r="V9" s="278">
        <v>2.76E-2</v>
      </c>
      <c r="W9" s="412">
        <v>3.3599999999999998E-2</v>
      </c>
      <c r="X9" s="271">
        <v>1.5100000000000001E-2</v>
      </c>
      <c r="Y9" s="346">
        <v>1.5900000000000001E-2</v>
      </c>
      <c r="Z9" s="271">
        <v>2.6499999999999999E-2</v>
      </c>
      <c r="AA9" s="340">
        <v>2.6499999999999999E-2</v>
      </c>
      <c r="AB9" s="411">
        <v>3.0099999999999998E-2</v>
      </c>
      <c r="AC9" s="410">
        <v>3.6200000000000003E-2</v>
      </c>
      <c r="AD9" s="424">
        <v>3.6200000000000003E-2</v>
      </c>
      <c r="AE9" s="410">
        <v>4.24E-2</v>
      </c>
      <c r="AF9" s="278">
        <v>3.3300000000000003E-2</v>
      </c>
      <c r="AG9" s="410">
        <v>3.95E-2</v>
      </c>
      <c r="AH9" s="278">
        <v>2.29E-2</v>
      </c>
      <c r="AI9" s="410">
        <v>3.5400000000000001E-2</v>
      </c>
      <c r="AJ9" s="411">
        <v>3.5000000000000003E-2</v>
      </c>
      <c r="AK9" s="410">
        <v>4.7399999999999998E-2</v>
      </c>
      <c r="AL9" s="411">
        <v>3.0300000000000001E-2</v>
      </c>
      <c r="AM9" s="410">
        <v>4.2700000000000002E-2</v>
      </c>
      <c r="AN9" s="411">
        <v>5.0999999999999997E-2</v>
      </c>
      <c r="AO9" s="278">
        <v>6.3399999999999998E-2</v>
      </c>
      <c r="AP9" s="411">
        <v>4.5900000000000003E-2</v>
      </c>
      <c r="AQ9" s="437">
        <v>5.8400000000000001E-2</v>
      </c>
      <c r="AR9" s="411">
        <v>2.6499999999999999E-2</v>
      </c>
      <c r="AS9" s="410">
        <v>3.9199999999999999E-2</v>
      </c>
      <c r="AT9" s="411">
        <v>1.4200000000000001E-2</v>
      </c>
      <c r="AU9" s="410">
        <v>3.3399999999999999E-2</v>
      </c>
      <c r="AV9" s="411">
        <v>1.95E-2</v>
      </c>
      <c r="AW9" s="410">
        <v>2.6800000000000001E-2</v>
      </c>
      <c r="AX9" s="411">
        <v>3.04E-2</v>
      </c>
      <c r="AY9" s="410">
        <v>3.6900000000000002E-2</v>
      </c>
      <c r="AZ9" s="411">
        <v>4.2599999999999999E-2</v>
      </c>
      <c r="BA9" s="410">
        <v>4.5900000000000003E-2</v>
      </c>
      <c r="BB9" s="411">
        <v>5.6099999999999997E-2</v>
      </c>
      <c r="BC9" s="128">
        <v>6.25E-2</v>
      </c>
      <c r="BD9" s="411">
        <v>3.8199999999999998E-2</v>
      </c>
      <c r="BE9" s="410">
        <v>4.4699999999999997E-2</v>
      </c>
      <c r="BF9" s="411">
        <v>4.6199999999999998E-2</v>
      </c>
      <c r="BG9" s="128">
        <v>5.2699999999999997E-2</v>
      </c>
      <c r="BH9" s="254"/>
      <c r="BI9" s="254"/>
      <c r="BL9" s="88"/>
      <c r="BM9" s="122"/>
      <c r="BN9" s="131"/>
    </row>
    <row r="10" spans="1:66" ht="13.5" thickBot="1" x14ac:dyDescent="0.25">
      <c r="A10" s="427" t="s">
        <v>1</v>
      </c>
      <c r="B10" s="154">
        <v>6.7500000000000004E-2</v>
      </c>
      <c r="C10" s="413">
        <v>0.10009999999999999</v>
      </c>
      <c r="D10" s="410">
        <v>3.9399999999999998E-2</v>
      </c>
      <c r="E10" s="128">
        <v>6.5799999999999997E-2</v>
      </c>
      <c r="F10" s="410">
        <v>4.48E-2</v>
      </c>
      <c r="G10" s="128">
        <v>6.9000000000000006E-2</v>
      </c>
      <c r="H10" s="411">
        <v>4.7300000000000002E-2</v>
      </c>
      <c r="I10" s="128">
        <v>7.4499999999999997E-2</v>
      </c>
      <c r="J10" s="411">
        <v>4.8300000000000003E-2</v>
      </c>
      <c r="K10" s="278">
        <v>9.8400000000000001E-2</v>
      </c>
      <c r="L10" s="271">
        <v>4.7E-2</v>
      </c>
      <c r="M10" s="278">
        <v>6.9699999999999998E-2</v>
      </c>
      <c r="N10" s="271">
        <v>8.3400000000000002E-2</v>
      </c>
      <c r="O10" s="154">
        <v>0.1051</v>
      </c>
      <c r="P10" s="271">
        <v>9.4E-2</v>
      </c>
      <c r="Q10" s="154">
        <v>0.1055</v>
      </c>
      <c r="R10" s="271">
        <v>7.2900000000000006E-2</v>
      </c>
      <c r="S10" s="154">
        <v>8.1600000000000006E-2</v>
      </c>
      <c r="T10" s="271">
        <v>6.2899999999999998E-2</v>
      </c>
      <c r="U10" s="154">
        <v>7.4499999999999997E-2</v>
      </c>
      <c r="V10" s="278">
        <v>0.1013</v>
      </c>
      <c r="W10" s="128">
        <v>0.1183</v>
      </c>
      <c r="X10" s="271">
        <v>6.2600000000000003E-2</v>
      </c>
      <c r="Y10" s="154">
        <v>7.4800000000000005E-2</v>
      </c>
      <c r="Z10" s="271">
        <v>7.1599999999999997E-2</v>
      </c>
      <c r="AA10" s="154">
        <v>7.7299999999999994E-2</v>
      </c>
      <c r="AB10" s="411">
        <v>7.7799999999999994E-2</v>
      </c>
      <c r="AC10" s="128">
        <v>9.0200000000000002E-2</v>
      </c>
      <c r="AD10" s="424">
        <v>8.1900000000000001E-2</v>
      </c>
      <c r="AE10" s="425">
        <v>9.4399999999999998E-2</v>
      </c>
      <c r="AF10" s="278">
        <v>7.0800000000000002E-2</v>
      </c>
      <c r="AG10" s="128">
        <v>8.3299999999999999E-2</v>
      </c>
      <c r="AH10" s="278">
        <v>4.3700000000000003E-2</v>
      </c>
      <c r="AI10" s="128">
        <v>6.6299999999999998E-2</v>
      </c>
      <c r="AJ10" s="411">
        <v>3.6999999999999998E-2</v>
      </c>
      <c r="AK10" s="278">
        <v>7.5899999999999995E-2</v>
      </c>
      <c r="AL10" s="411">
        <v>5.5800000000000002E-2</v>
      </c>
      <c r="AM10" s="278">
        <v>0.1009</v>
      </c>
      <c r="AN10" s="411">
        <v>5.8799999999999998E-2</v>
      </c>
      <c r="AO10" s="278">
        <v>9.5500000000000002E-2</v>
      </c>
      <c r="AP10" s="411">
        <v>7.1599999999999997E-2</v>
      </c>
      <c r="AQ10" s="437">
        <v>0.1055</v>
      </c>
      <c r="AR10" s="411">
        <v>9.0399999999999994E-2</v>
      </c>
      <c r="AS10" s="128">
        <v>0.1159</v>
      </c>
      <c r="AT10" s="411">
        <v>7.4700000000000003E-2</v>
      </c>
      <c r="AU10" s="128">
        <v>0.1118</v>
      </c>
      <c r="AV10" s="411">
        <v>4.4900000000000002E-2</v>
      </c>
      <c r="AW10" s="128">
        <v>8.4000000000000005E-2</v>
      </c>
      <c r="AX10" s="411">
        <v>0.04</v>
      </c>
      <c r="AY10" s="128">
        <v>7.7799999999999994E-2</v>
      </c>
      <c r="AZ10" s="411">
        <v>7.4499999999999997E-2</v>
      </c>
      <c r="BA10" s="128">
        <v>0.11269999999999999</v>
      </c>
      <c r="BB10" s="411">
        <v>0.05</v>
      </c>
      <c r="BC10" s="128">
        <v>0.1</v>
      </c>
      <c r="BD10" s="411">
        <v>6.3500000000000001E-2</v>
      </c>
      <c r="BE10" s="128">
        <v>0.11119999999999999</v>
      </c>
      <c r="BF10" s="411">
        <v>8.1600000000000006E-2</v>
      </c>
      <c r="BG10" s="128">
        <v>0.12920000000000001</v>
      </c>
      <c r="BH10" s="254"/>
      <c r="BI10" s="295"/>
      <c r="BL10" s="88"/>
      <c r="BM10" s="122"/>
      <c r="BN10" s="131"/>
    </row>
    <row r="11" spans="1:66" ht="13.5" thickBot="1" x14ac:dyDescent="0.25">
      <c r="A11" s="427" t="s">
        <v>66</v>
      </c>
      <c r="B11" s="272"/>
      <c r="C11" s="414"/>
      <c r="D11" s="278"/>
      <c r="E11" s="258"/>
      <c r="F11" s="278"/>
      <c r="G11" s="258"/>
      <c r="H11" s="411">
        <v>4.6600000000000003E-2</v>
      </c>
      <c r="I11" s="128">
        <v>7.5300000000000006E-2</v>
      </c>
      <c r="J11" s="411">
        <v>5.0799999999999998E-2</v>
      </c>
      <c r="K11" s="278">
        <v>8.9300000000000004E-2</v>
      </c>
      <c r="L11" s="271">
        <v>6.7500000000000004E-2</v>
      </c>
      <c r="M11" s="271">
        <v>8.0699999999999994E-2</v>
      </c>
      <c r="N11" s="271">
        <v>7.5399999999999995E-2</v>
      </c>
      <c r="O11" s="154">
        <v>8.6499999999999994E-2</v>
      </c>
      <c r="P11" s="271">
        <v>6.6500000000000004E-2</v>
      </c>
      <c r="Q11" s="154">
        <v>8.6300000000000002E-2</v>
      </c>
      <c r="R11" s="271">
        <v>5.9499999999999997E-2</v>
      </c>
      <c r="S11" s="154">
        <v>7.9600000000000004E-2</v>
      </c>
      <c r="T11" s="271">
        <v>5.6000000000000001E-2</v>
      </c>
      <c r="U11" s="154">
        <v>7.5999999999999998E-2</v>
      </c>
      <c r="V11" s="278">
        <v>6.9699999999999998E-2</v>
      </c>
      <c r="W11" s="128">
        <v>8.6800000000000002E-2</v>
      </c>
      <c r="X11" s="271">
        <v>4.0500000000000001E-2</v>
      </c>
      <c r="Y11" s="154">
        <v>5.7500000000000002E-2</v>
      </c>
      <c r="Z11" s="271">
        <v>4.7800000000000002E-2</v>
      </c>
      <c r="AA11" s="154">
        <v>6.5600000000000006E-2</v>
      </c>
      <c r="AB11" s="411">
        <v>7.0300000000000001E-2</v>
      </c>
      <c r="AC11" s="128">
        <v>9.7900000000000001E-2</v>
      </c>
      <c r="AD11" s="424">
        <v>7.6499999999999999E-2</v>
      </c>
      <c r="AE11" s="425">
        <v>9.8199999999999996E-2</v>
      </c>
      <c r="AF11" s="278">
        <v>6.1699999999999998E-2</v>
      </c>
      <c r="AG11" s="128">
        <v>7.9000000000000001E-2</v>
      </c>
      <c r="AH11" s="278">
        <v>5.7000000000000002E-2</v>
      </c>
      <c r="AI11" s="128">
        <v>8.5800000000000001E-2</v>
      </c>
      <c r="AJ11" s="411">
        <v>4.5199999999999997E-2</v>
      </c>
      <c r="AK11" s="278">
        <v>7.7600000000000002E-2</v>
      </c>
      <c r="AL11" s="411">
        <v>6.1600000000000002E-2</v>
      </c>
      <c r="AM11" s="278">
        <v>8.9499999999999996E-2</v>
      </c>
      <c r="AN11" s="411">
        <v>6.6600000000000006E-2</v>
      </c>
      <c r="AO11" s="278">
        <v>9.2799999999999994E-2</v>
      </c>
      <c r="AP11" s="411">
        <v>6.7000000000000004E-2</v>
      </c>
      <c r="AQ11" s="437">
        <v>9.3399999999999997E-2</v>
      </c>
      <c r="AR11" s="411">
        <v>5.5599999999999997E-2</v>
      </c>
      <c r="AS11" s="128">
        <v>8.2500000000000004E-2</v>
      </c>
      <c r="AT11" s="411">
        <v>6.88E-2</v>
      </c>
      <c r="AU11" s="128">
        <v>9.4200000000000006E-2</v>
      </c>
      <c r="AV11" s="411">
        <v>4.19E-2</v>
      </c>
      <c r="AW11" s="128">
        <v>7.2900000000000006E-2</v>
      </c>
      <c r="AX11" s="411">
        <v>4.3499999999999997E-2</v>
      </c>
      <c r="AY11" s="128">
        <v>7.1199999999999999E-2</v>
      </c>
      <c r="AZ11" s="411">
        <v>6.59E-2</v>
      </c>
      <c r="BA11" s="128">
        <v>9.4600000000000004E-2</v>
      </c>
      <c r="BB11" s="411">
        <v>8.2600000000000007E-2</v>
      </c>
      <c r="BC11" s="128">
        <v>0.1148</v>
      </c>
      <c r="BD11" s="411">
        <v>7.4099999999999999E-2</v>
      </c>
      <c r="BE11" s="128">
        <v>0.1019</v>
      </c>
      <c r="BF11" s="411">
        <v>7.2499999999999995E-2</v>
      </c>
      <c r="BG11" s="128">
        <v>0.10249999999999999</v>
      </c>
      <c r="BH11" s="254"/>
      <c r="BI11" s="295"/>
      <c r="BL11" s="88"/>
      <c r="BM11" s="122"/>
      <c r="BN11" s="131"/>
    </row>
    <row r="12" spans="1:66" ht="13.5" thickBot="1" x14ac:dyDescent="0.25">
      <c r="A12" s="428" t="s">
        <v>67</v>
      </c>
      <c r="B12" s="154">
        <v>6.6400000000000001E-2</v>
      </c>
      <c r="C12" s="154">
        <v>8.5900000000000004E-2</v>
      </c>
      <c r="D12" s="410">
        <v>4.8500000000000001E-2</v>
      </c>
      <c r="E12" s="128">
        <v>6.6600000000000006E-2</v>
      </c>
      <c r="F12" s="410">
        <v>5.0500000000000003E-2</v>
      </c>
      <c r="G12" s="128">
        <v>6.6000000000000003E-2</v>
      </c>
      <c r="H12" s="411">
        <v>6.6199999999999995E-2</v>
      </c>
      <c r="I12" s="128">
        <v>0.10349999999999999</v>
      </c>
      <c r="J12" s="411">
        <v>6.7799999999999999E-2</v>
      </c>
      <c r="K12" s="278">
        <v>0.1246</v>
      </c>
      <c r="L12" s="271">
        <v>7.3800000000000004E-2</v>
      </c>
      <c r="M12" s="271">
        <v>8.5599999999999996E-2</v>
      </c>
      <c r="N12" s="415">
        <v>9.1399999999999995E-2</v>
      </c>
      <c r="O12" s="416">
        <v>0.10539999999999999</v>
      </c>
      <c r="P12" s="415">
        <v>8.8800000000000004E-2</v>
      </c>
      <c r="Q12" s="416">
        <v>0.1062</v>
      </c>
      <c r="R12" s="415">
        <v>8.1799999999999998E-2</v>
      </c>
      <c r="S12" s="416">
        <v>0.10970000000000001</v>
      </c>
      <c r="T12" s="415">
        <v>6.5600000000000006E-2</v>
      </c>
      <c r="U12" s="416">
        <v>9.3299999999999994E-2</v>
      </c>
      <c r="V12" s="425">
        <v>8.7800000000000003E-2</v>
      </c>
      <c r="W12" s="128">
        <v>0.11600000000000001</v>
      </c>
      <c r="X12" s="271">
        <v>6.3500000000000001E-2</v>
      </c>
      <c r="Y12" s="416">
        <v>8.3799999999999999E-2</v>
      </c>
      <c r="Z12" s="271">
        <v>7.1800000000000003E-2</v>
      </c>
      <c r="AA12" s="154">
        <v>9.4200000000000006E-2</v>
      </c>
      <c r="AB12" s="411">
        <v>0.1004</v>
      </c>
      <c r="AC12" s="128">
        <v>0.12239999999999999</v>
      </c>
      <c r="AD12" s="424">
        <v>9.9099999999999994E-2</v>
      </c>
      <c r="AE12" s="425">
        <v>0.12670000000000001</v>
      </c>
      <c r="AF12" s="278">
        <v>8.2299999999999998E-2</v>
      </c>
      <c r="AG12" s="128">
        <v>0.1048</v>
      </c>
      <c r="AH12" s="278">
        <v>6.4799999999999996E-2</v>
      </c>
      <c r="AI12" s="128">
        <v>0.1022</v>
      </c>
      <c r="AJ12" s="411">
        <v>6.5199999999999994E-2</v>
      </c>
      <c r="AK12" s="278">
        <v>0.1061</v>
      </c>
      <c r="AL12" s="411">
        <v>8.9399999999999993E-2</v>
      </c>
      <c r="AM12" s="278">
        <v>0.1229</v>
      </c>
      <c r="AN12" s="411">
        <v>0.1017</v>
      </c>
      <c r="AO12" s="278">
        <v>0.13819999999999999</v>
      </c>
      <c r="AP12" s="411">
        <v>8.9599999999999999E-2</v>
      </c>
      <c r="AQ12" s="437">
        <v>0.12909999999999999</v>
      </c>
      <c r="AR12" s="411">
        <v>8.4599999999999995E-2</v>
      </c>
      <c r="AS12" s="128">
        <v>0.1255</v>
      </c>
      <c r="AT12" s="411">
        <v>8.8099999999999998E-2</v>
      </c>
      <c r="AU12" s="128">
        <v>0.13200000000000001</v>
      </c>
      <c r="AV12" s="411">
        <v>5.1799999999999999E-2</v>
      </c>
      <c r="AW12" s="128">
        <v>0.10059999999999999</v>
      </c>
      <c r="AX12" s="411">
        <v>4.6600000000000003E-2</v>
      </c>
      <c r="AY12" s="128">
        <v>9.1800000000000007E-2</v>
      </c>
      <c r="AZ12" s="411">
        <v>7.85E-2</v>
      </c>
      <c r="BA12" s="128">
        <v>0.1258</v>
      </c>
      <c r="BB12" s="411">
        <v>9.9000000000000005E-2</v>
      </c>
      <c r="BC12" s="128">
        <v>0.15140000000000001</v>
      </c>
      <c r="BD12" s="411">
        <v>0.1087</v>
      </c>
      <c r="BE12" s="128">
        <v>0.15479999999999999</v>
      </c>
      <c r="BF12" s="411">
        <v>0.1012</v>
      </c>
      <c r="BG12" s="128">
        <v>0.14990000000000001</v>
      </c>
      <c r="BH12" s="254"/>
      <c r="BI12" s="295"/>
      <c r="BL12" s="88"/>
      <c r="BM12" s="122"/>
      <c r="BN12" s="131"/>
    </row>
    <row r="13" spans="1:66" ht="13.5" thickBot="1" x14ac:dyDescent="0.25">
      <c r="A13" s="428" t="s">
        <v>71</v>
      </c>
      <c r="B13" s="154">
        <v>4.53E-2</v>
      </c>
      <c r="C13" s="154">
        <v>6.6000000000000003E-2</v>
      </c>
      <c r="D13" s="410">
        <v>3.7699999999999997E-2</v>
      </c>
      <c r="E13" s="128">
        <v>6.2199999999999998E-2</v>
      </c>
      <c r="F13" s="410">
        <v>4.4299999999999999E-2</v>
      </c>
      <c r="G13" s="128">
        <v>6.6100000000000006E-2</v>
      </c>
      <c r="H13" s="411">
        <v>3.6200000000000003E-2</v>
      </c>
      <c r="I13" s="128">
        <v>5.8099999999999999E-2</v>
      </c>
      <c r="J13" s="411">
        <v>4.3799999999999999E-2</v>
      </c>
      <c r="K13" s="410">
        <v>7.3400000000000007E-2</v>
      </c>
      <c r="L13" s="271">
        <v>0.06</v>
      </c>
      <c r="M13" s="340">
        <v>6.4199999999999993E-2</v>
      </c>
      <c r="N13" s="415">
        <v>7.1900000000000006E-2</v>
      </c>
      <c r="O13" s="416">
        <v>8.1000000000000003E-2</v>
      </c>
      <c r="P13" s="415">
        <v>7.7499999999999999E-2</v>
      </c>
      <c r="Q13" s="416">
        <v>8.6800000000000002E-2</v>
      </c>
      <c r="R13" s="415">
        <v>5.7799999999999997E-2</v>
      </c>
      <c r="S13" s="416">
        <v>7.1999999999999995E-2</v>
      </c>
      <c r="T13" s="415">
        <v>5.79E-2</v>
      </c>
      <c r="U13" s="416">
        <v>6.7400000000000002E-2</v>
      </c>
      <c r="V13" s="425">
        <v>7.0300000000000001E-2</v>
      </c>
      <c r="W13" s="128">
        <v>7.4899999999999994E-2</v>
      </c>
      <c r="X13" s="271">
        <v>3.0300000000000001E-2</v>
      </c>
      <c r="Y13" s="417">
        <v>4.4600000000000001E-2</v>
      </c>
      <c r="Z13" s="271">
        <v>3.9800000000000002E-2</v>
      </c>
      <c r="AA13" s="340">
        <v>5.3900000000000003E-2</v>
      </c>
      <c r="AB13" s="411">
        <v>5.7299999999999997E-2</v>
      </c>
      <c r="AC13" s="128">
        <v>7.1300000000000002E-2</v>
      </c>
      <c r="AD13" s="424">
        <v>5.3499999999999999E-2</v>
      </c>
      <c r="AE13" s="425">
        <v>7.2099999999999997E-2</v>
      </c>
      <c r="AF13" s="278">
        <v>4.7899999999999998E-2</v>
      </c>
      <c r="AG13" s="128">
        <v>6.1899999999999997E-2</v>
      </c>
      <c r="AH13" s="278">
        <v>6.0499999999999998E-2</v>
      </c>
      <c r="AI13" s="128">
        <v>8.43E-2</v>
      </c>
      <c r="AJ13" s="411">
        <v>3.2500000000000001E-2</v>
      </c>
      <c r="AK13" s="410">
        <v>6.0499999999999998E-2</v>
      </c>
      <c r="AL13" s="411">
        <v>4.2099999999999999E-2</v>
      </c>
      <c r="AM13" s="278">
        <v>7.0199999999999999E-2</v>
      </c>
      <c r="AN13" s="411">
        <v>4.7100000000000003E-2</v>
      </c>
      <c r="AO13" s="278">
        <v>7.0499999999999993E-2</v>
      </c>
      <c r="AP13" s="411">
        <v>5.67E-2</v>
      </c>
      <c r="AQ13" s="437">
        <v>7.8799999999999995E-2</v>
      </c>
      <c r="AR13" s="411">
        <v>4.4400000000000002E-2</v>
      </c>
      <c r="AS13" s="128">
        <v>6.6500000000000004E-2</v>
      </c>
      <c r="AT13" s="411">
        <v>6.8900000000000003E-2</v>
      </c>
      <c r="AU13" s="128">
        <v>8.77E-2</v>
      </c>
      <c r="AV13" s="411">
        <v>4.0599999999999997E-2</v>
      </c>
      <c r="AW13" s="128">
        <v>6.4699999999999994E-2</v>
      </c>
      <c r="AX13" s="411">
        <v>4.7100000000000003E-2</v>
      </c>
      <c r="AY13" s="128">
        <v>6.6100000000000006E-2</v>
      </c>
      <c r="AZ13" s="411">
        <v>6.4000000000000001E-2</v>
      </c>
      <c r="BA13" s="128">
        <v>8.2900000000000001E-2</v>
      </c>
      <c r="BB13" s="411">
        <v>7.8899999999999998E-2</v>
      </c>
      <c r="BC13" s="128">
        <v>0.1023</v>
      </c>
      <c r="BD13" s="411">
        <v>5.6500000000000002E-2</v>
      </c>
      <c r="BE13" s="128">
        <v>7.51E-2</v>
      </c>
      <c r="BF13" s="411">
        <v>6.2399999999999997E-2</v>
      </c>
      <c r="BG13" s="128">
        <v>7.5700000000000003E-2</v>
      </c>
      <c r="BH13" s="254"/>
      <c r="BI13" s="295"/>
      <c r="BL13" s="88"/>
      <c r="BM13" s="122"/>
      <c r="BN13" s="131"/>
    </row>
    <row r="14" spans="1:66" ht="13.5" thickBot="1" x14ac:dyDescent="0.25">
      <c r="A14" s="428" t="s">
        <v>10</v>
      </c>
      <c r="B14" s="154">
        <v>6.59E-2</v>
      </c>
      <c r="C14" s="154">
        <v>8.8200000000000001E-2</v>
      </c>
      <c r="D14" s="410">
        <v>5.1200000000000002E-2</v>
      </c>
      <c r="E14" s="128">
        <v>7.3999999999999996E-2</v>
      </c>
      <c r="F14" s="410">
        <v>4.5100000000000001E-2</v>
      </c>
      <c r="G14" s="128">
        <v>8.5199999999999998E-2</v>
      </c>
      <c r="H14" s="411">
        <v>3.5799999999999998E-2</v>
      </c>
      <c r="I14" s="128">
        <v>6.2399999999999997E-2</v>
      </c>
      <c r="J14" s="411">
        <v>3.3399999999999999E-2</v>
      </c>
      <c r="K14" s="410">
        <v>5.96E-2</v>
      </c>
      <c r="L14" s="271">
        <v>6.3E-2</v>
      </c>
      <c r="M14" s="340">
        <v>9.1399999999999995E-2</v>
      </c>
      <c r="N14" s="415">
        <v>6.4699999999999994E-2</v>
      </c>
      <c r="O14" s="416">
        <v>8.1199999999999994E-2</v>
      </c>
      <c r="P14" s="415">
        <v>4.24E-2</v>
      </c>
      <c r="Q14" s="416">
        <v>6.7500000000000004E-2</v>
      </c>
      <c r="R14" s="415">
        <v>2.23E-2</v>
      </c>
      <c r="S14" s="417">
        <v>4.7600000000000003E-2</v>
      </c>
      <c r="T14" s="415">
        <v>4.3099999999999999E-2</v>
      </c>
      <c r="U14" s="416">
        <v>8.1000000000000003E-2</v>
      </c>
      <c r="V14" s="425">
        <v>5.0700000000000002E-2</v>
      </c>
      <c r="W14" s="128">
        <v>7.6700000000000004E-2</v>
      </c>
      <c r="X14" s="271">
        <v>3.8999999999999998E-3</v>
      </c>
      <c r="Y14" s="417">
        <v>3.0700000000000002E-2</v>
      </c>
      <c r="Z14" s="271">
        <v>1.4999999999999999E-2</v>
      </c>
      <c r="AA14" s="340">
        <v>4.1200000000000001E-2</v>
      </c>
      <c r="AB14" s="411">
        <v>3.5099999999999999E-2</v>
      </c>
      <c r="AC14" s="128">
        <v>6.1499999999999999E-2</v>
      </c>
      <c r="AD14" s="424">
        <v>3.7199999999999997E-2</v>
      </c>
      <c r="AE14" s="425">
        <v>6.4100000000000004E-2</v>
      </c>
      <c r="AF14" s="278">
        <v>3.09E-2</v>
      </c>
      <c r="AG14" s="128">
        <v>5.3600000000000002E-2</v>
      </c>
      <c r="AH14" s="278">
        <v>4.4600000000000001E-2</v>
      </c>
      <c r="AI14" s="128">
        <v>6.6299999999999998E-2</v>
      </c>
      <c r="AJ14" s="411">
        <v>1.9699999999999999E-2</v>
      </c>
      <c r="AK14" s="410">
        <v>4.7300000000000002E-2</v>
      </c>
      <c r="AL14" s="411">
        <v>3.5499999999999997E-2</v>
      </c>
      <c r="AM14" s="278">
        <v>5.2299999999999999E-2</v>
      </c>
      <c r="AN14" s="411">
        <v>2.35E-2</v>
      </c>
      <c r="AO14" s="278">
        <v>3.7699999999999997E-2</v>
      </c>
      <c r="AP14" s="411">
        <v>4.6600000000000003E-2</v>
      </c>
      <c r="AQ14" s="437">
        <v>6.0900000000000003E-2</v>
      </c>
      <c r="AR14" s="411">
        <v>2.1299999999999999E-2</v>
      </c>
      <c r="AS14" s="410">
        <v>3.56E-2</v>
      </c>
      <c r="AT14" s="411">
        <v>3.8600000000000002E-2</v>
      </c>
      <c r="AU14" s="410">
        <v>5.2900000000000003E-2</v>
      </c>
      <c r="AV14" s="411">
        <v>2.92E-2</v>
      </c>
      <c r="AW14" s="410">
        <v>4.3700000000000003E-2</v>
      </c>
      <c r="AX14" s="411">
        <v>4.2999999999999997E-2</v>
      </c>
      <c r="AY14" s="128">
        <v>5.7200000000000001E-2</v>
      </c>
      <c r="AZ14" s="411">
        <v>6.5299999999999997E-2</v>
      </c>
      <c r="BA14" s="128">
        <v>7.9600000000000004E-2</v>
      </c>
      <c r="BB14" s="411">
        <v>9.5699999999999993E-2</v>
      </c>
      <c r="BC14" s="128">
        <v>0.1101</v>
      </c>
      <c r="BD14" s="411">
        <v>6.0900000000000003E-2</v>
      </c>
      <c r="BE14" s="128">
        <v>7.5499999999999998E-2</v>
      </c>
      <c r="BF14" s="411">
        <v>3.6799999999999999E-2</v>
      </c>
      <c r="BG14" s="128">
        <v>8.0199999999999994E-2</v>
      </c>
      <c r="BH14" s="254"/>
      <c r="BI14" s="295"/>
      <c r="BL14" s="88"/>
      <c r="BM14" s="122"/>
      <c r="BN14" s="131"/>
    </row>
    <row r="15" spans="1:66" ht="13.5" thickBot="1" x14ac:dyDescent="0.25">
      <c r="A15" s="428" t="s">
        <v>70</v>
      </c>
      <c r="B15" s="154"/>
      <c r="C15" s="154"/>
      <c r="D15" s="410"/>
      <c r="E15" s="128"/>
      <c r="F15" s="278"/>
      <c r="G15" s="258"/>
      <c r="H15" s="411">
        <v>3.4000000000000002E-2</v>
      </c>
      <c r="I15" s="410">
        <v>5.0200000000000002E-2</v>
      </c>
      <c r="J15" s="411">
        <v>2.1700000000000001E-2</v>
      </c>
      <c r="K15" s="410">
        <v>2.4899999999999999E-2</v>
      </c>
      <c r="L15" s="271"/>
      <c r="M15" s="340"/>
      <c r="N15" s="415">
        <v>3.8100000000000002E-2</v>
      </c>
      <c r="O15" s="417">
        <v>3.8100000000000002E-2</v>
      </c>
      <c r="P15" s="415">
        <v>2.9000000000000001E-2</v>
      </c>
      <c r="Q15" s="417">
        <v>2.9000000000000001E-2</v>
      </c>
      <c r="R15" s="415">
        <v>1.46E-2</v>
      </c>
      <c r="S15" s="417">
        <v>1.46E-2</v>
      </c>
      <c r="T15" s="415">
        <v>2.29E-2</v>
      </c>
      <c r="U15" s="417">
        <v>2.29E-2</v>
      </c>
      <c r="V15" s="425">
        <v>8.2000000000000007E-3</v>
      </c>
      <c r="W15" s="412">
        <v>8.2000000000000007E-3</v>
      </c>
      <c r="X15" s="271">
        <v>1.72E-2</v>
      </c>
      <c r="Y15" s="417">
        <v>1.72E-2</v>
      </c>
      <c r="Z15" s="271">
        <v>6.1999999999999998E-3</v>
      </c>
      <c r="AA15" s="340">
        <v>6.1999999999999998E-3</v>
      </c>
      <c r="AB15" s="411">
        <v>2.3300000000000001E-2</v>
      </c>
      <c r="AC15" s="410">
        <v>2.3300000000000001E-2</v>
      </c>
      <c r="AD15" s="424">
        <v>0.10440000000000001</v>
      </c>
      <c r="AE15" s="425">
        <v>0.10440000000000001</v>
      </c>
      <c r="AF15" s="278">
        <v>5.5800000000000002E-2</v>
      </c>
      <c r="AG15" s="410">
        <v>5.5800000000000002E-2</v>
      </c>
      <c r="AH15" s="278">
        <v>2.53E-2</v>
      </c>
      <c r="AI15" s="410">
        <v>4.2099999999999999E-2</v>
      </c>
      <c r="AJ15" s="411">
        <v>3.1199999999999999E-2</v>
      </c>
      <c r="AK15" s="410">
        <v>4.7399999999999998E-2</v>
      </c>
      <c r="AL15" s="411">
        <v>3.8600000000000002E-2</v>
      </c>
      <c r="AM15" s="410">
        <v>5.4699999999999999E-2</v>
      </c>
      <c r="AN15" s="411">
        <v>3.2000000000000001E-2</v>
      </c>
      <c r="AO15" s="278">
        <v>3.78E-2</v>
      </c>
      <c r="AP15" s="411">
        <v>3.04E-2</v>
      </c>
      <c r="AQ15" s="437">
        <v>3.04E-2</v>
      </c>
      <c r="AR15" s="411">
        <v>1.15E-2</v>
      </c>
      <c r="AS15" s="410">
        <v>1.15E-2</v>
      </c>
      <c r="AT15" s="411">
        <v>6.7999999999999996E-3</v>
      </c>
      <c r="AU15" s="410">
        <v>6.7999999999999996E-3</v>
      </c>
      <c r="AV15" s="411">
        <v>1.9400000000000001E-2</v>
      </c>
      <c r="AW15" s="410">
        <v>1.9400000000000001E-2</v>
      </c>
      <c r="AX15" s="411">
        <v>2.0400000000000001E-2</v>
      </c>
      <c r="AY15" s="410">
        <v>2.0400000000000001E-2</v>
      </c>
      <c r="AZ15" s="411">
        <v>2.01E-2</v>
      </c>
      <c r="BA15" s="410">
        <v>2.01E-2</v>
      </c>
      <c r="BB15" s="411">
        <v>1.2800000000000001E-2</v>
      </c>
      <c r="BC15" s="410">
        <v>1.2800000000000001E-2</v>
      </c>
      <c r="BD15" s="411">
        <v>8.3999999999999995E-3</v>
      </c>
      <c r="BE15" s="410">
        <v>8.3999999999999995E-3</v>
      </c>
      <c r="BF15" s="411">
        <v>3.1600000000000003E-2</v>
      </c>
      <c r="BG15" s="410">
        <v>3.1600000000000003E-2</v>
      </c>
      <c r="BH15" s="254"/>
      <c r="BI15" s="254"/>
      <c r="BL15" s="88"/>
      <c r="BM15" s="122"/>
      <c r="BN15" s="131"/>
    </row>
    <row r="16" spans="1:66" ht="13.5" thickBot="1" x14ac:dyDescent="0.25">
      <c r="A16" s="427" t="s">
        <v>72</v>
      </c>
      <c r="B16" s="154">
        <v>6.0400000000000002E-2</v>
      </c>
      <c r="C16" s="154">
        <v>8.3199999999999996E-2</v>
      </c>
      <c r="D16" s="410">
        <v>4.19E-2</v>
      </c>
      <c r="E16" s="128">
        <v>7.3800000000000004E-2</v>
      </c>
      <c r="F16" s="410">
        <v>3.2300000000000002E-2</v>
      </c>
      <c r="G16" s="410">
        <v>5.04E-2</v>
      </c>
      <c r="H16" s="411">
        <v>5.1299999999999998E-2</v>
      </c>
      <c r="I16" s="128">
        <v>9.7100000000000006E-2</v>
      </c>
      <c r="J16" s="411">
        <v>4.2099999999999999E-2</v>
      </c>
      <c r="K16" s="278">
        <v>9.5100000000000004E-2</v>
      </c>
      <c r="L16" s="271">
        <v>5.7700000000000001E-2</v>
      </c>
      <c r="M16" s="271">
        <v>6.4199999999999993E-2</v>
      </c>
      <c r="N16" s="271">
        <v>5.8599999999999999E-2</v>
      </c>
      <c r="O16" s="154">
        <v>6.4899999999999999E-2</v>
      </c>
      <c r="P16" s="271">
        <v>5.9799999999999999E-2</v>
      </c>
      <c r="Q16" s="154">
        <v>7.8600000000000003E-2</v>
      </c>
      <c r="R16" s="271">
        <v>4.7699999999999999E-2</v>
      </c>
      <c r="S16" s="154">
        <v>7.2900000000000006E-2</v>
      </c>
      <c r="T16" s="271">
        <v>5.8000000000000003E-2</v>
      </c>
      <c r="U16" s="154">
        <v>8.4000000000000005E-2</v>
      </c>
      <c r="V16" s="425">
        <v>6.93E-2</v>
      </c>
      <c r="W16" s="128">
        <v>0.1081</v>
      </c>
      <c r="X16" s="271">
        <v>4.4699999999999997E-2</v>
      </c>
      <c r="Y16" s="154">
        <v>9.1899999999999996E-2</v>
      </c>
      <c r="Z16" s="271">
        <v>6.0299999999999999E-2</v>
      </c>
      <c r="AA16" s="154">
        <v>0.1018</v>
      </c>
      <c r="AB16" s="411">
        <v>7.5999999999999998E-2</v>
      </c>
      <c r="AC16" s="128">
        <v>0.1133</v>
      </c>
      <c r="AD16" s="424">
        <v>9.1200000000000003E-2</v>
      </c>
      <c r="AE16" s="425">
        <v>0.12870000000000001</v>
      </c>
      <c r="AF16" s="278">
        <v>8.5500000000000007E-2</v>
      </c>
      <c r="AG16" s="128">
        <v>0.10780000000000001</v>
      </c>
      <c r="AH16" s="278">
        <v>7.3999999999999996E-2</v>
      </c>
      <c r="AI16" s="128">
        <v>0.1003</v>
      </c>
      <c r="AJ16" s="411">
        <v>5.7799999999999997E-2</v>
      </c>
      <c r="AK16" s="278">
        <v>0.10340000000000001</v>
      </c>
      <c r="AL16" s="411">
        <v>5.9200000000000003E-2</v>
      </c>
      <c r="AM16" s="278">
        <v>0.10390000000000001</v>
      </c>
      <c r="AN16" s="411">
        <v>5.8900000000000001E-2</v>
      </c>
      <c r="AO16" s="278">
        <v>9.5699999999999993E-2</v>
      </c>
      <c r="AP16" s="411">
        <v>5.0200000000000002E-2</v>
      </c>
      <c r="AQ16" s="437">
        <v>8.2500000000000004E-2</v>
      </c>
      <c r="AR16" s="411">
        <v>5.2699999999999997E-2</v>
      </c>
      <c r="AS16" s="128">
        <v>9.1999999999999998E-2</v>
      </c>
      <c r="AT16" s="411">
        <v>8.1199999999999994E-2</v>
      </c>
      <c r="AU16" s="128">
        <v>0.1134</v>
      </c>
      <c r="AV16" s="411">
        <v>6.5600000000000006E-2</v>
      </c>
      <c r="AW16" s="128">
        <v>0.1162</v>
      </c>
      <c r="AX16" s="411">
        <v>5.1799999999999999E-2</v>
      </c>
      <c r="AY16" s="128">
        <v>9.6600000000000005E-2</v>
      </c>
      <c r="AZ16" s="411">
        <v>5.7200000000000001E-2</v>
      </c>
      <c r="BA16" s="128">
        <v>9.8400000000000001E-2</v>
      </c>
      <c r="BB16" s="411">
        <v>4.8099999999999997E-2</v>
      </c>
      <c r="BC16" s="128">
        <v>9.74E-2</v>
      </c>
      <c r="BD16" s="411">
        <v>4.36E-2</v>
      </c>
      <c r="BE16" s="128">
        <v>9.2799999999999994E-2</v>
      </c>
      <c r="BF16" s="411">
        <v>5.6899999999999999E-2</v>
      </c>
      <c r="BG16" s="128">
        <v>0.1045</v>
      </c>
      <c r="BH16" s="254"/>
      <c r="BI16" s="295"/>
      <c r="BL16" s="88"/>
      <c r="BM16" s="122"/>
      <c r="BN16" s="131"/>
    </row>
    <row r="17" spans="1:66" ht="13.5" thickBot="1" x14ac:dyDescent="0.25">
      <c r="A17" s="429" t="s">
        <v>73</v>
      </c>
      <c r="B17" s="250">
        <v>5.3699999999999998E-2</v>
      </c>
      <c r="C17" s="250">
        <v>7.3999999999999996E-2</v>
      </c>
      <c r="D17" s="430">
        <v>3.39E-2</v>
      </c>
      <c r="E17" s="431">
        <v>5.7000000000000002E-2</v>
      </c>
      <c r="F17" s="430">
        <v>4.7300000000000002E-2</v>
      </c>
      <c r="G17" s="432">
        <v>8.8900000000000007E-2</v>
      </c>
      <c r="H17" s="433">
        <v>5.4100000000000002E-2</v>
      </c>
      <c r="I17" s="432">
        <v>8.0699999999999994E-2</v>
      </c>
      <c r="J17" s="433">
        <v>5.4600000000000003E-2</v>
      </c>
      <c r="K17" s="434">
        <v>8.4500000000000006E-2</v>
      </c>
      <c r="L17" s="435">
        <v>8.6400000000000005E-2</v>
      </c>
      <c r="M17" s="435">
        <v>0.13320000000000001</v>
      </c>
      <c r="N17" s="435">
        <v>7.5899999999999995E-2</v>
      </c>
      <c r="O17" s="250">
        <v>0.1278</v>
      </c>
      <c r="P17" s="435">
        <v>3.8899999999999997E-2</v>
      </c>
      <c r="Q17" s="250">
        <v>7.8299999999999995E-2</v>
      </c>
      <c r="R17" s="435">
        <v>7.51E-2</v>
      </c>
      <c r="S17" s="250">
        <v>0.11550000000000001</v>
      </c>
      <c r="T17" s="435">
        <v>4.5499999999999999E-2</v>
      </c>
      <c r="U17" s="250">
        <v>8.6099999999999996E-2</v>
      </c>
      <c r="V17" s="425">
        <v>9.1200000000000003E-2</v>
      </c>
      <c r="W17" s="128">
        <v>0.13289999999999999</v>
      </c>
      <c r="X17" s="435">
        <v>7.5899999999999995E-2</v>
      </c>
      <c r="Y17" s="250">
        <v>0.1192</v>
      </c>
      <c r="Z17" s="435">
        <v>6.2600000000000003E-2</v>
      </c>
      <c r="AA17" s="250">
        <v>0.1052</v>
      </c>
      <c r="AB17" s="411">
        <v>8.9499999999999996E-2</v>
      </c>
      <c r="AC17" s="128">
        <v>0.13120000000000001</v>
      </c>
      <c r="AD17" s="424">
        <v>7.3499999999999996E-2</v>
      </c>
      <c r="AE17" s="425">
        <v>0.11609999999999999</v>
      </c>
      <c r="AF17" s="434">
        <v>9.06E-2</v>
      </c>
      <c r="AG17" s="432">
        <v>0.1152</v>
      </c>
      <c r="AH17" s="434">
        <v>4.3999999999999997E-2</v>
      </c>
      <c r="AI17" s="432">
        <v>8.7999999999999995E-2</v>
      </c>
      <c r="AJ17" s="433">
        <v>4.8300000000000003E-2</v>
      </c>
      <c r="AK17" s="434">
        <v>8.7800000000000003E-2</v>
      </c>
      <c r="AL17" s="433">
        <v>7.3400000000000007E-2</v>
      </c>
      <c r="AM17" s="434">
        <v>9.9900000000000003E-2</v>
      </c>
      <c r="AN17" s="433">
        <v>9.6500000000000002E-2</v>
      </c>
      <c r="AO17" s="434">
        <v>0.13569999999999999</v>
      </c>
      <c r="AP17" s="433">
        <v>4.6399999999999997E-2</v>
      </c>
      <c r="AQ17" s="438">
        <v>8.5500000000000007E-2</v>
      </c>
      <c r="AR17" s="411">
        <v>6.0600000000000001E-2</v>
      </c>
      <c r="AS17" s="128">
        <v>8.6800000000000002E-2</v>
      </c>
      <c r="AT17" s="411">
        <v>8.5400000000000004E-2</v>
      </c>
      <c r="AU17" s="128">
        <v>0.1113</v>
      </c>
      <c r="AV17" s="411">
        <v>3.09E-2</v>
      </c>
      <c r="AW17" s="128">
        <v>5.7599999999999998E-2</v>
      </c>
      <c r="AX17" s="411">
        <v>2.76E-2</v>
      </c>
      <c r="AY17" s="410">
        <v>4.0800000000000003E-2</v>
      </c>
      <c r="AZ17" s="411">
        <v>8.1199999999999994E-2</v>
      </c>
      <c r="BA17" s="128">
        <v>9.4500000000000001E-2</v>
      </c>
      <c r="BB17" s="411">
        <v>6.1699999999999998E-2</v>
      </c>
      <c r="BC17" s="128">
        <v>7.4399999999999994E-2</v>
      </c>
      <c r="BD17" s="411">
        <v>5.9400000000000001E-2</v>
      </c>
      <c r="BE17" s="128">
        <v>7.2400000000000006E-2</v>
      </c>
      <c r="BF17" s="411">
        <v>6.6000000000000003E-2</v>
      </c>
      <c r="BG17" s="128">
        <v>8.72E-2</v>
      </c>
      <c r="BH17" s="254"/>
      <c r="BI17" s="295"/>
      <c r="BL17" s="88"/>
      <c r="BM17" s="122"/>
      <c r="BN17" s="131"/>
    </row>
    <row r="18" spans="1:66" s="262" customFormat="1" x14ac:dyDescent="0.2">
      <c r="A18" s="254"/>
      <c r="B18" s="254"/>
      <c r="C18" s="254"/>
      <c r="D18" s="254"/>
      <c r="E18" s="254"/>
      <c r="F18" s="254"/>
      <c r="G18" s="254"/>
      <c r="H18" s="254"/>
      <c r="I18" s="370" t="s">
        <v>87</v>
      </c>
      <c r="J18" s="254"/>
      <c r="K18" s="254"/>
      <c r="L18" s="254"/>
      <c r="M18" s="254"/>
      <c r="N18" s="254"/>
      <c r="O18" s="254"/>
      <c r="P18" s="254"/>
      <c r="Q18" s="254"/>
      <c r="R18" s="254"/>
      <c r="S18" s="254"/>
      <c r="T18" s="254"/>
      <c r="U18" s="254"/>
      <c r="V18" s="254"/>
      <c r="W18" s="254"/>
      <c r="X18" s="254"/>
      <c r="Y18" s="254"/>
      <c r="Z18" s="254"/>
      <c r="AA18" s="254"/>
      <c r="AB18" s="254"/>
      <c r="AC18" s="254"/>
      <c r="AD18" s="254"/>
      <c r="AE18" s="254"/>
      <c r="AF18" s="254"/>
      <c r="AG18" s="254"/>
      <c r="AH18" s="254"/>
      <c r="AI18" s="254"/>
      <c r="AJ18" s="254"/>
      <c r="AK18" s="254"/>
      <c r="AL18" s="254"/>
      <c r="AM18" s="254"/>
      <c r="AN18" s="254"/>
      <c r="AO18" s="254"/>
      <c r="AP18" s="254"/>
      <c r="AQ18" s="254"/>
      <c r="AR18" s="254"/>
      <c r="AS18" s="254"/>
      <c r="AT18" s="254"/>
      <c r="AU18" s="254"/>
      <c r="AV18" s="254"/>
      <c r="AW18" s="254"/>
      <c r="AX18" s="254"/>
      <c r="AY18" s="254"/>
      <c r="AZ18" s="254"/>
      <c r="BA18" s="254"/>
      <c r="BB18" s="254"/>
      <c r="BC18" s="254"/>
      <c r="BD18" s="254"/>
      <c r="BE18" s="254"/>
      <c r="BF18" s="254"/>
      <c r="BG18" s="254"/>
      <c r="BH18" s="311"/>
      <c r="BI18" s="238"/>
      <c r="BL18" s="88"/>
      <c r="BM18" s="122"/>
      <c r="BN18" s="131"/>
    </row>
    <row r="19" spans="1:66" x14ac:dyDescent="0.2">
      <c r="A19" s="263"/>
      <c r="B19" s="170"/>
      <c r="C19" s="170"/>
      <c r="D19" s="368" t="s">
        <v>85</v>
      </c>
      <c r="E19" s="122"/>
      <c r="G19" s="122"/>
      <c r="I19" s="371" t="s">
        <v>88</v>
      </c>
      <c r="J19" s="122"/>
      <c r="K19" s="122"/>
      <c r="L19" s="122"/>
      <c r="M19" s="122"/>
      <c r="N19" s="122"/>
      <c r="O19" s="255"/>
      <c r="P19" s="254"/>
      <c r="Q19" s="254"/>
      <c r="R19" s="262"/>
      <c r="S19" s="263"/>
      <c r="T19" s="88"/>
      <c r="U19" s="123"/>
      <c r="V19" s="88"/>
      <c r="W19" s="88"/>
      <c r="X19" s="263"/>
      <c r="Y19" s="263"/>
      <c r="Z19" s="262"/>
      <c r="AA19" s="262"/>
      <c r="AB19" s="262"/>
      <c r="AC19" s="262"/>
      <c r="AD19" s="262"/>
      <c r="AE19" s="262"/>
      <c r="AF19" s="262"/>
      <c r="AG19" s="262"/>
      <c r="AH19" s="262"/>
      <c r="AI19" s="122"/>
      <c r="AJ19" s="122"/>
      <c r="AK19" s="122"/>
      <c r="AL19" s="122"/>
      <c r="AM19" s="254"/>
      <c r="AN19" s="254"/>
      <c r="AO19" s="295"/>
      <c r="AP19" s="254"/>
      <c r="AQ19" s="122"/>
      <c r="AR19" s="122"/>
      <c r="AS19" s="122"/>
      <c r="AT19" s="122"/>
      <c r="AU19" s="122"/>
      <c r="AV19" s="122"/>
    </row>
    <row r="20" spans="1:66" ht="15.75" x14ac:dyDescent="0.25">
      <c r="A20" s="263"/>
      <c r="B20" s="170"/>
      <c r="C20" s="170"/>
      <c r="D20" s="368" t="s">
        <v>86</v>
      </c>
      <c r="E20" s="122"/>
      <c r="G20" s="122"/>
      <c r="H20" s="122"/>
      <c r="J20" s="122"/>
      <c r="K20" s="122"/>
      <c r="L20" s="122"/>
      <c r="M20" s="122"/>
      <c r="N20" s="122"/>
      <c r="O20" s="255"/>
      <c r="P20" s="254"/>
      <c r="Q20" s="254"/>
      <c r="R20" s="262"/>
      <c r="S20" s="263"/>
      <c r="T20" s="88"/>
      <c r="U20" s="123"/>
      <c r="V20" s="88"/>
      <c r="W20" s="88"/>
      <c r="X20" s="263"/>
      <c r="Y20" s="263"/>
      <c r="Z20" s="262"/>
      <c r="AA20" s="262"/>
      <c r="AB20" s="262"/>
      <c r="AC20" s="262"/>
      <c r="AD20" s="262"/>
      <c r="AE20" s="262"/>
      <c r="AF20" s="262"/>
      <c r="AG20" s="262"/>
      <c r="AH20" s="262"/>
      <c r="AI20" s="122"/>
      <c r="AJ20" s="122"/>
      <c r="AK20" s="122"/>
      <c r="AL20" s="122"/>
      <c r="AM20" s="254"/>
      <c r="AN20" s="254"/>
      <c r="AO20" s="296"/>
      <c r="AP20" s="89"/>
      <c r="AQ20" s="262"/>
      <c r="AR20" s="262"/>
      <c r="AS20" s="122"/>
      <c r="AT20" s="122"/>
      <c r="AU20" s="122"/>
      <c r="AV20" s="122"/>
    </row>
    <row r="21" spans="1:66" ht="15.75" x14ac:dyDescent="0.25">
      <c r="A21" s="263"/>
      <c r="B21" s="171"/>
      <c r="C21" s="171"/>
      <c r="D21" s="121"/>
      <c r="E21" s="122"/>
      <c r="F21" s="122"/>
      <c r="G21" s="122"/>
      <c r="H21" s="122"/>
      <c r="I21" s="122"/>
      <c r="J21" s="122"/>
      <c r="K21" s="122"/>
      <c r="L21" s="122"/>
      <c r="M21" s="122"/>
      <c r="N21" s="122"/>
      <c r="O21" s="255"/>
      <c r="P21" s="254"/>
      <c r="Q21" s="254"/>
      <c r="R21" s="262"/>
      <c r="S21" s="263"/>
      <c r="T21" s="88"/>
      <c r="U21" s="123"/>
      <c r="V21" s="88"/>
      <c r="W21" s="88"/>
      <c r="X21" s="263"/>
      <c r="Y21" s="263"/>
      <c r="Z21" s="262"/>
      <c r="AA21" s="262"/>
      <c r="AB21" s="262"/>
      <c r="AC21" s="262"/>
      <c r="AD21" s="372" t="s">
        <v>89</v>
      </c>
      <c r="AE21" s="262"/>
      <c r="AF21" s="262"/>
      <c r="AG21" s="262"/>
      <c r="AH21" s="262"/>
      <c r="AI21" s="122"/>
      <c r="AJ21" s="122"/>
      <c r="AK21" s="122"/>
      <c r="AL21" s="122"/>
      <c r="AM21" s="254"/>
      <c r="AN21" s="254"/>
      <c r="AO21" s="295"/>
      <c r="AP21" s="89"/>
      <c r="AQ21" s="122"/>
      <c r="AR21" s="122"/>
      <c r="AS21" s="122"/>
      <c r="AT21" s="122"/>
      <c r="AU21" s="122"/>
      <c r="AV21" s="122"/>
    </row>
    <row r="22" spans="1:66" ht="15.75" x14ac:dyDescent="0.25">
      <c r="A22" s="314"/>
      <c r="B22" s="315"/>
      <c r="C22" s="316"/>
      <c r="D22" s="317"/>
      <c r="E22" s="254"/>
      <c r="F22" s="254"/>
      <c r="G22" s="254"/>
      <c r="H22" s="254"/>
      <c r="I22" s="254"/>
      <c r="J22" s="122"/>
      <c r="K22" s="122"/>
      <c r="L22" s="254"/>
      <c r="M22" s="254"/>
      <c r="N22" s="254"/>
      <c r="O22" s="255"/>
      <c r="P22" s="254"/>
      <c r="Q22" s="254"/>
      <c r="R22" s="294"/>
      <c r="S22" s="255"/>
      <c r="T22" s="294"/>
      <c r="U22" s="255"/>
      <c r="V22" s="294"/>
      <c r="W22" s="294"/>
      <c r="X22" s="255"/>
      <c r="Y22" s="255"/>
      <c r="Z22" s="294"/>
      <c r="AA22" s="294"/>
      <c r="AB22" s="386"/>
      <c r="AC22" s="386"/>
      <c r="AD22" s="372" t="s">
        <v>90</v>
      </c>
      <c r="AE22" s="262"/>
      <c r="AF22" s="262"/>
      <c r="AG22" s="262"/>
      <c r="AH22" s="262"/>
      <c r="AI22" s="122"/>
      <c r="AJ22" s="122"/>
      <c r="AK22" s="122"/>
      <c r="AL22" s="122"/>
      <c r="AM22" s="254"/>
      <c r="AN22" s="254"/>
      <c r="AO22" s="295"/>
      <c r="AP22" s="263"/>
      <c r="AQ22" s="262"/>
      <c r="AR22" s="262"/>
      <c r="AS22" s="122"/>
      <c r="AT22" s="122"/>
      <c r="AU22" s="122"/>
      <c r="AV22" s="122"/>
    </row>
    <row r="23" spans="1:66" ht="15.75" x14ac:dyDescent="0.25">
      <c r="A23" s="314"/>
      <c r="B23" s="315"/>
      <c r="C23" s="316"/>
      <c r="D23" s="317"/>
      <c r="E23" s="254"/>
      <c r="F23" s="254"/>
      <c r="G23" s="254"/>
      <c r="H23" s="254"/>
      <c r="I23" s="254"/>
      <c r="J23" s="122"/>
      <c r="K23" s="122"/>
      <c r="L23" s="254"/>
      <c r="M23" s="254"/>
      <c r="N23" s="254"/>
      <c r="O23" s="255"/>
      <c r="P23" s="256"/>
      <c r="Q23" s="256"/>
      <c r="R23" s="256"/>
      <c r="S23" s="255"/>
      <c r="T23" s="294"/>
      <c r="U23" s="255"/>
      <c r="V23" s="294"/>
      <c r="W23" s="294"/>
      <c r="X23" s="255"/>
      <c r="Y23" s="255"/>
      <c r="Z23" s="294"/>
      <c r="AA23" s="294"/>
      <c r="AB23" s="318"/>
      <c r="AC23" s="319"/>
      <c r="AD23" s="262"/>
      <c r="AE23" s="262"/>
      <c r="AF23" s="262"/>
      <c r="AG23" s="262"/>
      <c r="AH23" s="262"/>
      <c r="AI23" s="122"/>
      <c r="AJ23" s="122"/>
      <c r="AK23" s="122"/>
      <c r="AL23" s="122"/>
      <c r="AM23" s="254"/>
      <c r="AN23" s="297"/>
      <c r="AO23" s="298"/>
      <c r="AP23" s="263"/>
      <c r="AQ23" s="262"/>
      <c r="AR23" s="262"/>
      <c r="AS23" s="122"/>
      <c r="AT23" s="122"/>
      <c r="AU23" s="122"/>
      <c r="AV23" s="122"/>
      <c r="AY23">
        <f>8.37-7.42</f>
        <v>0.94999999999999929</v>
      </c>
    </row>
    <row r="24" spans="1:66" ht="15.75" x14ac:dyDescent="0.25">
      <c r="A24" s="314"/>
      <c r="B24" s="294"/>
      <c r="C24" s="294"/>
      <c r="D24" s="294"/>
      <c r="E24" s="254"/>
      <c r="F24" s="320"/>
      <c r="G24" s="122"/>
      <c r="H24" s="122"/>
      <c r="I24" s="131"/>
      <c r="J24" s="122"/>
      <c r="K24" s="122"/>
      <c r="L24" s="122"/>
      <c r="M24" s="122"/>
      <c r="N24" s="254"/>
      <c r="O24" s="255"/>
      <c r="P24" s="254"/>
      <c r="Q24" s="254"/>
      <c r="R24" s="254"/>
      <c r="S24" s="254"/>
      <c r="T24" s="254"/>
      <c r="U24" s="255"/>
      <c r="V24" s="294"/>
      <c r="W24" s="294"/>
      <c r="X24" s="255"/>
      <c r="Y24" s="294"/>
      <c r="Z24" s="294"/>
      <c r="AA24" s="294"/>
      <c r="AB24" s="294"/>
      <c r="AC24" s="294"/>
      <c r="AD24" s="262"/>
      <c r="AE24" s="262"/>
      <c r="AF24" s="262"/>
      <c r="AG24" s="262"/>
      <c r="AH24" s="262"/>
      <c r="AI24" s="122"/>
      <c r="AJ24" s="122"/>
      <c r="AK24" s="122"/>
      <c r="AL24" s="124"/>
      <c r="AM24" s="254"/>
      <c r="AN24" s="297"/>
      <c r="AO24" s="298"/>
      <c r="AP24" s="263"/>
      <c r="AQ24" s="262"/>
      <c r="AR24" s="262"/>
      <c r="AS24" s="122"/>
      <c r="AT24" s="124"/>
      <c r="AU24" s="88"/>
      <c r="AV24" s="88"/>
      <c r="AW24" s="88"/>
      <c r="AX24" s="88"/>
      <c r="AY24" s="88"/>
    </row>
    <row r="25" spans="1:66" ht="15.75" x14ac:dyDescent="0.25">
      <c r="A25" s="314"/>
      <c r="B25" s="294"/>
      <c r="C25" s="294"/>
      <c r="D25" s="321"/>
      <c r="E25" s="254"/>
      <c r="F25" s="254"/>
      <c r="G25" s="122"/>
      <c r="H25" s="122"/>
      <c r="I25" s="122"/>
      <c r="J25" s="122"/>
      <c r="K25" s="122"/>
      <c r="L25" s="122"/>
      <c r="M25" s="122"/>
      <c r="N25" s="254"/>
      <c r="O25" s="254"/>
      <c r="P25" s="254"/>
      <c r="Q25" s="254"/>
      <c r="R25" s="254"/>
      <c r="S25" s="254"/>
      <c r="T25" s="254"/>
      <c r="U25" s="255"/>
      <c r="V25" s="294"/>
      <c r="W25" s="294"/>
      <c r="X25" s="255"/>
      <c r="Y25" s="294"/>
      <c r="Z25" s="294"/>
      <c r="AA25" s="294"/>
      <c r="AB25" s="254"/>
      <c r="AC25" s="254"/>
      <c r="AD25" s="262"/>
      <c r="AE25" s="262"/>
      <c r="AF25" s="262"/>
      <c r="AG25" s="262"/>
      <c r="AH25" s="262"/>
      <c r="AI25" s="122"/>
      <c r="AJ25" s="122"/>
      <c r="AK25" s="122"/>
      <c r="AL25" s="124"/>
      <c r="AM25" s="254"/>
      <c r="AN25" s="297"/>
      <c r="AO25" s="298"/>
      <c r="AP25" s="263"/>
      <c r="AQ25" s="262"/>
      <c r="AR25" s="262"/>
      <c r="AS25" s="122"/>
      <c r="AT25" s="122"/>
      <c r="AU25" s="125"/>
      <c r="AV25" s="125"/>
      <c r="AW25" s="88"/>
      <c r="AX25" s="88"/>
      <c r="AY25" s="88"/>
    </row>
    <row r="26" spans="1:66" x14ac:dyDescent="0.2">
      <c r="A26" s="255"/>
      <c r="B26" s="294"/>
      <c r="C26" s="294"/>
      <c r="D26" s="321"/>
      <c r="E26" s="254"/>
      <c r="F26" s="254"/>
      <c r="G26" s="122"/>
      <c r="H26" s="122"/>
      <c r="I26" s="122"/>
      <c r="J26" s="122"/>
      <c r="K26" s="122"/>
      <c r="L26" s="122"/>
      <c r="M26" s="122"/>
      <c r="N26" s="254"/>
      <c r="O26" s="254"/>
      <c r="P26" s="254"/>
      <c r="Q26" s="254"/>
      <c r="R26" s="254"/>
      <c r="S26" s="254"/>
      <c r="T26" s="254"/>
      <c r="U26" s="255"/>
      <c r="V26" s="294"/>
      <c r="W26" s="294"/>
      <c r="X26" s="294"/>
      <c r="Y26" s="294"/>
      <c r="Z26" s="294"/>
      <c r="AA26" s="294"/>
      <c r="AB26" s="294"/>
      <c r="AC26" s="294"/>
      <c r="AD26" s="88"/>
      <c r="AE26" s="88"/>
      <c r="AF26" s="88"/>
      <c r="AG26" s="88"/>
      <c r="AH26" s="122"/>
      <c r="AI26" s="122"/>
      <c r="AJ26" s="122"/>
      <c r="AK26" s="122"/>
      <c r="AL26" s="122"/>
      <c r="AM26" s="254"/>
      <c r="AN26" s="297"/>
      <c r="AO26" s="297"/>
      <c r="AP26" s="263"/>
      <c r="AQ26" s="262"/>
      <c r="AR26" s="262"/>
      <c r="AS26" s="122"/>
      <c r="AT26" s="122"/>
      <c r="AU26" s="88"/>
      <c r="AV26" s="125"/>
      <c r="AW26" s="88"/>
      <c r="AX26" s="88"/>
      <c r="AY26" s="88"/>
    </row>
    <row r="27" spans="1:66" x14ac:dyDescent="0.2">
      <c r="A27" s="255"/>
      <c r="B27" s="294"/>
      <c r="C27" s="294"/>
      <c r="D27" s="294"/>
      <c r="E27" s="294"/>
      <c r="F27" s="294"/>
      <c r="G27" s="88"/>
      <c r="H27" s="122"/>
      <c r="I27" s="122"/>
      <c r="J27" s="88"/>
      <c r="K27" s="88"/>
      <c r="L27" s="88"/>
      <c r="M27" s="88"/>
      <c r="N27" s="294"/>
      <c r="O27" s="294"/>
      <c r="P27" s="294"/>
      <c r="Q27" s="294"/>
      <c r="R27" s="294"/>
      <c r="S27" s="294"/>
      <c r="T27" s="294"/>
      <c r="U27" s="294"/>
      <c r="V27" s="294"/>
      <c r="W27" s="294"/>
      <c r="X27" s="294"/>
      <c r="Y27" s="294"/>
      <c r="Z27" s="294"/>
      <c r="AA27" s="294"/>
      <c r="AB27" s="294"/>
      <c r="AC27" s="294"/>
      <c r="AD27" s="88"/>
      <c r="AE27" s="88"/>
      <c r="AF27" s="88"/>
      <c r="AG27" s="88"/>
      <c r="AH27" s="88"/>
      <c r="AI27" s="88"/>
      <c r="AJ27" s="88"/>
      <c r="AK27" s="88"/>
      <c r="AL27" s="88"/>
      <c r="AM27" s="294"/>
      <c r="AN27" s="254"/>
      <c r="AO27" s="295"/>
      <c r="AP27" s="263"/>
      <c r="AQ27" s="262"/>
      <c r="AR27" s="262"/>
      <c r="AS27" s="88"/>
      <c r="AT27" s="88"/>
      <c r="AU27" s="88"/>
      <c r="AV27" s="88"/>
      <c r="AW27" s="88"/>
      <c r="AX27" s="88"/>
      <c r="AY27" s="88"/>
    </row>
    <row r="28" spans="1:66" x14ac:dyDescent="0.2">
      <c r="A28" s="255"/>
      <c r="B28" s="294"/>
      <c r="C28" s="294"/>
      <c r="D28" s="294"/>
      <c r="E28" s="294"/>
      <c r="F28" s="294"/>
      <c r="G28" s="88"/>
      <c r="H28" s="122"/>
      <c r="I28" s="131"/>
      <c r="L28" s="88"/>
      <c r="M28" s="88"/>
      <c r="N28" s="294"/>
      <c r="O28" s="294"/>
      <c r="P28" s="294"/>
      <c r="Q28" s="294"/>
      <c r="R28" s="294"/>
      <c r="S28" s="294"/>
      <c r="T28" s="294"/>
      <c r="U28" s="294"/>
      <c r="V28" s="294"/>
      <c r="W28" s="294"/>
      <c r="X28" s="294"/>
      <c r="Y28" s="294"/>
      <c r="Z28" s="294"/>
      <c r="AA28" s="294"/>
      <c r="AB28" s="294"/>
      <c r="AC28" s="294"/>
      <c r="AD28" s="88"/>
      <c r="AE28" s="88"/>
      <c r="AF28" s="88"/>
      <c r="AG28" s="88"/>
      <c r="AH28" s="262"/>
      <c r="AM28" s="294"/>
      <c r="AN28" s="254"/>
      <c r="AO28" s="295"/>
      <c r="AP28" s="263"/>
      <c r="AQ28" s="262"/>
      <c r="AR28" s="262"/>
    </row>
    <row r="29" spans="1:66" x14ac:dyDescent="0.2">
      <c r="A29" s="255"/>
      <c r="B29" s="294"/>
      <c r="C29" s="294"/>
      <c r="D29" s="294"/>
      <c r="E29" s="294"/>
      <c r="F29" s="294"/>
      <c r="G29" s="88"/>
      <c r="H29" s="122"/>
      <c r="I29" s="131"/>
      <c r="L29" s="88"/>
      <c r="M29" s="88"/>
      <c r="N29" s="294"/>
      <c r="O29" s="294"/>
      <c r="P29" s="294"/>
      <c r="Q29" s="294"/>
      <c r="R29" s="294"/>
      <c r="S29" s="294"/>
      <c r="T29" s="294"/>
      <c r="U29" s="294"/>
      <c r="V29" s="294"/>
      <c r="W29" s="294"/>
      <c r="X29" s="294"/>
      <c r="Y29" s="294"/>
      <c r="Z29" s="294"/>
      <c r="AA29" s="294"/>
      <c r="AB29" s="294"/>
      <c r="AC29" s="294"/>
      <c r="AM29" s="294"/>
      <c r="AN29" s="294"/>
      <c r="AO29" s="294"/>
      <c r="AP29" s="263"/>
      <c r="AQ29" s="262"/>
      <c r="AR29" s="262"/>
    </row>
    <row r="30" spans="1:66" ht="15.75" x14ac:dyDescent="0.25">
      <c r="A30" s="314"/>
      <c r="B30" s="294"/>
      <c r="C30" s="294"/>
      <c r="D30" s="294"/>
      <c r="E30" s="294"/>
      <c r="F30" s="294"/>
      <c r="G30" s="88"/>
      <c r="H30" s="122"/>
      <c r="I30" s="131"/>
      <c r="L30" s="88"/>
      <c r="M30" s="88"/>
      <c r="N30" s="294"/>
      <c r="O30" s="294"/>
      <c r="P30" s="294"/>
      <c r="Q30" s="294"/>
      <c r="R30" s="294"/>
      <c r="S30" s="294"/>
      <c r="T30" s="294"/>
      <c r="U30" s="294"/>
      <c r="V30" s="294"/>
      <c r="W30" s="294"/>
      <c r="X30" s="294"/>
      <c r="Y30" s="294"/>
      <c r="Z30" s="294"/>
      <c r="AA30" s="294"/>
      <c r="AB30" s="294"/>
      <c r="AC30" s="294"/>
    </row>
    <row r="31" spans="1:66" ht="15.75" x14ac:dyDescent="0.25">
      <c r="A31" s="89"/>
      <c r="B31" s="294"/>
      <c r="C31" s="294"/>
      <c r="D31" s="294"/>
      <c r="E31" s="294"/>
      <c r="F31" s="294"/>
      <c r="G31" s="88"/>
      <c r="H31" s="122"/>
      <c r="I31" s="131"/>
      <c r="L31" s="88"/>
      <c r="M31" s="88"/>
      <c r="N31" s="294"/>
      <c r="O31" s="294"/>
      <c r="P31" s="294"/>
      <c r="Q31" s="294"/>
      <c r="R31" s="294"/>
      <c r="S31" s="294"/>
      <c r="T31" s="294"/>
      <c r="U31" s="294"/>
      <c r="V31" s="294"/>
      <c r="W31" s="294"/>
      <c r="X31" s="294"/>
      <c r="Y31" s="294"/>
      <c r="Z31" s="294"/>
      <c r="AA31" s="294"/>
      <c r="AB31" s="294"/>
      <c r="AC31" s="294"/>
    </row>
    <row r="32" spans="1:66" ht="15.75" x14ac:dyDescent="0.25">
      <c r="A32" s="89"/>
      <c r="B32" s="262"/>
      <c r="C32" s="262"/>
      <c r="D32" s="294"/>
      <c r="E32" s="294"/>
      <c r="F32" s="294"/>
      <c r="G32" s="88"/>
      <c r="H32" s="122"/>
      <c r="I32" s="131"/>
      <c r="L32" s="88"/>
      <c r="M32" s="88"/>
      <c r="N32" s="294"/>
      <c r="O32" s="294"/>
      <c r="P32" s="294"/>
      <c r="Q32" s="294"/>
      <c r="R32" s="294"/>
      <c r="S32" s="294"/>
      <c r="T32" s="294"/>
      <c r="U32" s="294"/>
      <c r="V32" s="294"/>
      <c r="W32" s="294"/>
      <c r="X32" s="294"/>
      <c r="Y32" s="294"/>
      <c r="Z32" s="294"/>
      <c r="AA32" s="294"/>
      <c r="AB32" s="294"/>
      <c r="AC32" s="294"/>
    </row>
    <row r="33" spans="1:29" ht="15.75" x14ac:dyDescent="0.25">
      <c r="A33" s="89"/>
      <c r="B33" s="122"/>
      <c r="C33" s="122"/>
      <c r="D33" s="294"/>
      <c r="E33" s="294"/>
      <c r="F33" s="294"/>
      <c r="G33" s="88"/>
      <c r="H33" s="122"/>
      <c r="I33" s="122"/>
      <c r="L33" s="88"/>
      <c r="M33" s="88"/>
      <c r="N33" s="294"/>
      <c r="O33" s="294"/>
      <c r="P33" s="294"/>
      <c r="Q33" s="294"/>
      <c r="R33" s="294"/>
      <c r="S33" s="294"/>
      <c r="T33" s="294"/>
      <c r="U33" s="294"/>
      <c r="V33" s="294"/>
      <c r="W33" s="294"/>
      <c r="X33" s="294"/>
      <c r="Y33" s="294"/>
      <c r="Z33" s="294"/>
      <c r="AA33" s="294"/>
      <c r="AB33" s="294"/>
      <c r="AC33" s="294"/>
    </row>
    <row r="34" spans="1:29" x14ac:dyDescent="0.2">
      <c r="A34" s="263"/>
      <c r="B34" s="262"/>
      <c r="C34" s="262"/>
      <c r="D34" s="294"/>
      <c r="E34" s="294"/>
      <c r="F34" s="294"/>
      <c r="G34" s="88"/>
      <c r="H34" s="122"/>
      <c r="I34" s="131"/>
      <c r="L34" s="88"/>
      <c r="M34" s="88"/>
      <c r="N34" s="294"/>
      <c r="O34" s="294"/>
      <c r="P34" s="294"/>
      <c r="Q34" s="294"/>
      <c r="R34" s="294"/>
      <c r="S34" s="294"/>
      <c r="T34" s="294"/>
      <c r="U34" s="294"/>
      <c r="V34" s="294"/>
      <c r="W34" s="294"/>
      <c r="X34" s="294"/>
      <c r="Y34" s="294"/>
      <c r="Z34" s="294"/>
      <c r="AA34" s="294"/>
      <c r="AB34" s="294"/>
      <c r="AC34" s="294"/>
    </row>
    <row r="35" spans="1:29" x14ac:dyDescent="0.2">
      <c r="A35" s="263"/>
      <c r="G35" s="88"/>
      <c r="H35" s="122"/>
      <c r="I35" s="131"/>
      <c r="L35" s="88"/>
      <c r="M35" s="88"/>
    </row>
    <row r="36" spans="1:29" x14ac:dyDescent="0.2">
      <c r="A36" s="263"/>
      <c r="G36" s="88"/>
      <c r="H36" s="88"/>
      <c r="I36" s="88"/>
      <c r="L36" s="88"/>
      <c r="M36" s="88"/>
    </row>
    <row r="37" spans="1:29" x14ac:dyDescent="0.2">
      <c r="A37" s="263"/>
      <c r="G37" s="294"/>
      <c r="H37" s="294"/>
      <c r="I37" s="294"/>
      <c r="L37" s="294"/>
    </row>
    <row r="38" spans="1:29" x14ac:dyDescent="0.2">
      <c r="A38" s="263"/>
      <c r="G38" s="294"/>
      <c r="H38" s="294"/>
      <c r="I38" s="294"/>
      <c r="L38" s="294"/>
    </row>
    <row r="39" spans="1:29" x14ac:dyDescent="0.2">
      <c r="A39" s="263"/>
    </row>
    <row r="40" spans="1:29" x14ac:dyDescent="0.2">
      <c r="A40" s="263"/>
    </row>
    <row r="41" spans="1:29" x14ac:dyDescent="0.2">
      <c r="A41" s="263"/>
    </row>
    <row r="42" spans="1:29" x14ac:dyDescent="0.2">
      <c r="A42" s="262"/>
    </row>
  </sheetData>
  <conditionalFormatting sqref="AO15 B6:G17 I6:I17">
    <cfRule type="cellIs" dxfId="166" priority="148" operator="lessThan">
      <formula>0.055</formula>
    </cfRule>
  </conditionalFormatting>
  <conditionalFormatting sqref="H24:I35">
    <cfRule type="cellIs" priority="142" operator="greaterThan">
      <formula>0.055</formula>
    </cfRule>
  </conditionalFormatting>
  <conditionalFormatting sqref="BH6:BI7 BH9:BI11">
    <cfRule type="cellIs" priority="135" operator="greaterThan">
      <formula>0.055</formula>
    </cfRule>
  </conditionalFormatting>
  <conditionalFormatting sqref="BH12:BI17">
    <cfRule type="cellIs" priority="134" operator="greaterThan">
      <formula>0.055</formula>
    </cfRule>
  </conditionalFormatting>
  <conditionalFormatting sqref="BH8:BI8">
    <cfRule type="cellIs" priority="133" operator="greaterThan">
      <formula>0.055</formula>
    </cfRule>
  </conditionalFormatting>
  <conditionalFormatting sqref="AH9:AI11 N6:AA17 AF6:AI7 AF8:AG17">
    <cfRule type="cellIs" priority="131" operator="greaterThan">
      <formula>0.055</formula>
    </cfRule>
  </conditionalFormatting>
  <conditionalFormatting sqref="AH12:AI17">
    <cfRule type="cellIs" priority="130" operator="greaterThan">
      <formula>0.055</formula>
    </cfRule>
  </conditionalFormatting>
  <conditionalFormatting sqref="AH8:AI8">
    <cfRule type="cellIs" priority="129" operator="greaterThan">
      <formula>0.055</formula>
    </cfRule>
  </conditionalFormatting>
  <conditionalFormatting sqref="L6:L17">
    <cfRule type="cellIs" dxfId="165" priority="119" operator="greaterThan">
      <formula>0.055</formula>
    </cfRule>
  </conditionalFormatting>
  <conditionalFormatting sqref="AK6:AK17">
    <cfRule type="cellIs" dxfId="164" priority="114" operator="greaterThan">
      <formula>0.055</formula>
    </cfRule>
    <cfRule type="cellIs" dxfId="163" priority="115" operator="lessThanOrEqual">
      <formula>0.055</formula>
    </cfRule>
  </conditionalFormatting>
  <conditionalFormatting sqref="K6">
    <cfRule type="cellIs" dxfId="162" priority="111" operator="greaterThan">
      <formula>0.055</formula>
    </cfRule>
    <cfRule type="cellIs" dxfId="161" priority="112" operator="lessThanOrEqual">
      <formula>0.055</formula>
    </cfRule>
  </conditionalFormatting>
  <conditionalFormatting sqref="K7:K17">
    <cfRule type="cellIs" dxfId="160" priority="108" operator="greaterThan">
      <formula>0.055</formula>
    </cfRule>
    <cfRule type="cellIs" dxfId="159" priority="109" operator="lessThanOrEqual">
      <formula>0.055</formula>
    </cfRule>
  </conditionalFormatting>
  <conditionalFormatting sqref="AM6">
    <cfRule type="cellIs" dxfId="158" priority="106" operator="greaterThan">
      <formula>0.055</formula>
    </cfRule>
    <cfRule type="cellIs" dxfId="157" priority="107" operator="lessThanOrEqual">
      <formula>0.055</formula>
    </cfRule>
  </conditionalFormatting>
  <conditionalFormatting sqref="AM10">
    <cfRule type="cellIs" dxfId="156" priority="103" operator="greaterThan">
      <formula>0.055</formula>
    </cfRule>
    <cfRule type="cellIs" dxfId="155" priority="104" operator="lessThanOrEqual">
      <formula>0.055</formula>
    </cfRule>
  </conditionalFormatting>
  <conditionalFormatting sqref="AM11">
    <cfRule type="cellIs" dxfId="154" priority="101" operator="greaterThan">
      <formula>0.055</formula>
    </cfRule>
    <cfRule type="cellIs" dxfId="153" priority="102" operator="lessThanOrEqual">
      <formula>0.055</formula>
    </cfRule>
  </conditionalFormatting>
  <conditionalFormatting sqref="AM12">
    <cfRule type="cellIs" dxfId="152" priority="99" operator="greaterThan">
      <formula>0.055</formula>
    </cfRule>
    <cfRule type="cellIs" dxfId="151" priority="100" operator="lessThanOrEqual">
      <formula>0.055</formula>
    </cfRule>
  </conditionalFormatting>
  <conditionalFormatting sqref="AM16">
    <cfRule type="cellIs" dxfId="150" priority="97" operator="greaterThan">
      <formula>0.055</formula>
    </cfRule>
    <cfRule type="cellIs" dxfId="149" priority="98" operator="lessThanOrEqual">
      <formula>0.055</formula>
    </cfRule>
  </conditionalFormatting>
  <conditionalFormatting sqref="AM17">
    <cfRule type="cellIs" dxfId="148" priority="95" operator="greaterThan">
      <formula>0.055</formula>
    </cfRule>
    <cfRule type="cellIs" dxfId="147" priority="96" operator="lessThanOrEqual">
      <formula>0.055</formula>
    </cfRule>
  </conditionalFormatting>
  <conditionalFormatting sqref="AM13:AM14">
    <cfRule type="cellIs" dxfId="146" priority="93" operator="greaterThan">
      <formula>0.055</formula>
    </cfRule>
    <cfRule type="cellIs" dxfId="145" priority="94" operator="lessThanOrEqual">
      <formula>0.055</formula>
    </cfRule>
  </conditionalFormatting>
  <conditionalFormatting sqref="AM7:AM8">
    <cfRule type="cellIs" dxfId="144" priority="91" operator="greaterThan">
      <formula>0.055</formula>
    </cfRule>
    <cfRule type="cellIs" dxfId="143" priority="92" operator="lessThanOrEqual">
      <formula>0.055</formula>
    </cfRule>
  </conditionalFormatting>
  <conditionalFormatting sqref="AO6">
    <cfRule type="cellIs" dxfId="142" priority="89" operator="greaterThan">
      <formula>0.055</formula>
    </cfRule>
    <cfRule type="cellIs" dxfId="141" priority="90" operator="lessThanOrEqual">
      <formula>0.055</formula>
    </cfRule>
  </conditionalFormatting>
  <conditionalFormatting sqref="AO8">
    <cfRule type="cellIs" dxfId="140" priority="87" operator="greaterThan">
      <formula>0.055</formula>
    </cfRule>
    <cfRule type="cellIs" dxfId="139" priority="88" operator="lessThanOrEqual">
      <formula>0.055</formula>
    </cfRule>
  </conditionalFormatting>
  <conditionalFormatting sqref="AO9">
    <cfRule type="cellIs" dxfId="138" priority="85" operator="greaterThan">
      <formula>0.055</formula>
    </cfRule>
    <cfRule type="cellIs" dxfId="137" priority="86" operator="lessThanOrEqual">
      <formula>0.055</formula>
    </cfRule>
  </conditionalFormatting>
  <conditionalFormatting sqref="AO10">
    <cfRule type="cellIs" dxfId="136" priority="83" operator="greaterThan">
      <formula>0.055</formula>
    </cfRule>
    <cfRule type="cellIs" dxfId="135" priority="84" operator="lessThanOrEqual">
      <formula>0.055</formula>
    </cfRule>
  </conditionalFormatting>
  <conditionalFormatting sqref="AO17">
    <cfRule type="cellIs" dxfId="134" priority="71" operator="greaterThan">
      <formula>0.055</formula>
    </cfRule>
    <cfRule type="cellIs" dxfId="133" priority="72" operator="lessThanOrEqual">
      <formula>0.055</formula>
    </cfRule>
  </conditionalFormatting>
  <conditionalFormatting sqref="AO16">
    <cfRule type="cellIs" dxfId="132" priority="69" operator="greaterThan">
      <formula>0.055</formula>
    </cfRule>
    <cfRule type="cellIs" dxfId="131" priority="70" operator="lessThanOrEqual">
      <formula>0.055</formula>
    </cfRule>
  </conditionalFormatting>
  <conditionalFormatting sqref="AO13">
    <cfRule type="cellIs" dxfId="130" priority="67" operator="greaterThan">
      <formula>0.055</formula>
    </cfRule>
    <cfRule type="cellIs" dxfId="129" priority="68" operator="lessThanOrEqual">
      <formula>0.055</formula>
    </cfRule>
  </conditionalFormatting>
  <conditionalFormatting sqref="AO12">
    <cfRule type="cellIs" dxfId="128" priority="65" operator="greaterThan">
      <formula>0.055</formula>
    </cfRule>
    <cfRule type="cellIs" dxfId="127" priority="66" operator="lessThanOrEqual">
      <formula>0.055</formula>
    </cfRule>
  </conditionalFormatting>
  <conditionalFormatting sqref="AO11">
    <cfRule type="cellIs" dxfId="126" priority="63" operator="greaterThan">
      <formula>0.055</formula>
    </cfRule>
    <cfRule type="cellIs" dxfId="125" priority="64" operator="lessThanOrEqual">
      <formula>0.055</formula>
    </cfRule>
  </conditionalFormatting>
  <conditionalFormatting sqref="AO7">
    <cfRule type="cellIs" dxfId="124" priority="52" operator="lessThan">
      <formula>0.055</formula>
    </cfRule>
  </conditionalFormatting>
  <conditionalFormatting sqref="AO14">
    <cfRule type="cellIs" dxfId="123" priority="47" operator="lessThan">
      <formula>0.055</formula>
    </cfRule>
  </conditionalFormatting>
  <conditionalFormatting sqref="AQ15">
    <cfRule type="cellIs" dxfId="122" priority="43" operator="greaterThan">
      <formula>0.055</formula>
    </cfRule>
    <cfRule type="cellIs" dxfId="121" priority="44" operator="lessThanOrEqual">
      <formula>0.055</formula>
    </cfRule>
  </conditionalFormatting>
  <conditionalFormatting sqref="AQ6">
    <cfRule type="cellIs" dxfId="120" priority="41" operator="greaterThan">
      <formula>0.055</formula>
    </cfRule>
    <cfRule type="cellIs" dxfId="119" priority="42" operator="lessThanOrEqual">
      <formula>0.055</formula>
    </cfRule>
  </conditionalFormatting>
  <conditionalFormatting sqref="AQ8">
    <cfRule type="cellIs" dxfId="118" priority="39" operator="greaterThan">
      <formula>0.055</formula>
    </cfRule>
    <cfRule type="cellIs" dxfId="117" priority="40" operator="lessThanOrEqual">
      <formula>0.055</formula>
    </cfRule>
  </conditionalFormatting>
  <conditionalFormatting sqref="AQ9">
    <cfRule type="cellIs" dxfId="116" priority="37" operator="greaterThan">
      <formula>0.055</formula>
    </cfRule>
    <cfRule type="cellIs" dxfId="115" priority="38" operator="lessThanOrEqual">
      <formula>0.055</formula>
    </cfRule>
  </conditionalFormatting>
  <conditionalFormatting sqref="AQ10">
    <cfRule type="cellIs" dxfId="114" priority="35" operator="greaterThan">
      <formula>0.055</formula>
    </cfRule>
    <cfRule type="cellIs" dxfId="113" priority="36" operator="lessThanOrEqual">
      <formula>0.055</formula>
    </cfRule>
  </conditionalFormatting>
  <conditionalFormatting sqref="AQ11">
    <cfRule type="cellIs" dxfId="112" priority="33" operator="greaterThan">
      <formula>0.055</formula>
    </cfRule>
    <cfRule type="cellIs" dxfId="111" priority="34" operator="lessThanOrEqual">
      <formula>0.055</formula>
    </cfRule>
  </conditionalFormatting>
  <conditionalFormatting sqref="AQ12">
    <cfRule type="cellIs" dxfId="110" priority="31" operator="greaterThan">
      <formula>0.055</formula>
    </cfRule>
    <cfRule type="cellIs" dxfId="109" priority="32" operator="lessThanOrEqual">
      <formula>0.055</formula>
    </cfRule>
  </conditionalFormatting>
  <conditionalFormatting sqref="AQ13">
    <cfRule type="cellIs" dxfId="108" priority="29" operator="greaterThan">
      <formula>0.055</formula>
    </cfRule>
    <cfRule type="cellIs" dxfId="107" priority="30" operator="lessThanOrEqual">
      <formula>0.055</formula>
    </cfRule>
  </conditionalFormatting>
  <conditionalFormatting sqref="AQ14">
    <cfRule type="cellIs" dxfId="106" priority="27" operator="greaterThan">
      <formula>0.055</formula>
    </cfRule>
    <cfRule type="cellIs" dxfId="105" priority="28" operator="lessThanOrEqual">
      <formula>0.055</formula>
    </cfRule>
  </conditionalFormatting>
  <conditionalFormatting sqref="AQ17">
    <cfRule type="cellIs" dxfId="104" priority="25" operator="greaterThan">
      <formula>0.055</formula>
    </cfRule>
    <cfRule type="cellIs" dxfId="103" priority="26" operator="lessThanOrEqual">
      <formula>0.055</formula>
    </cfRule>
  </conditionalFormatting>
  <conditionalFormatting sqref="AQ16">
    <cfRule type="cellIs" dxfId="102" priority="23" operator="greaterThan">
      <formula>0.055</formula>
    </cfRule>
    <cfRule type="cellIs" dxfId="101" priority="24" operator="lessThanOrEqual">
      <formula>0.055</formula>
    </cfRule>
  </conditionalFormatting>
  <conditionalFormatting sqref="AQ7">
    <cfRule type="cellIs" dxfId="100" priority="14" operator="greaterThan">
      <formula>0.055</formula>
    </cfRule>
    <cfRule type="cellIs" dxfId="99" priority="15" operator="lessThanOrEqual">
      <formula>0.055</formula>
    </cfRule>
  </conditionalFormatting>
  <conditionalFormatting sqref="AE6">
    <cfRule type="cellIs" dxfId="98" priority="11" operator="greaterThan">
      <formula>0.055</formula>
    </cfRule>
    <cfRule type="cellIs" dxfId="97" priority="12" operator="lessThanOrEqual">
      <formula>0.055</formula>
    </cfRule>
  </conditionalFormatting>
  <conditionalFormatting sqref="AE7">
    <cfRule type="cellIs" dxfId="96" priority="9" operator="greaterThan">
      <formula>0.055</formula>
    </cfRule>
    <cfRule type="cellIs" dxfId="95" priority="10" operator="lessThanOrEqual">
      <formula>0.055</formula>
    </cfRule>
  </conditionalFormatting>
  <conditionalFormatting sqref="AE9">
    <cfRule type="cellIs" dxfId="94" priority="7" operator="greaterThan">
      <formula>0.055</formula>
    </cfRule>
    <cfRule type="cellIs" dxfId="93" priority="8" operator="lessThanOrEqual">
      <formula>0.055</formula>
    </cfRule>
  </conditionalFormatting>
  <conditionalFormatting sqref="AE8">
    <cfRule type="cellIs" dxfId="92" priority="3" operator="greaterThan">
      <formula>0.055</formula>
    </cfRule>
    <cfRule type="cellIs" dxfId="91" priority="4" operator="lessThanOrEqual">
      <formula>0.055</formula>
    </cfRule>
  </conditionalFormatting>
  <conditionalFormatting sqref="AE10:AE17">
    <cfRule type="cellIs" dxfId="90" priority="1" operator="greaterThan">
      <formula>0.055</formula>
    </cfRule>
    <cfRule type="cellIs" dxfId="89" priority="2" operator="lessThanOrEqual">
      <formula>0.055</formula>
    </cfRule>
  </conditionalFormatting>
  <pageMargins left="0.25" right="0.25" top="0.75" bottom="0.75" header="0.3" footer="0.3"/>
  <pageSetup paperSize="9" scale="79" fitToHeight="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0"/>
    <pageSetUpPr fitToPage="1"/>
  </sheetPr>
  <dimension ref="A1:BP42"/>
  <sheetViews>
    <sheetView zoomScale="90" zoomScaleNormal="90" workbookViewId="0">
      <pane xSplit="11" ySplit="4" topLeftCell="L5" activePane="bottomRight" state="frozen"/>
      <selection pane="topRight" activeCell="J1" sqref="J1"/>
      <selection pane="bottomLeft" activeCell="A5" sqref="A5"/>
      <selection pane="bottomRight" activeCell="M35" sqref="M35"/>
    </sheetView>
  </sheetViews>
  <sheetFormatPr defaultColWidth="11.42578125" defaultRowHeight="12.75" x14ac:dyDescent="0.2"/>
  <cols>
    <col min="1" max="1" width="20.28515625" bestFit="1" customWidth="1"/>
    <col min="2" max="3" width="5.7109375" hidden="1" customWidth="1"/>
    <col min="4" max="4" width="8" hidden="1" customWidth="1"/>
    <col min="5" max="5" width="8.5703125" hidden="1" customWidth="1"/>
    <col min="6" max="6" width="9.28515625" hidden="1" customWidth="1"/>
    <col min="7" max="7" width="8.5703125" hidden="1" customWidth="1"/>
    <col min="8" max="8" width="9.28515625" hidden="1" customWidth="1"/>
    <col min="9" max="9" width="8.5703125" hidden="1" customWidth="1"/>
    <col min="10" max="10" width="8" customWidth="1"/>
    <col min="11" max="12" width="9.28515625" customWidth="1"/>
    <col min="13" max="13" width="10" customWidth="1"/>
    <col min="14" max="14" width="7.140625" customWidth="1"/>
    <col min="15" max="15" width="7.7109375" customWidth="1"/>
    <col min="16" max="16" width="6.42578125" customWidth="1"/>
    <col min="17" max="17" width="8.5703125" customWidth="1"/>
    <col min="18" max="18" width="7" customWidth="1"/>
    <col min="19" max="19" width="7.28515625" customWidth="1"/>
    <col min="20" max="20" width="8.7109375" customWidth="1"/>
    <col min="21" max="21" width="7.85546875" customWidth="1"/>
    <col min="22" max="22" width="5.7109375" customWidth="1"/>
    <col min="23" max="23" width="8.5703125" customWidth="1"/>
    <col min="24" max="24" width="8.7109375" customWidth="1"/>
    <col min="25" max="25" width="8" customWidth="1"/>
    <col min="26" max="26" width="6.5703125" customWidth="1"/>
    <col min="27" max="27" width="8.5703125" customWidth="1"/>
    <col min="28" max="28" width="8.7109375" customWidth="1"/>
    <col min="29" max="29" width="6.85546875" customWidth="1"/>
    <col min="30" max="30" width="9.28515625" customWidth="1"/>
    <col min="31" max="31" width="8.28515625" customWidth="1"/>
    <col min="32" max="32" width="9.28515625" customWidth="1"/>
    <col min="33" max="33" width="8.5703125" customWidth="1"/>
    <col min="34" max="34" width="7.7109375" customWidth="1"/>
    <col min="35" max="35" width="8.5703125" customWidth="1"/>
    <col min="36" max="36" width="9.28515625" customWidth="1"/>
    <col min="37" max="37" width="8.5703125" customWidth="1"/>
    <col min="38" max="38" width="9.28515625" customWidth="1"/>
    <col min="39" max="39" width="8" customWidth="1"/>
    <col min="40" max="40" width="8.7109375" customWidth="1"/>
    <col min="41" max="41" width="8" customWidth="1"/>
    <col min="42" max="42" width="8.85546875" customWidth="1"/>
    <col min="43" max="43" width="8.42578125" customWidth="1"/>
    <col min="44" max="44" width="8.7109375" customWidth="1"/>
    <col min="45" max="45" width="8.140625" customWidth="1"/>
    <col min="46" max="46" width="8.7109375" customWidth="1"/>
    <col min="47" max="47" width="8" customWidth="1"/>
    <col min="48" max="48" width="8.7109375" customWidth="1"/>
    <col min="49" max="49" width="8" customWidth="1"/>
    <col min="50" max="50" width="8.7109375" customWidth="1"/>
    <col min="51" max="51" width="8" customWidth="1"/>
    <col min="52" max="52" width="8.7109375" customWidth="1"/>
    <col min="53" max="53" width="7.42578125" customWidth="1"/>
    <col min="54" max="54" width="9.42578125" customWidth="1"/>
    <col min="55" max="55" width="8" customWidth="1"/>
    <col min="56" max="56" width="9.28515625" bestFit="1" customWidth="1"/>
    <col min="57" max="57" width="8.5703125" bestFit="1" customWidth="1"/>
    <col min="58" max="58" width="9.28515625" bestFit="1" customWidth="1"/>
    <col min="59" max="59" width="8.5703125" bestFit="1" customWidth="1"/>
    <col min="60" max="60" width="9.28515625" bestFit="1" customWidth="1"/>
    <col min="61" max="61" width="8.5703125" style="150" bestFit="1" customWidth="1"/>
    <col min="62" max="62" width="9.28515625" bestFit="1" customWidth="1"/>
    <col min="63" max="63" width="8.5703125" style="150" bestFit="1" customWidth="1"/>
    <col min="64" max="64" width="20.42578125" bestFit="1" customWidth="1"/>
  </cols>
  <sheetData>
    <row r="1" spans="1:68" ht="13.5" thickBot="1" x14ac:dyDescent="0.25"/>
    <row r="2" spans="1:68" ht="27" customHeight="1" thickBot="1" x14ac:dyDescent="0.45">
      <c r="A2" s="442" t="s">
        <v>0</v>
      </c>
      <c r="B2" s="443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443"/>
      <c r="P2" s="443"/>
      <c r="Q2" s="443"/>
      <c r="R2" s="443"/>
      <c r="S2" s="443"/>
      <c r="T2" s="443"/>
      <c r="U2" s="443"/>
      <c r="V2" s="443"/>
      <c r="W2" s="443"/>
      <c r="X2" s="443"/>
      <c r="Y2" s="443"/>
      <c r="Z2" s="443"/>
      <c r="AA2" s="443"/>
      <c r="AB2" s="443"/>
      <c r="AC2" s="443"/>
      <c r="AD2" s="443"/>
      <c r="AE2" s="443"/>
      <c r="AF2" s="443"/>
      <c r="AG2" s="443"/>
      <c r="AH2" s="443"/>
      <c r="AI2" s="443"/>
      <c r="AJ2" s="443"/>
      <c r="AK2" s="443"/>
      <c r="AL2" s="443"/>
      <c r="AM2" s="443"/>
      <c r="AN2" s="443"/>
      <c r="AO2" s="443"/>
      <c r="AP2" s="443"/>
      <c r="AQ2" s="443"/>
      <c r="AR2" s="443"/>
      <c r="AS2" s="443"/>
      <c r="AT2" s="443"/>
      <c r="AU2" s="443"/>
      <c r="AV2" s="443"/>
      <c r="AW2" s="443"/>
      <c r="AX2" s="443"/>
      <c r="AY2" s="443"/>
      <c r="AZ2" s="443"/>
      <c r="BA2" s="443"/>
      <c r="BB2" s="443"/>
      <c r="BC2" s="443"/>
      <c r="BD2" s="443"/>
      <c r="BE2" s="443"/>
      <c r="BF2" s="444"/>
      <c r="BG2" s="444"/>
      <c r="BH2" s="444"/>
      <c r="BI2" s="445"/>
      <c r="BJ2" s="475"/>
      <c r="BK2" s="476"/>
    </row>
    <row r="3" spans="1:68" ht="26.25" customHeight="1" thickBot="1" x14ac:dyDescent="0.25">
      <c r="A3" s="203"/>
      <c r="B3" s="312">
        <v>2012</v>
      </c>
      <c r="C3" s="312">
        <v>2012</v>
      </c>
      <c r="D3" s="312">
        <v>2013</v>
      </c>
      <c r="E3" s="312">
        <v>2013</v>
      </c>
      <c r="F3" s="312">
        <v>2014</v>
      </c>
      <c r="G3" s="312">
        <v>2014</v>
      </c>
      <c r="H3" s="312">
        <v>2015</v>
      </c>
      <c r="I3" s="312">
        <v>2015</v>
      </c>
      <c r="J3" s="313" t="s">
        <v>91</v>
      </c>
      <c r="K3" s="313" t="s">
        <v>91</v>
      </c>
      <c r="L3" s="313" t="s">
        <v>94</v>
      </c>
      <c r="M3" s="402" t="s">
        <v>94</v>
      </c>
      <c r="N3" s="570">
        <v>42370</v>
      </c>
      <c r="O3" s="571"/>
      <c r="P3" s="396">
        <v>42401</v>
      </c>
      <c r="Q3" s="397"/>
      <c r="R3" s="396">
        <v>42430</v>
      </c>
      <c r="S3" s="397"/>
      <c r="T3" s="396">
        <v>42461</v>
      </c>
      <c r="U3" s="397"/>
      <c r="V3" s="394">
        <v>42491</v>
      </c>
      <c r="W3" s="395"/>
      <c r="X3" s="398">
        <v>42522</v>
      </c>
      <c r="Y3" s="399"/>
      <c r="Z3" s="398">
        <v>42552</v>
      </c>
      <c r="AA3" s="399"/>
      <c r="AB3" s="398" t="s">
        <v>95</v>
      </c>
      <c r="AC3" s="399"/>
      <c r="AD3" s="398">
        <v>42614</v>
      </c>
      <c r="AE3" s="399"/>
      <c r="AF3" s="398">
        <v>42644</v>
      </c>
      <c r="AG3" s="399"/>
      <c r="AH3" s="398">
        <v>42675</v>
      </c>
      <c r="AI3" s="400"/>
      <c r="AJ3" s="398" t="s">
        <v>92</v>
      </c>
      <c r="AK3" s="403"/>
      <c r="AL3" s="558">
        <v>42736</v>
      </c>
      <c r="AM3" s="559"/>
      <c r="AN3" s="558">
        <v>42767</v>
      </c>
      <c r="AO3" s="559"/>
      <c r="AP3" s="558">
        <v>42795</v>
      </c>
      <c r="AQ3" s="559"/>
      <c r="AR3" s="558">
        <v>42826</v>
      </c>
      <c r="AS3" s="559"/>
      <c r="AT3" s="556">
        <v>42856</v>
      </c>
      <c r="AU3" s="557"/>
      <c r="AV3" s="556">
        <v>42887</v>
      </c>
      <c r="AW3" s="557"/>
      <c r="AX3" s="556">
        <v>42917</v>
      </c>
      <c r="AY3" s="557"/>
      <c r="AZ3" s="556">
        <v>42948</v>
      </c>
      <c r="BA3" s="557"/>
      <c r="BB3" s="556">
        <v>42979</v>
      </c>
      <c r="BC3" s="557"/>
      <c r="BD3" s="556">
        <v>43009</v>
      </c>
      <c r="BE3" s="557"/>
      <c r="BF3" s="556">
        <v>43040</v>
      </c>
      <c r="BG3" s="557"/>
      <c r="BH3" s="556" t="s">
        <v>98</v>
      </c>
      <c r="BI3" s="557"/>
      <c r="BJ3" s="556" t="s">
        <v>99</v>
      </c>
      <c r="BK3" s="557"/>
    </row>
    <row r="4" spans="1:68" ht="15.75" x14ac:dyDescent="0.25">
      <c r="A4" s="190" t="s">
        <v>65</v>
      </c>
      <c r="B4" s="451">
        <v>0.04</v>
      </c>
      <c r="C4" s="452"/>
      <c r="D4" s="451">
        <v>0.06</v>
      </c>
      <c r="E4" s="452"/>
      <c r="F4" s="453">
        <v>5.5E-2</v>
      </c>
      <c r="G4" s="454"/>
      <c r="H4" s="453">
        <v>5.5E-2</v>
      </c>
      <c r="I4" s="454"/>
      <c r="J4" s="453">
        <v>5.5E-2</v>
      </c>
      <c r="K4" s="391"/>
      <c r="L4" s="453">
        <v>4.2500000000000003E-2</v>
      </c>
      <c r="M4" s="454"/>
      <c r="N4" s="393">
        <v>5.5E-2</v>
      </c>
      <c r="O4" s="455"/>
      <c r="P4" s="453">
        <v>5.5E-2</v>
      </c>
      <c r="Q4" s="454"/>
      <c r="R4" s="453">
        <v>5.5E-2</v>
      </c>
      <c r="S4" s="454"/>
      <c r="T4" s="453">
        <v>5.5E-2</v>
      </c>
      <c r="U4" s="454"/>
      <c r="V4" s="453">
        <v>5.5E-2</v>
      </c>
      <c r="W4" s="454"/>
      <c r="X4" s="453">
        <v>5.5E-2</v>
      </c>
      <c r="Y4" s="454"/>
      <c r="Z4" s="453">
        <v>5.5E-2</v>
      </c>
      <c r="AA4" s="454"/>
      <c r="AB4" s="453">
        <v>5.5E-2</v>
      </c>
      <c r="AC4" s="454"/>
      <c r="AD4" s="453">
        <v>5.5E-2</v>
      </c>
      <c r="AE4" s="454"/>
      <c r="AF4" s="453">
        <v>5.5E-2</v>
      </c>
      <c r="AG4" s="454"/>
      <c r="AH4" s="453">
        <v>5.5E-2</v>
      </c>
      <c r="AI4" s="454"/>
      <c r="AJ4" s="453">
        <v>5.5E-2</v>
      </c>
      <c r="AK4" s="391"/>
      <c r="AL4" s="447">
        <v>4.2500000000000003E-2</v>
      </c>
      <c r="AM4" s="454"/>
      <c r="AN4" s="447">
        <v>4.2500000000000003E-2</v>
      </c>
      <c r="AO4" s="454"/>
      <c r="AP4" s="447">
        <v>4.2500000000000003E-2</v>
      </c>
      <c r="AQ4" s="454"/>
      <c r="AR4" s="447">
        <v>4.2500000000000003E-2</v>
      </c>
      <c r="AS4" s="454"/>
      <c r="AT4" s="447">
        <v>4.2500000000000003E-2</v>
      </c>
      <c r="AU4" s="454"/>
      <c r="AV4" s="447">
        <v>4.2500000000000003E-2</v>
      </c>
      <c r="AW4" s="454"/>
      <c r="AX4" s="447">
        <v>4.2500000000000003E-2</v>
      </c>
      <c r="AY4" s="454"/>
      <c r="AZ4" s="447">
        <v>4.2500000000000003E-2</v>
      </c>
      <c r="BA4" s="454"/>
      <c r="BB4" s="447">
        <v>4.2500000000000003E-2</v>
      </c>
      <c r="BC4" s="454"/>
      <c r="BD4" s="447">
        <v>4.2500000000000003E-2</v>
      </c>
      <c r="BE4" s="454"/>
      <c r="BF4" s="447">
        <v>4.2500000000000003E-2</v>
      </c>
      <c r="BG4" s="454"/>
      <c r="BH4" s="447">
        <v>4.2500000000000003E-2</v>
      </c>
      <c r="BI4" s="454"/>
      <c r="BJ4" s="447">
        <v>4.2500000000000003E-2</v>
      </c>
      <c r="BK4" s="474"/>
      <c r="BL4" s="477"/>
      <c r="BM4" s="477"/>
      <c r="BN4" s="477"/>
      <c r="BO4" s="477"/>
      <c r="BP4" s="477"/>
    </row>
    <row r="5" spans="1:68" ht="16.5" thickBot="1" x14ac:dyDescent="0.3">
      <c r="A5" s="468"/>
      <c r="B5" s="469" t="s">
        <v>9</v>
      </c>
      <c r="C5" s="470" t="s">
        <v>14</v>
      </c>
      <c r="D5" s="469" t="s">
        <v>9</v>
      </c>
      <c r="E5" s="470" t="s">
        <v>14</v>
      </c>
      <c r="F5" s="469" t="s">
        <v>9</v>
      </c>
      <c r="G5" s="470" t="s">
        <v>14</v>
      </c>
      <c r="H5" s="469" t="s">
        <v>9</v>
      </c>
      <c r="I5" s="470" t="s">
        <v>14</v>
      </c>
      <c r="J5" s="469" t="s">
        <v>9</v>
      </c>
      <c r="K5" s="471" t="s">
        <v>14</v>
      </c>
      <c r="L5" s="469" t="s">
        <v>9</v>
      </c>
      <c r="M5" s="470" t="s">
        <v>14</v>
      </c>
      <c r="N5" s="472" t="s">
        <v>9</v>
      </c>
      <c r="O5" s="470" t="s">
        <v>14</v>
      </c>
      <c r="P5" s="469" t="s">
        <v>9</v>
      </c>
      <c r="Q5" s="470" t="s">
        <v>14</v>
      </c>
      <c r="R5" s="469" t="s">
        <v>9</v>
      </c>
      <c r="S5" s="470" t="s">
        <v>14</v>
      </c>
      <c r="T5" s="469" t="s">
        <v>9</v>
      </c>
      <c r="U5" s="470" t="s">
        <v>14</v>
      </c>
      <c r="V5" s="469" t="s">
        <v>9</v>
      </c>
      <c r="W5" s="470" t="s">
        <v>14</v>
      </c>
      <c r="X5" s="469" t="s">
        <v>9</v>
      </c>
      <c r="Y5" s="470" t="s">
        <v>14</v>
      </c>
      <c r="Z5" s="469" t="s">
        <v>9</v>
      </c>
      <c r="AA5" s="470" t="s">
        <v>14</v>
      </c>
      <c r="AB5" s="469" t="s">
        <v>9</v>
      </c>
      <c r="AC5" s="470" t="s">
        <v>14</v>
      </c>
      <c r="AD5" s="473" t="s">
        <v>9</v>
      </c>
      <c r="AE5" s="470" t="s">
        <v>14</v>
      </c>
      <c r="AF5" s="469" t="s">
        <v>9</v>
      </c>
      <c r="AG5" s="470" t="s">
        <v>14</v>
      </c>
      <c r="AH5" s="469" t="s">
        <v>9</v>
      </c>
      <c r="AI5" s="470" t="s">
        <v>14</v>
      </c>
      <c r="AJ5" s="469" t="s">
        <v>9</v>
      </c>
      <c r="AK5" s="471" t="s">
        <v>14</v>
      </c>
      <c r="AL5" s="469" t="s">
        <v>9</v>
      </c>
      <c r="AM5" s="470" t="s">
        <v>14</v>
      </c>
      <c r="AN5" s="472" t="s">
        <v>9</v>
      </c>
      <c r="AO5" s="470" t="s">
        <v>14</v>
      </c>
      <c r="AP5" s="469" t="s">
        <v>9</v>
      </c>
      <c r="AQ5" s="470" t="s">
        <v>14</v>
      </c>
      <c r="AR5" s="469" t="s">
        <v>9</v>
      </c>
      <c r="AS5" s="470" t="s">
        <v>14</v>
      </c>
      <c r="AT5" s="469" t="s">
        <v>9</v>
      </c>
      <c r="AU5" s="470" t="s">
        <v>14</v>
      </c>
      <c r="AV5" s="469" t="s">
        <v>9</v>
      </c>
      <c r="AW5" s="470" t="s">
        <v>14</v>
      </c>
      <c r="AX5" s="469" t="s">
        <v>9</v>
      </c>
      <c r="AY5" s="470" t="s">
        <v>14</v>
      </c>
      <c r="AZ5" s="469" t="s">
        <v>9</v>
      </c>
      <c r="BA5" s="470" t="s">
        <v>14</v>
      </c>
      <c r="BB5" s="469" t="s">
        <v>9</v>
      </c>
      <c r="BC5" s="470" t="s">
        <v>14</v>
      </c>
      <c r="BD5" s="469" t="s">
        <v>9</v>
      </c>
      <c r="BE5" s="470" t="s">
        <v>14</v>
      </c>
      <c r="BF5" s="404" t="s">
        <v>9</v>
      </c>
      <c r="BG5" s="405" t="s">
        <v>14</v>
      </c>
      <c r="BH5" s="404" t="s">
        <v>9</v>
      </c>
      <c r="BI5" s="405" t="s">
        <v>14</v>
      </c>
      <c r="BJ5" s="404" t="s">
        <v>9</v>
      </c>
      <c r="BK5" s="405" t="s">
        <v>14</v>
      </c>
      <c r="BL5" s="477"/>
      <c r="BM5" s="477"/>
      <c r="BN5" s="88"/>
      <c r="BO5" s="88"/>
      <c r="BP5" s="88"/>
    </row>
    <row r="6" spans="1:68" ht="16.5" thickBot="1" x14ac:dyDescent="0.3">
      <c r="A6" s="574" t="s">
        <v>48</v>
      </c>
      <c r="B6" s="456">
        <v>4.4999999999999998E-2</v>
      </c>
      <c r="C6" s="456">
        <v>7.5600000000000001E-2</v>
      </c>
      <c r="D6" s="457">
        <v>4.0099999999999997E-2</v>
      </c>
      <c r="E6" s="458">
        <v>6.3600000000000004E-2</v>
      </c>
      <c r="F6" s="459">
        <v>4.1700000000000001E-2</v>
      </c>
      <c r="G6" s="460">
        <v>6.2600000000000003E-2</v>
      </c>
      <c r="H6" s="459">
        <v>4.7600000000000003E-2</v>
      </c>
      <c r="I6" s="460">
        <v>7.3300000000000004E-2</v>
      </c>
      <c r="J6" s="461">
        <v>4.7100000000000003E-2</v>
      </c>
      <c r="K6" s="458">
        <v>8.1699999999999995E-2</v>
      </c>
      <c r="L6" s="268">
        <v>4.9700000000000001E-2</v>
      </c>
      <c r="M6" s="462">
        <f>4.97%+3.65%</f>
        <v>8.6199999999999999E-2</v>
      </c>
      <c r="N6" s="463">
        <v>4.3900000000000002E-2</v>
      </c>
      <c r="O6" s="457">
        <v>7.3800000000000004E-2</v>
      </c>
      <c r="P6" s="464">
        <v>5.7500000000000002E-2</v>
      </c>
      <c r="Q6" s="460">
        <v>8.4500000000000006E-2</v>
      </c>
      <c r="R6" s="464">
        <v>6.4199999999999993E-2</v>
      </c>
      <c r="S6" s="460">
        <v>8.8800000000000004E-2</v>
      </c>
      <c r="T6" s="464">
        <v>5.9900000000000002E-2</v>
      </c>
      <c r="U6" s="460">
        <v>8.3799999999999999E-2</v>
      </c>
      <c r="V6" s="464">
        <v>5.3800000000000001E-2</v>
      </c>
      <c r="W6" s="460">
        <v>7.7299999999999994E-2</v>
      </c>
      <c r="X6" s="463">
        <v>6.1100000000000002E-2</v>
      </c>
      <c r="Y6" s="458">
        <v>8.5599999999999996E-2</v>
      </c>
      <c r="Z6" s="464">
        <v>3.9399999999999998E-2</v>
      </c>
      <c r="AA6" s="460">
        <v>6.7299999999999999E-2</v>
      </c>
      <c r="AB6" s="464">
        <v>3.9800000000000002E-2</v>
      </c>
      <c r="AC6" s="460">
        <v>6.4899999999999999E-2</v>
      </c>
      <c r="AD6" s="461">
        <v>6.0400000000000002E-2</v>
      </c>
      <c r="AE6" s="458">
        <v>8.48E-2</v>
      </c>
      <c r="AF6" s="461">
        <v>7.1400000000000005E-2</v>
      </c>
      <c r="AG6" s="463">
        <v>0.1002</v>
      </c>
      <c r="AH6" s="463">
        <v>6.4199999999999993E-2</v>
      </c>
      <c r="AI6" s="458">
        <v>9.0499999999999997E-2</v>
      </c>
      <c r="AJ6" s="463">
        <v>6.6100000000000006E-2</v>
      </c>
      <c r="AK6" s="458">
        <v>9.3899999999999997E-2</v>
      </c>
      <c r="AL6" s="465">
        <v>6.4699999999999994E-2</v>
      </c>
      <c r="AM6" s="466">
        <v>9.5600000000000004E-2</v>
      </c>
      <c r="AN6" s="465">
        <v>6.0999999999999999E-2</v>
      </c>
      <c r="AO6" s="466">
        <v>9.11E-2</v>
      </c>
      <c r="AP6" s="465">
        <v>6.9400000000000003E-2</v>
      </c>
      <c r="AQ6" s="466">
        <v>9.7100000000000006E-2</v>
      </c>
      <c r="AR6" s="465">
        <v>7.3599999999999999E-2</v>
      </c>
      <c r="AS6" s="466">
        <v>9.7699999999999995E-2</v>
      </c>
      <c r="AT6" s="465">
        <v>0.06</v>
      </c>
      <c r="AU6" s="466">
        <v>8.7300000000000003E-2</v>
      </c>
      <c r="AV6" s="467">
        <v>5.8400000000000001E-2</v>
      </c>
      <c r="AW6" s="466">
        <v>8.6499999999999994E-2</v>
      </c>
      <c r="AX6" s="268">
        <v>4.58E-2</v>
      </c>
      <c r="AY6" s="449">
        <v>7.46E-2</v>
      </c>
      <c r="AZ6" s="268">
        <v>4.3400000000000001E-2</v>
      </c>
      <c r="BA6" s="449">
        <v>6.8400000000000002E-2</v>
      </c>
      <c r="BB6" s="268">
        <v>6.5699999999999995E-2</v>
      </c>
      <c r="BC6" s="449">
        <v>8.8800000000000004E-2</v>
      </c>
      <c r="BD6" s="268">
        <v>6.1400000000000003E-2</v>
      </c>
      <c r="BE6" s="449">
        <v>8.3799999999999999E-2</v>
      </c>
      <c r="BF6" s="113">
        <v>6.4199999999999993E-2</v>
      </c>
      <c r="BG6" s="113">
        <v>8.6400000000000005E-2</v>
      </c>
      <c r="BH6" s="113">
        <v>6.4100000000000004E-2</v>
      </c>
      <c r="BI6" s="113">
        <v>8.8200000000000001E-2</v>
      </c>
      <c r="BJ6" s="113">
        <v>5.5800000000000002E-2</v>
      </c>
      <c r="BK6" s="113">
        <v>7.8700000000000006E-2</v>
      </c>
      <c r="BL6" s="89"/>
      <c r="BM6" s="478"/>
      <c r="BN6" s="478"/>
      <c r="BO6" s="122"/>
      <c r="BP6" s="122"/>
    </row>
    <row r="7" spans="1:68" ht="13.5" thickBot="1" x14ac:dyDescent="0.25">
      <c r="A7" s="575" t="s">
        <v>6</v>
      </c>
      <c r="B7" s="154">
        <v>5.5300000000000002E-2</v>
      </c>
      <c r="C7" s="154">
        <v>8.7300000000000003E-2</v>
      </c>
      <c r="D7" s="410">
        <v>2.9000000000000001E-2</v>
      </c>
      <c r="E7" s="128">
        <v>6.6699999999999995E-2</v>
      </c>
      <c r="F7" s="410">
        <v>3.8300000000000001E-2</v>
      </c>
      <c r="G7" s="128">
        <v>5.6800000000000003E-2</v>
      </c>
      <c r="H7" s="410">
        <v>3.8899999999999997E-2</v>
      </c>
      <c r="I7" s="128">
        <v>5.04E-2</v>
      </c>
      <c r="J7" s="411">
        <v>4.7899999999999998E-2</v>
      </c>
      <c r="K7" s="410">
        <v>6.5600000000000006E-2</v>
      </c>
      <c r="L7" s="113">
        <v>4.1799999999999997E-2</v>
      </c>
      <c r="M7" s="113">
        <v>8.14E-2</v>
      </c>
      <c r="N7" s="425">
        <v>4.0899999999999999E-2</v>
      </c>
      <c r="O7" s="278">
        <v>5.2400000000000002E-2</v>
      </c>
      <c r="P7" s="271">
        <v>7.3099999999999998E-2</v>
      </c>
      <c r="Q7" s="154">
        <v>8.48E-2</v>
      </c>
      <c r="R7" s="271">
        <v>6.4399999999999999E-2</v>
      </c>
      <c r="S7" s="154">
        <v>6.4399999999999999E-2</v>
      </c>
      <c r="T7" s="271">
        <v>5.8799999999999998E-2</v>
      </c>
      <c r="U7" s="340">
        <v>5.8799999999999998E-2</v>
      </c>
      <c r="V7" s="271">
        <v>6.2100000000000002E-2</v>
      </c>
      <c r="W7" s="340">
        <v>6.2100000000000002E-2</v>
      </c>
      <c r="X7" s="439">
        <v>4.4999999999999998E-2</v>
      </c>
      <c r="Y7" s="410">
        <v>5.67E-2</v>
      </c>
      <c r="Z7" s="271">
        <v>3.2500000000000001E-2</v>
      </c>
      <c r="AA7" s="340">
        <v>4.4299999999999999E-2</v>
      </c>
      <c r="AB7" s="271">
        <v>3.6700000000000003E-2</v>
      </c>
      <c r="AC7" s="340">
        <v>5.6300000000000003E-2</v>
      </c>
      <c r="AD7" s="411">
        <v>3.8100000000000002E-2</v>
      </c>
      <c r="AE7" s="410">
        <v>5.1900000000000002E-2</v>
      </c>
      <c r="AF7" s="424">
        <v>7.2400000000000006E-2</v>
      </c>
      <c r="AG7" s="410">
        <v>9.4500000000000001E-2</v>
      </c>
      <c r="AH7" s="278">
        <v>6.7699999999999996E-2</v>
      </c>
      <c r="AI7" s="410">
        <v>8.72E-2</v>
      </c>
      <c r="AJ7" s="278">
        <v>5.8999999999999997E-2</v>
      </c>
      <c r="AK7" s="128">
        <v>8.0199999999999994E-2</v>
      </c>
      <c r="AL7" s="181">
        <v>3.8199999999999998E-2</v>
      </c>
      <c r="AM7" s="113">
        <v>6.13E-2</v>
      </c>
      <c r="AN7" s="181">
        <v>6.5299999999999997E-2</v>
      </c>
      <c r="AO7" s="113">
        <v>7.9699999999999993E-2</v>
      </c>
      <c r="AP7" s="181">
        <v>9.5500000000000002E-2</v>
      </c>
      <c r="AQ7" s="113">
        <v>9.5500000000000002E-2</v>
      </c>
      <c r="AR7" s="181">
        <v>0.1016</v>
      </c>
      <c r="AS7" s="113">
        <v>0.1159</v>
      </c>
      <c r="AT7" s="181">
        <v>6.4699999999999994E-2</v>
      </c>
      <c r="AU7" s="113">
        <v>0.1077</v>
      </c>
      <c r="AV7" s="113">
        <v>5.1799999999999999E-2</v>
      </c>
      <c r="AW7" s="113">
        <v>8.5900000000000004E-2</v>
      </c>
      <c r="AX7" s="113">
        <v>3.4099999999999998E-2</v>
      </c>
      <c r="AY7" s="205">
        <v>7.9299999999999995E-2</v>
      </c>
      <c r="AZ7" s="113">
        <v>2.8299999999999999E-2</v>
      </c>
      <c r="BA7" s="205">
        <v>7.1300000000000002E-2</v>
      </c>
      <c r="BB7" s="113">
        <v>7.7600000000000002E-2</v>
      </c>
      <c r="BC7" s="205">
        <v>0.10539999999999999</v>
      </c>
      <c r="BD7" s="113">
        <v>5.0999999999999997E-2</v>
      </c>
      <c r="BE7" s="205">
        <v>7.9100000000000004E-2</v>
      </c>
      <c r="BF7" s="113">
        <v>3.1300000000000001E-2</v>
      </c>
      <c r="BG7" s="113">
        <v>6.0100000000000001E-2</v>
      </c>
      <c r="BH7" s="113">
        <v>2.52E-2</v>
      </c>
      <c r="BI7" s="113">
        <v>6.7599999999999993E-2</v>
      </c>
      <c r="BJ7" s="113">
        <v>3.2300000000000002E-2</v>
      </c>
      <c r="BK7" s="113">
        <v>6.7799999999999999E-2</v>
      </c>
      <c r="BL7" s="123"/>
      <c r="BM7" s="478"/>
      <c r="BN7" s="478"/>
      <c r="BO7" s="122"/>
      <c r="BP7" s="122"/>
    </row>
    <row r="8" spans="1:68" ht="13.5" thickBot="1" x14ac:dyDescent="0.25">
      <c r="A8" s="575" t="s">
        <v>74</v>
      </c>
      <c r="B8" s="272"/>
      <c r="C8" s="272"/>
      <c r="D8" s="278"/>
      <c r="E8" s="258"/>
      <c r="F8" s="278"/>
      <c r="G8" s="258"/>
      <c r="H8" s="278">
        <v>3.7999999999999999E-2</v>
      </c>
      <c r="I8" s="128">
        <v>5.5300000000000002E-2</v>
      </c>
      <c r="J8" s="411">
        <v>3.8399999999999997E-2</v>
      </c>
      <c r="K8" s="410">
        <v>6.4000000000000001E-2</v>
      </c>
      <c r="L8" s="113">
        <v>4.1700000000000001E-2</v>
      </c>
      <c r="M8" s="113">
        <v>6.1800000000000001E-2</v>
      </c>
      <c r="N8" s="425">
        <v>3.5700000000000003E-2</v>
      </c>
      <c r="O8" s="410">
        <v>5.6899999999999999E-2</v>
      </c>
      <c r="P8" s="271">
        <v>3.8699999999999998E-2</v>
      </c>
      <c r="Q8" s="154">
        <v>6.2E-2</v>
      </c>
      <c r="R8" s="271">
        <v>5.3600000000000002E-2</v>
      </c>
      <c r="S8" s="154">
        <v>7.4099999999999999E-2</v>
      </c>
      <c r="T8" s="271">
        <v>5.4399999999999997E-2</v>
      </c>
      <c r="U8" s="340">
        <v>7.4099999999999999E-2</v>
      </c>
      <c r="V8" s="271">
        <v>4.7699999999999999E-2</v>
      </c>
      <c r="W8" s="340">
        <v>6.4600000000000005E-2</v>
      </c>
      <c r="X8" s="278">
        <v>3.49E-2</v>
      </c>
      <c r="Y8" s="128">
        <v>6.0199999999999997E-2</v>
      </c>
      <c r="Z8" s="271">
        <v>2.8199999999999999E-2</v>
      </c>
      <c r="AA8" s="340">
        <v>4.6199999999999998E-2</v>
      </c>
      <c r="AB8" s="271">
        <v>3.3700000000000001E-2</v>
      </c>
      <c r="AC8" s="340">
        <v>5.0900000000000001E-2</v>
      </c>
      <c r="AD8" s="411">
        <v>5.33E-2</v>
      </c>
      <c r="AE8" s="410">
        <v>6.8400000000000002E-2</v>
      </c>
      <c r="AF8" s="424">
        <v>5.3999999999999999E-2</v>
      </c>
      <c r="AG8" s="425">
        <v>7.5300000000000006E-2</v>
      </c>
      <c r="AH8" s="278">
        <v>4.6899999999999997E-2</v>
      </c>
      <c r="AI8" s="410">
        <v>6.7599999999999993E-2</v>
      </c>
      <c r="AJ8" s="278">
        <v>5.8299999999999998E-2</v>
      </c>
      <c r="AK8" s="410">
        <v>7.9000000000000001E-2</v>
      </c>
      <c r="AL8" s="181">
        <v>5.4199999999999998E-2</v>
      </c>
      <c r="AM8" s="113">
        <v>7.7799999999999994E-2</v>
      </c>
      <c r="AN8" s="181">
        <v>3.3399999999999999E-2</v>
      </c>
      <c r="AO8" s="113">
        <v>5.1499999999999997E-2</v>
      </c>
      <c r="AP8" s="181">
        <v>5.5399999999999998E-2</v>
      </c>
      <c r="AQ8" s="113">
        <v>6.0900000000000003E-2</v>
      </c>
      <c r="AR8" s="181">
        <v>5.1700000000000003E-2</v>
      </c>
      <c r="AS8" s="113">
        <v>6.8500000000000005E-2</v>
      </c>
      <c r="AT8" s="181">
        <v>3.3700000000000001E-2</v>
      </c>
      <c r="AU8" s="113">
        <v>5.0999999999999997E-2</v>
      </c>
      <c r="AV8" s="113">
        <v>3.7999999999999999E-2</v>
      </c>
      <c r="AW8" s="113">
        <v>4.9500000000000002E-2</v>
      </c>
      <c r="AX8" s="113">
        <v>2.4500000000000001E-2</v>
      </c>
      <c r="AY8" s="205">
        <v>3.32E-2</v>
      </c>
      <c r="AZ8" s="113">
        <v>3.0499999999999999E-2</v>
      </c>
      <c r="BA8" s="205">
        <v>3.9100000000000003E-2</v>
      </c>
      <c r="BB8" s="113">
        <v>5.5399999999999998E-2</v>
      </c>
      <c r="BC8" s="205">
        <v>6.4000000000000001E-2</v>
      </c>
      <c r="BD8" s="113">
        <v>4.5499999999999999E-2</v>
      </c>
      <c r="BE8" s="205">
        <v>5.8299999999999998E-2</v>
      </c>
      <c r="BF8" s="113">
        <v>7.2700000000000001E-2</v>
      </c>
      <c r="BG8" s="113">
        <v>8.5599999999999996E-2</v>
      </c>
      <c r="BH8" s="113">
        <v>6.6299999999999998E-2</v>
      </c>
      <c r="BI8" s="113">
        <v>7.9000000000000001E-2</v>
      </c>
      <c r="BJ8" s="113">
        <v>5.7799999999999997E-2</v>
      </c>
      <c r="BK8" s="113">
        <v>7.4300000000000005E-2</v>
      </c>
      <c r="BL8" s="123"/>
      <c r="BM8" s="478"/>
      <c r="BN8" s="478"/>
      <c r="BO8" s="122"/>
      <c r="BP8" s="122"/>
    </row>
    <row r="9" spans="1:68" ht="14.25" customHeight="1" thickBot="1" x14ac:dyDescent="0.25">
      <c r="A9" s="575" t="s">
        <v>2</v>
      </c>
      <c r="B9" s="154">
        <v>4.1700000000000001E-2</v>
      </c>
      <c r="C9" s="154">
        <v>5.6599999999999998E-2</v>
      </c>
      <c r="D9" s="410">
        <v>3.4799999999999998E-2</v>
      </c>
      <c r="E9" s="412">
        <v>4.58E-2</v>
      </c>
      <c r="F9" s="410">
        <v>3.09E-2</v>
      </c>
      <c r="G9" s="410">
        <v>4.4900000000000002E-2</v>
      </c>
      <c r="H9" s="410">
        <v>3.3300000000000003E-2</v>
      </c>
      <c r="I9" s="410">
        <v>4.5699999999999998E-2</v>
      </c>
      <c r="J9" s="411">
        <v>3.27E-2</v>
      </c>
      <c r="K9" s="410">
        <v>4.5199999999999997E-2</v>
      </c>
      <c r="L9" s="113">
        <v>3.7199999999999997E-2</v>
      </c>
      <c r="M9" s="113">
        <v>4.7800000000000002E-2</v>
      </c>
      <c r="N9" s="425">
        <v>3.5000000000000003E-2</v>
      </c>
      <c r="O9" s="278">
        <v>4.7399999999999998E-2</v>
      </c>
      <c r="P9" s="271">
        <v>3.0300000000000001E-2</v>
      </c>
      <c r="Q9" s="346">
        <v>4.2700000000000002E-2</v>
      </c>
      <c r="R9" s="271">
        <v>5.0999999999999997E-2</v>
      </c>
      <c r="S9" s="346">
        <v>6.3399999999999998E-2</v>
      </c>
      <c r="T9" s="271">
        <v>4.5900000000000003E-2</v>
      </c>
      <c r="U9" s="346">
        <v>5.8400000000000001E-2</v>
      </c>
      <c r="V9" s="271">
        <v>2.6499999999999999E-2</v>
      </c>
      <c r="W9" s="346">
        <v>3.9199999999999999E-2</v>
      </c>
      <c r="X9" s="278">
        <v>1.4200000000000001E-2</v>
      </c>
      <c r="Y9" s="412">
        <v>3.3399999999999999E-2</v>
      </c>
      <c r="Z9" s="271">
        <v>1.95E-2</v>
      </c>
      <c r="AA9" s="346">
        <v>2.6800000000000001E-2</v>
      </c>
      <c r="AB9" s="271">
        <v>3.04E-2</v>
      </c>
      <c r="AC9" s="340">
        <v>3.6900000000000002E-2</v>
      </c>
      <c r="AD9" s="411">
        <v>4.2599999999999999E-2</v>
      </c>
      <c r="AE9" s="410">
        <v>4.5900000000000003E-2</v>
      </c>
      <c r="AF9" s="424">
        <v>5.6099999999999997E-2</v>
      </c>
      <c r="AG9" s="410">
        <v>6.25E-2</v>
      </c>
      <c r="AH9" s="278">
        <v>3.8199999999999998E-2</v>
      </c>
      <c r="AI9" s="410">
        <v>4.4699999999999997E-2</v>
      </c>
      <c r="AJ9" s="278">
        <v>4.6199999999999998E-2</v>
      </c>
      <c r="AK9" s="410">
        <v>5.2699999999999997E-2</v>
      </c>
      <c r="AL9" s="181">
        <v>3.8899999999999997E-2</v>
      </c>
      <c r="AM9" s="113">
        <v>5.1999999999999998E-2</v>
      </c>
      <c r="AN9" s="181">
        <v>2.7199999999999998E-2</v>
      </c>
      <c r="AO9" s="113">
        <v>3.8899999999999997E-2</v>
      </c>
      <c r="AP9" s="181">
        <v>3.3799999999999997E-2</v>
      </c>
      <c r="AQ9" s="113">
        <v>4.3900000000000002E-2</v>
      </c>
      <c r="AR9" s="181">
        <v>4.2299999999999997E-2</v>
      </c>
      <c r="AS9" s="113">
        <v>5.4800000000000001E-2</v>
      </c>
      <c r="AT9" s="181">
        <v>3.0099999999999998E-2</v>
      </c>
      <c r="AU9" s="113">
        <v>3.6799999999999999E-2</v>
      </c>
      <c r="AV9" s="113">
        <v>3.2399999999999998E-2</v>
      </c>
      <c r="AW9" s="113">
        <v>3.61E-2</v>
      </c>
      <c r="AX9" s="113">
        <v>2.06E-2</v>
      </c>
      <c r="AY9" s="205">
        <v>2.06E-2</v>
      </c>
      <c r="AZ9" s="113">
        <v>1.8599999999999998E-2</v>
      </c>
      <c r="BA9" s="205">
        <v>1.8599999999999998E-2</v>
      </c>
      <c r="BB9" s="113">
        <v>4.8599999999999997E-2</v>
      </c>
      <c r="BC9" s="205">
        <v>4.8599999999999997E-2</v>
      </c>
      <c r="BD9" s="113">
        <v>4.6600000000000003E-2</v>
      </c>
      <c r="BE9" s="205">
        <v>4.6600000000000003E-2</v>
      </c>
      <c r="BF9" s="113">
        <v>7.8600000000000003E-2</v>
      </c>
      <c r="BG9" s="113">
        <v>7.8600000000000003E-2</v>
      </c>
      <c r="BH9" s="113">
        <v>7.5999999999999998E-2</v>
      </c>
      <c r="BI9" s="113">
        <v>7.5999999999999998E-2</v>
      </c>
      <c r="BJ9" s="113">
        <v>6.2700000000000006E-2</v>
      </c>
      <c r="BK9" s="113">
        <v>6.9500000000000006E-2</v>
      </c>
      <c r="BL9" s="123"/>
      <c r="BM9" s="478"/>
      <c r="BN9" s="478"/>
      <c r="BO9" s="122"/>
      <c r="BP9" s="122"/>
    </row>
    <row r="10" spans="1:68" ht="13.5" thickBot="1" x14ac:dyDescent="0.25">
      <c r="A10" s="575" t="s">
        <v>1</v>
      </c>
      <c r="B10" s="154">
        <v>6.7500000000000004E-2</v>
      </c>
      <c r="C10" s="413">
        <v>0.10009999999999999</v>
      </c>
      <c r="D10" s="410">
        <v>3.9399999999999998E-2</v>
      </c>
      <c r="E10" s="128">
        <v>6.5799999999999997E-2</v>
      </c>
      <c r="F10" s="410">
        <v>4.48E-2</v>
      </c>
      <c r="G10" s="128">
        <v>6.9000000000000006E-2</v>
      </c>
      <c r="H10" s="410">
        <v>4.7300000000000002E-2</v>
      </c>
      <c r="I10" s="128">
        <v>7.4499999999999997E-2</v>
      </c>
      <c r="J10" s="411">
        <v>4.8300000000000003E-2</v>
      </c>
      <c r="K10" s="128">
        <v>9.8400000000000001E-2</v>
      </c>
      <c r="L10" s="113">
        <v>5.04E-2</v>
      </c>
      <c r="M10" s="113">
        <v>8.77E-2</v>
      </c>
      <c r="N10" s="425">
        <v>3.6999999999999998E-2</v>
      </c>
      <c r="O10" s="410">
        <v>7.5899999999999995E-2</v>
      </c>
      <c r="P10" s="271">
        <v>5.5800000000000002E-2</v>
      </c>
      <c r="Q10" s="154">
        <v>0.1009</v>
      </c>
      <c r="R10" s="271">
        <v>5.8799999999999998E-2</v>
      </c>
      <c r="S10" s="154">
        <v>9.5500000000000002E-2</v>
      </c>
      <c r="T10" s="271">
        <v>7.1599999999999997E-2</v>
      </c>
      <c r="U10" s="154">
        <v>0.1055</v>
      </c>
      <c r="V10" s="271">
        <v>9.0399999999999994E-2</v>
      </c>
      <c r="W10" s="154">
        <v>0.1159</v>
      </c>
      <c r="X10" s="278">
        <v>7.4700000000000003E-2</v>
      </c>
      <c r="Y10" s="128">
        <v>0.1118</v>
      </c>
      <c r="Z10" s="271">
        <v>4.4900000000000002E-2</v>
      </c>
      <c r="AA10" s="154">
        <v>8.4000000000000005E-2</v>
      </c>
      <c r="AB10" s="271">
        <v>0.04</v>
      </c>
      <c r="AC10" s="154">
        <v>7.7799999999999994E-2</v>
      </c>
      <c r="AD10" s="411">
        <v>7.4499999999999997E-2</v>
      </c>
      <c r="AE10" s="128">
        <v>0.11269999999999999</v>
      </c>
      <c r="AF10" s="424">
        <v>0.05</v>
      </c>
      <c r="AG10" s="425">
        <v>0.1</v>
      </c>
      <c r="AH10" s="278">
        <v>6.3500000000000001E-2</v>
      </c>
      <c r="AI10" s="128">
        <v>0.11119999999999999</v>
      </c>
      <c r="AJ10" s="278">
        <v>8.1600000000000006E-2</v>
      </c>
      <c r="AK10" s="128">
        <v>0.12920000000000001</v>
      </c>
      <c r="AL10" s="181">
        <v>8.3900000000000002E-2</v>
      </c>
      <c r="AM10" s="113">
        <v>0.12820000000000001</v>
      </c>
      <c r="AN10" s="181">
        <v>4.58E-2</v>
      </c>
      <c r="AO10" s="113">
        <v>7.6600000000000001E-2</v>
      </c>
      <c r="AP10" s="181">
        <v>6.9400000000000003E-2</v>
      </c>
      <c r="AQ10" s="113">
        <v>9.5899999999999999E-2</v>
      </c>
      <c r="AR10" s="181">
        <v>6.9400000000000003E-2</v>
      </c>
      <c r="AS10" s="113">
        <v>9.4399999999999998E-2</v>
      </c>
      <c r="AT10" s="181">
        <v>4.02E-2</v>
      </c>
      <c r="AU10" s="113">
        <v>7.7299999999999994E-2</v>
      </c>
      <c r="AV10" s="113">
        <v>4.8500000000000001E-2</v>
      </c>
      <c r="AW10" s="113">
        <v>7.4499999999999997E-2</v>
      </c>
      <c r="AX10" s="113">
        <v>3.1600000000000003E-2</v>
      </c>
      <c r="AY10" s="205">
        <v>5.62E-2</v>
      </c>
      <c r="AZ10" s="113">
        <v>5.3400000000000003E-2</v>
      </c>
      <c r="BA10" s="205">
        <v>7.8399999999999997E-2</v>
      </c>
      <c r="BB10" s="113">
        <v>6.9199999999999998E-2</v>
      </c>
      <c r="BC10" s="205">
        <v>9.4700000000000006E-2</v>
      </c>
      <c r="BD10" s="113">
        <v>4.9200000000000001E-2</v>
      </c>
      <c r="BE10" s="205">
        <v>8.6599999999999996E-2</v>
      </c>
      <c r="BF10" s="113">
        <v>7.8299999999999995E-2</v>
      </c>
      <c r="BG10" s="113">
        <v>0.1159</v>
      </c>
      <c r="BH10" s="113">
        <v>6.59E-2</v>
      </c>
      <c r="BI10" s="113">
        <v>0.10299999999999999</v>
      </c>
      <c r="BJ10" s="113">
        <v>5.67E-2</v>
      </c>
      <c r="BK10" s="113">
        <v>9.3899999999999997E-2</v>
      </c>
      <c r="BL10" s="123"/>
      <c r="BM10" s="478"/>
      <c r="BN10" s="478"/>
      <c r="BO10" s="122"/>
      <c r="BP10" s="122"/>
    </row>
    <row r="11" spans="1:68" ht="13.5" thickBot="1" x14ac:dyDescent="0.25">
      <c r="A11" s="575" t="s">
        <v>66</v>
      </c>
      <c r="B11" s="272"/>
      <c r="C11" s="414"/>
      <c r="D11" s="278"/>
      <c r="E11" s="258"/>
      <c r="F11" s="278"/>
      <c r="G11" s="258"/>
      <c r="H11" s="278">
        <v>4.6600000000000003E-2</v>
      </c>
      <c r="I11" s="128">
        <v>7.5300000000000006E-2</v>
      </c>
      <c r="J11" s="411">
        <v>5.0799999999999998E-2</v>
      </c>
      <c r="K11" s="128">
        <v>8.9300000000000004E-2</v>
      </c>
      <c r="L11" s="113">
        <v>5.5399999999999998E-2</v>
      </c>
      <c r="M11" s="113">
        <v>9.8699999999999996E-2</v>
      </c>
      <c r="N11" s="425">
        <v>4.5199999999999997E-2</v>
      </c>
      <c r="O11" s="278">
        <v>7.7600000000000002E-2</v>
      </c>
      <c r="P11" s="271">
        <v>6.1600000000000002E-2</v>
      </c>
      <c r="Q11" s="154">
        <v>8.9499999999999996E-2</v>
      </c>
      <c r="R11" s="271">
        <v>6.6600000000000006E-2</v>
      </c>
      <c r="S11" s="154">
        <v>9.2799999999999994E-2</v>
      </c>
      <c r="T11" s="271">
        <v>6.7000000000000004E-2</v>
      </c>
      <c r="U11" s="154">
        <v>9.3399999999999997E-2</v>
      </c>
      <c r="V11" s="271">
        <v>5.5599999999999997E-2</v>
      </c>
      <c r="W11" s="154">
        <v>8.2500000000000004E-2</v>
      </c>
      <c r="X11" s="278">
        <v>6.88E-2</v>
      </c>
      <c r="Y11" s="128">
        <v>9.4200000000000006E-2</v>
      </c>
      <c r="Z11" s="271">
        <v>4.19E-2</v>
      </c>
      <c r="AA11" s="154">
        <v>7.2900000000000006E-2</v>
      </c>
      <c r="AB11" s="271">
        <v>4.3499999999999997E-2</v>
      </c>
      <c r="AC11" s="154">
        <v>7.1199999999999999E-2</v>
      </c>
      <c r="AD11" s="411">
        <v>6.59E-2</v>
      </c>
      <c r="AE11" s="128">
        <v>9.4600000000000004E-2</v>
      </c>
      <c r="AF11" s="424">
        <v>8.2600000000000007E-2</v>
      </c>
      <c r="AG11" s="425">
        <v>0.1148</v>
      </c>
      <c r="AH11" s="278">
        <v>7.4099999999999999E-2</v>
      </c>
      <c r="AI11" s="128">
        <v>0.1019</v>
      </c>
      <c r="AJ11" s="278">
        <v>7.2499999999999995E-2</v>
      </c>
      <c r="AK11" s="128">
        <v>0.10249999999999999</v>
      </c>
      <c r="AL11" s="181">
        <v>7.4300000000000005E-2</v>
      </c>
      <c r="AM11" s="113">
        <v>0.10979999999999999</v>
      </c>
      <c r="AN11" s="181">
        <v>6.9699999999999998E-2</v>
      </c>
      <c r="AO11" s="113">
        <v>0.106</v>
      </c>
      <c r="AP11" s="181">
        <v>7.5399999999999995E-2</v>
      </c>
      <c r="AQ11" s="113">
        <v>0.1095</v>
      </c>
      <c r="AR11" s="181">
        <v>8.3199999999999996E-2</v>
      </c>
      <c r="AS11" s="113">
        <v>0.1101</v>
      </c>
      <c r="AT11" s="181">
        <v>7.4899999999999994E-2</v>
      </c>
      <c r="AU11" s="113">
        <v>0.1013</v>
      </c>
      <c r="AV11" s="113">
        <v>7.1599999999999997E-2</v>
      </c>
      <c r="AW11" s="113">
        <v>0.10589999999999999</v>
      </c>
      <c r="AX11" s="113">
        <v>5.7700000000000001E-2</v>
      </c>
      <c r="AY11" s="205">
        <v>9.5100000000000004E-2</v>
      </c>
      <c r="AZ11" s="113">
        <v>4.8300000000000003E-2</v>
      </c>
      <c r="BA11" s="205">
        <v>8.09E-2</v>
      </c>
      <c r="BB11" s="113">
        <v>6.8000000000000005E-2</v>
      </c>
      <c r="BC11" s="205">
        <v>9.9400000000000002E-2</v>
      </c>
      <c r="BD11" s="113">
        <v>6.7199999999999996E-2</v>
      </c>
      <c r="BE11" s="205">
        <v>9.69E-2</v>
      </c>
      <c r="BF11" s="113">
        <v>6.8500000000000005E-2</v>
      </c>
      <c r="BG11" s="113">
        <v>9.7900000000000001E-2</v>
      </c>
      <c r="BH11" s="113">
        <v>6.3799999999999996E-2</v>
      </c>
      <c r="BI11" s="113">
        <v>9.5200000000000007E-2</v>
      </c>
      <c r="BJ11" s="113">
        <v>6.1600000000000002E-2</v>
      </c>
      <c r="BK11" s="113">
        <v>9.01E-2</v>
      </c>
      <c r="BL11" s="123"/>
      <c r="BM11" s="478"/>
      <c r="BN11" s="478"/>
      <c r="BO11" s="122"/>
      <c r="BP11" s="122"/>
    </row>
    <row r="12" spans="1:68" ht="13.5" thickBot="1" x14ac:dyDescent="0.25">
      <c r="A12" s="576" t="s">
        <v>67</v>
      </c>
      <c r="B12" s="154">
        <v>6.6400000000000001E-2</v>
      </c>
      <c r="C12" s="154">
        <v>8.5900000000000004E-2</v>
      </c>
      <c r="D12" s="410">
        <v>4.8500000000000001E-2</v>
      </c>
      <c r="E12" s="128">
        <v>6.6600000000000006E-2</v>
      </c>
      <c r="F12" s="410">
        <v>5.0500000000000003E-2</v>
      </c>
      <c r="G12" s="128">
        <v>6.6000000000000003E-2</v>
      </c>
      <c r="H12" s="410">
        <v>6.6199999999999995E-2</v>
      </c>
      <c r="I12" s="128">
        <v>0.10349999999999999</v>
      </c>
      <c r="J12" s="411">
        <v>6.7799999999999999E-2</v>
      </c>
      <c r="K12" s="128">
        <v>0.1246</v>
      </c>
      <c r="L12" s="113">
        <v>6.3200000000000006E-2</v>
      </c>
      <c r="M12" s="113">
        <v>0.14510000000000001</v>
      </c>
      <c r="N12" s="446">
        <v>6.5199999999999994E-2</v>
      </c>
      <c r="O12" s="410">
        <v>0.1061</v>
      </c>
      <c r="P12" s="415">
        <v>8.9399999999999993E-2</v>
      </c>
      <c r="Q12" s="416">
        <v>0.1229</v>
      </c>
      <c r="R12" s="415">
        <v>0.1017</v>
      </c>
      <c r="S12" s="416">
        <v>0.13819999999999999</v>
      </c>
      <c r="T12" s="271">
        <v>8.9599999999999999E-2</v>
      </c>
      <c r="U12" s="154">
        <v>0.12909999999999999</v>
      </c>
      <c r="V12" s="415">
        <v>8.4599999999999995E-2</v>
      </c>
      <c r="W12" s="416">
        <v>0.1255</v>
      </c>
      <c r="X12" s="425">
        <v>8.8099999999999998E-2</v>
      </c>
      <c r="Y12" s="128">
        <v>0.13200000000000001</v>
      </c>
      <c r="Z12" s="271">
        <v>5.1799999999999999E-2</v>
      </c>
      <c r="AA12" s="416">
        <v>0.10059999999999999</v>
      </c>
      <c r="AB12" s="271">
        <v>4.6600000000000003E-2</v>
      </c>
      <c r="AC12" s="154">
        <v>9.1800000000000007E-2</v>
      </c>
      <c r="AD12" s="411">
        <v>7.85E-2</v>
      </c>
      <c r="AE12" s="128">
        <v>0.1258</v>
      </c>
      <c r="AF12" s="424">
        <v>9.9000000000000005E-2</v>
      </c>
      <c r="AG12" s="425">
        <v>0.15140000000000001</v>
      </c>
      <c r="AH12" s="278">
        <v>0.1087</v>
      </c>
      <c r="AI12" s="128">
        <v>0.15479999999999999</v>
      </c>
      <c r="AJ12" s="278">
        <v>0.1012</v>
      </c>
      <c r="AK12" s="128">
        <v>0.14990000000000001</v>
      </c>
      <c r="AL12" s="181">
        <v>9.2399999999999996E-2</v>
      </c>
      <c r="AM12" s="113">
        <v>0.152</v>
      </c>
      <c r="AN12" s="181">
        <v>7.7600000000000002E-2</v>
      </c>
      <c r="AO12" s="113">
        <v>0.13830000000000001</v>
      </c>
      <c r="AP12" s="181">
        <v>0.1028</v>
      </c>
      <c r="AQ12" s="113">
        <v>0.15479999999999999</v>
      </c>
      <c r="AR12" s="181">
        <v>0.1176</v>
      </c>
      <c r="AS12" s="113">
        <v>0.1676</v>
      </c>
      <c r="AT12" s="181">
        <v>9.4600000000000004E-2</v>
      </c>
      <c r="AU12" s="113">
        <v>0.15040000000000001</v>
      </c>
      <c r="AV12" s="113">
        <v>9.3899999999999997E-2</v>
      </c>
      <c r="AW12" s="113">
        <v>0.16389999999999999</v>
      </c>
      <c r="AX12" s="113">
        <v>6.7599999999999993E-2</v>
      </c>
      <c r="AY12" s="205">
        <v>0.14130000000000001</v>
      </c>
      <c r="AZ12" s="113">
        <v>5.9400000000000001E-2</v>
      </c>
      <c r="BA12" s="205">
        <v>0.1227</v>
      </c>
      <c r="BB12" s="113">
        <v>8.1500000000000003E-2</v>
      </c>
      <c r="BC12" s="205">
        <v>0.14280000000000001</v>
      </c>
      <c r="BD12" s="113">
        <v>8.6599999999999996E-2</v>
      </c>
      <c r="BE12" s="205">
        <v>0.14779999999999999</v>
      </c>
      <c r="BF12" s="113">
        <v>8.77E-2</v>
      </c>
      <c r="BG12" s="113">
        <v>0.14499999999999999</v>
      </c>
      <c r="BH12" s="113">
        <v>6.8699999999999997E-2</v>
      </c>
      <c r="BI12" s="113">
        <v>0.12889999999999999</v>
      </c>
      <c r="BJ12" s="113">
        <v>7.3499999999999996E-2</v>
      </c>
      <c r="BK12" s="113">
        <v>0.123</v>
      </c>
      <c r="BL12" s="290"/>
      <c r="BM12" s="478"/>
      <c r="BN12" s="478"/>
      <c r="BO12" s="122"/>
      <c r="BP12" s="122"/>
    </row>
    <row r="13" spans="1:68" ht="13.5" thickBot="1" x14ac:dyDescent="0.25">
      <c r="A13" s="576" t="s">
        <v>71</v>
      </c>
      <c r="B13" s="154">
        <v>4.53E-2</v>
      </c>
      <c r="C13" s="154">
        <v>6.6000000000000003E-2</v>
      </c>
      <c r="D13" s="410">
        <v>3.7699999999999997E-2</v>
      </c>
      <c r="E13" s="128">
        <v>6.2199999999999998E-2</v>
      </c>
      <c r="F13" s="410">
        <v>4.4299999999999999E-2</v>
      </c>
      <c r="G13" s="128">
        <v>6.6100000000000006E-2</v>
      </c>
      <c r="H13" s="410">
        <v>3.6200000000000003E-2</v>
      </c>
      <c r="I13" s="128">
        <v>5.8099999999999999E-2</v>
      </c>
      <c r="J13" s="411">
        <v>4.3799999999999999E-2</v>
      </c>
      <c r="K13" s="128">
        <v>7.3400000000000007E-2</v>
      </c>
      <c r="L13" s="113">
        <v>5.2400000000000002E-2</v>
      </c>
      <c r="M13" s="113">
        <v>7.2800000000000004E-2</v>
      </c>
      <c r="N13" s="425">
        <v>3.2500000000000001E-2</v>
      </c>
      <c r="O13" s="278">
        <v>6.0499999999999998E-2</v>
      </c>
      <c r="P13" s="415">
        <v>4.2099999999999999E-2</v>
      </c>
      <c r="Q13" s="416">
        <v>7.0199999999999999E-2</v>
      </c>
      <c r="R13" s="415">
        <v>4.7100000000000003E-2</v>
      </c>
      <c r="S13" s="416">
        <v>7.0499999999999993E-2</v>
      </c>
      <c r="T13" s="271">
        <v>5.67E-2</v>
      </c>
      <c r="U13" s="154">
        <v>7.8799999999999995E-2</v>
      </c>
      <c r="V13" s="415">
        <v>4.4400000000000002E-2</v>
      </c>
      <c r="W13" s="416">
        <v>6.6500000000000004E-2</v>
      </c>
      <c r="X13" s="425">
        <v>6.8900000000000003E-2</v>
      </c>
      <c r="Y13" s="128">
        <v>8.77E-2</v>
      </c>
      <c r="Z13" s="271">
        <v>4.0599999999999997E-2</v>
      </c>
      <c r="AA13" s="417">
        <v>6.4699999999999994E-2</v>
      </c>
      <c r="AB13" s="271">
        <v>4.7100000000000003E-2</v>
      </c>
      <c r="AC13" s="340">
        <v>6.6100000000000006E-2</v>
      </c>
      <c r="AD13" s="411">
        <v>6.4000000000000001E-2</v>
      </c>
      <c r="AE13" s="128">
        <v>8.2900000000000001E-2</v>
      </c>
      <c r="AF13" s="424">
        <v>7.8899999999999998E-2</v>
      </c>
      <c r="AG13" s="425">
        <v>0.1023</v>
      </c>
      <c r="AH13" s="278">
        <v>5.6500000000000002E-2</v>
      </c>
      <c r="AI13" s="128">
        <v>7.51E-2</v>
      </c>
      <c r="AJ13" s="278">
        <v>6.2399999999999997E-2</v>
      </c>
      <c r="AK13" s="128">
        <v>7.5700000000000003E-2</v>
      </c>
      <c r="AL13" s="181">
        <v>6.4799999999999996E-2</v>
      </c>
      <c r="AM13" s="113">
        <v>8.0699999999999994E-2</v>
      </c>
      <c r="AN13" s="181">
        <v>7.5700000000000003E-2</v>
      </c>
      <c r="AO13" s="113">
        <v>9.3799999999999994E-2</v>
      </c>
      <c r="AP13" s="181">
        <v>6.6400000000000001E-2</v>
      </c>
      <c r="AQ13" s="113">
        <v>8.8900000000000007E-2</v>
      </c>
      <c r="AR13" s="181">
        <v>6.9000000000000006E-2</v>
      </c>
      <c r="AS13" s="113">
        <v>8.1900000000000001E-2</v>
      </c>
      <c r="AT13" s="181">
        <v>6.1600000000000002E-2</v>
      </c>
      <c r="AU13" s="113">
        <v>6.6500000000000004E-2</v>
      </c>
      <c r="AV13" s="113">
        <v>5.11E-2</v>
      </c>
      <c r="AW13" s="113">
        <v>6.3700000000000007E-2</v>
      </c>
      <c r="AX13" s="113">
        <v>5.1200000000000002E-2</v>
      </c>
      <c r="AY13" s="205">
        <v>6.83E-2</v>
      </c>
      <c r="AZ13" s="113">
        <v>4.4200000000000003E-2</v>
      </c>
      <c r="BA13" s="205">
        <v>5.9200000000000003E-2</v>
      </c>
      <c r="BB13" s="113">
        <v>6.3600000000000004E-2</v>
      </c>
      <c r="BC13" s="205">
        <v>7.3099999999999998E-2</v>
      </c>
      <c r="BD13" s="113">
        <v>5.4600000000000003E-2</v>
      </c>
      <c r="BE13" s="205">
        <v>5.8999999999999997E-2</v>
      </c>
      <c r="BF13" s="113">
        <v>6.3799999999999996E-2</v>
      </c>
      <c r="BG13" s="113">
        <v>7.1999999999999995E-2</v>
      </c>
      <c r="BH13" s="113">
        <v>6.2199999999999998E-2</v>
      </c>
      <c r="BI13" s="113">
        <v>7.3899999999999993E-2</v>
      </c>
      <c r="BJ13" s="113">
        <v>5.8400000000000001E-2</v>
      </c>
      <c r="BK13" s="113">
        <v>7.3800000000000004E-2</v>
      </c>
      <c r="BL13" s="290"/>
      <c r="BM13" s="478"/>
      <c r="BN13" s="478"/>
      <c r="BO13" s="122"/>
      <c r="BP13" s="122"/>
    </row>
    <row r="14" spans="1:68" ht="13.5" thickBot="1" x14ac:dyDescent="0.25">
      <c r="A14" s="576" t="s">
        <v>10</v>
      </c>
      <c r="B14" s="154">
        <v>6.59E-2</v>
      </c>
      <c r="C14" s="154">
        <v>8.8200000000000001E-2</v>
      </c>
      <c r="D14" s="410">
        <v>5.1200000000000002E-2</v>
      </c>
      <c r="E14" s="128">
        <v>7.3999999999999996E-2</v>
      </c>
      <c r="F14" s="410">
        <v>4.5100000000000001E-2</v>
      </c>
      <c r="G14" s="128">
        <v>8.5199999999999998E-2</v>
      </c>
      <c r="H14" s="410">
        <v>3.5799999999999998E-2</v>
      </c>
      <c r="I14" s="128">
        <v>6.2399999999999997E-2</v>
      </c>
      <c r="J14" s="411">
        <v>3.3399999999999999E-2</v>
      </c>
      <c r="K14" s="128">
        <v>5.96E-2</v>
      </c>
      <c r="L14" s="113">
        <v>4.8800000000000003E-2</v>
      </c>
      <c r="M14" s="113">
        <v>7.4700000000000003E-2</v>
      </c>
      <c r="N14" s="425">
        <v>1.9699999999999999E-2</v>
      </c>
      <c r="O14" s="410">
        <v>4.7300000000000002E-2</v>
      </c>
      <c r="P14" s="415">
        <v>3.5499999999999997E-2</v>
      </c>
      <c r="Q14" s="416">
        <v>5.2299999999999999E-2</v>
      </c>
      <c r="R14" s="415">
        <v>2.35E-2</v>
      </c>
      <c r="S14" s="416">
        <v>3.7699999999999997E-2</v>
      </c>
      <c r="T14" s="271">
        <v>4.6600000000000003E-2</v>
      </c>
      <c r="U14" s="340">
        <v>6.0900000000000003E-2</v>
      </c>
      <c r="V14" s="415">
        <v>2.1299999999999999E-2</v>
      </c>
      <c r="W14" s="416">
        <v>3.56E-2</v>
      </c>
      <c r="X14" s="425">
        <v>3.8600000000000002E-2</v>
      </c>
      <c r="Y14" s="128">
        <v>5.2900000000000003E-2</v>
      </c>
      <c r="Z14" s="271">
        <v>2.92E-2</v>
      </c>
      <c r="AA14" s="417">
        <v>4.3700000000000003E-2</v>
      </c>
      <c r="AB14" s="271">
        <v>4.2999999999999997E-2</v>
      </c>
      <c r="AC14" s="340">
        <v>5.7200000000000001E-2</v>
      </c>
      <c r="AD14" s="411">
        <v>6.5299999999999997E-2</v>
      </c>
      <c r="AE14" s="128">
        <v>7.9600000000000004E-2</v>
      </c>
      <c r="AF14" s="424">
        <v>9.5699999999999993E-2</v>
      </c>
      <c r="AG14" s="425">
        <v>0.1101</v>
      </c>
      <c r="AH14" s="278">
        <v>6.0900000000000003E-2</v>
      </c>
      <c r="AI14" s="128">
        <v>7.5499999999999998E-2</v>
      </c>
      <c r="AJ14" s="278">
        <v>3.6799999999999999E-2</v>
      </c>
      <c r="AK14" s="128">
        <v>8.0199999999999994E-2</v>
      </c>
      <c r="AL14" s="181">
        <v>3.2399999999999998E-2</v>
      </c>
      <c r="AM14" s="113">
        <v>7.6499999999999999E-2</v>
      </c>
      <c r="AN14" s="181">
        <v>4.5600000000000002E-2</v>
      </c>
      <c r="AO14" s="113">
        <v>6.9900000000000004E-2</v>
      </c>
      <c r="AP14" s="181">
        <v>0.03</v>
      </c>
      <c r="AQ14" s="113">
        <v>5.3499999999999999E-2</v>
      </c>
      <c r="AR14" s="181">
        <v>2.9000000000000001E-2</v>
      </c>
      <c r="AS14" s="113">
        <v>4.4299999999999999E-2</v>
      </c>
      <c r="AT14" s="181">
        <v>4.3400000000000001E-2</v>
      </c>
      <c r="AU14" s="113">
        <v>5.8599999999999999E-2</v>
      </c>
      <c r="AV14" s="113">
        <v>8.0799999999999997E-2</v>
      </c>
      <c r="AW14" s="113">
        <v>9.6000000000000002E-2</v>
      </c>
      <c r="AX14" s="113">
        <v>4.2500000000000003E-2</v>
      </c>
      <c r="AY14" s="205">
        <v>5.7000000000000002E-2</v>
      </c>
      <c r="AZ14" s="113">
        <v>2.9499999999999998E-2</v>
      </c>
      <c r="BA14" s="205">
        <v>4.41E-2</v>
      </c>
      <c r="BB14" s="113">
        <v>0.05</v>
      </c>
      <c r="BC14" s="205">
        <v>6.3899999999999998E-2</v>
      </c>
      <c r="BD14" s="113">
        <v>4.9099999999999998E-2</v>
      </c>
      <c r="BE14" s="205">
        <v>6.2799999999999995E-2</v>
      </c>
      <c r="BF14" s="113">
        <v>5.33E-2</v>
      </c>
      <c r="BG14" s="113">
        <v>6.7100000000000007E-2</v>
      </c>
      <c r="BH14" s="113">
        <v>5.7599999999999998E-2</v>
      </c>
      <c r="BI14" s="113">
        <v>8.2100000000000006E-2</v>
      </c>
      <c r="BJ14" s="113">
        <v>6.4500000000000002E-2</v>
      </c>
      <c r="BK14" s="113">
        <v>8.7400000000000005E-2</v>
      </c>
      <c r="BL14" s="290"/>
      <c r="BM14" s="478"/>
      <c r="BN14" s="478"/>
      <c r="BO14" s="122"/>
      <c r="BP14" s="122"/>
    </row>
    <row r="15" spans="1:68" ht="13.5" thickBot="1" x14ac:dyDescent="0.25">
      <c r="A15" s="576" t="s">
        <v>70</v>
      </c>
      <c r="B15" s="154"/>
      <c r="C15" s="154"/>
      <c r="D15" s="410"/>
      <c r="E15" s="128"/>
      <c r="F15" s="278"/>
      <c r="G15" s="258"/>
      <c r="H15" s="278">
        <v>3.4000000000000002E-2</v>
      </c>
      <c r="I15" s="258">
        <v>5.0200000000000002E-2</v>
      </c>
      <c r="J15" s="411">
        <v>2.1700000000000001E-2</v>
      </c>
      <c r="K15" s="410">
        <v>2.4899999999999999E-2</v>
      </c>
      <c r="L15" s="113">
        <v>4.48E-2</v>
      </c>
      <c r="M15" s="113">
        <v>6.0600000000000001E-2</v>
      </c>
      <c r="N15" s="425">
        <v>3.1199999999999999E-2</v>
      </c>
      <c r="O15" s="278">
        <v>4.7399999999999998E-2</v>
      </c>
      <c r="P15" s="415">
        <v>3.8600000000000002E-2</v>
      </c>
      <c r="Q15" s="417">
        <v>5.4699999999999999E-2</v>
      </c>
      <c r="R15" s="415">
        <v>3.2000000000000001E-2</v>
      </c>
      <c r="S15" s="417">
        <v>3.78E-2</v>
      </c>
      <c r="T15" s="271">
        <v>3.04E-2</v>
      </c>
      <c r="U15" s="340">
        <v>3.04E-2</v>
      </c>
      <c r="V15" s="415">
        <v>1.15E-2</v>
      </c>
      <c r="W15" s="417">
        <v>1.15E-2</v>
      </c>
      <c r="X15" s="425">
        <v>6.7999999999999996E-3</v>
      </c>
      <c r="Y15" s="412">
        <v>6.7999999999999996E-3</v>
      </c>
      <c r="Z15" s="271">
        <v>1.9400000000000001E-2</v>
      </c>
      <c r="AA15" s="417">
        <v>1.9400000000000001E-2</v>
      </c>
      <c r="AB15" s="271">
        <v>2.0400000000000001E-2</v>
      </c>
      <c r="AC15" s="340">
        <v>2.0400000000000001E-2</v>
      </c>
      <c r="AD15" s="411">
        <v>2.01E-2</v>
      </c>
      <c r="AE15" s="410">
        <v>2.01E-2</v>
      </c>
      <c r="AF15" s="424">
        <v>1.2800000000000001E-2</v>
      </c>
      <c r="AG15" s="425">
        <v>1.2800000000000001E-2</v>
      </c>
      <c r="AH15" s="278">
        <v>8.3999999999999995E-3</v>
      </c>
      <c r="AI15" s="410">
        <v>8.3999999999999995E-3</v>
      </c>
      <c r="AJ15" s="278">
        <v>3.1600000000000003E-2</v>
      </c>
      <c r="AK15" s="410">
        <v>3.1600000000000003E-2</v>
      </c>
      <c r="AL15" s="181">
        <v>7.9200000000000007E-2</v>
      </c>
      <c r="AM15" s="113">
        <v>7.9200000000000007E-2</v>
      </c>
      <c r="AN15" s="181">
        <v>4.2299999999999997E-2</v>
      </c>
      <c r="AO15" s="113">
        <v>5.8500000000000003E-2</v>
      </c>
      <c r="AP15" s="181">
        <v>4.6600000000000003E-2</v>
      </c>
      <c r="AQ15" s="113">
        <v>6.2899999999999998E-2</v>
      </c>
      <c r="AR15" s="181">
        <v>5.7599999999999998E-2</v>
      </c>
      <c r="AS15" s="113">
        <v>5.7599999999999998E-2</v>
      </c>
      <c r="AT15" s="181">
        <v>7.8399999999999997E-2</v>
      </c>
      <c r="AU15" s="113">
        <v>7.8399999999999997E-2</v>
      </c>
      <c r="AV15" s="210">
        <v>5.6099999999999997E-2</v>
      </c>
      <c r="AW15" s="113">
        <v>5.6099999999999997E-2</v>
      </c>
      <c r="AX15" s="113">
        <v>4.8800000000000003E-2</v>
      </c>
      <c r="AY15" s="205">
        <v>4.8800000000000003E-2</v>
      </c>
      <c r="AZ15" s="113">
        <v>4.1000000000000002E-2</v>
      </c>
      <c r="BA15" s="205">
        <v>4.1000000000000002E-2</v>
      </c>
      <c r="BB15" s="113">
        <v>5.1200000000000002E-2</v>
      </c>
      <c r="BC15" s="205">
        <v>6.7400000000000002E-2</v>
      </c>
      <c r="BD15" s="113">
        <v>5.7500000000000002E-2</v>
      </c>
      <c r="BE15" s="205">
        <v>7.3899999999999993E-2</v>
      </c>
      <c r="BF15" s="113">
        <v>2.5600000000000001E-2</v>
      </c>
      <c r="BG15" s="113">
        <v>4.24E-2</v>
      </c>
      <c r="BH15" s="113">
        <v>5.7700000000000001E-2</v>
      </c>
      <c r="BI15" s="113">
        <v>5.7700000000000001E-2</v>
      </c>
      <c r="BJ15" s="113">
        <v>1.6500000000000001E-2</v>
      </c>
      <c r="BK15" s="113">
        <v>1.6500000000000001E-2</v>
      </c>
      <c r="BL15" s="290"/>
      <c r="BM15" s="478"/>
      <c r="BN15" s="478"/>
      <c r="BO15" s="122"/>
      <c r="BP15" s="122"/>
    </row>
    <row r="16" spans="1:68" ht="13.5" thickBot="1" x14ac:dyDescent="0.25">
      <c r="A16" s="575" t="s">
        <v>72</v>
      </c>
      <c r="B16" s="154">
        <v>6.0400000000000002E-2</v>
      </c>
      <c r="C16" s="154">
        <v>8.3199999999999996E-2</v>
      </c>
      <c r="D16" s="410">
        <v>4.19E-2</v>
      </c>
      <c r="E16" s="128">
        <v>7.3800000000000004E-2</v>
      </c>
      <c r="F16" s="410">
        <v>3.2300000000000002E-2</v>
      </c>
      <c r="G16" s="410">
        <v>5.04E-2</v>
      </c>
      <c r="H16" s="410">
        <v>5.1299999999999998E-2</v>
      </c>
      <c r="I16" s="410">
        <v>9.7100000000000006E-2</v>
      </c>
      <c r="J16" s="411">
        <v>4.2099999999999999E-2</v>
      </c>
      <c r="K16" s="128">
        <v>9.5100000000000004E-2</v>
      </c>
      <c r="L16" s="113">
        <v>4.2000000000000003E-2</v>
      </c>
      <c r="M16" s="113">
        <v>8.2900000000000001E-2</v>
      </c>
      <c r="N16" s="446">
        <v>5.7799999999999997E-2</v>
      </c>
      <c r="O16" s="410">
        <v>0.10340000000000001</v>
      </c>
      <c r="P16" s="271">
        <v>5.9200000000000003E-2</v>
      </c>
      <c r="Q16" s="154">
        <v>0.10390000000000001</v>
      </c>
      <c r="R16" s="271">
        <v>5.8900000000000001E-2</v>
      </c>
      <c r="S16" s="154">
        <v>9.5699999999999993E-2</v>
      </c>
      <c r="T16" s="271">
        <v>5.0200000000000002E-2</v>
      </c>
      <c r="U16" s="154">
        <v>8.2500000000000004E-2</v>
      </c>
      <c r="V16" s="271">
        <v>5.2699999999999997E-2</v>
      </c>
      <c r="W16" s="154">
        <v>9.1999999999999998E-2</v>
      </c>
      <c r="X16" s="425">
        <v>8.1199999999999994E-2</v>
      </c>
      <c r="Y16" s="128">
        <v>0.1134</v>
      </c>
      <c r="Z16" s="271">
        <v>6.5600000000000006E-2</v>
      </c>
      <c r="AA16" s="154">
        <v>0.1162</v>
      </c>
      <c r="AB16" s="271">
        <v>5.1799999999999999E-2</v>
      </c>
      <c r="AC16" s="154">
        <v>9.6600000000000005E-2</v>
      </c>
      <c r="AD16" s="411">
        <v>5.7200000000000001E-2</v>
      </c>
      <c r="AE16" s="128">
        <v>9.8400000000000001E-2</v>
      </c>
      <c r="AF16" s="424">
        <v>4.8099999999999997E-2</v>
      </c>
      <c r="AG16" s="425">
        <v>9.74E-2</v>
      </c>
      <c r="AH16" s="278">
        <v>4.36E-2</v>
      </c>
      <c r="AI16" s="128">
        <v>9.2799999999999994E-2</v>
      </c>
      <c r="AJ16" s="278">
        <v>5.6899999999999999E-2</v>
      </c>
      <c r="AK16" s="128">
        <v>0.1045</v>
      </c>
      <c r="AL16" s="181">
        <v>6.7400000000000002E-2</v>
      </c>
      <c r="AM16" s="265">
        <v>0.1119</v>
      </c>
      <c r="AN16" s="181">
        <v>6.1499999999999999E-2</v>
      </c>
      <c r="AO16" s="265">
        <v>0.112</v>
      </c>
      <c r="AP16" s="181">
        <v>5.5100000000000003E-2</v>
      </c>
      <c r="AQ16" s="265">
        <v>0.10580000000000001</v>
      </c>
      <c r="AR16" s="181">
        <v>5.62E-2</v>
      </c>
      <c r="AS16" s="265">
        <v>9.0499999999999997E-2</v>
      </c>
      <c r="AT16" s="181">
        <v>5.0900000000000001E-2</v>
      </c>
      <c r="AU16" s="265">
        <v>7.7299999999999994E-2</v>
      </c>
      <c r="AV16" s="113">
        <v>2.9000000000000001E-2</v>
      </c>
      <c r="AW16" s="265">
        <v>7.2999999999999995E-2</v>
      </c>
      <c r="AX16" s="113">
        <v>3.6200000000000003E-2</v>
      </c>
      <c r="AY16" s="205">
        <v>7.6600000000000001E-2</v>
      </c>
      <c r="AZ16" s="113">
        <v>3.15E-2</v>
      </c>
      <c r="BA16" s="205">
        <v>6.1100000000000002E-2</v>
      </c>
      <c r="BB16" s="113">
        <v>5.91E-2</v>
      </c>
      <c r="BC16" s="205">
        <v>8.43E-2</v>
      </c>
      <c r="BD16" s="113">
        <v>8.4900000000000003E-2</v>
      </c>
      <c r="BE16" s="205">
        <v>0.1021</v>
      </c>
      <c r="BF16" s="113">
        <v>5.2299999999999999E-2</v>
      </c>
      <c r="BG16" s="113">
        <v>7.0000000000000007E-2</v>
      </c>
      <c r="BH16" s="113">
        <v>5.5500000000000001E-2</v>
      </c>
      <c r="BI16" s="113">
        <v>7.2800000000000004E-2</v>
      </c>
      <c r="BJ16" s="113">
        <v>2.5999999999999999E-2</v>
      </c>
      <c r="BK16" s="113">
        <v>4.3499999999999997E-2</v>
      </c>
      <c r="BL16" s="123"/>
      <c r="BM16" s="478"/>
      <c r="BN16" s="478"/>
      <c r="BO16" s="122"/>
      <c r="BP16" s="122"/>
    </row>
    <row r="17" spans="1:68" ht="13.5" thickBot="1" x14ac:dyDescent="0.25">
      <c r="A17" s="577" t="s">
        <v>73</v>
      </c>
      <c r="B17" s="250">
        <v>5.3699999999999998E-2</v>
      </c>
      <c r="C17" s="250">
        <v>7.3999999999999996E-2</v>
      </c>
      <c r="D17" s="430">
        <v>3.39E-2</v>
      </c>
      <c r="E17" s="431">
        <v>5.7000000000000002E-2</v>
      </c>
      <c r="F17" s="430">
        <v>4.7300000000000002E-2</v>
      </c>
      <c r="G17" s="432">
        <v>8.8900000000000007E-2</v>
      </c>
      <c r="H17" s="430">
        <v>5.4100000000000002E-2</v>
      </c>
      <c r="I17" s="432">
        <v>8.0699999999999994E-2</v>
      </c>
      <c r="J17" s="433">
        <v>5.4600000000000003E-2</v>
      </c>
      <c r="K17" s="432">
        <v>8.4500000000000006E-2</v>
      </c>
      <c r="L17" s="244">
        <v>5.8099999999999999E-2</v>
      </c>
      <c r="M17" s="244">
        <v>7.2300000000000003E-2</v>
      </c>
      <c r="N17" s="425">
        <v>4.8300000000000003E-2</v>
      </c>
      <c r="O17" s="278">
        <v>8.7800000000000003E-2</v>
      </c>
      <c r="P17" s="435">
        <v>7.3400000000000007E-2</v>
      </c>
      <c r="Q17" s="250">
        <v>9.9900000000000003E-2</v>
      </c>
      <c r="R17" s="435">
        <v>9.6500000000000002E-2</v>
      </c>
      <c r="S17" s="250">
        <v>0.13569999999999999</v>
      </c>
      <c r="T17" s="435">
        <v>4.6399999999999997E-2</v>
      </c>
      <c r="U17" s="250">
        <v>8.5500000000000007E-2</v>
      </c>
      <c r="V17" s="435">
        <v>6.0600000000000001E-2</v>
      </c>
      <c r="W17" s="250">
        <v>8.6800000000000002E-2</v>
      </c>
      <c r="X17" s="425">
        <v>8.5400000000000004E-2</v>
      </c>
      <c r="Y17" s="128">
        <v>0.1113</v>
      </c>
      <c r="Z17" s="435">
        <v>3.09E-2</v>
      </c>
      <c r="AA17" s="250">
        <v>5.7599999999999998E-2</v>
      </c>
      <c r="AB17" s="435">
        <v>2.76E-2</v>
      </c>
      <c r="AC17" s="250">
        <v>4.0800000000000003E-2</v>
      </c>
      <c r="AD17" s="411">
        <v>8.1199999999999994E-2</v>
      </c>
      <c r="AE17" s="128">
        <v>9.4500000000000001E-2</v>
      </c>
      <c r="AF17" s="424">
        <v>6.1699999999999998E-2</v>
      </c>
      <c r="AG17" s="425">
        <v>7.4399999999999994E-2</v>
      </c>
      <c r="AH17" s="434">
        <v>5.9400000000000001E-2</v>
      </c>
      <c r="AI17" s="432">
        <v>7.2400000000000006E-2</v>
      </c>
      <c r="AJ17" s="434">
        <v>6.6000000000000003E-2</v>
      </c>
      <c r="AK17" s="432">
        <v>8.72E-2</v>
      </c>
      <c r="AL17" s="448">
        <v>5.9400000000000001E-2</v>
      </c>
      <c r="AM17" s="113">
        <v>7.6200000000000004E-2</v>
      </c>
      <c r="AN17" s="448">
        <v>6.7199999999999996E-2</v>
      </c>
      <c r="AO17" s="113">
        <v>7.9699999999999993E-2</v>
      </c>
      <c r="AP17" s="448">
        <v>0.1009</v>
      </c>
      <c r="AQ17" s="113">
        <v>0.1137</v>
      </c>
      <c r="AR17" s="448">
        <v>7.7899999999999997E-2</v>
      </c>
      <c r="AS17" s="113">
        <v>0.1033</v>
      </c>
      <c r="AT17" s="448">
        <v>7.3999999999999996E-2</v>
      </c>
      <c r="AU17" s="113">
        <v>9.35E-2</v>
      </c>
      <c r="AV17" s="449">
        <v>5.4800000000000001E-2</v>
      </c>
      <c r="AW17" s="113">
        <v>5.4800000000000001E-2</v>
      </c>
      <c r="AX17" s="113">
        <v>4.1599999999999998E-2</v>
      </c>
      <c r="AY17" s="450">
        <v>4.1599999999999998E-2</v>
      </c>
      <c r="AZ17" s="113">
        <v>6.5600000000000006E-2</v>
      </c>
      <c r="BA17" s="450">
        <v>6.5600000000000006E-2</v>
      </c>
      <c r="BB17" s="113">
        <v>7.0999999999999994E-2</v>
      </c>
      <c r="BC17" s="450">
        <v>7.0999999999999994E-2</v>
      </c>
      <c r="BD17" s="113">
        <v>4.6899999999999997E-2</v>
      </c>
      <c r="BE17" s="450">
        <v>4.99E-2</v>
      </c>
      <c r="BF17" s="113">
        <v>6.1699999999999998E-2</v>
      </c>
      <c r="BG17" s="113">
        <v>6.1699999999999998E-2</v>
      </c>
      <c r="BH17" s="113">
        <v>0.10100000000000001</v>
      </c>
      <c r="BI17" s="113">
        <v>0.10100000000000001</v>
      </c>
      <c r="BJ17" s="113">
        <v>7.8100000000000003E-2</v>
      </c>
      <c r="BK17" s="113">
        <v>7.8100000000000003E-2</v>
      </c>
      <c r="BL17" s="123"/>
      <c r="BM17" s="478"/>
      <c r="BN17" s="478"/>
      <c r="BO17" s="122"/>
      <c r="BP17" s="122"/>
    </row>
    <row r="18" spans="1:68" s="262" customFormat="1" x14ac:dyDescent="0.2">
      <c r="A18" s="254"/>
      <c r="B18" s="254"/>
      <c r="C18" s="254"/>
      <c r="D18" s="254"/>
      <c r="E18" s="254"/>
      <c r="F18" s="254"/>
      <c r="G18" s="254"/>
      <c r="H18" s="254"/>
      <c r="I18" s="254"/>
      <c r="J18" s="254"/>
      <c r="K18" s="370" t="s">
        <v>87</v>
      </c>
      <c r="L18" s="254"/>
      <c r="M18" s="254"/>
      <c r="N18" s="254"/>
      <c r="O18" s="254"/>
      <c r="P18" s="254"/>
      <c r="Q18" s="254"/>
      <c r="R18" s="254"/>
      <c r="S18" s="254"/>
      <c r="T18" s="254"/>
      <c r="U18" s="254"/>
      <c r="V18" s="254"/>
      <c r="W18" s="254"/>
      <c r="X18" s="254"/>
      <c r="Y18" s="254"/>
      <c r="Z18" s="254"/>
      <c r="AA18" s="254"/>
      <c r="AB18" s="254"/>
      <c r="AC18" s="254"/>
      <c r="AD18" s="254"/>
      <c r="AE18" s="254"/>
      <c r="AF18" s="254"/>
      <c r="AG18" s="254"/>
      <c r="AH18" s="254"/>
      <c r="AI18" s="254"/>
      <c r="AJ18" s="254"/>
      <c r="AK18" s="254"/>
      <c r="AL18" s="254"/>
      <c r="AM18" s="254"/>
      <c r="AN18" s="254"/>
      <c r="AO18" s="254"/>
      <c r="AP18" s="254"/>
      <c r="AQ18" s="254"/>
      <c r="AR18" s="254"/>
      <c r="AS18" s="254"/>
      <c r="AT18" s="254"/>
      <c r="AU18" s="254"/>
      <c r="AV18" s="254"/>
      <c r="AW18" s="254"/>
      <c r="AX18" s="254"/>
      <c r="AY18" s="254"/>
      <c r="AZ18" s="254"/>
      <c r="BA18" s="254"/>
      <c r="BB18" s="254"/>
      <c r="BC18" s="254"/>
      <c r="BD18" s="254"/>
      <c r="BE18" s="254"/>
      <c r="BF18" s="254"/>
      <c r="BG18" s="254"/>
      <c r="BH18" s="254"/>
      <c r="BI18" s="254"/>
      <c r="BJ18" s="254"/>
      <c r="BK18" s="254"/>
      <c r="BL18" s="88"/>
      <c r="BM18" s="88"/>
      <c r="BN18" s="88"/>
      <c r="BO18" s="122"/>
      <c r="BP18" s="131"/>
    </row>
    <row r="19" spans="1:68" x14ac:dyDescent="0.2">
      <c r="A19" s="263"/>
      <c r="B19" s="170"/>
      <c r="C19" s="170"/>
      <c r="D19" s="368" t="s">
        <v>85</v>
      </c>
      <c r="E19" s="122"/>
      <c r="G19" s="122"/>
      <c r="I19" s="122"/>
      <c r="K19" s="371" t="s">
        <v>88</v>
      </c>
      <c r="L19" s="122"/>
      <c r="M19" s="122"/>
      <c r="N19" s="122"/>
      <c r="O19" s="122"/>
      <c r="P19" s="122"/>
      <c r="Q19" s="255"/>
      <c r="R19" s="254"/>
      <c r="S19" s="254"/>
      <c r="T19" s="262"/>
      <c r="U19" s="263"/>
      <c r="V19" s="88"/>
      <c r="W19" s="123"/>
      <c r="X19" s="88"/>
      <c r="Y19" s="88"/>
      <c r="Z19" s="263"/>
      <c r="AA19" s="263"/>
      <c r="AB19" s="262"/>
      <c r="AC19" s="262"/>
      <c r="AD19" s="262"/>
      <c r="AE19" s="262"/>
      <c r="AF19" s="262"/>
      <c r="AG19" s="262"/>
      <c r="AH19" s="262"/>
      <c r="AI19" s="262"/>
      <c r="AJ19" s="262"/>
      <c r="AK19" s="122"/>
      <c r="AL19" s="122"/>
      <c r="AM19" s="122"/>
      <c r="AN19" s="122"/>
      <c r="AO19" s="254"/>
      <c r="AP19" s="254"/>
      <c r="AQ19" s="295"/>
      <c r="AR19" s="254"/>
      <c r="AS19" s="122"/>
      <c r="AT19" s="122"/>
      <c r="AU19" s="122"/>
      <c r="AV19" s="122"/>
      <c r="AW19" s="122"/>
      <c r="AX19" s="122"/>
    </row>
    <row r="20" spans="1:68" ht="15.75" x14ac:dyDescent="0.25">
      <c r="A20" s="263"/>
      <c r="B20" s="170"/>
      <c r="C20" s="170"/>
      <c r="D20" s="368" t="s">
        <v>86</v>
      </c>
      <c r="E20" s="122"/>
      <c r="G20" s="122"/>
      <c r="I20" s="122"/>
      <c r="J20" s="122"/>
      <c r="L20" s="122"/>
      <c r="M20" s="122"/>
      <c r="N20" s="122"/>
      <c r="O20" s="122"/>
      <c r="P20" s="122"/>
      <c r="Q20" s="255"/>
      <c r="R20" s="254"/>
      <c r="S20" s="254"/>
      <c r="T20" s="262"/>
      <c r="U20" s="263"/>
      <c r="V20" s="88"/>
      <c r="W20" s="123"/>
      <c r="X20" s="88"/>
      <c r="Y20" s="88"/>
      <c r="Z20" s="263"/>
      <c r="AA20" s="263"/>
      <c r="AB20" s="262"/>
      <c r="AC20" s="262"/>
      <c r="AD20" s="262"/>
      <c r="AE20" s="262"/>
      <c r="AF20" s="262"/>
      <c r="AG20" s="262"/>
      <c r="AH20" s="262"/>
      <c r="AI20" s="262"/>
      <c r="AJ20" s="262"/>
      <c r="AK20" s="122"/>
      <c r="AL20" s="122"/>
      <c r="AM20" s="122"/>
      <c r="AN20" s="122"/>
      <c r="AO20" s="254"/>
      <c r="AP20" s="254"/>
      <c r="AQ20" s="296"/>
      <c r="AR20" s="89"/>
      <c r="AS20" s="262"/>
      <c r="AT20" s="262"/>
      <c r="AU20" s="122"/>
      <c r="AV20" s="122"/>
      <c r="AW20" s="122"/>
      <c r="AX20" s="122"/>
    </row>
    <row r="21" spans="1:68" ht="15.75" x14ac:dyDescent="0.25">
      <c r="A21" s="263"/>
      <c r="B21" s="171"/>
      <c r="C21" s="171"/>
      <c r="D21" s="121"/>
      <c r="E21" s="122"/>
      <c r="F21" s="122"/>
      <c r="G21" s="122"/>
      <c r="H21" s="122"/>
      <c r="I21" s="122"/>
      <c r="J21" s="122"/>
      <c r="K21" s="122"/>
      <c r="L21" s="122"/>
      <c r="M21" s="122"/>
      <c r="N21" s="122"/>
      <c r="O21" s="122"/>
      <c r="P21" s="122"/>
      <c r="Q21" s="255"/>
      <c r="R21" s="254"/>
      <c r="S21" s="254"/>
      <c r="T21" s="262"/>
      <c r="U21" s="263"/>
      <c r="V21" s="88"/>
      <c r="W21" s="123"/>
      <c r="X21" s="88"/>
      <c r="Y21" s="88"/>
      <c r="Z21" s="263"/>
      <c r="AA21" s="263"/>
      <c r="AB21" s="262"/>
      <c r="AC21" s="262"/>
      <c r="AD21" s="262"/>
      <c r="AE21" s="262"/>
      <c r="AF21" s="372" t="s">
        <v>89</v>
      </c>
      <c r="AG21" s="262"/>
      <c r="AH21" s="262"/>
      <c r="AI21" s="262"/>
      <c r="AJ21" s="262"/>
      <c r="AK21" s="122"/>
      <c r="AL21" s="122"/>
      <c r="AM21" s="122"/>
      <c r="AN21" s="122"/>
      <c r="AO21" s="254"/>
      <c r="AP21" s="254"/>
      <c r="AQ21" s="295"/>
      <c r="AR21" s="89"/>
      <c r="AS21" s="122"/>
      <c r="AT21" s="122"/>
      <c r="AU21" s="122"/>
      <c r="AV21" s="122"/>
      <c r="AW21" s="122"/>
      <c r="AX21" s="122"/>
    </row>
    <row r="22" spans="1:68" ht="15.75" x14ac:dyDescent="0.25">
      <c r="A22" s="314"/>
      <c r="B22" s="315"/>
      <c r="C22" s="316"/>
      <c r="D22" s="317"/>
      <c r="E22" s="254"/>
      <c r="F22" s="254"/>
      <c r="G22" s="254"/>
      <c r="H22" s="254"/>
      <c r="I22" s="254"/>
      <c r="J22" s="254"/>
      <c r="K22" s="254"/>
      <c r="L22" s="122"/>
      <c r="M22" s="122"/>
      <c r="N22" s="254"/>
      <c r="O22" s="254"/>
      <c r="P22" s="254"/>
      <c r="Q22" s="255"/>
      <c r="R22" s="254"/>
      <c r="S22" s="254"/>
      <c r="T22" s="294"/>
      <c r="U22" s="255"/>
      <c r="V22" s="294"/>
      <c r="W22" s="255"/>
      <c r="X22" s="294"/>
      <c r="Y22" s="294"/>
      <c r="Z22" s="255"/>
      <c r="AA22" s="255"/>
      <c r="AB22" s="294"/>
      <c r="AC22" s="294"/>
      <c r="AD22" s="441"/>
      <c r="AE22" s="441"/>
      <c r="AF22" s="372" t="s">
        <v>90</v>
      </c>
      <c r="AG22" s="262"/>
      <c r="AH22" s="262"/>
      <c r="AI22" s="262"/>
      <c r="AJ22" s="262"/>
      <c r="AK22" s="122"/>
      <c r="AL22" s="122"/>
      <c r="AM22" s="122"/>
      <c r="AN22" s="122"/>
      <c r="AO22" s="254"/>
      <c r="AP22" s="254"/>
      <c r="AQ22" s="295"/>
      <c r="AR22" s="263"/>
      <c r="AS22" s="262"/>
      <c r="AT22" s="262"/>
      <c r="AU22" s="122"/>
      <c r="AV22" s="122"/>
      <c r="AW22" s="122"/>
      <c r="AX22" s="122"/>
    </row>
    <row r="23" spans="1:68" ht="15.75" x14ac:dyDescent="0.25">
      <c r="A23" s="314"/>
      <c r="B23" s="315"/>
      <c r="C23" s="316"/>
      <c r="D23" s="317"/>
      <c r="E23" s="254"/>
      <c r="F23" s="254"/>
      <c r="G23" s="254"/>
      <c r="H23" s="254"/>
      <c r="I23" s="254"/>
      <c r="J23" s="254"/>
      <c r="K23" s="254"/>
      <c r="L23" s="122"/>
      <c r="M23" s="122"/>
      <c r="N23" s="254"/>
      <c r="O23" s="254"/>
      <c r="P23" s="254"/>
      <c r="Q23" s="255"/>
      <c r="R23" s="256"/>
      <c r="S23" s="256"/>
      <c r="T23" s="256"/>
      <c r="U23" s="255"/>
      <c r="V23" s="294"/>
      <c r="W23" s="255"/>
      <c r="X23" s="294"/>
      <c r="Y23" s="294"/>
      <c r="Z23" s="255"/>
      <c r="AA23" s="255"/>
      <c r="AB23" s="294"/>
      <c r="AC23" s="294"/>
      <c r="AD23" s="318"/>
      <c r="AE23" s="319"/>
      <c r="AF23" s="262"/>
      <c r="AG23" s="262"/>
      <c r="AH23" s="262"/>
      <c r="AI23" s="262"/>
      <c r="AJ23" s="262"/>
      <c r="AK23" s="122"/>
      <c r="AL23" s="122"/>
      <c r="AM23" s="122"/>
      <c r="AN23" s="122"/>
      <c r="AO23" s="254"/>
      <c r="AP23" s="297"/>
      <c r="AQ23" s="298"/>
      <c r="AR23" s="263"/>
      <c r="AS23" s="262"/>
      <c r="AT23" s="262"/>
      <c r="AU23" s="122"/>
      <c r="AV23" s="122"/>
      <c r="AW23" s="122"/>
      <c r="AX23" s="122"/>
    </row>
    <row r="24" spans="1:68" ht="15.75" x14ac:dyDescent="0.25">
      <c r="A24" s="314"/>
      <c r="B24" s="294"/>
      <c r="C24" s="294"/>
      <c r="D24" s="294"/>
      <c r="E24" s="254"/>
      <c r="F24" s="320"/>
      <c r="G24" s="122"/>
      <c r="H24" s="320"/>
      <c r="I24" s="122"/>
      <c r="J24" s="122"/>
      <c r="K24" s="131"/>
      <c r="L24" s="122"/>
      <c r="M24" s="122"/>
      <c r="N24" s="122"/>
      <c r="O24" s="122"/>
      <c r="P24" s="254"/>
      <c r="Q24" s="255"/>
      <c r="R24" s="254"/>
      <c r="S24" s="254"/>
      <c r="T24" s="254"/>
      <c r="U24" s="254"/>
      <c r="V24" s="254"/>
      <c r="W24" s="255"/>
      <c r="X24" s="294"/>
      <c r="Y24" s="294"/>
      <c r="Z24" s="255"/>
      <c r="AA24" s="294"/>
      <c r="AB24" s="294"/>
      <c r="AC24" s="294"/>
      <c r="AD24" s="294"/>
      <c r="AE24" s="294"/>
      <c r="AF24" s="262"/>
      <c r="AG24" s="262"/>
      <c r="AH24" s="262"/>
      <c r="AI24" s="262"/>
      <c r="AJ24" s="262"/>
      <c r="AK24" s="122"/>
      <c r="AL24" s="122"/>
      <c r="AM24" s="122"/>
      <c r="AN24" s="124"/>
      <c r="AO24" s="254"/>
      <c r="AP24" s="297"/>
      <c r="AQ24" s="298"/>
      <c r="AR24" s="263"/>
      <c r="AS24" s="262"/>
      <c r="AT24" s="262"/>
      <c r="AU24" s="122"/>
      <c r="AV24" s="124"/>
      <c r="AW24" s="88"/>
      <c r="AX24" s="88"/>
      <c r="AY24" s="88"/>
      <c r="AZ24" s="88"/>
      <c r="BA24" s="88"/>
    </row>
    <row r="25" spans="1:68" ht="15.75" x14ac:dyDescent="0.25">
      <c r="A25" s="314"/>
      <c r="B25" s="294"/>
      <c r="C25" s="294"/>
      <c r="D25" s="321"/>
      <c r="E25" s="254"/>
      <c r="F25" s="254"/>
      <c r="G25" s="122"/>
      <c r="H25" s="254"/>
      <c r="I25" s="122"/>
      <c r="J25" s="122"/>
      <c r="K25" s="122"/>
      <c r="L25" s="122"/>
      <c r="M25" s="122"/>
      <c r="N25" s="122"/>
      <c r="O25" s="122"/>
      <c r="P25" s="254"/>
      <c r="Q25" s="254"/>
      <c r="R25" s="254"/>
      <c r="S25" s="254"/>
      <c r="T25" s="254"/>
      <c r="U25" s="254"/>
      <c r="V25" s="254"/>
      <c r="W25" s="255"/>
      <c r="X25" s="294"/>
      <c r="Y25" s="294"/>
      <c r="Z25" s="255"/>
      <c r="AA25" s="294"/>
      <c r="AB25" s="294"/>
      <c r="AC25" s="294"/>
      <c r="AD25" s="254"/>
      <c r="AE25" s="254"/>
      <c r="AF25" s="262"/>
      <c r="AG25" s="262"/>
      <c r="AH25" s="262"/>
      <c r="AI25" s="262"/>
      <c r="AJ25" s="262"/>
      <c r="AK25" s="122"/>
      <c r="AL25" s="122"/>
      <c r="AM25" s="122"/>
      <c r="AN25" s="124"/>
      <c r="AO25" s="254"/>
      <c r="AP25" s="297"/>
      <c r="AQ25" s="298"/>
      <c r="AR25" s="263"/>
      <c r="AS25" s="262"/>
      <c r="AT25" s="262"/>
      <c r="AU25" s="122"/>
      <c r="AV25" s="122"/>
      <c r="AW25" s="125"/>
      <c r="AX25" s="125"/>
      <c r="AY25" s="88"/>
      <c r="AZ25" s="88"/>
      <c r="BA25" s="88"/>
    </row>
    <row r="26" spans="1:68" x14ac:dyDescent="0.2">
      <c r="A26" s="255"/>
      <c r="B26" s="294"/>
      <c r="C26" s="294"/>
      <c r="D26" s="321"/>
      <c r="E26" s="254"/>
      <c r="F26" s="254"/>
      <c r="G26" s="122"/>
      <c r="H26" s="254"/>
      <c r="I26" s="122"/>
      <c r="J26" s="122"/>
      <c r="K26" s="122"/>
      <c r="L26" s="122"/>
      <c r="M26" s="122"/>
      <c r="N26" s="122"/>
      <c r="O26" s="122"/>
      <c r="P26" s="254"/>
      <c r="Q26" s="254"/>
      <c r="R26" s="254"/>
      <c r="S26" s="254"/>
      <c r="T26" s="254"/>
      <c r="U26" s="254"/>
      <c r="V26" s="254"/>
      <c r="W26" s="255"/>
      <c r="X26" s="294"/>
      <c r="Y26" s="294"/>
      <c r="Z26" s="294"/>
      <c r="AA26" s="294"/>
      <c r="AB26" s="294"/>
      <c r="AC26" s="294"/>
      <c r="AD26" s="294"/>
      <c r="AE26" s="294"/>
      <c r="AF26" s="88"/>
      <c r="AG26" s="88"/>
      <c r="AH26" s="88"/>
      <c r="AI26" s="88"/>
      <c r="AJ26" s="122"/>
      <c r="AK26" s="122"/>
      <c r="AL26" s="122"/>
      <c r="AM26" s="122"/>
      <c r="AN26" s="122"/>
      <c r="AO26" s="254"/>
      <c r="AP26" s="297"/>
      <c r="AQ26" s="297"/>
      <c r="AR26" s="263"/>
      <c r="AS26" s="262"/>
      <c r="AT26" s="262"/>
      <c r="AU26" s="122"/>
      <c r="AV26" s="122"/>
      <c r="AW26" s="88"/>
      <c r="AX26" s="125"/>
      <c r="AY26" s="88"/>
      <c r="AZ26" s="88"/>
      <c r="BA26" s="88"/>
    </row>
    <row r="27" spans="1:68" x14ac:dyDescent="0.2">
      <c r="A27" s="255"/>
      <c r="B27" s="294"/>
      <c r="C27" s="294"/>
      <c r="D27" s="294"/>
      <c r="E27" s="294"/>
      <c r="F27" s="294"/>
      <c r="G27" s="88"/>
      <c r="H27" s="294"/>
      <c r="I27" s="88"/>
      <c r="J27" s="122"/>
      <c r="K27" s="122"/>
      <c r="L27" s="88"/>
      <c r="M27" s="88"/>
      <c r="N27" s="88"/>
      <c r="O27" s="88"/>
      <c r="P27" s="294"/>
      <c r="Q27" s="294"/>
      <c r="R27" s="294"/>
      <c r="S27" s="294"/>
      <c r="T27" s="294"/>
      <c r="U27" s="294"/>
      <c r="V27" s="294"/>
      <c r="W27" s="294"/>
      <c r="X27" s="294"/>
      <c r="Y27" s="294"/>
      <c r="Z27" s="294"/>
      <c r="AA27" s="294"/>
      <c r="AB27" s="294"/>
      <c r="AC27" s="294"/>
      <c r="AD27" s="294"/>
      <c r="AE27" s="294"/>
      <c r="AF27" s="88"/>
      <c r="AG27" s="88"/>
      <c r="AH27" s="88"/>
      <c r="AI27" s="88"/>
      <c r="AJ27" s="88"/>
      <c r="AK27" s="88"/>
      <c r="AL27" s="88"/>
      <c r="AM27" s="88"/>
      <c r="AN27" s="88"/>
      <c r="AO27" s="294"/>
      <c r="AP27" s="254"/>
      <c r="AQ27" s="295"/>
      <c r="AR27" s="263"/>
      <c r="AS27" s="262"/>
      <c r="AT27" s="262"/>
      <c r="AU27" s="88"/>
      <c r="AV27" s="88"/>
      <c r="AW27" s="88"/>
      <c r="AX27" s="88"/>
      <c r="AY27" s="88"/>
      <c r="AZ27" s="88"/>
      <c r="BA27" s="88"/>
    </row>
    <row r="28" spans="1:68" x14ac:dyDescent="0.2">
      <c r="A28" s="255"/>
      <c r="B28" s="294"/>
      <c r="C28" s="294"/>
      <c r="D28" s="294"/>
      <c r="E28" s="294"/>
      <c r="F28" s="294"/>
      <c r="G28" s="88"/>
      <c r="H28" s="294"/>
      <c r="I28" s="88"/>
      <c r="J28" s="122"/>
      <c r="K28" s="131"/>
      <c r="N28" s="88"/>
      <c r="O28" s="88"/>
      <c r="P28" s="294"/>
      <c r="Q28" s="294"/>
      <c r="R28" s="294"/>
      <c r="S28" s="294"/>
      <c r="T28" s="294"/>
      <c r="U28" s="294"/>
      <c r="V28" s="294"/>
      <c r="W28" s="294"/>
      <c r="X28" s="294"/>
      <c r="Y28" s="294"/>
      <c r="Z28" s="294"/>
      <c r="AA28" s="294"/>
      <c r="AB28" s="294"/>
      <c r="AC28" s="294"/>
      <c r="AD28" s="294"/>
      <c r="AE28" s="294"/>
      <c r="AF28" s="88"/>
      <c r="AG28" s="88"/>
      <c r="AH28" s="88"/>
      <c r="AI28" s="88"/>
      <c r="AJ28" s="262"/>
      <c r="AO28" s="294"/>
      <c r="AP28" s="254"/>
      <c r="AQ28" s="295"/>
      <c r="AR28" s="263"/>
      <c r="AS28" s="262"/>
      <c r="AT28" s="262"/>
    </row>
    <row r="29" spans="1:68" x14ac:dyDescent="0.2">
      <c r="A29" s="255"/>
      <c r="B29" s="294"/>
      <c r="C29" s="294"/>
      <c r="D29" s="294"/>
      <c r="E29" s="294"/>
      <c r="F29" s="294"/>
      <c r="G29" s="88"/>
      <c r="H29" s="294"/>
      <c r="I29" s="88"/>
      <c r="J29" s="122"/>
      <c r="K29" s="131"/>
      <c r="N29" s="88"/>
      <c r="O29" s="88"/>
      <c r="P29" s="294"/>
      <c r="Q29" s="294"/>
      <c r="R29" s="294"/>
      <c r="S29" s="294"/>
      <c r="T29" s="294"/>
      <c r="U29" s="294"/>
      <c r="V29" s="294"/>
      <c r="W29" s="294"/>
      <c r="X29" s="294"/>
      <c r="Y29" s="294"/>
      <c r="Z29" s="294"/>
      <c r="AA29" s="294"/>
      <c r="AB29" s="294"/>
      <c r="AC29" s="294"/>
      <c r="AD29" s="294"/>
      <c r="AE29" s="294"/>
      <c r="AO29" s="294"/>
      <c r="AP29" s="294"/>
      <c r="AQ29" s="294"/>
      <c r="AR29" s="263"/>
      <c r="AS29" s="262"/>
      <c r="AT29" s="262"/>
    </row>
    <row r="30" spans="1:68" ht="15.75" x14ac:dyDescent="0.25">
      <c r="A30" s="314"/>
      <c r="B30" s="294"/>
      <c r="C30" s="294"/>
      <c r="D30" s="294"/>
      <c r="E30" s="294"/>
      <c r="F30" s="294"/>
      <c r="G30" s="88"/>
      <c r="H30" s="294"/>
      <c r="I30" s="88"/>
      <c r="J30" s="122"/>
      <c r="K30" s="131"/>
      <c r="N30" s="88"/>
      <c r="O30" s="88"/>
      <c r="P30" s="294"/>
      <c r="Q30" s="294"/>
      <c r="R30" s="294"/>
      <c r="S30" s="294"/>
      <c r="T30" s="294"/>
      <c r="U30" s="294"/>
      <c r="V30" s="294"/>
      <c r="W30" s="294"/>
      <c r="X30" s="294"/>
      <c r="Y30" s="294"/>
      <c r="Z30" s="294"/>
      <c r="AA30" s="294"/>
      <c r="AB30" s="294"/>
      <c r="AC30" s="294"/>
      <c r="AD30" s="294"/>
      <c r="AE30" s="294"/>
    </row>
    <row r="31" spans="1:68" ht="15.75" x14ac:dyDescent="0.25">
      <c r="A31" s="89"/>
      <c r="B31" s="294"/>
      <c r="C31" s="294"/>
      <c r="D31" s="294"/>
      <c r="E31" s="294"/>
      <c r="F31" s="294"/>
      <c r="G31" s="88"/>
      <c r="H31" s="294"/>
      <c r="I31" s="88"/>
      <c r="J31" s="122"/>
      <c r="K31" s="131"/>
      <c r="N31" s="88"/>
      <c r="O31" s="88"/>
      <c r="P31" s="294"/>
      <c r="Q31" s="294"/>
      <c r="R31" s="294"/>
      <c r="S31" s="294"/>
      <c r="T31" s="294"/>
      <c r="U31" s="294"/>
      <c r="V31" s="294"/>
      <c r="W31" s="294"/>
      <c r="X31" s="294"/>
      <c r="Y31" s="294"/>
      <c r="Z31" s="294"/>
      <c r="AA31" s="294"/>
      <c r="AB31" s="294"/>
      <c r="AC31" s="294"/>
      <c r="AD31" s="294"/>
      <c r="AE31" s="294"/>
    </row>
    <row r="32" spans="1:68" ht="15.75" x14ac:dyDescent="0.25">
      <c r="A32" s="89"/>
      <c r="B32" s="262"/>
      <c r="C32" s="262"/>
      <c r="D32" s="294"/>
      <c r="E32" s="294"/>
      <c r="F32" s="294"/>
      <c r="G32" s="88"/>
      <c r="H32" s="294"/>
      <c r="I32" s="88"/>
      <c r="J32" s="122"/>
      <c r="K32" s="131"/>
      <c r="N32" s="88"/>
      <c r="O32" s="88"/>
      <c r="P32" s="294"/>
      <c r="Q32" s="294"/>
      <c r="R32" s="294"/>
      <c r="S32" s="294"/>
      <c r="T32" s="294"/>
      <c r="U32" s="294"/>
      <c r="V32" s="294"/>
      <c r="W32" s="294"/>
      <c r="X32" s="294"/>
      <c r="Y32" s="294"/>
      <c r="Z32" s="294"/>
      <c r="AA32" s="294"/>
      <c r="AB32" s="294"/>
      <c r="AC32" s="294"/>
      <c r="AD32" s="294"/>
      <c r="AE32" s="294"/>
    </row>
    <row r="33" spans="1:31" ht="15.75" x14ac:dyDescent="0.25">
      <c r="A33" s="89"/>
      <c r="B33" s="122"/>
      <c r="C33" s="122"/>
      <c r="D33" s="294"/>
      <c r="E33" s="294"/>
      <c r="F33" s="294"/>
      <c r="G33" s="88"/>
      <c r="H33" s="294"/>
      <c r="I33" s="88"/>
      <c r="J33" s="122"/>
      <c r="K33" s="122"/>
      <c r="N33" s="88"/>
      <c r="O33" s="88"/>
      <c r="P33" s="294"/>
      <c r="Q33" s="294"/>
      <c r="R33" s="294"/>
      <c r="S33" s="294"/>
      <c r="T33" s="294"/>
      <c r="U33" s="294"/>
      <c r="V33" s="294"/>
      <c r="W33" s="294"/>
      <c r="X33" s="294"/>
      <c r="Y33" s="294"/>
      <c r="Z33" s="294"/>
      <c r="AA33" s="294"/>
      <c r="AB33" s="294"/>
      <c r="AC33" s="294"/>
      <c r="AD33" s="294"/>
      <c r="AE33" s="294"/>
    </row>
    <row r="34" spans="1:31" x14ac:dyDescent="0.2">
      <c r="A34" s="263"/>
      <c r="B34" s="262"/>
      <c r="C34" s="262"/>
      <c r="D34" s="294"/>
      <c r="E34" s="294"/>
      <c r="F34" s="294"/>
      <c r="G34" s="88"/>
      <c r="H34" s="294"/>
      <c r="I34" s="88"/>
      <c r="J34" s="122"/>
      <c r="K34" s="131"/>
      <c r="N34" s="88"/>
      <c r="O34" s="88"/>
      <c r="P34" s="294"/>
      <c r="Q34" s="294"/>
      <c r="R34" s="294"/>
      <c r="S34" s="294"/>
      <c r="T34" s="294"/>
      <c r="U34" s="294"/>
      <c r="V34" s="294"/>
      <c r="W34" s="294"/>
      <c r="X34" s="294"/>
      <c r="Y34" s="294"/>
      <c r="Z34" s="294"/>
      <c r="AA34" s="294"/>
      <c r="AB34" s="294"/>
      <c r="AC34" s="294"/>
      <c r="AD34" s="294"/>
      <c r="AE34" s="294"/>
    </row>
    <row r="35" spans="1:31" x14ac:dyDescent="0.2">
      <c r="A35" s="263"/>
      <c r="G35" s="88"/>
      <c r="I35" s="88"/>
      <c r="J35" s="122"/>
      <c r="K35" s="131"/>
      <c r="N35" s="88"/>
      <c r="O35" s="88"/>
    </row>
    <row r="36" spans="1:31" x14ac:dyDescent="0.2">
      <c r="A36" s="263"/>
      <c r="G36" s="88"/>
      <c r="I36" s="88"/>
      <c r="J36" s="88"/>
      <c r="K36" s="88"/>
      <c r="N36" s="88"/>
      <c r="O36" s="88"/>
    </row>
    <row r="37" spans="1:31" x14ac:dyDescent="0.2">
      <c r="A37" s="263"/>
      <c r="G37" s="294"/>
      <c r="I37" s="294"/>
      <c r="J37" s="294"/>
      <c r="K37" s="294"/>
      <c r="N37" s="294"/>
    </row>
    <row r="38" spans="1:31" x14ac:dyDescent="0.2">
      <c r="A38" s="263"/>
      <c r="G38" s="294"/>
      <c r="I38" s="294"/>
      <c r="J38" s="294"/>
      <c r="K38" s="294"/>
      <c r="N38" s="294"/>
    </row>
    <row r="39" spans="1:31" x14ac:dyDescent="0.2">
      <c r="A39" s="263"/>
    </row>
    <row r="40" spans="1:31" x14ac:dyDescent="0.2">
      <c r="A40" s="263"/>
    </row>
    <row r="41" spans="1:31" x14ac:dyDescent="0.2">
      <c r="A41" s="263"/>
    </row>
    <row r="42" spans="1:31" x14ac:dyDescent="0.2">
      <c r="A42" s="262"/>
    </row>
  </sheetData>
  <mergeCells count="14">
    <mergeCell ref="BJ3:BK3"/>
    <mergeCell ref="BF3:BG3"/>
    <mergeCell ref="BD3:BE3"/>
    <mergeCell ref="BH3:BI3"/>
    <mergeCell ref="N3:O3"/>
    <mergeCell ref="AL3:AM3"/>
    <mergeCell ref="AN3:AO3"/>
    <mergeCell ref="AP3:AQ3"/>
    <mergeCell ref="BB3:BC3"/>
    <mergeCell ref="AZ3:BA3"/>
    <mergeCell ref="AX3:AY3"/>
    <mergeCell ref="AV3:AW3"/>
    <mergeCell ref="AT3:AU3"/>
    <mergeCell ref="AR3:AS3"/>
  </mergeCells>
  <conditionalFormatting sqref="B6:G17 K6:K17">
    <cfRule type="cellIs" dxfId="88" priority="353" operator="lessThan">
      <formula>0.055</formula>
    </cfRule>
  </conditionalFormatting>
  <conditionalFormatting sqref="J24:K35">
    <cfRule type="cellIs" priority="352" operator="greaterThan">
      <formula>0.055</formula>
    </cfRule>
  </conditionalFormatting>
  <conditionalFormatting sqref="AJ9:AK11 AH6:AK7 AH8:AI17 P6:AC17">
    <cfRule type="cellIs" priority="348" operator="greaterThan">
      <formula>0.055</formula>
    </cfRule>
  </conditionalFormatting>
  <conditionalFormatting sqref="AJ12:AK17">
    <cfRule type="cellIs" priority="347" operator="greaterThan">
      <formula>0.055</formula>
    </cfRule>
  </conditionalFormatting>
  <conditionalFormatting sqref="AJ8:AK8">
    <cfRule type="cellIs" priority="346" operator="greaterThan">
      <formula>0.055</formula>
    </cfRule>
  </conditionalFormatting>
  <conditionalFormatting sqref="N6:N11 N13:N15 N17">
    <cfRule type="cellIs" dxfId="87" priority="345" operator="greaterThan">
      <formula>0.055</formula>
    </cfRule>
  </conditionalFormatting>
  <conditionalFormatting sqref="M6">
    <cfRule type="cellIs" dxfId="86" priority="341" operator="greaterThan">
      <formula>0.055</formula>
    </cfRule>
    <cfRule type="cellIs" dxfId="85" priority="342" operator="lessThanOrEqual">
      <formula>0.055</formula>
    </cfRule>
  </conditionalFormatting>
  <conditionalFormatting sqref="M7:M17">
    <cfRule type="cellIs" dxfId="84" priority="339" operator="greaterThan">
      <formula>0.055</formula>
    </cfRule>
    <cfRule type="cellIs" dxfId="83" priority="340" operator="lessThanOrEqual">
      <formula>0.055</formula>
    </cfRule>
  </conditionalFormatting>
  <conditionalFormatting sqref="AG6">
    <cfRule type="cellIs" dxfId="82" priority="277" operator="greaterThan">
      <formula>0.055</formula>
    </cfRule>
    <cfRule type="cellIs" dxfId="81" priority="278" operator="lessThanOrEqual">
      <formula>0.055</formula>
    </cfRule>
  </conditionalFormatting>
  <conditionalFormatting sqref="AG7">
    <cfRule type="cellIs" dxfId="80" priority="275" operator="greaterThan">
      <formula>0.055</formula>
    </cfRule>
    <cfRule type="cellIs" dxfId="79" priority="276" operator="lessThanOrEqual">
      <formula>0.055</formula>
    </cfRule>
  </conditionalFormatting>
  <conditionalFormatting sqref="AG9">
    <cfRule type="cellIs" dxfId="78" priority="273" operator="greaterThan">
      <formula>0.055</formula>
    </cfRule>
    <cfRule type="cellIs" dxfId="77" priority="274" operator="lessThanOrEqual">
      <formula>0.055</formula>
    </cfRule>
  </conditionalFormatting>
  <conditionalFormatting sqref="AG8">
    <cfRule type="cellIs" dxfId="76" priority="271" operator="greaterThan">
      <formula>0.055</formula>
    </cfRule>
    <cfRule type="cellIs" dxfId="75" priority="272" operator="lessThanOrEqual">
      <formula>0.055</formula>
    </cfRule>
  </conditionalFormatting>
  <conditionalFormatting sqref="AG10:AG17">
    <cfRule type="cellIs" dxfId="74" priority="269" operator="greaterThan">
      <formula>0.055</formula>
    </cfRule>
    <cfRule type="cellIs" dxfId="73" priority="270" operator="lessThanOrEqual">
      <formula>0.055</formula>
    </cfRule>
  </conditionalFormatting>
  <conditionalFormatting sqref="H6:I17">
    <cfRule type="cellIs" dxfId="72" priority="268" operator="lessThan">
      <formula>0.055</formula>
    </cfRule>
  </conditionalFormatting>
  <conditionalFormatting sqref="O6:O17">
    <cfRule type="cellIs" dxfId="71" priority="266" operator="greaterThan">
      <formula>0.055</formula>
    </cfRule>
    <cfRule type="cellIs" dxfId="70" priority="267" operator="lessThanOrEqual">
      <formula>0.055</formula>
    </cfRule>
  </conditionalFormatting>
  <conditionalFormatting sqref="AT6">
    <cfRule type="cellIs" dxfId="69" priority="68" operator="greaterThan">
      <formula>0.0425</formula>
    </cfRule>
    <cfRule type="cellIs" dxfId="68" priority="69" operator="lessThanOrEqual">
      <formula>0.0425</formula>
    </cfRule>
  </conditionalFormatting>
  <conditionalFormatting sqref="AT7:AT17">
    <cfRule type="cellIs" dxfId="67" priority="66" operator="greaterThan">
      <formula>0.0425</formula>
    </cfRule>
    <cfRule type="cellIs" dxfId="66" priority="67" operator="lessThanOrEqual">
      <formula>0.0425</formula>
    </cfRule>
  </conditionalFormatting>
  <conditionalFormatting sqref="AR6">
    <cfRule type="cellIs" dxfId="65" priority="64" operator="greaterThan">
      <formula>0.0425</formula>
    </cfRule>
    <cfRule type="cellIs" dxfId="64" priority="65" operator="lessThanOrEqual">
      <formula>0.0425</formula>
    </cfRule>
  </conditionalFormatting>
  <conditionalFormatting sqref="AR7:AR17">
    <cfRule type="cellIs" dxfId="63" priority="62" operator="greaterThan">
      <formula>0.0425</formula>
    </cfRule>
    <cfRule type="cellIs" dxfId="62" priority="63" operator="lessThanOrEqual">
      <formula>0.0425</formula>
    </cfRule>
  </conditionalFormatting>
  <conditionalFormatting sqref="AP6">
    <cfRule type="cellIs" dxfId="61" priority="60" operator="greaterThan">
      <formula>0.0425</formula>
    </cfRule>
    <cfRule type="cellIs" dxfId="60" priority="61" operator="lessThanOrEqual">
      <formula>0.0425</formula>
    </cfRule>
  </conditionalFormatting>
  <conditionalFormatting sqref="AP7:AP17">
    <cfRule type="cellIs" dxfId="59" priority="58" operator="greaterThan">
      <formula>0.0425</formula>
    </cfRule>
    <cfRule type="cellIs" dxfId="58" priority="59" operator="lessThanOrEqual">
      <formula>0.0425</formula>
    </cfRule>
  </conditionalFormatting>
  <conditionalFormatting sqref="AN6">
    <cfRule type="cellIs" dxfId="57" priority="56" operator="greaterThan">
      <formula>0.0425</formula>
    </cfRule>
    <cfRule type="cellIs" dxfId="56" priority="57" operator="lessThanOrEqual">
      <formula>0.0425</formula>
    </cfRule>
  </conditionalFormatting>
  <conditionalFormatting sqref="AN7:AN17">
    <cfRule type="cellIs" dxfId="55" priority="54" operator="greaterThan">
      <formula>0.0425</formula>
    </cfRule>
    <cfRule type="cellIs" dxfId="54" priority="55" operator="lessThanOrEqual">
      <formula>0.0425</formula>
    </cfRule>
  </conditionalFormatting>
  <conditionalFormatting sqref="AL6">
    <cfRule type="cellIs" dxfId="53" priority="52" operator="greaterThan">
      <formula>0.0425</formula>
    </cfRule>
    <cfRule type="cellIs" dxfId="52" priority="53" operator="lessThanOrEqual">
      <formula>0.0425</formula>
    </cfRule>
  </conditionalFormatting>
  <conditionalFormatting sqref="AL7:AL17">
    <cfRule type="cellIs" dxfId="51" priority="50" operator="greaterThan">
      <formula>0.0425</formula>
    </cfRule>
    <cfRule type="cellIs" dxfId="50" priority="51" operator="lessThanOrEqual">
      <formula>0.0425</formula>
    </cfRule>
  </conditionalFormatting>
  <conditionalFormatting sqref="AV6">
    <cfRule type="cellIs" dxfId="49" priority="28" operator="greaterThan">
      <formula>0.0425</formula>
    </cfRule>
    <cfRule type="cellIs" dxfId="48" priority="29" operator="lessThanOrEqual">
      <formula>0.0425</formula>
    </cfRule>
  </conditionalFormatting>
  <conditionalFormatting sqref="AV7:AV17">
    <cfRule type="cellIs" dxfId="47" priority="26" operator="greaterThan">
      <formula>0.0425</formula>
    </cfRule>
    <cfRule type="cellIs" dxfId="46" priority="27" operator="lessThanOrEqual">
      <formula>0.0425</formula>
    </cfRule>
  </conditionalFormatting>
  <conditionalFormatting sqref="AZ6:AZ17">
    <cfRule type="cellIs" dxfId="45" priority="11" operator="greaterThan">
      <formula>0.0425</formula>
    </cfRule>
    <cfRule type="cellIs" dxfId="44" priority="12" operator="lessThanOrEqual">
      <formula>0.0425</formula>
    </cfRule>
  </conditionalFormatting>
  <conditionalFormatting sqref="AX6:AX17">
    <cfRule type="cellIs" dxfId="43" priority="13" operator="greaterThan">
      <formula>0.0425</formula>
    </cfRule>
    <cfRule type="cellIs" dxfId="42" priority="14" operator="lessThanOrEqual">
      <formula>0.0425</formula>
    </cfRule>
  </conditionalFormatting>
  <conditionalFormatting sqref="BB6:BB17">
    <cfRule type="cellIs" dxfId="41" priority="9" operator="greaterThan">
      <formula>0.0425</formula>
    </cfRule>
    <cfRule type="cellIs" dxfId="40" priority="10" operator="lessThanOrEqual">
      <formula>0.0425</formula>
    </cfRule>
  </conditionalFormatting>
  <conditionalFormatting sqref="BD6:BD17">
    <cfRule type="cellIs" dxfId="39" priority="7" operator="greaterThan">
      <formula>0.0425</formula>
    </cfRule>
    <cfRule type="cellIs" dxfId="38" priority="8" operator="lessThanOrEqual">
      <formula>0.0425</formula>
    </cfRule>
  </conditionalFormatting>
  <conditionalFormatting sqref="BF6:BF17">
    <cfRule type="cellIs" dxfId="37" priority="5" operator="greaterThan">
      <formula>0.0425</formula>
    </cfRule>
    <cfRule type="cellIs" dxfId="36" priority="6" operator="lessThanOrEqual">
      <formula>0.0425</formula>
    </cfRule>
  </conditionalFormatting>
  <conditionalFormatting sqref="BH6:BH17">
    <cfRule type="cellIs" dxfId="35" priority="3" operator="greaterThan">
      <formula>0.0425</formula>
    </cfRule>
    <cfRule type="cellIs" dxfId="34" priority="4" operator="lessThanOrEqual">
      <formula>0.0425</formula>
    </cfRule>
  </conditionalFormatting>
  <conditionalFormatting sqref="BJ6:BJ17">
    <cfRule type="cellIs" dxfId="33" priority="1" operator="greaterThan">
      <formula>0.0425</formula>
    </cfRule>
    <cfRule type="cellIs" dxfId="32" priority="2" operator="lessThanOrEqual">
      <formula>0.0425</formula>
    </cfRule>
  </conditionalFormatting>
  <pageMargins left="0.25" right="0.25" top="0.75" bottom="0.75" header="0.3" footer="0.3"/>
  <pageSetup paperSize="9" scale="34" fitToHeight="0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I18"/>
  <sheetViews>
    <sheetView workbookViewId="0">
      <pane xSplit="3" ySplit="5" topLeftCell="S6" activePane="bottomRight" state="frozen"/>
      <selection pane="topRight" activeCell="D1" sqref="D1"/>
      <selection pane="bottomLeft" activeCell="A6" sqref="A6"/>
      <selection pane="bottomRight" activeCell="W25" sqref="W25"/>
    </sheetView>
  </sheetViews>
  <sheetFormatPr defaultColWidth="9.140625" defaultRowHeight="12.75" x14ac:dyDescent="0.2"/>
  <cols>
    <col min="1" max="1" width="20.28515625" customWidth="1"/>
    <col min="2" max="2" width="9.5703125" hidden="1" customWidth="1"/>
    <col min="3" max="3" width="8.42578125" hidden="1" customWidth="1"/>
    <col min="4" max="6" width="9.140625" customWidth="1"/>
    <col min="7" max="7" width="9.28515625" customWidth="1"/>
    <col min="8" max="21" width="7" customWidth="1"/>
    <col min="22" max="23" width="7" style="150" customWidth="1"/>
    <col min="24" max="24" width="7.140625" bestFit="1" customWidth="1"/>
    <col min="25" max="25" width="7" bestFit="1" customWidth="1"/>
    <col min="26" max="26" width="7.140625" bestFit="1" customWidth="1"/>
    <col min="27" max="27" width="6.7109375" bestFit="1" customWidth="1"/>
    <col min="28" max="28" width="7.140625" bestFit="1" customWidth="1"/>
    <col min="29" max="29" width="7.28515625" bestFit="1" customWidth="1"/>
    <col min="30" max="30" width="7.140625" bestFit="1" customWidth="1"/>
    <col min="31" max="31" width="6.7109375" bestFit="1" customWidth="1"/>
  </cols>
  <sheetData>
    <row r="1" spans="1:35" ht="23.25" x14ac:dyDescent="0.35">
      <c r="A1" s="490" t="s">
        <v>118</v>
      </c>
    </row>
    <row r="2" spans="1:35" ht="27" thickBot="1" x14ac:dyDescent="0.45">
      <c r="X2" s="495"/>
      <c r="Y2" s="495"/>
    </row>
    <row r="3" spans="1:35" ht="23.25" customHeight="1" thickBot="1" x14ac:dyDescent="0.25">
      <c r="A3" s="203"/>
      <c r="B3" s="313" t="s">
        <v>91</v>
      </c>
      <c r="C3" s="402" t="s">
        <v>91</v>
      </c>
      <c r="D3" s="313" t="s">
        <v>94</v>
      </c>
      <c r="E3" s="313" t="s">
        <v>94</v>
      </c>
      <c r="F3" s="313" t="s">
        <v>101</v>
      </c>
      <c r="G3" s="402" t="s">
        <v>101</v>
      </c>
      <c r="H3" s="572">
        <v>42948</v>
      </c>
      <c r="I3" s="573"/>
      <c r="J3" s="572">
        <v>42979</v>
      </c>
      <c r="K3" s="573"/>
      <c r="L3" s="556">
        <v>43101</v>
      </c>
      <c r="M3" s="557"/>
      <c r="N3" s="556">
        <v>43132</v>
      </c>
      <c r="O3" s="557"/>
      <c r="P3" s="556">
        <v>43160</v>
      </c>
      <c r="Q3" s="557"/>
      <c r="R3" s="556">
        <v>43191</v>
      </c>
      <c r="S3" s="557"/>
      <c r="T3" s="556">
        <v>43221</v>
      </c>
      <c r="U3" s="557"/>
      <c r="V3" s="556">
        <v>43252</v>
      </c>
      <c r="W3" s="557"/>
      <c r="X3" s="556">
        <v>43282</v>
      </c>
      <c r="Y3" s="557"/>
      <c r="Z3" s="556">
        <v>43313</v>
      </c>
      <c r="AA3" s="557"/>
      <c r="AB3" s="556">
        <v>43344</v>
      </c>
      <c r="AC3" s="557"/>
      <c r="AD3" s="556">
        <v>43374</v>
      </c>
      <c r="AE3" s="557"/>
      <c r="AF3" s="556">
        <v>43405</v>
      </c>
      <c r="AG3" s="557"/>
      <c r="AH3" s="556" t="s">
        <v>102</v>
      </c>
      <c r="AI3" s="557"/>
    </row>
    <row r="4" spans="1:35" ht="15.75" x14ac:dyDescent="0.25">
      <c r="A4" s="190" t="s">
        <v>117</v>
      </c>
      <c r="B4" s="482">
        <v>5.5E-2</v>
      </c>
      <c r="C4" s="483"/>
      <c r="D4" s="447">
        <v>4.2500000000000003E-2</v>
      </c>
      <c r="E4" s="391"/>
      <c r="F4" s="447">
        <v>4.2500000000000003E-2</v>
      </c>
      <c r="G4" s="480"/>
      <c r="H4" s="447">
        <v>4.2500000000000003E-2</v>
      </c>
      <c r="I4" s="493"/>
      <c r="J4" s="447">
        <v>4.2500000000000003E-2</v>
      </c>
      <c r="K4" s="494"/>
      <c r="L4" s="484">
        <v>4.2500000000000003E-2</v>
      </c>
      <c r="M4" s="481"/>
      <c r="N4" s="484">
        <v>4.2500000000000003E-2</v>
      </c>
      <c r="O4" s="494"/>
      <c r="P4" s="484">
        <v>4.2500000000000003E-2</v>
      </c>
      <c r="Q4" s="494"/>
      <c r="R4" s="484">
        <v>4.2500000000000003E-2</v>
      </c>
      <c r="S4" s="494"/>
      <c r="T4" s="484">
        <v>4.2500000000000003E-2</v>
      </c>
      <c r="U4" s="494"/>
      <c r="V4" s="484">
        <v>4.2500000000000003E-2</v>
      </c>
      <c r="W4" s="494"/>
      <c r="X4" s="484">
        <v>4.2500000000000003E-2</v>
      </c>
      <c r="Y4" s="494"/>
      <c r="Z4" s="484">
        <v>4.2500000000000003E-2</v>
      </c>
      <c r="AA4" s="496"/>
      <c r="AB4" s="484">
        <v>4.2500000000000003E-2</v>
      </c>
      <c r="AC4" s="496"/>
      <c r="AD4" s="484">
        <v>4.2500000000000003E-2</v>
      </c>
      <c r="AE4" s="496"/>
      <c r="AF4" s="484">
        <v>4.2500000000000003E-2</v>
      </c>
      <c r="AG4" s="480"/>
      <c r="AH4" s="484">
        <v>4.2500000000000003E-2</v>
      </c>
      <c r="AI4" s="391"/>
    </row>
    <row r="5" spans="1:35" ht="16.5" thickBot="1" x14ac:dyDescent="0.3">
      <c r="A5" s="468"/>
      <c r="B5" s="404" t="s">
        <v>9</v>
      </c>
      <c r="C5" s="405" t="s">
        <v>14</v>
      </c>
      <c r="D5" s="469" t="s">
        <v>9</v>
      </c>
      <c r="E5" s="471" t="s">
        <v>14</v>
      </c>
      <c r="F5" s="469" t="s">
        <v>9</v>
      </c>
      <c r="G5" s="470" t="s">
        <v>14</v>
      </c>
      <c r="H5" s="469" t="s">
        <v>9</v>
      </c>
      <c r="I5" s="470" t="s">
        <v>14</v>
      </c>
      <c r="J5" s="469" t="s">
        <v>9</v>
      </c>
      <c r="K5" s="470" t="s">
        <v>14</v>
      </c>
      <c r="L5" s="472" t="s">
        <v>9</v>
      </c>
      <c r="M5" s="470" t="s">
        <v>14</v>
      </c>
      <c r="N5" s="469" t="s">
        <v>9</v>
      </c>
      <c r="O5" s="470" t="s">
        <v>14</v>
      </c>
      <c r="P5" s="469" t="s">
        <v>9</v>
      </c>
      <c r="Q5" s="470" t="s">
        <v>14</v>
      </c>
      <c r="R5" s="469" t="s">
        <v>9</v>
      </c>
      <c r="S5" s="470" t="s">
        <v>14</v>
      </c>
      <c r="T5" s="469" t="s">
        <v>9</v>
      </c>
      <c r="U5" s="470" t="s">
        <v>14</v>
      </c>
      <c r="V5" s="469" t="s">
        <v>9</v>
      </c>
      <c r="W5" s="470" t="s">
        <v>14</v>
      </c>
      <c r="X5" s="492" t="s">
        <v>9</v>
      </c>
      <c r="Y5" s="470" t="s">
        <v>14</v>
      </c>
      <c r="Z5" s="469" t="s">
        <v>9</v>
      </c>
      <c r="AA5" s="470" t="s">
        <v>14</v>
      </c>
      <c r="AB5" s="469" t="s">
        <v>9</v>
      </c>
      <c r="AC5" s="470" t="s">
        <v>14</v>
      </c>
      <c r="AD5" s="469" t="s">
        <v>9</v>
      </c>
      <c r="AE5" s="470" t="s">
        <v>14</v>
      </c>
      <c r="AF5" s="469" t="s">
        <v>9</v>
      </c>
      <c r="AG5" s="470" t="s">
        <v>14</v>
      </c>
      <c r="AH5" s="469" t="s">
        <v>9</v>
      </c>
      <c r="AI5" s="471" t="s">
        <v>14</v>
      </c>
    </row>
    <row r="6" spans="1:35" ht="15.75" x14ac:dyDescent="0.25">
      <c r="A6" s="574" t="s">
        <v>48</v>
      </c>
      <c r="B6" s="424">
        <v>4.7100000000000003E-2</v>
      </c>
      <c r="C6" s="440">
        <v>8.1699999999999995E-2</v>
      </c>
      <c r="D6" s="42">
        <v>4.9700000000000001E-2</v>
      </c>
      <c r="E6" s="113">
        <f>4.97%+3.65%</f>
        <v>8.6199999999999999E-2</v>
      </c>
      <c r="F6" s="42">
        <v>4.24E-2</v>
      </c>
      <c r="G6" s="113">
        <v>7.0699999999999999E-2</v>
      </c>
      <c r="H6" s="268">
        <v>4.3400000000000001E-2</v>
      </c>
      <c r="I6" s="449">
        <v>6.8400000000000002E-2</v>
      </c>
      <c r="J6" s="268">
        <v>6.5699999999999995E-2</v>
      </c>
      <c r="K6" s="449">
        <v>8.8800000000000004E-2</v>
      </c>
      <c r="L6" s="113">
        <v>5.5500000000000001E-2</v>
      </c>
      <c r="M6" s="113">
        <v>8.1600000000000006E-2</v>
      </c>
      <c r="N6" s="113">
        <v>5.8500000000000003E-2</v>
      </c>
      <c r="O6" s="113">
        <v>8.1000000000000003E-2</v>
      </c>
      <c r="P6" s="458">
        <v>6.2199999999999998E-2</v>
      </c>
      <c r="Q6" s="138">
        <v>8.3500000000000005E-2</v>
      </c>
      <c r="R6" s="463">
        <v>4.7E-2</v>
      </c>
      <c r="S6" s="138">
        <v>6.8199999999999997E-2</v>
      </c>
      <c r="T6" s="463">
        <v>4.24E-2</v>
      </c>
      <c r="U6" s="268">
        <v>6.2700000000000006E-2</v>
      </c>
      <c r="V6" s="491">
        <v>5.9400000000000001E-2</v>
      </c>
      <c r="W6" s="463">
        <v>7.9100000000000004E-2</v>
      </c>
      <c r="X6" s="42">
        <v>4.5499999999999999E-2</v>
      </c>
      <c r="Y6" s="411">
        <v>6.54E-2</v>
      </c>
      <c r="Z6" s="42">
        <v>3.6200000000000003E-2</v>
      </c>
      <c r="AA6" s="42">
        <v>5.6399999999999999E-2</v>
      </c>
      <c r="AB6" s="42">
        <v>5.2900000000000003E-2</v>
      </c>
      <c r="AC6" s="42">
        <v>6.93E-2</v>
      </c>
      <c r="AD6" s="42"/>
      <c r="AE6" s="42"/>
      <c r="AF6" s="497"/>
      <c r="AG6" s="497"/>
      <c r="AH6" s="497"/>
      <c r="AI6" s="497"/>
    </row>
    <row r="7" spans="1:35" x14ac:dyDescent="0.2">
      <c r="A7" s="575" t="s">
        <v>6</v>
      </c>
      <c r="B7" s="411">
        <v>4.7899999999999998E-2</v>
      </c>
      <c r="C7" s="410">
        <v>6.5600000000000006E-2</v>
      </c>
      <c r="D7" s="42">
        <v>4.1799999999999997E-2</v>
      </c>
      <c r="E7" s="113">
        <v>8.14E-2</v>
      </c>
      <c r="F7" s="42">
        <v>2.7799999999999998E-2</v>
      </c>
      <c r="G7" s="113">
        <v>4.48E-2</v>
      </c>
      <c r="H7" s="113">
        <v>2.8299999999999999E-2</v>
      </c>
      <c r="I7" s="205">
        <v>7.1300000000000002E-2</v>
      </c>
      <c r="J7" s="113">
        <v>7.7600000000000002E-2</v>
      </c>
      <c r="K7" s="205">
        <v>0.10539999999999999</v>
      </c>
      <c r="L7" s="113">
        <v>2.3699999999999999E-2</v>
      </c>
      <c r="M7" s="113">
        <v>5.5599999999999997E-2</v>
      </c>
      <c r="N7" s="113">
        <v>3.7600000000000001E-2</v>
      </c>
      <c r="O7" s="113">
        <v>5.21E-2</v>
      </c>
      <c r="P7" s="412">
        <v>3.3700000000000001E-2</v>
      </c>
      <c r="Q7" s="141">
        <v>4.8599999999999997E-2</v>
      </c>
      <c r="R7" s="410">
        <v>2.6599999999999999E-2</v>
      </c>
      <c r="S7" s="141">
        <v>2.9899999999999999E-2</v>
      </c>
      <c r="T7" s="278">
        <v>2.7099999999999999E-2</v>
      </c>
      <c r="U7" s="113">
        <v>2.7099999999999999E-2</v>
      </c>
      <c r="V7" s="491">
        <v>6.2300000000000001E-2</v>
      </c>
      <c r="W7" s="278">
        <v>6.2300000000000001E-2</v>
      </c>
      <c r="X7" s="42">
        <v>3.3599999999999998E-2</v>
      </c>
      <c r="Y7" s="411">
        <v>3.3599999999999998E-2</v>
      </c>
      <c r="Z7" s="42">
        <v>2.92E-2</v>
      </c>
      <c r="AA7" s="42">
        <v>3.8699999999999998E-2</v>
      </c>
      <c r="AB7" s="42">
        <v>2.0299999999999999E-2</v>
      </c>
      <c r="AC7" s="42">
        <v>3.6999999999999998E-2</v>
      </c>
      <c r="AD7" s="42"/>
      <c r="AE7" s="42"/>
      <c r="AF7" s="497"/>
      <c r="AG7" s="497"/>
      <c r="AH7" s="497"/>
      <c r="AI7" s="497"/>
    </row>
    <row r="8" spans="1:35" x14ac:dyDescent="0.2">
      <c r="A8" s="575" t="s">
        <v>104</v>
      </c>
      <c r="B8" s="411">
        <v>3.8399999999999997E-2</v>
      </c>
      <c r="C8" s="410">
        <v>6.4000000000000001E-2</v>
      </c>
      <c r="D8" s="172">
        <v>4.1700000000000001E-2</v>
      </c>
      <c r="E8" s="113">
        <v>6.1800000000000001E-2</v>
      </c>
      <c r="F8" s="172">
        <v>3.6499999999999998E-2</v>
      </c>
      <c r="G8" s="113">
        <v>5.9799999999999999E-2</v>
      </c>
      <c r="H8" s="113">
        <v>3.0499999999999999E-2</v>
      </c>
      <c r="I8" s="205">
        <v>3.9100000000000003E-2</v>
      </c>
      <c r="J8" s="113">
        <v>5.5399999999999998E-2</v>
      </c>
      <c r="K8" s="205">
        <v>6.4000000000000001E-2</v>
      </c>
      <c r="L8" s="113">
        <v>5.4300000000000001E-2</v>
      </c>
      <c r="M8" s="113">
        <v>7.1499999999999994E-2</v>
      </c>
      <c r="N8" s="113">
        <v>4.9799999999999997E-2</v>
      </c>
      <c r="O8" s="113">
        <v>6.9900000000000004E-2</v>
      </c>
      <c r="P8" s="128">
        <v>5.45E-2</v>
      </c>
      <c r="Q8" s="141">
        <v>7.4700000000000003E-2</v>
      </c>
      <c r="R8" s="410">
        <v>3.85E-2</v>
      </c>
      <c r="S8" s="141">
        <v>5.7200000000000001E-2</v>
      </c>
      <c r="T8" s="278">
        <v>3.1E-2</v>
      </c>
      <c r="U8" s="113">
        <v>5.1999999999999998E-2</v>
      </c>
      <c r="V8" s="258">
        <v>4.8300000000000003E-2</v>
      </c>
      <c r="W8" s="278">
        <v>6.5699999999999995E-2</v>
      </c>
      <c r="X8" s="172">
        <v>3.8300000000000001E-2</v>
      </c>
      <c r="Y8" s="411">
        <v>6.0199999999999997E-2</v>
      </c>
      <c r="Z8" s="172">
        <v>2.3900000000000001E-2</v>
      </c>
      <c r="AA8" s="172">
        <v>4.1099999999999998E-2</v>
      </c>
      <c r="AB8" s="172">
        <v>3.6400000000000002E-2</v>
      </c>
      <c r="AC8" s="172">
        <v>4.9399999999999999E-2</v>
      </c>
      <c r="AD8" s="172"/>
      <c r="AE8" s="172"/>
      <c r="AF8" s="497"/>
      <c r="AG8" s="497"/>
      <c r="AH8" s="497"/>
      <c r="AI8" s="497"/>
    </row>
    <row r="9" spans="1:35" x14ac:dyDescent="0.2">
      <c r="A9" s="575" t="s">
        <v>2</v>
      </c>
      <c r="B9" s="411">
        <v>3.27E-2</v>
      </c>
      <c r="C9" s="410">
        <v>4.5199999999999997E-2</v>
      </c>
      <c r="D9" s="42">
        <v>3.7199999999999997E-2</v>
      </c>
      <c r="E9" s="113">
        <v>4.7800000000000002E-2</v>
      </c>
      <c r="F9" s="42">
        <v>3.5900000000000001E-2</v>
      </c>
      <c r="G9" s="113">
        <v>5.0799999999999998E-2</v>
      </c>
      <c r="H9" s="113">
        <v>1.8599999999999998E-2</v>
      </c>
      <c r="I9" s="205">
        <v>1.8599999999999998E-2</v>
      </c>
      <c r="J9" s="113">
        <v>4.8599999999999997E-2</v>
      </c>
      <c r="K9" s="205">
        <v>4.8599999999999997E-2</v>
      </c>
      <c r="L9" s="113">
        <v>5.5300000000000002E-2</v>
      </c>
      <c r="M9" s="113">
        <v>6.3E-2</v>
      </c>
      <c r="N9" s="113">
        <v>4.24E-2</v>
      </c>
      <c r="O9" s="113">
        <v>4.8599999999999997E-2</v>
      </c>
      <c r="P9" s="128">
        <v>4.4299999999999999E-2</v>
      </c>
      <c r="Q9" s="141">
        <v>5.2600000000000001E-2</v>
      </c>
      <c r="R9" s="410">
        <v>3.15E-2</v>
      </c>
      <c r="S9" s="141">
        <v>0.04</v>
      </c>
      <c r="T9" s="278">
        <v>4.9500000000000002E-2</v>
      </c>
      <c r="U9" s="113">
        <v>5.8000000000000003E-2</v>
      </c>
      <c r="V9" s="258">
        <v>8.6400000000000005E-2</v>
      </c>
      <c r="W9" s="278">
        <v>9.4899999999999998E-2</v>
      </c>
      <c r="X9" s="42">
        <v>4.5199999999999997E-2</v>
      </c>
      <c r="Y9" s="411">
        <v>8.1699999999999995E-2</v>
      </c>
      <c r="Z9" s="42">
        <v>2.0500000000000001E-2</v>
      </c>
      <c r="AA9" s="42">
        <v>3.7600000000000001E-2</v>
      </c>
      <c r="AB9" s="42">
        <v>8.9999999999999993E-3</v>
      </c>
      <c r="AC9" s="42">
        <v>1.7600000000000001E-2</v>
      </c>
      <c r="AD9" s="42"/>
      <c r="AE9" s="42"/>
      <c r="AF9" s="497"/>
      <c r="AG9" s="497"/>
      <c r="AH9" s="497"/>
      <c r="AI9" s="497"/>
    </row>
    <row r="10" spans="1:35" x14ac:dyDescent="0.2">
      <c r="A10" s="575" t="s">
        <v>1</v>
      </c>
      <c r="B10" s="411">
        <v>4.8300000000000003E-2</v>
      </c>
      <c r="C10" s="278">
        <v>9.8400000000000001E-2</v>
      </c>
      <c r="D10" s="42">
        <v>5.04E-2</v>
      </c>
      <c r="E10" s="113">
        <v>8.77E-2</v>
      </c>
      <c r="F10" s="42">
        <v>4.2599999999999999E-2</v>
      </c>
      <c r="G10" s="113">
        <v>8.4500000000000006E-2</v>
      </c>
      <c r="H10" s="113">
        <v>5.3400000000000003E-2</v>
      </c>
      <c r="I10" s="205">
        <v>7.8399999999999997E-2</v>
      </c>
      <c r="J10" s="113">
        <v>6.9199999999999998E-2</v>
      </c>
      <c r="K10" s="205">
        <v>9.4700000000000006E-2</v>
      </c>
      <c r="L10" s="113">
        <v>6.3200000000000006E-2</v>
      </c>
      <c r="M10" s="113">
        <v>0.10050000000000001</v>
      </c>
      <c r="N10" s="113">
        <v>6.6799999999999998E-2</v>
      </c>
      <c r="O10" s="113">
        <v>0.1172</v>
      </c>
      <c r="P10" s="128">
        <v>8.3500000000000005E-2</v>
      </c>
      <c r="Q10" s="141">
        <v>0.13039999999999999</v>
      </c>
      <c r="R10" s="278">
        <v>5.8000000000000003E-2</v>
      </c>
      <c r="S10" s="141">
        <v>9.9599999999999994E-2</v>
      </c>
      <c r="T10" s="278">
        <v>6.3E-3</v>
      </c>
      <c r="U10" s="113">
        <v>5.4100000000000002E-2</v>
      </c>
      <c r="V10" s="284">
        <v>6.1999999999999998E-3</v>
      </c>
      <c r="W10" s="278">
        <v>4.3499999999999997E-2</v>
      </c>
      <c r="X10" s="42">
        <v>3.2500000000000001E-2</v>
      </c>
      <c r="Y10" s="411">
        <v>6.1100000000000002E-2</v>
      </c>
      <c r="Z10" s="42">
        <v>3.6400000000000002E-2</v>
      </c>
      <c r="AA10" s="42">
        <v>6.0600000000000001E-2</v>
      </c>
      <c r="AB10" s="42">
        <v>7.7799999999999994E-2</v>
      </c>
      <c r="AC10" s="42">
        <v>0.1022</v>
      </c>
      <c r="AD10" s="42"/>
      <c r="AE10" s="42"/>
      <c r="AF10" s="497"/>
      <c r="AG10" s="497"/>
      <c r="AH10" s="497"/>
      <c r="AI10" s="497"/>
    </row>
    <row r="11" spans="1:35" x14ac:dyDescent="0.2">
      <c r="A11" s="575" t="s">
        <v>66</v>
      </c>
      <c r="B11" s="411">
        <v>5.0799999999999998E-2</v>
      </c>
      <c r="C11" s="278">
        <v>8.9300000000000004E-2</v>
      </c>
      <c r="D11" s="42">
        <v>5.5399999999999998E-2</v>
      </c>
      <c r="E11" s="113">
        <v>9.8699999999999996E-2</v>
      </c>
      <c r="F11" s="42">
        <v>4.87E-2</v>
      </c>
      <c r="G11" s="113">
        <v>8.43E-2</v>
      </c>
      <c r="H11" s="113">
        <v>4.8300000000000003E-2</v>
      </c>
      <c r="I11" s="205">
        <v>8.09E-2</v>
      </c>
      <c r="J11" s="113">
        <v>6.8000000000000005E-2</v>
      </c>
      <c r="K11" s="205">
        <v>9.9400000000000002E-2</v>
      </c>
      <c r="L11" s="113">
        <v>6.1699999999999998E-2</v>
      </c>
      <c r="M11" s="113">
        <v>9.3399999999999997E-2</v>
      </c>
      <c r="N11" s="113">
        <v>6.8000000000000005E-2</v>
      </c>
      <c r="O11" s="113">
        <v>9.64E-2</v>
      </c>
      <c r="P11" s="128">
        <v>7.1300000000000002E-2</v>
      </c>
      <c r="Q11" s="141">
        <v>9.7799999999999998E-2</v>
      </c>
      <c r="R11" s="278">
        <v>5.6800000000000003E-2</v>
      </c>
      <c r="S11" s="141">
        <v>8.48E-2</v>
      </c>
      <c r="T11" s="278">
        <v>5.33E-2</v>
      </c>
      <c r="U11" s="113">
        <v>8.0799999999999997E-2</v>
      </c>
      <c r="V11" s="491">
        <v>6.7400000000000002E-2</v>
      </c>
      <c r="W11" s="278">
        <v>9.2100000000000001E-2</v>
      </c>
      <c r="X11" s="42">
        <v>5.3900000000000003E-2</v>
      </c>
      <c r="Y11" s="411">
        <v>7.8399999999999997E-2</v>
      </c>
      <c r="Z11" s="42">
        <v>4.5199999999999997E-2</v>
      </c>
      <c r="AA11" s="42">
        <v>7.0000000000000007E-2</v>
      </c>
      <c r="AB11" s="42">
        <v>6.7699999999999996E-2</v>
      </c>
      <c r="AC11" s="42">
        <v>8.8099999999999998E-2</v>
      </c>
      <c r="AD11" s="42"/>
      <c r="AE11" s="42"/>
      <c r="AF11" s="497"/>
      <c r="AG11" s="497"/>
      <c r="AH11" s="497"/>
      <c r="AI11" s="497"/>
    </row>
    <row r="12" spans="1:35" x14ac:dyDescent="0.2">
      <c r="A12" s="576" t="s">
        <v>67</v>
      </c>
      <c r="B12" s="411">
        <v>6.7799999999999999E-2</v>
      </c>
      <c r="C12" s="278">
        <v>0.1246</v>
      </c>
      <c r="D12" s="42">
        <v>6.3200000000000006E-2</v>
      </c>
      <c r="E12" s="113">
        <v>0.14510000000000001</v>
      </c>
      <c r="F12" s="42">
        <v>0.06</v>
      </c>
      <c r="G12" s="113">
        <v>0.1158</v>
      </c>
      <c r="H12" s="113">
        <v>5.9400000000000001E-2</v>
      </c>
      <c r="I12" s="205">
        <v>0.1227</v>
      </c>
      <c r="J12" s="113">
        <v>8.1500000000000003E-2</v>
      </c>
      <c r="K12" s="205">
        <v>0.14280000000000001</v>
      </c>
      <c r="L12" s="113">
        <v>7.6300000000000007E-2</v>
      </c>
      <c r="M12" s="113">
        <v>0.13289999999999999</v>
      </c>
      <c r="N12" s="113">
        <v>9.9500000000000005E-2</v>
      </c>
      <c r="O12" s="113">
        <v>0.1482</v>
      </c>
      <c r="P12" s="128">
        <v>8.6999999999999994E-2</v>
      </c>
      <c r="Q12" s="141">
        <v>0.1305</v>
      </c>
      <c r="R12" s="278">
        <v>7.0999999999999994E-2</v>
      </c>
      <c r="S12" s="141">
        <v>0.1174</v>
      </c>
      <c r="T12" s="278">
        <v>6.1699999999999998E-2</v>
      </c>
      <c r="U12" s="113">
        <v>0.109</v>
      </c>
      <c r="V12" s="258">
        <v>7.9500000000000001E-2</v>
      </c>
      <c r="W12" s="278">
        <v>0.12620000000000001</v>
      </c>
      <c r="X12" s="42">
        <v>7.4300000000000005E-2</v>
      </c>
      <c r="Y12" s="411">
        <v>0.1091</v>
      </c>
      <c r="Z12" s="42">
        <v>5.8799999999999998E-2</v>
      </c>
      <c r="AA12" s="42">
        <v>8.6699999999999999E-2</v>
      </c>
      <c r="AB12" s="42">
        <v>8.72E-2</v>
      </c>
      <c r="AC12" s="42">
        <v>0.112</v>
      </c>
      <c r="AD12" s="42"/>
      <c r="AE12" s="42"/>
      <c r="AF12" s="497"/>
      <c r="AG12" s="497"/>
      <c r="AH12" s="497"/>
      <c r="AI12" s="497"/>
    </row>
    <row r="13" spans="1:35" x14ac:dyDescent="0.2">
      <c r="A13" s="576" t="s">
        <v>71</v>
      </c>
      <c r="B13" s="411">
        <v>4.3799999999999999E-2</v>
      </c>
      <c r="C13" s="410">
        <v>7.3400000000000007E-2</v>
      </c>
      <c r="D13" s="42">
        <v>5.2400000000000002E-2</v>
      </c>
      <c r="E13" s="113">
        <v>7.2800000000000004E-2</v>
      </c>
      <c r="F13" s="42">
        <v>4.5499999999999999E-2</v>
      </c>
      <c r="G13" s="113">
        <v>6.7199999999999996E-2</v>
      </c>
      <c r="H13" s="113">
        <v>4.4200000000000003E-2</v>
      </c>
      <c r="I13" s="205">
        <v>5.9200000000000003E-2</v>
      </c>
      <c r="J13" s="113">
        <v>6.3600000000000004E-2</v>
      </c>
      <c r="K13" s="205">
        <v>7.3099999999999998E-2</v>
      </c>
      <c r="L13" s="113">
        <v>5.5E-2</v>
      </c>
      <c r="M13" s="113">
        <v>7.1400000000000005E-2</v>
      </c>
      <c r="N13" s="113">
        <v>5.4399999999999997E-2</v>
      </c>
      <c r="O13" s="113">
        <v>7.0699999999999999E-2</v>
      </c>
      <c r="P13" s="128">
        <v>7.0199999999999999E-2</v>
      </c>
      <c r="Q13" s="141">
        <v>8.6800000000000002E-2</v>
      </c>
      <c r="R13" s="410">
        <v>4.99E-2</v>
      </c>
      <c r="S13" s="141">
        <v>6.8500000000000005E-2</v>
      </c>
      <c r="T13" s="278">
        <v>4.4299999999999999E-2</v>
      </c>
      <c r="U13" s="113">
        <v>5.9799999999999999E-2</v>
      </c>
      <c r="V13" s="258">
        <v>6.4699999999999994E-2</v>
      </c>
      <c r="W13" s="278">
        <v>7.4200000000000002E-2</v>
      </c>
      <c r="X13" s="42">
        <v>5.0299999999999997E-2</v>
      </c>
      <c r="Y13" s="411">
        <v>6.2799999999999995E-2</v>
      </c>
      <c r="Z13" s="42">
        <v>3.9399999999999998E-2</v>
      </c>
      <c r="AA13" s="42">
        <v>5.9700000000000003E-2</v>
      </c>
      <c r="AB13" s="42">
        <v>5.3999999999999999E-2</v>
      </c>
      <c r="AC13" s="42">
        <v>7.3899999999999993E-2</v>
      </c>
      <c r="AD13" s="42"/>
      <c r="AE13" s="42"/>
      <c r="AF13" s="497"/>
      <c r="AG13" s="497"/>
      <c r="AH13" s="497"/>
      <c r="AI13" s="497"/>
    </row>
    <row r="14" spans="1:35" x14ac:dyDescent="0.2">
      <c r="A14" s="576" t="s">
        <v>10</v>
      </c>
      <c r="B14" s="411">
        <v>3.3399999999999999E-2</v>
      </c>
      <c r="C14" s="410">
        <v>5.96E-2</v>
      </c>
      <c r="D14" s="42">
        <v>4.8800000000000003E-2</v>
      </c>
      <c r="E14" s="113">
        <v>7.4700000000000003E-2</v>
      </c>
      <c r="F14" s="42">
        <v>3.56E-2</v>
      </c>
      <c r="G14" s="113">
        <v>7.2999999999999995E-2</v>
      </c>
      <c r="H14" s="113">
        <v>2.9499999999999998E-2</v>
      </c>
      <c r="I14" s="205">
        <v>4.41E-2</v>
      </c>
      <c r="J14" s="113">
        <v>0.05</v>
      </c>
      <c r="K14" s="205">
        <v>6.3899999999999998E-2</v>
      </c>
      <c r="L14" s="113">
        <v>5.7700000000000001E-2</v>
      </c>
      <c r="M14" s="113">
        <v>8.0799999999999997E-2</v>
      </c>
      <c r="N14" s="113">
        <v>4.0099999999999997E-2</v>
      </c>
      <c r="O14" s="113">
        <v>6.2899999999999998E-2</v>
      </c>
      <c r="P14" s="128">
        <v>5.5899999999999998E-2</v>
      </c>
      <c r="Q14" s="141">
        <v>7.7100000000000002E-2</v>
      </c>
      <c r="R14" s="278">
        <v>6.2799999999999995E-2</v>
      </c>
      <c r="S14" s="141">
        <v>8.48E-2</v>
      </c>
      <c r="T14" s="278">
        <v>5.0999999999999997E-2</v>
      </c>
      <c r="U14" s="113">
        <v>7.3300000000000004E-2</v>
      </c>
      <c r="V14" s="258">
        <v>4.5199999999999997E-2</v>
      </c>
      <c r="W14" s="278">
        <v>6.7500000000000004E-2</v>
      </c>
      <c r="X14" s="42">
        <v>1.54E-2</v>
      </c>
      <c r="Y14" s="411">
        <v>6.0600000000000001E-2</v>
      </c>
      <c r="Z14" s="42">
        <v>3.09E-2</v>
      </c>
      <c r="AA14" s="42">
        <v>7.5200000000000003E-2</v>
      </c>
      <c r="AB14" s="42">
        <v>8.2400000000000001E-2</v>
      </c>
      <c r="AC14" s="42">
        <v>0.1045</v>
      </c>
      <c r="AD14" s="42"/>
      <c r="AE14" s="42"/>
      <c r="AF14" s="497"/>
      <c r="AG14" s="497"/>
      <c r="AH14" s="497"/>
      <c r="AI14" s="497"/>
    </row>
    <row r="15" spans="1:35" x14ac:dyDescent="0.2">
      <c r="A15" s="576" t="s">
        <v>70</v>
      </c>
      <c r="B15" s="411">
        <v>2.1700000000000001E-2</v>
      </c>
      <c r="C15" s="410">
        <v>2.4899999999999999E-2</v>
      </c>
      <c r="D15" s="42">
        <v>4.48E-2</v>
      </c>
      <c r="E15" s="113">
        <v>6.0600000000000001E-2</v>
      </c>
      <c r="F15" s="42">
        <v>3.5299999999999998E-2</v>
      </c>
      <c r="G15" s="113">
        <v>3.5299999999999998E-2</v>
      </c>
      <c r="H15" s="113">
        <v>4.1000000000000002E-2</v>
      </c>
      <c r="I15" s="205">
        <v>4.1000000000000002E-2</v>
      </c>
      <c r="J15" s="113">
        <v>5.1200000000000002E-2</v>
      </c>
      <c r="K15" s="205">
        <v>6.7400000000000002E-2</v>
      </c>
      <c r="L15" s="113">
        <v>3.1399999999999997E-2</v>
      </c>
      <c r="M15" s="113">
        <v>3.1399999999999997E-2</v>
      </c>
      <c r="N15" s="113">
        <v>3.2899999999999999E-2</v>
      </c>
      <c r="O15" s="113">
        <v>3.2899999999999999E-2</v>
      </c>
      <c r="P15" s="412">
        <v>2.63E-2</v>
      </c>
      <c r="Q15" s="141">
        <v>2.63E-2</v>
      </c>
      <c r="R15" s="410">
        <v>1.46E-2</v>
      </c>
      <c r="S15" s="141">
        <v>1.46E-2</v>
      </c>
      <c r="T15" s="278">
        <v>5.9700000000000003E-2</v>
      </c>
      <c r="U15" s="113">
        <v>5.9700000000000003E-2</v>
      </c>
      <c r="V15" s="258">
        <v>6.2300000000000001E-2</v>
      </c>
      <c r="W15" s="278">
        <v>6.2300000000000001E-2</v>
      </c>
      <c r="X15" s="42">
        <v>4.1799999999999997E-2</v>
      </c>
      <c r="Y15" s="411">
        <v>4.1799999999999997E-2</v>
      </c>
      <c r="Z15" s="42">
        <v>3.44E-2</v>
      </c>
      <c r="AA15" s="42">
        <v>3.44E-2</v>
      </c>
      <c r="AB15" s="42">
        <v>1.8800000000000001E-2</v>
      </c>
      <c r="AC15" s="42">
        <v>1.8800000000000001E-2</v>
      </c>
      <c r="AD15" s="42"/>
      <c r="AE15" s="42"/>
      <c r="AF15" s="497"/>
      <c r="AG15" s="497"/>
      <c r="AH15" s="497"/>
      <c r="AI15" s="497"/>
    </row>
    <row r="16" spans="1:35" x14ac:dyDescent="0.2">
      <c r="A16" s="575" t="s">
        <v>12</v>
      </c>
      <c r="B16" s="411">
        <v>4.2099999999999999E-2</v>
      </c>
      <c r="C16" s="278">
        <v>9.5100000000000004E-2</v>
      </c>
      <c r="D16" s="42">
        <v>4.5499999999999999E-2</v>
      </c>
      <c r="E16" s="113">
        <v>7.9600000000000004E-2</v>
      </c>
      <c r="F16" s="42">
        <v>3.7699999999999997E-2</v>
      </c>
      <c r="G16" s="113">
        <v>5.4699999999999999E-2</v>
      </c>
      <c r="H16" s="6"/>
      <c r="I16" s="6"/>
      <c r="J16" s="6"/>
      <c r="L16" s="113">
        <v>3.9899999999999998E-2</v>
      </c>
      <c r="M16" s="113">
        <v>6.59E-2</v>
      </c>
      <c r="N16" s="113">
        <v>0.04</v>
      </c>
      <c r="O16" s="113">
        <v>6.0600000000000001E-2</v>
      </c>
      <c r="P16" s="128">
        <v>5.9400000000000001E-2</v>
      </c>
      <c r="Q16" s="141">
        <v>6.9699999999999998E-2</v>
      </c>
      <c r="R16" s="410">
        <v>3.5099999999999999E-2</v>
      </c>
      <c r="S16" s="141">
        <v>4.5499999999999999E-2</v>
      </c>
      <c r="T16" s="278">
        <v>3.0099999999999998E-2</v>
      </c>
      <c r="U16" s="113">
        <v>3.5700000000000003E-2</v>
      </c>
      <c r="V16" s="258">
        <v>5.2299999999999999E-2</v>
      </c>
      <c r="W16" s="278">
        <v>6.7199999999999996E-2</v>
      </c>
      <c r="X16" s="42">
        <v>3.5999999999999997E-2</v>
      </c>
      <c r="Y16" s="411">
        <v>4.7300000000000002E-2</v>
      </c>
      <c r="Z16" s="42">
        <v>2.6100000000000002E-2</v>
      </c>
      <c r="AA16" s="42">
        <v>4.1000000000000002E-2</v>
      </c>
      <c r="AB16" s="42">
        <v>4.1099999999999998E-2</v>
      </c>
      <c r="AC16" s="42">
        <v>5.0999999999999997E-2</v>
      </c>
      <c r="AD16" s="42"/>
      <c r="AE16" s="42"/>
      <c r="AF16" s="497"/>
      <c r="AG16" s="497"/>
      <c r="AH16" s="497"/>
      <c r="AI16" s="497"/>
    </row>
    <row r="17" spans="1:35" x14ac:dyDescent="0.2">
      <c r="A17" s="578" t="s">
        <v>73</v>
      </c>
      <c r="B17" s="486">
        <v>5.4600000000000003E-2</v>
      </c>
      <c r="C17" s="487">
        <v>8.4500000000000006E-2</v>
      </c>
      <c r="D17" s="42">
        <v>5.8099999999999999E-2</v>
      </c>
      <c r="E17" s="113">
        <v>7.2300000000000003E-2</v>
      </c>
      <c r="F17" s="42">
        <v>6.1899999999999997E-2</v>
      </c>
      <c r="G17" s="113">
        <v>7.7100000000000002E-2</v>
      </c>
      <c r="H17" s="113">
        <v>3.15E-2</v>
      </c>
      <c r="I17" s="205">
        <v>6.1100000000000002E-2</v>
      </c>
      <c r="J17" s="113">
        <v>5.91E-2</v>
      </c>
      <c r="K17" s="205">
        <v>8.43E-2</v>
      </c>
      <c r="L17" s="265">
        <v>8.1100000000000005E-2</v>
      </c>
      <c r="M17" s="265">
        <v>8.9200000000000002E-2</v>
      </c>
      <c r="N17" s="265">
        <v>8.8099999999999998E-2</v>
      </c>
      <c r="O17" s="265">
        <v>9.4899999999999998E-2</v>
      </c>
      <c r="P17" s="248">
        <v>7.9299999999999995E-2</v>
      </c>
      <c r="Q17" s="488">
        <v>9.2100000000000001E-2</v>
      </c>
      <c r="R17" s="487">
        <v>5.4300000000000001E-2</v>
      </c>
      <c r="S17" s="488">
        <v>6.7199999999999996E-2</v>
      </c>
      <c r="T17" s="487">
        <v>3.1899999999999998E-2</v>
      </c>
      <c r="U17" s="265">
        <v>3.3000000000000002E-2</v>
      </c>
      <c r="V17" s="258">
        <v>8.2000000000000003E-2</v>
      </c>
      <c r="W17" s="487">
        <v>9.4200000000000006E-2</v>
      </c>
      <c r="X17" s="42">
        <v>6.9199999999999998E-2</v>
      </c>
      <c r="Y17" s="411">
        <v>8.1500000000000003E-2</v>
      </c>
      <c r="Z17" s="42">
        <v>5.4699999999999999E-2</v>
      </c>
      <c r="AA17" s="42">
        <v>6.6799999999999998E-2</v>
      </c>
      <c r="AB17" s="42">
        <v>6.9000000000000006E-2</v>
      </c>
      <c r="AC17" s="42">
        <v>8.1000000000000003E-2</v>
      </c>
      <c r="AD17" s="42"/>
      <c r="AE17" s="42"/>
      <c r="AF17" s="497"/>
      <c r="AG17" s="497"/>
      <c r="AH17" s="497"/>
      <c r="AI17" s="497"/>
    </row>
    <row r="18" spans="1:35" ht="13.5" thickBot="1" x14ac:dyDescent="0.25">
      <c r="A18" s="579" t="s">
        <v>103</v>
      </c>
      <c r="B18" s="489"/>
      <c r="C18" s="489"/>
      <c r="D18" s="42">
        <v>4.1000000000000002E-2</v>
      </c>
      <c r="E18" s="113">
        <v>7.8899999999999998E-2</v>
      </c>
      <c r="F18" s="42">
        <v>0.02</v>
      </c>
      <c r="G18" s="113">
        <v>3.9399999999999998E-2</v>
      </c>
      <c r="H18" s="113">
        <v>6.5600000000000006E-2</v>
      </c>
      <c r="I18" s="450">
        <v>6.5600000000000006E-2</v>
      </c>
      <c r="J18" s="113">
        <v>7.0999999999999994E-2</v>
      </c>
      <c r="K18" s="450">
        <v>7.0999999999999994E-2</v>
      </c>
      <c r="L18" s="410">
        <v>0.03</v>
      </c>
      <c r="M18" s="411">
        <v>4.9200000000000001E-2</v>
      </c>
      <c r="N18" s="410">
        <v>2.0500000000000001E-2</v>
      </c>
      <c r="O18" s="411">
        <v>3.56E-2</v>
      </c>
      <c r="P18" s="412">
        <v>4.3799999999999999E-2</v>
      </c>
      <c r="Q18" s="411">
        <v>5.33E-2</v>
      </c>
      <c r="R18" s="410">
        <v>2.63E-2</v>
      </c>
      <c r="S18" s="141">
        <v>3.5799999999999998E-2</v>
      </c>
      <c r="T18" s="411">
        <v>2.4500000000000001E-2</v>
      </c>
      <c r="U18" s="113">
        <v>3.39E-2</v>
      </c>
      <c r="V18" s="284">
        <v>3.1899999999999998E-2</v>
      </c>
      <c r="W18" s="278">
        <v>5.0299999999999997E-2</v>
      </c>
      <c r="X18" s="42">
        <v>1.4E-2</v>
      </c>
      <c r="Y18" s="411">
        <v>2.5499999999999998E-2</v>
      </c>
      <c r="Z18" s="42">
        <v>6.7999999999999996E-3</v>
      </c>
      <c r="AA18" s="42">
        <v>2.4899999999999999E-2</v>
      </c>
      <c r="AB18" s="42">
        <v>2.3400000000000001E-2</v>
      </c>
      <c r="AC18" s="42">
        <v>3.2399999999999998E-2</v>
      </c>
      <c r="AD18" s="42"/>
      <c r="AE18" s="42"/>
      <c r="AF18" s="497"/>
      <c r="AG18" s="497"/>
      <c r="AH18" s="498"/>
      <c r="AI18" s="499"/>
    </row>
  </sheetData>
  <mergeCells count="14">
    <mergeCell ref="H3:I3"/>
    <mergeCell ref="AH3:AI3"/>
    <mergeCell ref="Z3:AA3"/>
    <mergeCell ref="AB3:AC3"/>
    <mergeCell ref="AD3:AE3"/>
    <mergeCell ref="AF3:AG3"/>
    <mergeCell ref="L3:M3"/>
    <mergeCell ref="P3:Q3"/>
    <mergeCell ref="J3:K3"/>
    <mergeCell ref="N3:O3"/>
    <mergeCell ref="R3:S3"/>
    <mergeCell ref="T3:U3"/>
    <mergeCell ref="V3:W3"/>
    <mergeCell ref="X3:Y3"/>
  </mergeCells>
  <conditionalFormatting sqref="P6:R17">
    <cfRule type="cellIs" priority="107" operator="greaterThan">
      <formula>0.055</formula>
    </cfRule>
  </conditionalFormatting>
  <conditionalFormatting sqref="L6:L17 H6:H15 H17:H18 J6:J15 J17:J18">
    <cfRule type="cellIs" dxfId="31" priority="85" operator="greaterThan">
      <formula>0.0425</formula>
    </cfRule>
    <cfRule type="cellIs" dxfId="30" priority="86" operator="lessThanOrEqual">
      <formula>0.0425</formula>
    </cfRule>
  </conditionalFormatting>
  <conditionalFormatting sqref="P6:R17">
    <cfRule type="cellIs" dxfId="29" priority="80" operator="greaterThan">
      <formula>"4.25"</formula>
    </cfRule>
  </conditionalFormatting>
  <conditionalFormatting sqref="R6:R17">
    <cfRule type="cellIs" dxfId="28" priority="79" operator="greaterThan">
      <formula>$V$4</formula>
    </cfRule>
  </conditionalFormatting>
  <conditionalFormatting sqref="C6">
    <cfRule type="cellIs" dxfId="27" priority="77" operator="greaterThan">
      <formula>0.055</formula>
    </cfRule>
    <cfRule type="cellIs" dxfId="26" priority="78" operator="lessThanOrEqual">
      <formula>0.055</formula>
    </cfRule>
  </conditionalFormatting>
  <conditionalFormatting sqref="C7:C17">
    <cfRule type="cellIs" dxfId="25" priority="75" operator="greaterThan">
      <formula>0.055</formula>
    </cfRule>
    <cfRule type="cellIs" dxfId="24" priority="76" operator="lessThanOrEqual">
      <formula>0.055</formula>
    </cfRule>
  </conditionalFormatting>
  <conditionalFormatting sqref="N6:N17">
    <cfRule type="cellIs" dxfId="23" priority="73" operator="greaterThan">
      <formula>0.0425</formula>
    </cfRule>
    <cfRule type="cellIs" dxfId="22" priority="74" operator="lessThanOrEqual">
      <formula>0.0425</formula>
    </cfRule>
  </conditionalFormatting>
  <conditionalFormatting sqref="T6:T18">
    <cfRule type="cellIs" dxfId="21" priority="65" operator="greaterThan">
      <formula>0.0425</formula>
    </cfRule>
    <cfRule type="cellIs" dxfId="20" priority="66" operator="lessThan">
      <formula>0.0425</formula>
    </cfRule>
  </conditionalFormatting>
  <conditionalFormatting sqref="V6:V18">
    <cfRule type="cellIs" dxfId="19" priority="47" operator="greaterThan">
      <formula>0.0425</formula>
    </cfRule>
    <cfRule type="cellIs" dxfId="18" priority="48" operator="lessThan">
      <formula>0.0425</formula>
    </cfRule>
  </conditionalFormatting>
  <conditionalFormatting sqref="Z6:Z18">
    <cfRule type="cellIs" dxfId="17" priority="27" operator="lessThan">
      <formula>0.0426</formula>
    </cfRule>
    <cfRule type="cellIs" dxfId="16" priority="28" operator="lessThan">
      <formula>0.0426</formula>
    </cfRule>
    <cfRule type="cellIs" dxfId="15" priority="29" operator="greaterThan">
      <formula>0.0425</formula>
    </cfRule>
  </conditionalFormatting>
  <conditionalFormatting sqref="X6:X18">
    <cfRule type="cellIs" dxfId="14" priority="24" operator="lessThan">
      <formula>0.0426</formula>
    </cfRule>
    <cfRule type="cellIs" dxfId="13" priority="25" operator="lessThan">
      <formula>0.0426</formula>
    </cfRule>
    <cfRule type="cellIs" dxfId="12" priority="26" operator="greaterThan">
      <formula>0.0425</formula>
    </cfRule>
  </conditionalFormatting>
  <conditionalFormatting sqref="D6:D18">
    <cfRule type="cellIs" dxfId="11" priority="21" operator="lessThan">
      <formula>0.0426</formula>
    </cfRule>
    <cfRule type="cellIs" dxfId="10" priority="22" operator="lessThan">
      <formula>0.0426</formula>
    </cfRule>
    <cfRule type="cellIs" dxfId="9" priority="23" operator="greaterThan">
      <formula>0.0425</formula>
    </cfRule>
  </conditionalFormatting>
  <conditionalFormatting sqref="F6:F18">
    <cfRule type="cellIs" dxfId="8" priority="18" operator="lessThan">
      <formula>0.0426</formula>
    </cfRule>
    <cfRule type="cellIs" dxfId="7" priority="19" operator="lessThan">
      <formula>0.0426</formula>
    </cfRule>
    <cfRule type="cellIs" dxfId="6" priority="20" operator="greaterThan">
      <formula>0.0425</formula>
    </cfRule>
  </conditionalFormatting>
  <conditionalFormatting sqref="AB6:AB18">
    <cfRule type="cellIs" dxfId="5" priority="4" operator="lessThan">
      <formula>0.0426</formula>
    </cfRule>
    <cfRule type="cellIs" dxfId="4" priority="5" operator="lessThan">
      <formula>0.0426</formula>
    </cfRule>
    <cfRule type="cellIs" dxfId="3" priority="6" operator="greaterThan">
      <formula>0.0425</formula>
    </cfRule>
  </conditionalFormatting>
  <conditionalFormatting sqref="AD6:AD18">
    <cfRule type="cellIs" dxfId="2" priority="1" operator="lessThan">
      <formula>0.0426</formula>
    </cfRule>
    <cfRule type="cellIs" dxfId="1" priority="2" operator="lessThan">
      <formula>0.0426</formula>
    </cfRule>
    <cfRule type="cellIs" dxfId="0" priority="3" operator="greaterThan">
      <formula>0.0425</formula>
    </cfRule>
  </conditionalFormatting>
  <pageMargins left="0.7" right="0.7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workbookViewId="0">
      <selection activeCell="N11" sqref="N11"/>
    </sheetView>
  </sheetViews>
  <sheetFormatPr defaultColWidth="11.42578125" defaultRowHeight="12.75" x14ac:dyDescent="0.2"/>
  <cols>
    <col min="5" max="5" width="2.5703125" customWidth="1"/>
  </cols>
  <sheetData/>
  <pageMargins left="0.25" right="0.25" top="0.75" bottom="0.75" header="0.3" footer="0.3"/>
  <pageSetup paperSize="8" scale="140" fitToHeight="0" orientation="landscape" r:id="rId1"/>
  <headerFooter>
    <oddFooter>&amp;L&amp;F6&amp;A&amp;CCL&amp;R&amp;D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"/>
  <sheetViews>
    <sheetView workbookViewId="0">
      <selection activeCell="J32" sqref="J32"/>
    </sheetView>
  </sheetViews>
  <sheetFormatPr defaultColWidth="11.42578125" defaultRowHeight="12.75" x14ac:dyDescent="0.2"/>
  <cols>
    <col min="5" max="5" width="2.5703125" customWidth="1"/>
  </cols>
  <sheetData/>
  <pageMargins left="0.25" right="0.25" top="0.75" bottom="0.75" header="0.3" footer="0.3"/>
  <pageSetup paperSize="8" scale="140" fitToHeight="0" orientation="landscape" r:id="rId1"/>
  <headerFooter>
    <oddFooter>&amp;L&amp;F6&amp;A&amp;CCL&amp;R&amp;D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"/>
  <sheetViews>
    <sheetView tabSelected="1" workbookViewId="0">
      <selection activeCell="K40" sqref="K40"/>
    </sheetView>
  </sheetViews>
  <sheetFormatPr defaultColWidth="11.42578125" defaultRowHeight="12.75" x14ac:dyDescent="0.2"/>
  <cols>
    <col min="5" max="5" width="2.5703125" customWidth="1"/>
  </cols>
  <sheetData/>
  <pageMargins left="0.25" right="0.25" top="0.75" bottom="0.75" header="0.3" footer="0.3"/>
  <pageSetup paperSize="8" scale="140" fitToHeight="0" orientation="landscape" r:id="rId1"/>
  <headerFooter>
    <oddFooter>&amp;L&amp;F6&amp;A&amp;CCL&amp;R&amp;D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pageSetUpPr fitToPage="1"/>
  </sheetPr>
  <dimension ref="A2:N108"/>
  <sheetViews>
    <sheetView topLeftCell="A3" zoomScale="59" zoomScaleNormal="59" workbookViewId="0">
      <pane xSplit="3" ySplit="2" topLeftCell="D5" activePane="bottomRight" state="frozen"/>
      <selection activeCell="A3" sqref="A3"/>
      <selection pane="topRight" activeCell="C3" sqref="C3"/>
      <selection pane="bottomLeft" activeCell="A18" sqref="A18"/>
      <selection pane="bottomRight" activeCell="I63" sqref="I63"/>
    </sheetView>
  </sheetViews>
  <sheetFormatPr defaultColWidth="11.42578125" defaultRowHeight="12.75" x14ac:dyDescent="0.2"/>
  <cols>
    <col min="2" max="2" width="12.28515625" customWidth="1"/>
    <col min="3" max="7" width="11.42578125" customWidth="1"/>
    <col min="8" max="8" width="13.5703125" customWidth="1"/>
    <col min="9" max="9" width="14.28515625" customWidth="1"/>
    <col min="10" max="11" width="14.85546875" customWidth="1"/>
    <col min="12" max="12" width="16.28515625" customWidth="1"/>
    <col min="13" max="13" width="22.28515625" customWidth="1"/>
    <col min="14" max="19" width="13.85546875" customWidth="1"/>
    <col min="20" max="20" width="4.7109375" customWidth="1"/>
    <col min="21" max="27" width="13.85546875" customWidth="1"/>
    <col min="28" max="35" width="4.42578125" customWidth="1"/>
  </cols>
  <sheetData>
    <row r="2" spans="1:14" x14ac:dyDescent="0.2">
      <c r="B2" t="str">
        <f>'2014'!A2</f>
        <v xml:space="preserve">Suivi de l' amélioration </v>
      </c>
    </row>
    <row r="3" spans="1:14" x14ac:dyDescent="0.2">
      <c r="D3" s="130" t="s">
        <v>57</v>
      </c>
    </row>
    <row r="4" spans="1:14" ht="13.5" thickBot="1" x14ac:dyDescent="0.25">
      <c r="B4" s="130" t="s">
        <v>40</v>
      </c>
      <c r="C4" s="143" t="s">
        <v>56</v>
      </c>
      <c r="D4" s="144" t="str">
        <f>'2016'!A7</f>
        <v>Emboutissage</v>
      </c>
      <c r="E4" s="144" t="str">
        <f>'2016'!A9</f>
        <v>Tolerie</v>
      </c>
      <c r="F4" s="144" t="str">
        <f>'2016'!A10</f>
        <v>Peinture</v>
      </c>
      <c r="G4" s="144" t="str">
        <f>'2016'!A11</f>
        <v>Assemblage</v>
      </c>
      <c r="H4" s="144" t="str">
        <f>'2016'!A12</f>
        <v>Garnissages</v>
      </c>
      <c r="I4" s="144" t="str">
        <f>'2016'!A13</f>
        <v>Montage/Composts</v>
      </c>
      <c r="J4" s="151" t="str">
        <f>'2016'!A14</f>
        <v>Faisceaux</v>
      </c>
      <c r="K4" s="253" t="str">
        <f>'2016'!A15</f>
        <v>Sces Tech.ass.</v>
      </c>
      <c r="L4" s="144" t="str">
        <f>'2016'!A16</f>
        <v>Log Cabines/KD</v>
      </c>
      <c r="M4" s="144" t="str">
        <f>'2016'!A17</f>
        <v>Log Mont./Comp./Fsx</v>
      </c>
      <c r="N4" s="130" t="s">
        <v>63</v>
      </c>
    </row>
    <row r="5" spans="1:14" ht="13.5" thickBot="1" x14ac:dyDescent="0.25">
      <c r="A5" s="322" t="s">
        <v>84</v>
      </c>
      <c r="B5" s="322" t="s">
        <v>77</v>
      </c>
      <c r="C5" s="325">
        <f>'2014'!B6</f>
        <v>6.3500000000000001E-2</v>
      </c>
      <c r="D5" s="147">
        <f>'2014'!B8</f>
        <v>9.1999999999999998E-2</v>
      </c>
      <c r="E5" s="145">
        <f>'2014'!B9</f>
        <v>6.7199999999999996E-2</v>
      </c>
      <c r="F5" s="146">
        <f>'2014'!B10</f>
        <v>8.9399999999999993E-2</v>
      </c>
      <c r="G5" s="146"/>
      <c r="H5" s="146">
        <f>'2014'!B11</f>
        <v>7.6200000000000004E-2</v>
      </c>
      <c r="I5" s="146">
        <f>'2014'!B12</f>
        <v>5.79E-2</v>
      </c>
      <c r="J5" s="146">
        <f>'2014'!B15</f>
        <v>0.1007</v>
      </c>
      <c r="K5" s="146"/>
      <c r="L5" s="146">
        <f>'2014'!B13</f>
        <v>6.4100000000000004E-2</v>
      </c>
      <c r="M5" s="146">
        <f>'2014'!B14</f>
        <v>4.8399999999999999E-2</v>
      </c>
      <c r="N5" s="329">
        <v>0.04</v>
      </c>
    </row>
    <row r="6" spans="1:14" ht="13.5" thickBot="1" x14ac:dyDescent="0.25">
      <c r="A6" s="322" t="s">
        <v>84</v>
      </c>
      <c r="B6" s="130" t="s">
        <v>78</v>
      </c>
      <c r="C6" s="326">
        <f>'2014'!D6</f>
        <v>7.5600000000000001E-2</v>
      </c>
      <c r="D6" s="140">
        <f>'2014'!D8</f>
        <v>8.7300000000000003E-2</v>
      </c>
      <c r="E6" s="139">
        <f>'2014'!D9</f>
        <v>5.6599999999999998E-2</v>
      </c>
      <c r="F6" s="136">
        <f>'2014'!D10</f>
        <v>0.10009999999999999</v>
      </c>
      <c r="G6" s="136"/>
      <c r="H6" s="136">
        <f>'2014'!D11</f>
        <v>8.5900000000000004E-2</v>
      </c>
      <c r="I6" s="136">
        <f>'2014'!D12</f>
        <v>6.6000000000000003E-2</v>
      </c>
      <c r="J6" s="136">
        <f>'2014'!D15</f>
        <v>8.8200000000000001E-2</v>
      </c>
      <c r="K6" s="136"/>
      <c r="L6" s="136">
        <f>'2014'!D13</f>
        <v>8.3199999999999996E-2</v>
      </c>
      <c r="M6" s="136">
        <f>'2014'!D14</f>
        <v>7.3999999999999996E-2</v>
      </c>
      <c r="N6" s="329">
        <v>0.06</v>
      </c>
    </row>
    <row r="7" spans="1:14" x14ac:dyDescent="0.2">
      <c r="A7" s="322" t="s">
        <v>84</v>
      </c>
      <c r="B7" s="130" t="s">
        <v>79</v>
      </c>
      <c r="C7" s="327">
        <f>'2014'!F6</f>
        <v>6.3600000000000004E-2</v>
      </c>
      <c r="D7" s="138">
        <f>'2014'!F8</f>
        <v>6.6699999999999995E-2</v>
      </c>
      <c r="E7" s="141">
        <f>'2014'!F9</f>
        <v>4.58E-2</v>
      </c>
      <c r="F7" s="113">
        <f>'2014'!F10</f>
        <v>6.5799999999999997E-2</v>
      </c>
      <c r="G7" s="113"/>
      <c r="H7" s="113">
        <f>'2014'!F11</f>
        <v>6.6600000000000006E-2</v>
      </c>
      <c r="I7" s="113">
        <f>'2014'!F12</f>
        <v>6.2199999999999998E-2</v>
      </c>
      <c r="J7" s="136">
        <f>'2014'!F15</f>
        <v>7.3999999999999996E-2</v>
      </c>
      <c r="K7" s="205"/>
      <c r="L7" s="113">
        <f>'2014'!F13</f>
        <v>7.3800000000000004E-2</v>
      </c>
      <c r="M7" s="113">
        <f>'2014'!F14</f>
        <v>5.7000000000000002E-2</v>
      </c>
      <c r="N7" s="329">
        <v>0.06</v>
      </c>
    </row>
    <row r="8" spans="1:14" x14ac:dyDescent="0.2">
      <c r="A8" s="322" t="s">
        <v>84</v>
      </c>
      <c r="B8" s="130" t="s">
        <v>80</v>
      </c>
      <c r="C8" s="327">
        <f>'2016'!G6</f>
        <v>6.2600000000000003E-2</v>
      </c>
      <c r="D8" s="138">
        <f>'2016'!G7</f>
        <v>5.6800000000000003E-2</v>
      </c>
      <c r="E8" s="141">
        <f>'2016'!G9</f>
        <v>4.4900000000000002E-2</v>
      </c>
      <c r="F8" s="113">
        <f>'2016'!G10</f>
        <v>6.9000000000000006E-2</v>
      </c>
      <c r="G8" s="113"/>
      <c r="H8" s="113">
        <f>'2016'!G12</f>
        <v>6.6000000000000003E-2</v>
      </c>
      <c r="I8" s="113">
        <f>'2016'!G13</f>
        <v>6.6100000000000006E-2</v>
      </c>
      <c r="J8" s="136">
        <f>'2016'!G14</f>
        <v>8.5199999999999998E-2</v>
      </c>
      <c r="K8" s="205"/>
      <c r="L8" s="113">
        <f>'2016'!G16</f>
        <v>5.04E-2</v>
      </c>
      <c r="M8" s="113">
        <f>'2016'!G17</f>
        <v>8.8900000000000007E-2</v>
      </c>
      <c r="N8" s="329">
        <v>5.5E-2</v>
      </c>
    </row>
    <row r="9" spans="1:14" x14ac:dyDescent="0.2">
      <c r="B9" s="290" t="s">
        <v>75</v>
      </c>
      <c r="C9" s="327">
        <v>7.5600000000000001E-2</v>
      </c>
      <c r="D9" s="288"/>
      <c r="E9" s="289"/>
      <c r="F9" s="205"/>
      <c r="G9" s="205"/>
      <c r="H9" s="205"/>
      <c r="I9" s="205"/>
      <c r="J9" s="136"/>
      <c r="K9" s="205"/>
      <c r="L9" s="205"/>
      <c r="M9" s="205"/>
      <c r="N9" s="329">
        <v>5.5E-2</v>
      </c>
    </row>
    <row r="10" spans="1:14" x14ac:dyDescent="0.2">
      <c r="B10" s="290" t="s">
        <v>76</v>
      </c>
      <c r="C10" s="327">
        <v>7.3599999999999999E-2</v>
      </c>
      <c r="D10" s="288"/>
      <c r="E10" s="289"/>
      <c r="F10" s="205"/>
      <c r="G10" s="205"/>
      <c r="H10" s="205"/>
      <c r="I10" s="205"/>
      <c r="J10" s="136"/>
      <c r="K10" s="205"/>
      <c r="L10" s="205"/>
      <c r="M10" s="205"/>
      <c r="N10" s="329">
        <v>5.5E-2</v>
      </c>
    </row>
    <row r="11" spans="1:14" x14ac:dyDescent="0.2">
      <c r="B11" s="135">
        <v>41640</v>
      </c>
      <c r="C11" s="327">
        <f>'2014'!J6</f>
        <v>6.3100000000000003E-2</v>
      </c>
      <c r="D11" s="139">
        <f>'2014'!J8</f>
        <v>6.3299999999999995E-2</v>
      </c>
      <c r="E11" s="139">
        <f>'2014'!J9</f>
        <v>4.3099999999999999E-2</v>
      </c>
      <c r="F11" s="136">
        <f>'2014'!J10</f>
        <v>5.2999999999999999E-2</v>
      </c>
      <c r="G11" s="136"/>
      <c r="H11" s="136">
        <f>'2014'!J11</f>
        <v>6.4699999999999994E-2</v>
      </c>
      <c r="I11" s="136">
        <f>'2014'!J12</f>
        <v>6.6400000000000001E-2</v>
      </c>
      <c r="J11" s="136">
        <f>'2014'!J15</f>
        <v>7.9399999999999998E-2</v>
      </c>
      <c r="K11" s="136"/>
      <c r="L11" s="136">
        <f>'2014'!J13</f>
        <v>7.1499999999999994E-2</v>
      </c>
      <c r="M11" s="136">
        <f>'2014'!J14</f>
        <v>0.1096</v>
      </c>
      <c r="N11" s="329">
        <v>0.06</v>
      </c>
    </row>
    <row r="12" spans="1:14" x14ac:dyDescent="0.2">
      <c r="B12" s="135">
        <v>41671</v>
      </c>
      <c r="C12" s="327">
        <f>'2014'!L6</f>
        <v>6.8699999999999997E-2</v>
      </c>
      <c r="D12" s="140">
        <f>'2014'!L8</f>
        <v>8.1900000000000001E-2</v>
      </c>
      <c r="E12" s="139">
        <f>'2014'!L9</f>
        <v>4.2900000000000001E-2</v>
      </c>
      <c r="F12" s="136">
        <f>'2014'!L10</f>
        <v>5.33E-2</v>
      </c>
      <c r="G12" s="136"/>
      <c r="H12" s="136">
        <f>'2014'!L11</f>
        <v>7.0099999999999996E-2</v>
      </c>
      <c r="I12" s="136">
        <f>'2014'!L12</f>
        <v>6.7400000000000002E-2</v>
      </c>
      <c r="J12" s="136">
        <f>'2014'!L15</f>
        <v>9.8000000000000004E-2</v>
      </c>
      <c r="K12" s="136"/>
      <c r="L12" s="136">
        <f>'2014'!L13</f>
        <v>7.8899999999999998E-2</v>
      </c>
      <c r="M12" s="136">
        <f>'2014'!L14</f>
        <v>0.1595</v>
      </c>
      <c r="N12" s="329">
        <v>0.06</v>
      </c>
    </row>
    <row r="13" spans="1:14" x14ac:dyDescent="0.2">
      <c r="B13" s="135">
        <v>41699</v>
      </c>
      <c r="C13" s="327">
        <f>'2014'!N6</f>
        <v>6.6400000000000001E-2</v>
      </c>
      <c r="D13" s="140">
        <f>'2014'!N8</f>
        <v>7.2800000000000004E-2</v>
      </c>
      <c r="E13" s="136">
        <f>'2014'!N9</f>
        <v>4.1500000000000002E-2</v>
      </c>
      <c r="F13" s="136">
        <f>'2014'!N10</f>
        <v>6.4100000000000004E-2</v>
      </c>
      <c r="G13" s="137"/>
      <c r="H13" s="137">
        <f>'2014'!N11</f>
        <v>7.0199999999999999E-2</v>
      </c>
      <c r="I13" s="137">
        <f>'2014'!N12</f>
        <v>7.2099999999999997E-2</v>
      </c>
      <c r="J13" s="136">
        <f>'2014'!N15</f>
        <v>8.1799999999999998E-2</v>
      </c>
      <c r="K13" s="137"/>
      <c r="L13" s="137">
        <f>'2014'!N13</f>
        <v>5.1999999999999998E-2</v>
      </c>
      <c r="M13" s="137">
        <f>'2014'!N14</f>
        <v>0.14929999999999999</v>
      </c>
      <c r="N13" s="329">
        <v>0.06</v>
      </c>
    </row>
    <row r="14" spans="1:14" x14ac:dyDescent="0.2">
      <c r="B14" s="135">
        <v>41730</v>
      </c>
      <c r="C14" s="327">
        <f>'2014'!P6</f>
        <v>6.59E-2</v>
      </c>
      <c r="D14" s="140">
        <f>'2014'!P8</f>
        <v>5.7099999999999998E-2</v>
      </c>
      <c r="E14" s="142">
        <f>'2014'!P9</f>
        <v>4.0399999999999998E-2</v>
      </c>
      <c r="F14" s="136">
        <f>'2014'!P10</f>
        <v>8.3799999999999999E-2</v>
      </c>
      <c r="G14" s="136"/>
      <c r="H14" s="136">
        <f>'2014'!P11</f>
        <v>6.9199999999999998E-2</v>
      </c>
      <c r="I14" s="136">
        <f>'2014'!P12</f>
        <v>7.5800000000000006E-2</v>
      </c>
      <c r="J14" s="136">
        <f>'2014'!P15</f>
        <v>9.98E-2</v>
      </c>
      <c r="K14" s="136"/>
      <c r="L14" s="136">
        <f>'2014'!P13</f>
        <v>3.8800000000000001E-2</v>
      </c>
      <c r="M14" s="136">
        <f>'2014'!P14</f>
        <v>0.1027</v>
      </c>
      <c r="N14" s="329">
        <v>0.06</v>
      </c>
    </row>
    <row r="15" spans="1:14" x14ac:dyDescent="0.2">
      <c r="B15" s="135">
        <v>41760</v>
      </c>
      <c r="C15" s="327">
        <f>'2014'!R6</f>
        <v>5.9200000000000003E-2</v>
      </c>
      <c r="D15" s="140">
        <f>'2014'!R8</f>
        <v>6.5799999999999997E-2</v>
      </c>
      <c r="E15" s="142">
        <f>'2014'!R9</f>
        <v>2.87E-2</v>
      </c>
      <c r="F15" s="136">
        <f>'2014'!R10</f>
        <v>5.04E-2</v>
      </c>
      <c r="G15" s="136"/>
      <c r="H15" s="136">
        <f>'2014'!R11</f>
        <v>5.4699999999999999E-2</v>
      </c>
      <c r="I15" s="136">
        <f>'2014'!R12</f>
        <v>7.3599999999999999E-2</v>
      </c>
      <c r="J15" s="136">
        <f>'2014'!R15</f>
        <v>8.4099999999999994E-2</v>
      </c>
      <c r="K15" s="136"/>
      <c r="L15" s="136">
        <f>'2014'!R13</f>
        <v>5.28E-2</v>
      </c>
      <c r="M15" s="136">
        <f>'2014'!R14</f>
        <v>7.2400000000000006E-2</v>
      </c>
      <c r="N15" s="329">
        <v>0.06</v>
      </c>
    </row>
    <row r="16" spans="1:14" x14ac:dyDescent="0.2">
      <c r="B16" s="135">
        <v>41791</v>
      </c>
      <c r="C16" s="327">
        <f>'2014'!T6</f>
        <v>6.3100000000000003E-2</v>
      </c>
      <c r="D16" s="140">
        <f>'2014'!T8</f>
        <v>7.8799999999999995E-2</v>
      </c>
      <c r="E16" s="142">
        <f>'2014'!T9</f>
        <v>5.3900000000000003E-2</v>
      </c>
      <c r="F16" s="136">
        <f>'2014'!T10</f>
        <v>6.6799999999999998E-2</v>
      </c>
      <c r="G16" s="136"/>
      <c r="H16" s="136">
        <f>'2014'!T11</f>
        <v>5.5399999999999998E-2</v>
      </c>
      <c r="I16" s="136">
        <f>'2014'!T12</f>
        <v>6.6400000000000001E-2</v>
      </c>
      <c r="J16" s="136">
        <f>'2014'!T15</f>
        <v>7.4800000000000005E-2</v>
      </c>
      <c r="K16" s="136"/>
      <c r="L16" s="136">
        <f>'2014'!T13</f>
        <v>7.0800000000000002E-2</v>
      </c>
      <c r="M16" s="136">
        <f>'2014'!T14</f>
        <v>8.3799999999999999E-2</v>
      </c>
      <c r="N16" s="329">
        <v>0.06</v>
      </c>
    </row>
    <row r="17" spans="2:14" x14ac:dyDescent="0.2">
      <c r="B17" s="135">
        <v>41821</v>
      </c>
      <c r="C17" s="327">
        <f>'2014'!V6</f>
        <v>4.3999999999999997E-2</v>
      </c>
      <c r="D17" s="140">
        <f>'2014'!V8</f>
        <v>4.4699999999999997E-2</v>
      </c>
      <c r="E17" s="142">
        <f>'2014'!V9</f>
        <v>3.3799999999999997E-2</v>
      </c>
      <c r="F17" s="136">
        <f>'2014'!V10</f>
        <v>5.9400000000000001E-2</v>
      </c>
      <c r="G17" s="136"/>
      <c r="H17" s="136">
        <f>'2014'!V11</f>
        <v>5.1799999999999999E-2</v>
      </c>
      <c r="I17" s="136">
        <f>'2014'!V12</f>
        <v>5.28E-2</v>
      </c>
      <c r="J17" s="136">
        <f>'2014'!V15</f>
        <v>5.1799999999999999E-2</v>
      </c>
      <c r="K17" s="136"/>
      <c r="L17" s="136">
        <f>'2014'!V13</f>
        <v>3.3599999999999998E-2</v>
      </c>
      <c r="M17" s="136">
        <f>'2014'!V14</f>
        <v>8.1699999999999995E-2</v>
      </c>
      <c r="N17" s="329">
        <v>0.05</v>
      </c>
    </row>
    <row r="18" spans="2:14" x14ac:dyDescent="0.2">
      <c r="B18" s="135">
        <v>41852</v>
      </c>
      <c r="C18" s="327">
        <f>'2014'!X6</f>
        <v>4.5999999999999999E-2</v>
      </c>
      <c r="D18" s="140">
        <f>'2014'!X8</f>
        <v>4.6399999999999997E-2</v>
      </c>
      <c r="E18" s="142">
        <f>'2014'!X9</f>
        <v>4.6800000000000001E-2</v>
      </c>
      <c r="F18" s="136">
        <f>'2014'!X10</f>
        <v>4.9000000000000002E-2</v>
      </c>
      <c r="G18" s="136"/>
      <c r="H18" s="136">
        <f>'2014'!X11</f>
        <v>5.2699999999999997E-2</v>
      </c>
      <c r="I18" s="136">
        <f>'2014'!X12</f>
        <v>4.4999999999999998E-2</v>
      </c>
      <c r="J18" s="136">
        <f>'2014'!X15</f>
        <v>7.5300000000000006E-2</v>
      </c>
      <c r="K18" s="136"/>
      <c r="L18" s="136">
        <f>'2014'!X13</f>
        <v>2.12E-2</v>
      </c>
      <c r="M18" s="136">
        <f>'2014'!X14</f>
        <v>8.0600000000000005E-2</v>
      </c>
      <c r="N18" s="329">
        <v>0.05</v>
      </c>
    </row>
    <row r="19" spans="2:14" x14ac:dyDescent="0.2">
      <c r="B19" s="135">
        <v>41883</v>
      </c>
      <c r="C19" s="327">
        <f>'2014'!Z6</f>
        <v>7.1400000000000005E-2</v>
      </c>
      <c r="D19" s="140">
        <f>'2014'!Z8</f>
        <v>4.5900000000000003E-2</v>
      </c>
      <c r="E19" s="142">
        <f>'2014'!Z9</f>
        <v>6.1400000000000003E-2</v>
      </c>
      <c r="F19" s="136">
        <f>'2014'!Z10</f>
        <v>7.9399999999999998E-2</v>
      </c>
      <c r="G19" s="136"/>
      <c r="H19" s="136">
        <f>'2014'!Z11</f>
        <v>8.9099999999999999E-2</v>
      </c>
      <c r="I19" s="136">
        <f>'2014'!Z12</f>
        <v>6.9400000000000003E-2</v>
      </c>
      <c r="J19" s="136">
        <f>'2014'!Z15</f>
        <v>9.8799999999999999E-2</v>
      </c>
      <c r="K19" s="136"/>
      <c r="L19" s="136">
        <f>'2014'!Z13</f>
        <v>4.8599999999999997E-2</v>
      </c>
      <c r="M19" s="136">
        <f>'2014'!Z14</f>
        <v>7.9000000000000001E-2</v>
      </c>
      <c r="N19" s="329">
        <v>0.05</v>
      </c>
    </row>
    <row r="20" spans="2:14" x14ac:dyDescent="0.2">
      <c r="B20" s="135">
        <v>41913</v>
      </c>
      <c r="C20" s="327">
        <f>'2014'!AB6</f>
        <v>7.8700000000000006E-2</v>
      </c>
      <c r="D20" s="140">
        <f>'2014'!AB8</f>
        <v>6.5299999999999997E-2</v>
      </c>
      <c r="E20" s="142">
        <f>'2014'!AB9</f>
        <v>5.9799999999999999E-2</v>
      </c>
      <c r="F20" s="136">
        <f>'2014'!AB10</f>
        <v>0.1046</v>
      </c>
      <c r="G20" s="136"/>
      <c r="H20" s="136">
        <f>'2014'!AB11</f>
        <v>8.4900000000000003E-2</v>
      </c>
      <c r="I20" s="136">
        <f>'2014'!AB12</f>
        <v>8.3299999999999999E-2</v>
      </c>
      <c r="J20" s="136">
        <f>'2014'!AB15</f>
        <v>0.13650000000000001</v>
      </c>
      <c r="K20" s="136"/>
      <c r="L20" s="136">
        <f>'2014'!AB13</f>
        <v>3.3599999999999998E-2</v>
      </c>
      <c r="M20" s="136">
        <f>'2014'!AB14</f>
        <v>8.8800000000000004E-2</v>
      </c>
      <c r="N20" s="329">
        <v>0.05</v>
      </c>
    </row>
    <row r="21" spans="2:14" x14ac:dyDescent="0.2">
      <c r="B21" s="135">
        <v>41944</v>
      </c>
      <c r="C21" s="327">
        <f>'2014'!AD6</f>
        <v>7.6200000000000004E-2</v>
      </c>
      <c r="D21" s="140">
        <f>'2014'!AD8</f>
        <v>4.5699999999999998E-2</v>
      </c>
      <c r="E21" s="142">
        <f>'2014'!AD9</f>
        <v>5.4399999999999997E-2</v>
      </c>
      <c r="F21" s="136">
        <f>'2014'!AD10</f>
        <v>8.6599999999999996E-2</v>
      </c>
      <c r="G21" s="136"/>
      <c r="H21" s="136">
        <f>'2014'!AD11</f>
        <v>9.1700000000000004E-2</v>
      </c>
      <c r="I21" s="136">
        <f>'2014'!AD12</f>
        <v>6.9599999999999995E-2</v>
      </c>
      <c r="J21" s="136">
        <f>'2014'!AD15</f>
        <v>0.12609999999999999</v>
      </c>
      <c r="K21" s="136"/>
      <c r="L21" s="136">
        <f>'2014'!AD13</f>
        <v>5.21E-2</v>
      </c>
      <c r="M21" s="136">
        <f>'2014'!AD14</f>
        <v>9.4299999999999995E-2</v>
      </c>
      <c r="N21" s="329">
        <v>0.05</v>
      </c>
    </row>
    <row r="22" spans="2:14" x14ac:dyDescent="0.2">
      <c r="B22" s="135">
        <v>41974</v>
      </c>
      <c r="C22" s="323">
        <f>'2014'!AF6</f>
        <v>6.1600000000000002E-2</v>
      </c>
      <c r="D22" s="141">
        <f>'2014'!AF8</f>
        <v>2.87E-2</v>
      </c>
      <c r="E22" s="113">
        <f>'2014'!AF9</f>
        <v>3.5299999999999998E-2</v>
      </c>
      <c r="F22" s="113">
        <f>'2014'!AF10</f>
        <v>9.7100000000000006E-2</v>
      </c>
      <c r="G22" s="113"/>
      <c r="H22" s="113">
        <f>'2014'!AF11</f>
        <v>7.6200000000000004E-2</v>
      </c>
      <c r="I22" s="113">
        <f>'2014'!AF12</f>
        <v>4.9399999999999999E-2</v>
      </c>
      <c r="J22" s="113">
        <f>'2014'!AF15</f>
        <v>9.4600000000000004E-2</v>
      </c>
      <c r="K22" s="113"/>
      <c r="L22" s="113">
        <f>'2014'!AF13</f>
        <v>4.8099999999999997E-2</v>
      </c>
      <c r="M22" s="113">
        <f>'2014'!AF14</f>
        <v>0.1022</v>
      </c>
      <c r="N22" s="329">
        <v>0.05</v>
      </c>
    </row>
    <row r="23" spans="2:14" x14ac:dyDescent="0.2">
      <c r="B23" s="135">
        <v>42005</v>
      </c>
      <c r="C23" s="323">
        <f>'2016'!AI6</f>
        <v>7.6300000000000007E-2</v>
      </c>
      <c r="D23" s="141">
        <f>'2016'!AI7</f>
        <v>5.5E-2</v>
      </c>
      <c r="E23" s="113">
        <f>'2016'!AI9</f>
        <v>3.5400000000000001E-2</v>
      </c>
      <c r="F23" s="113">
        <f>'2016'!AI10</f>
        <v>6.6299999999999998E-2</v>
      </c>
      <c r="G23" s="113">
        <f>'2016'!AI11</f>
        <v>8.5800000000000001E-2</v>
      </c>
      <c r="H23" s="113">
        <f>'2016'!AI12</f>
        <v>0.1022</v>
      </c>
      <c r="I23" s="113">
        <f>'2016'!AI13</f>
        <v>8.43E-2</v>
      </c>
      <c r="J23" s="113">
        <f>'2016'!AI14</f>
        <v>6.6299999999999998E-2</v>
      </c>
      <c r="K23" s="113"/>
      <c r="L23" s="113">
        <f>'2016'!AI16</f>
        <v>0.1003</v>
      </c>
      <c r="M23" s="113">
        <f>'2016'!AI17</f>
        <v>8.7999999999999995E-2</v>
      </c>
      <c r="N23" s="329">
        <v>5.5E-2</v>
      </c>
    </row>
    <row r="24" spans="2:14" x14ac:dyDescent="0.2">
      <c r="B24" s="135">
        <v>42036</v>
      </c>
      <c r="C24" s="323">
        <f>'2016'!AM6</f>
        <v>8.4500000000000006E-2</v>
      </c>
      <c r="D24" s="141">
        <f>'2016'!AM7</f>
        <v>8.48E-2</v>
      </c>
      <c r="E24" s="113">
        <f>'2016'!AM9</f>
        <v>4.2700000000000002E-2</v>
      </c>
      <c r="F24" s="113">
        <f>'2016'!AM10</f>
        <v>0.1009</v>
      </c>
      <c r="G24" s="113">
        <f>'2016'!AM11</f>
        <v>8.9499999999999996E-2</v>
      </c>
      <c r="H24" s="113">
        <f>'2016'!AM12</f>
        <v>0.1229</v>
      </c>
      <c r="I24" s="113">
        <f>'2016'!AM13</f>
        <v>7.0199999999999999E-2</v>
      </c>
      <c r="J24" s="113">
        <f>'2016'!AM14</f>
        <v>5.2299999999999999E-2</v>
      </c>
      <c r="K24" s="113">
        <f>'2016'!AM15</f>
        <v>5.4699999999999999E-2</v>
      </c>
      <c r="L24" s="113">
        <f>'2016'!AM16</f>
        <v>0.10390000000000001</v>
      </c>
      <c r="M24" s="113">
        <f>'2016'!AM17</f>
        <v>9.9900000000000003E-2</v>
      </c>
      <c r="N24" s="329">
        <v>5.5E-2</v>
      </c>
    </row>
    <row r="25" spans="2:14" x14ac:dyDescent="0.2">
      <c r="B25" s="135">
        <v>42064</v>
      </c>
      <c r="C25" s="323">
        <f>'2016'!AO6</f>
        <v>8.8800000000000004E-2</v>
      </c>
      <c r="D25" s="141">
        <f>'2016'!AO7</f>
        <v>6.4399999999999999E-2</v>
      </c>
      <c r="E25" s="113">
        <f>'2016'!AO9</f>
        <v>6.3399999999999998E-2</v>
      </c>
      <c r="F25" s="113">
        <f>'2016'!AO10</f>
        <v>9.5500000000000002E-2</v>
      </c>
      <c r="G25" s="113">
        <f>'2016'!AO11</f>
        <v>9.2799999999999994E-2</v>
      </c>
      <c r="H25" s="113">
        <f>'2016'!AO12</f>
        <v>0.13819999999999999</v>
      </c>
      <c r="I25" s="113">
        <f>'2016'!AO13</f>
        <v>7.0499999999999993E-2</v>
      </c>
      <c r="J25" s="113">
        <f>'2016'!AO14</f>
        <v>3.7699999999999997E-2</v>
      </c>
      <c r="K25" s="113">
        <f>'2016'!AO15</f>
        <v>3.78E-2</v>
      </c>
      <c r="L25" s="113">
        <f>'2016'!AO16</f>
        <v>9.5699999999999993E-2</v>
      </c>
      <c r="M25" s="113">
        <f>'2016'!AO17</f>
        <v>0.13569999999999999</v>
      </c>
      <c r="N25" s="329">
        <v>5.5E-2</v>
      </c>
    </row>
    <row r="26" spans="2:14" x14ac:dyDescent="0.2">
      <c r="B26" s="135">
        <v>42095</v>
      </c>
      <c r="C26" s="323">
        <f>'2016'!AQ6</f>
        <v>8.3799999999999999E-2</v>
      </c>
      <c r="D26" s="141">
        <f>'2016'!AQ7</f>
        <v>5.8799999999999998E-2</v>
      </c>
      <c r="E26" s="113">
        <f>'2016'!AQ9</f>
        <v>5.8400000000000001E-2</v>
      </c>
      <c r="F26" s="113">
        <f>'2016'!AQ10</f>
        <v>0.1055</v>
      </c>
      <c r="G26" s="113">
        <f>'2016'!AQ11</f>
        <v>9.3399999999999997E-2</v>
      </c>
      <c r="H26" s="113">
        <f>'2016'!AQ12</f>
        <v>0.12909999999999999</v>
      </c>
      <c r="I26" s="113">
        <f>'2016'!AQ13</f>
        <v>7.8799999999999995E-2</v>
      </c>
      <c r="J26" s="113">
        <f>'2016'!AQ14</f>
        <v>6.0900000000000003E-2</v>
      </c>
      <c r="K26" s="113">
        <f>'2016'!AQ15</f>
        <v>3.04E-2</v>
      </c>
      <c r="L26" s="113">
        <f>'2016'!AQ16</f>
        <v>8.2500000000000004E-2</v>
      </c>
      <c r="M26" s="113">
        <f>'2016'!AQ17</f>
        <v>8.5500000000000007E-2</v>
      </c>
      <c r="N26" s="329">
        <v>5.5E-2</v>
      </c>
    </row>
    <row r="27" spans="2:14" x14ac:dyDescent="0.2">
      <c r="B27" s="135">
        <v>42125</v>
      </c>
      <c r="C27" s="323">
        <f>'2016'!AS6</f>
        <v>7.7299999999999994E-2</v>
      </c>
      <c r="D27" s="141">
        <f>'2016'!AS7</f>
        <v>6.2100000000000002E-2</v>
      </c>
      <c r="E27" s="113">
        <f>'2016'!AS9</f>
        <v>3.9199999999999999E-2</v>
      </c>
      <c r="F27" s="113">
        <f>'2016'!AS10</f>
        <v>0.1159</v>
      </c>
      <c r="G27" s="113">
        <f>'2016'!AS11</f>
        <v>8.2500000000000004E-2</v>
      </c>
      <c r="H27" s="113">
        <f>'2016'!AS12</f>
        <v>0.1255</v>
      </c>
      <c r="I27" s="113">
        <f>'2016'!AS13</f>
        <v>6.6500000000000004E-2</v>
      </c>
      <c r="J27" s="113">
        <f>'2016'!AS14</f>
        <v>3.56E-2</v>
      </c>
      <c r="K27" s="113">
        <f>'2016'!AS15</f>
        <v>1.15E-2</v>
      </c>
      <c r="L27" s="113">
        <f>'2016'!AS16</f>
        <v>9.1999999999999998E-2</v>
      </c>
      <c r="M27" s="113">
        <f>'2016'!AS17</f>
        <v>8.6800000000000002E-2</v>
      </c>
      <c r="N27" s="329">
        <v>5.5E-2</v>
      </c>
    </row>
    <row r="28" spans="2:14" x14ac:dyDescent="0.2">
      <c r="B28" s="135">
        <v>42156</v>
      </c>
      <c r="C28" s="323">
        <f>+'2016'!AU6</f>
        <v>8.5599999999999996E-2</v>
      </c>
      <c r="D28" s="141">
        <f>+'2016'!AU7</f>
        <v>5.67E-2</v>
      </c>
      <c r="E28" s="113">
        <f>+'2016'!AU9</f>
        <v>3.3399999999999999E-2</v>
      </c>
      <c r="F28" s="113">
        <f>+'2016'!AU10</f>
        <v>0.1118</v>
      </c>
      <c r="G28" s="113">
        <f>+'2016'!AU11</f>
        <v>9.4200000000000006E-2</v>
      </c>
      <c r="H28" s="113">
        <f>+'2016'!AU12</f>
        <v>0.13200000000000001</v>
      </c>
      <c r="I28" s="113">
        <f>+'2016'!AU13</f>
        <v>8.77E-2</v>
      </c>
      <c r="J28" s="113">
        <f>+'2016'!AU14</f>
        <v>5.2900000000000003E-2</v>
      </c>
      <c r="K28" s="113">
        <f>+'2016'!AU15</f>
        <v>6.7999999999999996E-3</v>
      </c>
      <c r="L28" s="113">
        <f>+'2016'!AU16</f>
        <v>0.1134</v>
      </c>
      <c r="M28" s="113">
        <f>+'2016'!AU17</f>
        <v>0.1113</v>
      </c>
      <c r="N28" s="329">
        <v>5.5E-2</v>
      </c>
    </row>
    <row r="29" spans="2:14" x14ac:dyDescent="0.2">
      <c r="B29" s="135">
        <v>42186</v>
      </c>
      <c r="C29" s="323">
        <f>'2016'!AW6</f>
        <v>6.7299999999999999E-2</v>
      </c>
      <c r="D29" s="141">
        <f>'2016'!AW7</f>
        <v>4.4299999999999999E-2</v>
      </c>
      <c r="E29" s="113">
        <f>'2016'!AW9</f>
        <v>2.6800000000000001E-2</v>
      </c>
      <c r="F29" s="113">
        <f>'2016'!AW10</f>
        <v>8.4000000000000005E-2</v>
      </c>
      <c r="G29" s="113">
        <f>'2016'!AW11</f>
        <v>7.2900000000000006E-2</v>
      </c>
      <c r="H29" s="113">
        <f>'2016'!AW12</f>
        <v>0.10059999999999999</v>
      </c>
      <c r="I29" s="113">
        <f>'2016'!AW13</f>
        <v>6.4699999999999994E-2</v>
      </c>
      <c r="J29" s="113">
        <f>'2016'!AW14</f>
        <v>4.3700000000000003E-2</v>
      </c>
      <c r="K29" s="113">
        <f>'2016'!AV15</f>
        <v>1.9400000000000001E-2</v>
      </c>
      <c r="L29" s="113">
        <f>'2016'!AW16</f>
        <v>0.1162</v>
      </c>
      <c r="M29" s="113">
        <f>'2016'!AW17</f>
        <v>5.7599999999999998E-2</v>
      </c>
      <c r="N29" s="329">
        <v>5.5E-2</v>
      </c>
    </row>
    <row r="30" spans="2:14" x14ac:dyDescent="0.2">
      <c r="B30" s="135">
        <v>42217</v>
      </c>
      <c r="C30" s="328">
        <f>'2016'!AY6</f>
        <v>6.4899999999999999E-2</v>
      </c>
      <c r="D30" s="235">
        <f>'2016'!AY7</f>
        <v>5.6300000000000003E-2</v>
      </c>
      <c r="E30" s="122">
        <f>'2016'!AY9</f>
        <v>3.6900000000000002E-2</v>
      </c>
      <c r="F30" s="122">
        <f>'2016'!AY10</f>
        <v>7.7799999999999994E-2</v>
      </c>
      <c r="G30" s="122">
        <f>'2016'!AY11</f>
        <v>7.1199999999999999E-2</v>
      </c>
      <c r="H30" s="122">
        <f>'2016'!AY12</f>
        <v>9.1800000000000007E-2</v>
      </c>
      <c r="I30" s="122">
        <f>'2016'!AY13</f>
        <v>6.6100000000000006E-2</v>
      </c>
      <c r="J30" s="122">
        <f>'2016'!AY14</f>
        <v>5.7200000000000001E-2</v>
      </c>
      <c r="K30" s="122">
        <f>'2016'!AY15</f>
        <v>2.0400000000000001E-2</v>
      </c>
      <c r="L30" s="122">
        <f>'2016'!AY16</f>
        <v>9.6600000000000005E-2</v>
      </c>
      <c r="M30" s="122">
        <f>'2016'!AY17</f>
        <v>4.0800000000000003E-2</v>
      </c>
      <c r="N30" s="329">
        <v>5.5E-2</v>
      </c>
    </row>
    <row r="31" spans="2:14" ht="20.100000000000001" customHeight="1" x14ac:dyDescent="0.2">
      <c r="B31" s="135">
        <v>42248</v>
      </c>
      <c r="C31" s="328">
        <f>'2016'!BA6</f>
        <v>8.48E-2</v>
      </c>
      <c r="D31" s="235">
        <f>'2016'!BA7</f>
        <v>5.1900000000000002E-2</v>
      </c>
      <c r="E31" s="122">
        <f>'2016'!BA9</f>
        <v>4.5900000000000003E-2</v>
      </c>
      <c r="F31" s="122">
        <f>'2016'!BA10</f>
        <v>0.11269999999999999</v>
      </c>
      <c r="G31" s="122">
        <f>'2016'!BA11</f>
        <v>9.4600000000000004E-2</v>
      </c>
      <c r="H31" s="122">
        <f>'2016'!BA12</f>
        <v>0.1258</v>
      </c>
      <c r="I31" s="122">
        <f>'2016'!BA13</f>
        <v>8.2900000000000001E-2</v>
      </c>
      <c r="J31" s="122">
        <f>'2016'!BA14</f>
        <v>7.9600000000000004E-2</v>
      </c>
      <c r="K31" s="122">
        <f>'2016'!BA15</f>
        <v>2.01E-2</v>
      </c>
      <c r="L31" s="122">
        <f>'2016'!BA16</f>
        <v>9.8400000000000001E-2</v>
      </c>
      <c r="M31" s="122">
        <f>'2016'!BA17</f>
        <v>9.4500000000000001E-2</v>
      </c>
      <c r="N31" s="329">
        <v>5.5E-2</v>
      </c>
    </row>
    <row r="32" spans="2:14" ht="20.100000000000001" customHeight="1" x14ac:dyDescent="0.2">
      <c r="B32" s="135">
        <v>42278</v>
      </c>
      <c r="C32" s="234">
        <f>'2016'!BC6</f>
        <v>0.1002</v>
      </c>
      <c r="D32" s="235">
        <f>'2016'!BC7</f>
        <v>9.4500000000000001E-2</v>
      </c>
      <c r="E32" s="122">
        <f>'2016'!BC9</f>
        <v>6.25E-2</v>
      </c>
      <c r="F32" s="122">
        <f>'2016'!BC10</f>
        <v>0.1</v>
      </c>
      <c r="G32" s="122">
        <f>'2016'!BC11</f>
        <v>0.1148</v>
      </c>
      <c r="H32" s="122">
        <f>'2016'!BC12</f>
        <v>0.15140000000000001</v>
      </c>
      <c r="I32" s="122">
        <f>'2016'!BC13</f>
        <v>0.1023</v>
      </c>
      <c r="J32" s="122">
        <f>'2016'!BC14</f>
        <v>0.1101</v>
      </c>
      <c r="K32" s="122">
        <f>'2016'!BC15</f>
        <v>1.2800000000000001E-2</v>
      </c>
      <c r="L32" s="122">
        <f>'2016'!BC16</f>
        <v>9.74E-2</v>
      </c>
      <c r="M32" s="122">
        <f>'2016'!BC17</f>
        <v>7.4399999999999994E-2</v>
      </c>
      <c r="N32" s="329">
        <v>5.5E-2</v>
      </c>
    </row>
    <row r="33" spans="2:14" ht="20.100000000000001" customHeight="1" x14ac:dyDescent="0.2">
      <c r="B33" s="135">
        <v>42309</v>
      </c>
      <c r="C33" s="234">
        <f>'2016'!BE6</f>
        <v>9.0499999999999997E-2</v>
      </c>
      <c r="D33" s="235">
        <f>'2016'!BE7</f>
        <v>8.72E-2</v>
      </c>
      <c r="E33" s="122">
        <f>'2016'!BE9</f>
        <v>4.4699999999999997E-2</v>
      </c>
      <c r="F33" s="122">
        <f>'2016'!BE10</f>
        <v>0.11119999999999999</v>
      </c>
      <c r="G33" s="122">
        <f>'2016'!BE11</f>
        <v>0.1019</v>
      </c>
      <c r="H33" s="122">
        <f>'2016'!BE12</f>
        <v>0.15479999999999999</v>
      </c>
      <c r="I33" s="122">
        <f>'2016'!BE13</f>
        <v>7.51E-2</v>
      </c>
      <c r="J33" s="122">
        <f>'2016'!BE14</f>
        <v>7.5499999999999998E-2</v>
      </c>
      <c r="K33" s="122">
        <f>'2016'!BE15</f>
        <v>8.3999999999999995E-3</v>
      </c>
      <c r="L33" s="122">
        <f>'2016'!BE16</f>
        <v>9.2799999999999994E-2</v>
      </c>
      <c r="M33" s="122">
        <f>'2016'!BE17</f>
        <v>7.2400000000000006E-2</v>
      </c>
      <c r="N33" s="329">
        <v>5.5E-2</v>
      </c>
    </row>
    <row r="34" spans="2:14" ht="20.100000000000001" customHeight="1" x14ac:dyDescent="0.2">
      <c r="B34" s="135">
        <v>42339</v>
      </c>
      <c r="C34" s="234">
        <f>'2016'!BG6</f>
        <v>9.3899999999999997E-2</v>
      </c>
      <c r="D34" s="235">
        <f>'2016'!BG7</f>
        <v>8.0199999999999994E-2</v>
      </c>
      <c r="E34" s="122">
        <f>'2016'!BG9</f>
        <v>5.2699999999999997E-2</v>
      </c>
      <c r="F34" s="122">
        <f>'2016'!BG10</f>
        <v>0.12920000000000001</v>
      </c>
      <c r="G34" s="122">
        <f>'2016'!BG11</f>
        <v>0.10249999999999999</v>
      </c>
      <c r="H34" s="122">
        <f>'2016'!BG12</f>
        <v>0.14990000000000001</v>
      </c>
      <c r="I34" s="122">
        <f>'2016'!BG13</f>
        <v>7.5700000000000003E-2</v>
      </c>
      <c r="J34" s="122">
        <f>'2016'!BG14</f>
        <v>8.0199999999999994E-2</v>
      </c>
      <c r="K34" s="122">
        <f>'2016'!BG15</f>
        <v>3.1600000000000003E-2</v>
      </c>
      <c r="L34" s="122">
        <f>'2016'!BG16</f>
        <v>0.1045</v>
      </c>
      <c r="M34" s="122">
        <f>'2016'!BG17</f>
        <v>8.72E-2</v>
      </c>
      <c r="N34" s="329">
        <v>5.5E-2</v>
      </c>
    </row>
    <row r="35" spans="2:14" ht="20.100000000000001" customHeight="1" x14ac:dyDescent="0.2">
      <c r="B35" s="135">
        <v>42370</v>
      </c>
      <c r="C35" s="234">
        <f>+'2016'!AK6</f>
        <v>7.3800000000000004E-2</v>
      </c>
      <c r="D35" s="235">
        <f>+'2016'!AK7</f>
        <v>5.2400000000000002E-2</v>
      </c>
      <c r="E35" s="122">
        <f>+'2016'!AK9</f>
        <v>4.7399999999999998E-2</v>
      </c>
      <c r="F35" s="122">
        <f>+'2016'!AK10</f>
        <v>7.5899999999999995E-2</v>
      </c>
      <c r="G35" s="122">
        <f>+'2016'!AK11</f>
        <v>7.7600000000000002E-2</v>
      </c>
      <c r="H35" s="122">
        <f>+'2016'!AK12</f>
        <v>0.1061</v>
      </c>
      <c r="I35" s="122">
        <f>+'2016'!AK13</f>
        <v>6.0499999999999998E-2</v>
      </c>
      <c r="J35" s="122">
        <f>+'2016'!AK14</f>
        <v>4.7300000000000002E-2</v>
      </c>
      <c r="K35" s="122">
        <f>+'2016'!AK15</f>
        <v>4.7399999999999998E-2</v>
      </c>
      <c r="L35" s="122">
        <f>+'2016'!AK16</f>
        <v>0.10340000000000001</v>
      </c>
      <c r="M35" s="122">
        <f>+'2016'!AK17</f>
        <v>8.7800000000000003E-2</v>
      </c>
      <c r="N35" s="329">
        <v>5.5E-2</v>
      </c>
    </row>
    <row r="36" spans="2:14" ht="20.100000000000001" customHeight="1" x14ac:dyDescent="0.2">
      <c r="B36" s="135">
        <v>42401</v>
      </c>
      <c r="C36" s="234">
        <f>'2016'!$AM6</f>
        <v>8.4500000000000006E-2</v>
      </c>
      <c r="D36" s="234">
        <f>'2016'!$AM7</f>
        <v>8.48E-2</v>
      </c>
      <c r="E36" s="234">
        <f>'2016'!$AM9</f>
        <v>4.2700000000000002E-2</v>
      </c>
      <c r="F36" s="234">
        <f>'2016'!$AM10</f>
        <v>0.1009</v>
      </c>
      <c r="G36" s="234">
        <f>'2016'!$AM11</f>
        <v>8.9499999999999996E-2</v>
      </c>
      <c r="H36" s="234">
        <f>'2016'!$AM12</f>
        <v>0.1229</v>
      </c>
      <c r="I36" s="234">
        <f>'2016'!$AM13</f>
        <v>7.0199999999999999E-2</v>
      </c>
      <c r="J36" s="234">
        <f>'2016'!$AM14</f>
        <v>5.2299999999999999E-2</v>
      </c>
      <c r="K36" s="234">
        <f>'2016'!$AM15</f>
        <v>5.4699999999999999E-2</v>
      </c>
      <c r="L36" s="234">
        <f>'2016'!$AM16</f>
        <v>0.10390000000000001</v>
      </c>
      <c r="M36" s="234">
        <f>'2016'!$AM17</f>
        <v>9.9900000000000003E-2</v>
      </c>
      <c r="N36" s="329">
        <v>5.5E-2</v>
      </c>
    </row>
    <row r="37" spans="2:14" ht="20.100000000000001" customHeight="1" x14ac:dyDescent="0.2">
      <c r="B37" s="135">
        <v>42430</v>
      </c>
      <c r="C37" s="234"/>
      <c r="D37" s="235"/>
      <c r="E37" s="122"/>
      <c r="F37" s="122"/>
      <c r="G37" s="122"/>
      <c r="H37" s="122"/>
      <c r="I37" s="122"/>
      <c r="J37" s="122"/>
      <c r="K37" s="122"/>
      <c r="L37" s="122"/>
      <c r="M37" s="122"/>
      <c r="N37" s="329">
        <v>5.5E-2</v>
      </c>
    </row>
    <row r="38" spans="2:14" ht="20.100000000000001" customHeight="1" x14ac:dyDescent="0.2">
      <c r="B38" s="135">
        <v>42461</v>
      </c>
      <c r="C38" s="234"/>
      <c r="D38" s="235"/>
      <c r="E38" s="122"/>
      <c r="F38" s="122"/>
      <c r="G38" s="122"/>
      <c r="H38" s="122"/>
      <c r="I38" s="122"/>
      <c r="J38" s="122"/>
      <c r="K38" s="122"/>
      <c r="L38" s="122"/>
      <c r="M38" s="122"/>
      <c r="N38" s="329">
        <v>5.5E-2</v>
      </c>
    </row>
    <row r="39" spans="2:14" ht="20.100000000000001" customHeight="1" x14ac:dyDescent="0.2">
      <c r="B39" s="135">
        <v>42491</v>
      </c>
      <c r="C39" s="234"/>
      <c r="D39" s="235"/>
      <c r="E39" s="122"/>
      <c r="F39" s="122"/>
      <c r="G39" s="122"/>
      <c r="H39" s="122"/>
      <c r="I39" s="122"/>
      <c r="J39" s="122"/>
      <c r="K39" s="122"/>
      <c r="L39" s="122"/>
      <c r="M39" s="122"/>
      <c r="N39" s="329">
        <v>5.5E-2</v>
      </c>
    </row>
    <row r="40" spans="2:14" ht="20.100000000000001" customHeight="1" x14ac:dyDescent="0.2">
      <c r="B40" s="135">
        <v>42522</v>
      </c>
      <c r="C40" s="234"/>
      <c r="D40" s="235"/>
      <c r="E40" s="122"/>
      <c r="F40" s="122"/>
      <c r="G40" s="122"/>
      <c r="H40" s="122"/>
      <c r="I40" s="122"/>
      <c r="J40" s="122"/>
      <c r="K40" s="122"/>
      <c r="L40" s="122"/>
      <c r="M40" s="122"/>
      <c r="N40" s="329">
        <v>5.5E-2</v>
      </c>
    </row>
    <row r="41" spans="2:14" ht="20.100000000000001" customHeight="1" x14ac:dyDescent="0.2">
      <c r="B41" s="135">
        <v>42552</v>
      </c>
      <c r="C41" s="234"/>
      <c r="D41" s="235"/>
      <c r="E41" s="122"/>
      <c r="F41" s="122"/>
      <c r="G41" s="122"/>
      <c r="H41" s="122"/>
      <c r="I41" s="122"/>
      <c r="J41" s="122"/>
      <c r="K41" s="122"/>
      <c r="L41" s="122"/>
      <c r="M41" s="122"/>
      <c r="N41" s="329">
        <v>5.5E-2</v>
      </c>
    </row>
    <row r="42" spans="2:14" ht="20.100000000000001" customHeight="1" x14ac:dyDescent="0.2">
      <c r="B42" s="135">
        <v>42583</v>
      </c>
      <c r="C42" s="234"/>
      <c r="D42" s="235"/>
      <c r="E42" s="122"/>
      <c r="F42" s="122"/>
      <c r="G42" s="122"/>
      <c r="H42" s="122"/>
      <c r="I42" s="122"/>
      <c r="J42" s="122"/>
      <c r="K42" s="122"/>
      <c r="L42" s="122"/>
      <c r="M42" s="122"/>
      <c r="N42" s="329">
        <v>5.5E-2</v>
      </c>
    </row>
    <row r="43" spans="2:14" ht="20.100000000000001" customHeight="1" x14ac:dyDescent="0.2">
      <c r="B43" s="135">
        <v>42614</v>
      </c>
      <c r="C43" s="234"/>
      <c r="D43" s="235"/>
      <c r="E43" s="122"/>
      <c r="F43" s="122"/>
      <c r="G43" s="122"/>
      <c r="H43" s="122"/>
      <c r="I43" s="122"/>
      <c r="J43" s="122"/>
      <c r="K43" s="122"/>
      <c r="L43" s="122"/>
      <c r="M43" s="122"/>
      <c r="N43" s="329">
        <v>5.5E-2</v>
      </c>
    </row>
    <row r="44" spans="2:14" ht="20.100000000000001" customHeight="1" x14ac:dyDescent="0.2">
      <c r="B44" s="135">
        <v>42644</v>
      </c>
      <c r="C44" s="234"/>
      <c r="D44" s="235"/>
      <c r="E44" s="122"/>
      <c r="F44" s="122"/>
      <c r="G44" s="122"/>
      <c r="H44" s="122"/>
      <c r="I44" s="122"/>
      <c r="J44" s="122"/>
      <c r="K44" s="122"/>
      <c r="L44" s="122"/>
      <c r="M44" s="122"/>
      <c r="N44" s="329">
        <v>5.5E-2</v>
      </c>
    </row>
    <row r="45" spans="2:14" ht="20.100000000000001" customHeight="1" x14ac:dyDescent="0.2">
      <c r="B45" s="135">
        <v>42675</v>
      </c>
      <c r="C45" s="234"/>
      <c r="D45" s="235"/>
      <c r="E45" s="122"/>
      <c r="F45" s="122"/>
      <c r="G45" s="122"/>
      <c r="H45" s="122"/>
      <c r="I45" s="122"/>
      <c r="J45" s="122"/>
      <c r="K45" s="122"/>
      <c r="L45" s="122"/>
      <c r="M45" s="122"/>
      <c r="N45" s="329">
        <v>5.5E-2</v>
      </c>
    </row>
    <row r="46" spans="2:14" ht="20.100000000000001" customHeight="1" x14ac:dyDescent="0.2">
      <c r="B46" s="135">
        <v>42705</v>
      </c>
      <c r="C46" s="234"/>
      <c r="D46" s="235"/>
      <c r="E46" s="122"/>
      <c r="F46" s="122"/>
      <c r="G46" s="122"/>
      <c r="H46" s="122"/>
      <c r="I46" s="122"/>
      <c r="J46" s="122"/>
      <c r="K46" s="122"/>
      <c r="L46" s="122"/>
      <c r="M46" s="122"/>
      <c r="N46" s="329">
        <v>5.5E-2</v>
      </c>
    </row>
    <row r="47" spans="2:14" ht="20.100000000000001" customHeight="1" x14ac:dyDescent="0.2">
      <c r="B47" s="135">
        <v>42736</v>
      </c>
      <c r="C47" s="234"/>
      <c r="D47" s="235"/>
      <c r="E47" s="122"/>
      <c r="F47" s="122"/>
      <c r="G47" s="122"/>
      <c r="H47" s="122"/>
      <c r="I47" s="122"/>
      <c r="J47" s="122"/>
      <c r="K47" s="122"/>
      <c r="L47" s="122"/>
      <c r="M47" s="122"/>
    </row>
    <row r="48" spans="2:14" ht="20.100000000000001" customHeight="1" x14ac:dyDescent="0.2">
      <c r="B48" s="135">
        <v>42767</v>
      </c>
      <c r="C48" s="234"/>
      <c r="D48" s="235"/>
      <c r="E48" s="122"/>
      <c r="F48" s="122"/>
      <c r="G48" s="122"/>
      <c r="H48" s="122"/>
      <c r="I48" s="122"/>
      <c r="J48" s="122"/>
      <c r="K48" s="122"/>
      <c r="L48" s="122"/>
      <c r="M48" s="122"/>
    </row>
    <row r="49" spans="2:13" ht="20.100000000000001" customHeight="1" x14ac:dyDescent="0.2">
      <c r="B49" s="135">
        <v>42795</v>
      </c>
      <c r="C49" s="234"/>
      <c r="D49" s="235"/>
      <c r="E49" s="122"/>
      <c r="F49" s="122"/>
      <c r="G49" s="122"/>
      <c r="H49" s="122"/>
      <c r="I49" s="122"/>
      <c r="J49" s="122"/>
      <c r="K49" s="122"/>
      <c r="L49" s="122"/>
      <c r="M49" s="122"/>
    </row>
    <row r="50" spans="2:13" ht="20.100000000000001" customHeight="1" x14ac:dyDescent="0.2">
      <c r="B50" s="135">
        <v>42826</v>
      </c>
      <c r="C50" s="234"/>
      <c r="D50" s="235"/>
      <c r="E50" s="122"/>
      <c r="F50" s="122"/>
      <c r="G50" s="122"/>
      <c r="H50" s="122"/>
      <c r="I50" s="122"/>
      <c r="J50" s="122"/>
      <c r="K50" s="122"/>
      <c r="L50" s="122"/>
      <c r="M50" s="122"/>
    </row>
    <row r="51" spans="2:13" ht="20.100000000000001" customHeight="1" x14ac:dyDescent="0.2">
      <c r="B51" s="135">
        <v>42856</v>
      </c>
      <c r="C51" s="234"/>
      <c r="D51" s="235"/>
      <c r="E51" s="122"/>
      <c r="F51" s="122"/>
      <c r="G51" s="122"/>
      <c r="H51" s="122"/>
      <c r="I51" s="122"/>
      <c r="J51" s="122"/>
      <c r="K51" s="122"/>
      <c r="L51" s="122"/>
      <c r="M51" s="122"/>
    </row>
    <row r="52" spans="2:13" ht="20.100000000000001" customHeight="1" x14ac:dyDescent="0.2">
      <c r="B52" s="135">
        <v>42887</v>
      </c>
      <c r="C52" s="234"/>
      <c r="D52" s="235"/>
      <c r="E52" s="122"/>
      <c r="F52" s="122"/>
      <c r="G52" s="122"/>
      <c r="H52" s="122"/>
      <c r="I52" s="122"/>
      <c r="J52" s="122"/>
      <c r="K52" s="122"/>
      <c r="L52" s="122"/>
      <c r="M52" s="122"/>
    </row>
    <row r="53" spans="2:13" ht="20.100000000000001" customHeight="1" x14ac:dyDescent="0.2">
      <c r="B53" s="135">
        <v>42917</v>
      </c>
      <c r="C53" s="234"/>
      <c r="D53" s="235"/>
      <c r="E53" s="122"/>
      <c r="F53" s="122"/>
      <c r="G53" s="122"/>
      <c r="H53" s="122"/>
      <c r="I53" s="122"/>
      <c r="J53" s="122"/>
      <c r="K53" s="122"/>
      <c r="L53" s="122"/>
      <c r="M53" s="122"/>
    </row>
    <row r="54" spans="2:13" ht="20.100000000000001" customHeight="1" x14ac:dyDescent="0.2">
      <c r="B54" s="135">
        <v>42948</v>
      </c>
      <c r="C54" s="234"/>
      <c r="D54" s="235"/>
      <c r="E54" s="122"/>
      <c r="F54" s="122"/>
      <c r="G54" s="122"/>
      <c r="H54" s="122"/>
      <c r="I54" s="122"/>
      <c r="J54" s="122"/>
      <c r="K54" s="122"/>
      <c r="L54" s="122"/>
      <c r="M54" s="122"/>
    </row>
    <row r="55" spans="2:13" ht="20.100000000000001" customHeight="1" x14ac:dyDescent="0.2">
      <c r="B55" s="135">
        <v>42979</v>
      </c>
      <c r="C55" s="234"/>
      <c r="D55" s="235"/>
      <c r="E55" s="122"/>
      <c r="F55" s="122"/>
      <c r="G55" s="122"/>
      <c r="H55" s="122"/>
      <c r="I55" s="122"/>
      <c r="J55" s="122"/>
      <c r="K55" s="122"/>
      <c r="L55" s="122"/>
      <c r="M55" s="122"/>
    </row>
    <row r="56" spans="2:13" ht="20.100000000000001" customHeight="1" x14ac:dyDescent="0.2">
      <c r="B56" s="135">
        <v>43009</v>
      </c>
      <c r="C56" s="234"/>
      <c r="D56" s="235"/>
      <c r="E56" s="122"/>
      <c r="F56" s="122"/>
      <c r="G56" s="122"/>
      <c r="H56" s="122"/>
      <c r="I56" s="122"/>
      <c r="J56" s="122"/>
      <c r="K56" s="122"/>
      <c r="L56" s="122"/>
      <c r="M56" s="122"/>
    </row>
    <row r="57" spans="2:13" ht="20.100000000000001" customHeight="1" x14ac:dyDescent="0.2">
      <c r="B57" s="135">
        <v>43040</v>
      </c>
      <c r="C57" s="234"/>
      <c r="D57" s="235"/>
      <c r="E57" s="122"/>
      <c r="F57" s="122"/>
      <c r="G57" s="122"/>
      <c r="H57" s="122"/>
      <c r="I57" s="122"/>
      <c r="J57" s="122"/>
      <c r="K57" s="122"/>
      <c r="L57" s="122"/>
      <c r="M57" s="122"/>
    </row>
    <row r="58" spans="2:13" ht="20.100000000000001" customHeight="1" x14ac:dyDescent="0.2">
      <c r="B58" s="135">
        <v>43070</v>
      </c>
      <c r="C58" s="234"/>
      <c r="D58" s="235"/>
      <c r="E58" s="122"/>
      <c r="F58" s="122"/>
      <c r="G58" s="122"/>
      <c r="H58" s="122"/>
      <c r="I58" s="122"/>
      <c r="J58" s="122"/>
      <c r="K58" s="122"/>
      <c r="L58" s="122"/>
      <c r="M58" s="122"/>
    </row>
    <row r="59" spans="2:13" ht="20.100000000000001" customHeight="1" x14ac:dyDescent="0.2">
      <c r="B59" s="135">
        <v>43101</v>
      </c>
      <c r="C59" s="234"/>
      <c r="D59" s="235"/>
      <c r="E59" s="122"/>
      <c r="F59" s="122"/>
      <c r="G59" s="122"/>
      <c r="H59" s="122"/>
      <c r="I59" s="122"/>
      <c r="J59" s="122"/>
      <c r="K59" s="122"/>
      <c r="L59" s="122"/>
      <c r="M59" s="122"/>
    </row>
    <row r="60" spans="2:13" ht="20.100000000000001" customHeight="1" x14ac:dyDescent="0.2">
      <c r="B60" s="135">
        <v>43132</v>
      </c>
      <c r="C60" s="234"/>
      <c r="D60" s="235"/>
      <c r="E60" s="122"/>
      <c r="F60" s="122"/>
      <c r="G60" s="122"/>
      <c r="H60" s="122"/>
      <c r="I60" s="122"/>
      <c r="J60" s="122"/>
      <c r="K60" s="122"/>
      <c r="L60" s="122"/>
      <c r="M60" s="122"/>
    </row>
    <row r="61" spans="2:13" ht="20.100000000000001" customHeight="1" x14ac:dyDescent="0.2">
      <c r="B61" s="135">
        <v>43160</v>
      </c>
      <c r="C61" s="234"/>
      <c r="D61" s="235"/>
      <c r="E61" s="122"/>
      <c r="F61" s="122"/>
      <c r="G61" s="122"/>
      <c r="H61" s="122"/>
      <c r="I61" s="122"/>
      <c r="J61" s="122"/>
      <c r="K61" s="122"/>
      <c r="L61" s="122"/>
      <c r="M61" s="122"/>
    </row>
    <row r="62" spans="2:13" ht="20.100000000000001" customHeight="1" x14ac:dyDescent="0.2">
      <c r="B62" s="135">
        <v>43191</v>
      </c>
      <c r="C62" s="234"/>
      <c r="D62" s="235"/>
      <c r="E62" s="122"/>
      <c r="F62" s="122"/>
      <c r="G62" s="122"/>
      <c r="H62" s="122"/>
      <c r="I62" s="122"/>
      <c r="J62" s="122"/>
      <c r="K62" s="122"/>
      <c r="L62" s="122"/>
      <c r="M62" s="122"/>
    </row>
    <row r="63" spans="2:13" ht="20.100000000000001" customHeight="1" x14ac:dyDescent="0.2">
      <c r="B63" s="135">
        <v>43221</v>
      </c>
      <c r="C63" s="234"/>
      <c r="D63" s="235"/>
      <c r="E63" s="122"/>
      <c r="F63" s="122"/>
      <c r="G63" s="122"/>
      <c r="H63" s="122"/>
      <c r="I63" s="122"/>
      <c r="J63" s="122"/>
      <c r="K63" s="122"/>
      <c r="L63" s="122"/>
      <c r="M63" s="122"/>
    </row>
    <row r="64" spans="2:13" ht="20.100000000000001" customHeight="1" x14ac:dyDescent="0.2">
      <c r="B64" s="135">
        <v>43252</v>
      </c>
      <c r="C64" s="234"/>
      <c r="D64" s="235"/>
      <c r="E64" s="122"/>
      <c r="F64" s="122"/>
      <c r="G64" s="122"/>
      <c r="H64" s="122"/>
      <c r="I64" s="122"/>
      <c r="J64" s="122"/>
      <c r="K64" s="122"/>
      <c r="L64" s="122"/>
      <c r="M64" s="122"/>
    </row>
    <row r="65" spans="2:13" ht="20.100000000000001" customHeight="1" x14ac:dyDescent="0.2">
      <c r="B65" s="135">
        <v>43282</v>
      </c>
      <c r="C65" s="234"/>
      <c r="D65" s="235"/>
      <c r="E65" s="122"/>
      <c r="F65" s="122"/>
      <c r="G65" s="122"/>
      <c r="H65" s="122"/>
      <c r="I65" s="122"/>
      <c r="J65" s="122"/>
      <c r="K65" s="122"/>
      <c r="L65" s="122"/>
      <c r="M65" s="122"/>
    </row>
    <row r="66" spans="2:13" ht="20.100000000000001" customHeight="1" x14ac:dyDescent="0.2">
      <c r="B66" s="135">
        <v>43313</v>
      </c>
      <c r="C66" s="234"/>
      <c r="D66" s="235"/>
      <c r="E66" s="122"/>
      <c r="F66" s="122"/>
      <c r="G66" s="122"/>
      <c r="H66" s="122"/>
      <c r="I66" s="122"/>
      <c r="J66" s="122"/>
      <c r="K66" s="122"/>
      <c r="L66" s="122"/>
      <c r="M66" s="122"/>
    </row>
    <row r="67" spans="2:13" ht="20.100000000000001" customHeight="1" x14ac:dyDescent="0.2">
      <c r="B67" s="135">
        <v>43344</v>
      </c>
      <c r="C67" s="234"/>
      <c r="D67" s="235"/>
      <c r="E67" s="122"/>
      <c r="F67" s="122"/>
      <c r="G67" s="122"/>
      <c r="H67" s="122"/>
      <c r="I67" s="122"/>
      <c r="J67" s="122"/>
      <c r="K67" s="122"/>
      <c r="L67" s="122"/>
      <c r="M67" s="122"/>
    </row>
    <row r="68" spans="2:13" ht="20.100000000000001" customHeight="1" x14ac:dyDescent="0.2">
      <c r="B68" s="135">
        <v>43374</v>
      </c>
      <c r="C68" s="234"/>
      <c r="D68" s="235"/>
      <c r="E68" s="122"/>
      <c r="F68" s="122"/>
      <c r="G68" s="122"/>
      <c r="H68" s="122"/>
      <c r="I68" s="122"/>
      <c r="J68" s="122"/>
      <c r="K68" s="122"/>
      <c r="L68" s="122"/>
      <c r="M68" s="122"/>
    </row>
    <row r="69" spans="2:13" ht="20.100000000000001" customHeight="1" x14ac:dyDescent="0.2">
      <c r="B69" s="135">
        <v>43405</v>
      </c>
      <c r="C69" s="234"/>
      <c r="D69" s="235"/>
      <c r="E69" s="122"/>
      <c r="F69" s="122"/>
      <c r="G69" s="122"/>
      <c r="H69" s="122"/>
      <c r="I69" s="122"/>
      <c r="J69" s="122"/>
      <c r="K69" s="122"/>
      <c r="L69" s="122"/>
      <c r="M69" s="122"/>
    </row>
    <row r="70" spans="2:13" ht="20.100000000000001" customHeight="1" x14ac:dyDescent="0.2">
      <c r="B70" s="135">
        <v>43435</v>
      </c>
      <c r="C70" s="234"/>
      <c r="D70" s="235"/>
      <c r="E70" s="122"/>
      <c r="F70" s="122"/>
      <c r="G70" s="122"/>
      <c r="H70" s="122"/>
      <c r="I70" s="122"/>
      <c r="J70" s="122"/>
      <c r="K70" s="122"/>
      <c r="L70" s="122"/>
      <c r="M70" s="122"/>
    </row>
    <row r="71" spans="2:13" ht="20.100000000000001" customHeight="1" x14ac:dyDescent="0.2">
      <c r="B71" s="135">
        <v>43466</v>
      </c>
      <c r="C71" s="234"/>
    </row>
    <row r="72" spans="2:13" ht="20.100000000000001" customHeight="1" x14ac:dyDescent="0.2">
      <c r="B72" s="135">
        <v>43497</v>
      </c>
      <c r="C72" s="234"/>
    </row>
    <row r="73" spans="2:13" ht="20.100000000000001" customHeight="1" x14ac:dyDescent="0.2"/>
    <row r="74" spans="2:13" ht="20.100000000000001" customHeight="1" x14ac:dyDescent="0.2"/>
    <row r="75" spans="2:13" ht="20.100000000000001" customHeight="1" x14ac:dyDescent="0.2"/>
    <row r="76" spans="2:13" ht="20.100000000000001" customHeight="1" x14ac:dyDescent="0.2"/>
    <row r="77" spans="2:13" ht="20.100000000000001" customHeight="1" x14ac:dyDescent="0.2"/>
    <row r="78" spans="2:13" ht="20.100000000000001" customHeight="1" x14ac:dyDescent="0.2"/>
    <row r="79" spans="2:13" ht="20.100000000000001" customHeight="1" x14ac:dyDescent="0.2"/>
    <row r="80" spans="2:13" ht="20.100000000000001" customHeight="1" x14ac:dyDescent="0.2"/>
    <row r="81" ht="20.100000000000001" customHeight="1" x14ac:dyDescent="0.2"/>
    <row r="82" ht="20.100000000000001" customHeight="1" x14ac:dyDescent="0.2"/>
    <row r="83" ht="20.100000000000001" customHeight="1" x14ac:dyDescent="0.2"/>
    <row r="84" ht="20.100000000000001" customHeight="1" x14ac:dyDescent="0.2"/>
    <row r="85" ht="20.100000000000001" customHeight="1" x14ac:dyDescent="0.2"/>
    <row r="86" ht="20.100000000000001" customHeight="1" x14ac:dyDescent="0.2"/>
    <row r="87" ht="20.100000000000001" customHeight="1" x14ac:dyDescent="0.2"/>
    <row r="88" ht="20.100000000000001" customHeight="1" x14ac:dyDescent="0.2"/>
    <row r="89" ht="20.100000000000001" customHeight="1" x14ac:dyDescent="0.2"/>
    <row r="90" ht="20.100000000000001" customHeight="1" x14ac:dyDescent="0.2"/>
    <row r="91" ht="20.100000000000001" customHeight="1" x14ac:dyDescent="0.2"/>
    <row r="92" ht="20.100000000000001" customHeight="1" x14ac:dyDescent="0.2"/>
    <row r="93" ht="20.100000000000001" customHeight="1" x14ac:dyDescent="0.2"/>
    <row r="94" ht="20.100000000000001" customHeight="1" x14ac:dyDescent="0.2"/>
    <row r="95" ht="20.100000000000001" customHeight="1" x14ac:dyDescent="0.2"/>
    <row r="96" ht="20.100000000000001" customHeight="1" x14ac:dyDescent="0.2"/>
    <row r="97" ht="20.100000000000001" customHeight="1" x14ac:dyDescent="0.2"/>
    <row r="98" ht="20.100000000000001" customHeight="1" x14ac:dyDescent="0.2"/>
    <row r="99" ht="20.100000000000001" customHeight="1" x14ac:dyDescent="0.2"/>
    <row r="100" ht="20.100000000000001" customHeight="1" x14ac:dyDescent="0.2"/>
    <row r="101" ht="20.100000000000001" customHeight="1" x14ac:dyDescent="0.2"/>
    <row r="102" ht="20.100000000000001" customHeight="1" x14ac:dyDescent="0.2"/>
    <row r="103" ht="20.100000000000001" customHeight="1" x14ac:dyDescent="0.2"/>
    <row r="104" ht="20.100000000000001" customHeight="1" x14ac:dyDescent="0.2"/>
    <row r="105" ht="20.100000000000001" customHeight="1" x14ac:dyDescent="0.2"/>
    <row r="106" ht="20.100000000000001" customHeight="1" x14ac:dyDescent="0.2"/>
    <row r="107" ht="20.100000000000001" customHeight="1" x14ac:dyDescent="0.2"/>
    <row r="108" ht="20.100000000000001" customHeight="1" x14ac:dyDescent="0.2"/>
  </sheetData>
  <pageMargins left="0.70866141732283472" right="0.70866141732283472" top="0.74803149606299213" bottom="0.74803149606299213" header="0.31496062992125984" footer="0.31496062992125984"/>
  <pageSetup paperSize="9" scale="36" fitToHeight="0" orientation="landscape" r:id="rId1"/>
  <headerFooter>
    <oddFooter>&amp;L&amp;F-&amp;A&amp;C&amp;D&amp;RCL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3:S24"/>
  <sheetViews>
    <sheetView zoomScaleNormal="100" workbookViewId="0">
      <selection activeCell="A3" sqref="A3"/>
    </sheetView>
  </sheetViews>
  <sheetFormatPr defaultColWidth="11.42578125" defaultRowHeight="12.75" x14ac:dyDescent="0.2"/>
  <cols>
    <col min="1" max="1" width="20" customWidth="1"/>
    <col min="2" max="2" width="14.42578125" customWidth="1"/>
    <col min="3" max="3" width="13.5703125" customWidth="1"/>
    <col min="4" max="4" width="12.140625" customWidth="1"/>
    <col min="5" max="5" width="13.28515625" customWidth="1"/>
    <col min="6" max="6" width="12.140625" customWidth="1"/>
    <col min="7" max="7" width="8" customWidth="1"/>
    <col min="8" max="8" width="9.140625" customWidth="1"/>
    <col min="9" max="9" width="7.85546875" bestFit="1" customWidth="1"/>
    <col min="10" max="10" width="6.42578125" bestFit="1" customWidth="1"/>
    <col min="11" max="11" width="7.7109375" customWidth="1"/>
    <col min="12" max="12" width="6.42578125" customWidth="1"/>
    <col min="13" max="13" width="7" customWidth="1"/>
    <col min="14" max="14" width="9.42578125" customWidth="1"/>
    <col min="15" max="15" width="8.7109375" customWidth="1"/>
    <col min="16" max="16" width="8" customWidth="1"/>
    <col min="17" max="17" width="8.7109375" customWidth="1"/>
    <col min="18" max="18" width="9.85546875" customWidth="1"/>
    <col min="19" max="20" width="6" customWidth="1"/>
    <col min="21" max="21" width="8.7109375" customWidth="1"/>
    <col min="22" max="22" width="8.28515625" customWidth="1"/>
    <col min="23" max="24" width="6.140625" customWidth="1"/>
    <col min="25" max="26" width="7.140625" customWidth="1"/>
    <col min="27" max="27" width="8.140625" customWidth="1"/>
    <col min="28" max="28" width="8.42578125" customWidth="1"/>
  </cols>
  <sheetData>
    <row r="3" spans="1:19" ht="25.5" x14ac:dyDescent="0.2">
      <c r="A3" s="87" t="s">
        <v>42</v>
      </c>
      <c r="B3" s="108" t="s">
        <v>41</v>
      </c>
      <c r="C3" s="109" t="s">
        <v>45</v>
      </c>
      <c r="D3" s="109" t="s">
        <v>39</v>
      </c>
      <c r="E3" s="109" t="s">
        <v>34</v>
      </c>
      <c r="F3" s="109" t="s">
        <v>38</v>
      </c>
      <c r="G3" s="110">
        <v>41640</v>
      </c>
      <c r="H3" s="110">
        <v>41671</v>
      </c>
      <c r="I3" s="110">
        <v>41699</v>
      </c>
      <c r="J3" s="110">
        <v>41730</v>
      </c>
      <c r="K3" s="110">
        <v>41760</v>
      </c>
      <c r="L3" s="110">
        <v>41791</v>
      </c>
      <c r="M3" s="110">
        <v>41821</v>
      </c>
      <c r="N3" s="110">
        <v>41852</v>
      </c>
      <c r="O3" s="110">
        <v>41883</v>
      </c>
      <c r="P3" s="110">
        <v>41913</v>
      </c>
      <c r="Q3" s="110">
        <v>41944</v>
      </c>
      <c r="R3" s="110">
        <v>41974</v>
      </c>
    </row>
    <row r="4" spans="1:19" x14ac:dyDescent="0.2">
      <c r="A4" s="87" t="s">
        <v>40</v>
      </c>
      <c r="B4" s="111">
        <v>6.32</v>
      </c>
      <c r="C4" s="111">
        <v>8.3000000000000007</v>
      </c>
      <c r="D4" s="111">
        <v>8.42</v>
      </c>
      <c r="E4" s="111">
        <v>6.59</v>
      </c>
      <c r="F4" s="112">
        <v>6.27</v>
      </c>
      <c r="G4" s="112">
        <v>6.38</v>
      </c>
      <c r="H4" s="112">
        <v>7.09</v>
      </c>
      <c r="I4" s="112">
        <v>6.43</v>
      </c>
      <c r="J4" s="112">
        <v>6.3</v>
      </c>
      <c r="K4" s="112">
        <v>5.38</v>
      </c>
      <c r="L4" s="112">
        <v>6.06</v>
      </c>
      <c r="M4" s="112"/>
      <c r="N4" s="112"/>
      <c r="O4" s="112"/>
      <c r="P4" s="112"/>
      <c r="Q4" s="112"/>
      <c r="R4" s="112"/>
    </row>
    <row r="5" spans="1:19" x14ac:dyDescent="0.2">
      <c r="A5" s="87" t="s">
        <v>43</v>
      </c>
      <c r="B5" s="111">
        <v>4.46</v>
      </c>
      <c r="C5" s="111">
        <v>6.62</v>
      </c>
      <c r="D5" s="111">
        <v>5.4</v>
      </c>
      <c r="E5" s="112">
        <v>4.29</v>
      </c>
      <c r="F5" s="111">
        <v>4.79</v>
      </c>
      <c r="G5" s="111">
        <v>4.87</v>
      </c>
      <c r="H5" s="111">
        <v>5.48</v>
      </c>
      <c r="I5" s="111">
        <v>4.8899999999999997</v>
      </c>
      <c r="J5" s="111">
        <v>5.04</v>
      </c>
      <c r="K5" s="111">
        <v>4.0199999999999996</v>
      </c>
      <c r="L5" s="111">
        <v>4.46</v>
      </c>
      <c r="M5" s="111"/>
      <c r="N5" s="111"/>
      <c r="O5" s="111"/>
      <c r="P5" s="111"/>
      <c r="Q5" s="111"/>
      <c r="R5" s="111"/>
    </row>
    <row r="7" spans="1:19" ht="15" x14ac:dyDescent="0.2">
      <c r="S7" s="81"/>
    </row>
    <row r="11" spans="1:19" x14ac:dyDescent="0.2">
      <c r="A11" s="88"/>
      <c r="B11" s="88"/>
      <c r="C11" s="88"/>
      <c r="D11" s="88"/>
    </row>
    <row r="12" spans="1:19" x14ac:dyDescent="0.2">
      <c r="A12" s="88"/>
      <c r="B12" s="88"/>
      <c r="C12" s="88"/>
      <c r="D12" s="88"/>
    </row>
    <row r="13" spans="1:19" x14ac:dyDescent="0.2">
      <c r="A13" s="88"/>
      <c r="B13" s="88"/>
      <c r="C13" s="88"/>
      <c r="D13" s="88"/>
    </row>
    <row r="14" spans="1:19" x14ac:dyDescent="0.2">
      <c r="A14" s="88"/>
      <c r="B14" s="88"/>
      <c r="C14" s="88"/>
      <c r="D14" s="88"/>
    </row>
    <row r="15" spans="1:19" x14ac:dyDescent="0.2">
      <c r="A15" s="88"/>
      <c r="B15" s="88"/>
      <c r="C15" s="88"/>
      <c r="D15" s="88"/>
    </row>
    <row r="16" spans="1:19" ht="15.75" x14ac:dyDescent="0.25">
      <c r="A16" s="88"/>
      <c r="B16" s="89"/>
      <c r="C16" s="88"/>
      <c r="D16" s="88"/>
    </row>
    <row r="17" spans="1:4" ht="15.75" x14ac:dyDescent="0.25">
      <c r="A17" s="88"/>
      <c r="B17" s="89"/>
      <c r="C17" s="88"/>
      <c r="D17" s="88"/>
    </row>
    <row r="18" spans="1:4" ht="15.75" x14ac:dyDescent="0.25">
      <c r="A18" s="88"/>
      <c r="B18" s="107"/>
      <c r="C18" s="107"/>
      <c r="D18" s="88"/>
    </row>
    <row r="19" spans="1:4" ht="15.75" x14ac:dyDescent="0.25">
      <c r="A19" s="88"/>
      <c r="B19" s="107"/>
      <c r="C19" s="107"/>
      <c r="D19" s="88"/>
    </row>
    <row r="20" spans="1:4" ht="15.75" x14ac:dyDescent="0.25">
      <c r="A20" s="88"/>
      <c r="B20" s="107"/>
      <c r="C20" s="107"/>
      <c r="D20" s="88"/>
    </row>
    <row r="21" spans="1:4" ht="15.75" x14ac:dyDescent="0.25">
      <c r="A21" s="88"/>
      <c r="B21" s="107"/>
      <c r="C21" s="107"/>
      <c r="D21" s="88"/>
    </row>
    <row r="22" spans="1:4" ht="15.75" x14ac:dyDescent="0.25">
      <c r="A22" s="88"/>
      <c r="B22" s="107"/>
      <c r="C22" s="107"/>
      <c r="D22" s="88"/>
    </row>
    <row r="23" spans="1:4" x14ac:dyDescent="0.2">
      <c r="A23" s="88"/>
      <c r="B23" s="88"/>
      <c r="C23" s="88"/>
      <c r="D23" s="88"/>
    </row>
    <row r="24" spans="1:4" x14ac:dyDescent="0.2">
      <c r="A24" s="88"/>
      <c r="B24" s="88"/>
      <c r="C24" s="88"/>
      <c r="D24" s="88"/>
    </row>
  </sheetData>
  <pageMargins left="0.70866141732283472" right="0.70866141732283472" top="0.74803149606299213" bottom="0.74803149606299213" header="0.31496062992125984" footer="0.31496062992125984"/>
  <pageSetup scale="95"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pageSetUpPr fitToPage="1"/>
  </sheetPr>
  <dimension ref="A3:S25"/>
  <sheetViews>
    <sheetView zoomScaleNormal="100" workbookViewId="0">
      <selection activeCell="G17" sqref="G17"/>
    </sheetView>
  </sheetViews>
  <sheetFormatPr defaultColWidth="11.42578125" defaultRowHeight="12.75" x14ac:dyDescent="0.2"/>
  <cols>
    <col min="1" max="1" width="20" customWidth="1"/>
    <col min="2" max="2" width="14.42578125" customWidth="1"/>
    <col min="3" max="3" width="13.5703125" customWidth="1"/>
    <col min="4" max="4" width="12.140625" customWidth="1"/>
    <col min="5" max="5" width="13.28515625" customWidth="1"/>
    <col min="6" max="6" width="9.28515625" customWidth="1"/>
    <col min="7" max="7" width="8" customWidth="1"/>
    <col min="8" max="8" width="9.140625" customWidth="1"/>
    <col min="9" max="9" width="7.85546875" bestFit="1" customWidth="1"/>
    <col min="10" max="10" width="6.42578125" bestFit="1" customWidth="1"/>
    <col min="11" max="11" width="7.7109375" customWidth="1"/>
    <col min="12" max="12" width="6.42578125" customWidth="1"/>
    <col min="13" max="13" width="7" customWidth="1"/>
    <col min="14" max="14" width="9.42578125" customWidth="1"/>
    <col min="15" max="15" width="8.7109375" customWidth="1"/>
    <col min="16" max="16" width="8" customWidth="1"/>
    <col min="17" max="17" width="8.7109375" customWidth="1"/>
    <col min="18" max="18" width="9.85546875" customWidth="1"/>
    <col min="19" max="20" width="6" customWidth="1"/>
    <col min="21" max="21" width="8.7109375" customWidth="1"/>
    <col min="22" max="22" width="8.28515625" customWidth="1"/>
    <col min="23" max="24" width="6.140625" customWidth="1"/>
    <col min="25" max="26" width="7.140625" customWidth="1"/>
    <col min="27" max="27" width="8.140625" customWidth="1"/>
    <col min="28" max="28" width="8.42578125" customWidth="1"/>
  </cols>
  <sheetData>
    <row r="3" spans="1:19" ht="25.5" x14ac:dyDescent="0.2">
      <c r="A3" s="87" t="s">
        <v>51</v>
      </c>
      <c r="B3" s="108" t="s">
        <v>41</v>
      </c>
      <c r="C3" s="109" t="s">
        <v>45</v>
      </c>
      <c r="D3" s="109" t="s">
        <v>39</v>
      </c>
      <c r="E3" s="109" t="s">
        <v>34</v>
      </c>
      <c r="F3" s="109" t="s">
        <v>52</v>
      </c>
      <c r="G3" s="110">
        <v>41640</v>
      </c>
      <c r="H3" s="110">
        <v>41671</v>
      </c>
      <c r="I3" s="110">
        <v>41699</v>
      </c>
      <c r="J3" s="110">
        <v>41730</v>
      </c>
      <c r="K3" s="110">
        <v>41760</v>
      </c>
      <c r="L3" s="110">
        <v>41791</v>
      </c>
      <c r="M3" s="110">
        <v>41821</v>
      </c>
      <c r="N3" s="110">
        <v>41852</v>
      </c>
      <c r="O3" s="110">
        <v>41883</v>
      </c>
      <c r="P3" s="110">
        <v>41913</v>
      </c>
      <c r="Q3" s="110">
        <v>41944</v>
      </c>
      <c r="R3" s="110">
        <v>41974</v>
      </c>
    </row>
    <row r="4" spans="1:19" x14ac:dyDescent="0.2">
      <c r="A4" s="87" t="s">
        <v>40</v>
      </c>
      <c r="B4" s="134"/>
      <c r="C4" s="134"/>
      <c r="D4" s="134"/>
      <c r="E4" s="126">
        <v>6.3600000000000004E-2</v>
      </c>
      <c r="F4" s="134"/>
      <c r="G4" s="115">
        <v>6.3100000000000003E-2</v>
      </c>
      <c r="H4" s="115">
        <v>6.8699999999999997E-2</v>
      </c>
      <c r="I4" s="115">
        <v>6.6400000000000001E-2</v>
      </c>
      <c r="J4" s="115">
        <v>6.59E-2</v>
      </c>
      <c r="K4" s="116">
        <v>5.9200000000000003E-2</v>
      </c>
      <c r="L4" s="115">
        <v>6.3100000000000003E-2</v>
      </c>
      <c r="M4" s="116">
        <v>4.3999999999999997E-2</v>
      </c>
      <c r="N4" s="116">
        <v>4.5999999999999999E-2</v>
      </c>
      <c r="O4" s="115">
        <v>7.1400000000000005E-2</v>
      </c>
      <c r="P4" s="126">
        <v>7.8700000000000006E-2</v>
      </c>
      <c r="Q4" s="126">
        <v>7.1900000000000006E-2</v>
      </c>
      <c r="R4" s="112"/>
    </row>
    <row r="5" spans="1:19" x14ac:dyDescent="0.2">
      <c r="A5" s="87" t="s">
        <v>43</v>
      </c>
      <c r="B5" s="134"/>
      <c r="C5" s="134"/>
      <c r="D5" s="134"/>
      <c r="E5" s="75">
        <v>4.0099999999999997E-2</v>
      </c>
      <c r="F5" s="134"/>
      <c r="G5" s="75">
        <v>3.8100000000000002E-2</v>
      </c>
      <c r="H5" s="75">
        <v>4.5499999999999999E-2</v>
      </c>
      <c r="I5" s="75">
        <v>4.2599999999999999E-2</v>
      </c>
      <c r="J5" s="75">
        <v>4.48E-2</v>
      </c>
      <c r="K5" s="75">
        <v>3.8399999999999997E-2</v>
      </c>
      <c r="L5" s="75">
        <v>4.3499999999999997E-2</v>
      </c>
      <c r="M5" s="75">
        <v>2.5499999999999998E-2</v>
      </c>
      <c r="N5" s="75">
        <v>3.1399999999999997E-2</v>
      </c>
      <c r="O5" s="75">
        <v>5.6300000000000003E-2</v>
      </c>
      <c r="P5" s="75">
        <v>6.5600000000000006E-2</v>
      </c>
      <c r="Q5" s="75">
        <v>6.0999999999999999E-2</v>
      </c>
      <c r="R5" s="111"/>
    </row>
    <row r="6" spans="1:19" x14ac:dyDescent="0.2">
      <c r="A6" s="88"/>
      <c r="B6" s="132"/>
      <c r="C6" s="132"/>
      <c r="D6" s="132"/>
      <c r="E6" s="133"/>
      <c r="F6" s="132"/>
      <c r="G6" s="132"/>
      <c r="H6" s="132"/>
      <c r="I6" s="132"/>
      <c r="J6" s="132"/>
      <c r="K6" s="132"/>
      <c r="L6" s="132"/>
      <c r="M6" s="132"/>
      <c r="N6" s="132"/>
      <c r="O6" s="132"/>
      <c r="P6" s="132"/>
      <c r="Q6" s="132"/>
      <c r="R6" s="132"/>
    </row>
    <row r="8" spans="1:19" ht="15" x14ac:dyDescent="0.2">
      <c r="S8" s="81"/>
    </row>
    <row r="12" spans="1:19" x14ac:dyDescent="0.2">
      <c r="A12" s="88"/>
      <c r="B12" s="88"/>
      <c r="C12" s="88"/>
      <c r="D12" s="88"/>
    </row>
    <row r="13" spans="1:19" x14ac:dyDescent="0.2">
      <c r="A13" s="88"/>
      <c r="B13" s="88"/>
      <c r="C13" s="88"/>
      <c r="D13" s="88"/>
    </row>
    <row r="14" spans="1:19" x14ac:dyDescent="0.2">
      <c r="A14" s="88"/>
      <c r="B14" s="88"/>
      <c r="C14" s="88"/>
      <c r="D14" s="88"/>
    </row>
    <row r="15" spans="1:19" x14ac:dyDescent="0.2">
      <c r="A15" s="88"/>
      <c r="B15" s="88"/>
      <c r="C15" s="88"/>
      <c r="D15" s="88"/>
    </row>
    <row r="16" spans="1:19" x14ac:dyDescent="0.2">
      <c r="A16" s="88"/>
      <c r="B16" s="88"/>
      <c r="C16" s="88"/>
      <c r="D16" s="88"/>
    </row>
    <row r="17" spans="1:4" ht="15.75" x14ac:dyDescent="0.25">
      <c r="A17" s="88"/>
      <c r="B17" s="89"/>
      <c r="C17" s="88"/>
      <c r="D17" s="88"/>
    </row>
    <row r="18" spans="1:4" ht="15.75" x14ac:dyDescent="0.25">
      <c r="A18" s="88"/>
      <c r="B18" s="89"/>
      <c r="C18" s="88"/>
      <c r="D18" s="88"/>
    </row>
    <row r="19" spans="1:4" ht="15.75" x14ac:dyDescent="0.25">
      <c r="A19" s="88"/>
      <c r="B19" s="107"/>
      <c r="C19" s="107"/>
      <c r="D19" s="88"/>
    </row>
    <row r="20" spans="1:4" ht="15.75" x14ac:dyDescent="0.25">
      <c r="A20" s="88"/>
      <c r="B20" s="107"/>
      <c r="C20" s="107"/>
      <c r="D20" s="88"/>
    </row>
    <row r="21" spans="1:4" ht="15.75" x14ac:dyDescent="0.25">
      <c r="A21" s="88"/>
      <c r="B21" s="107"/>
      <c r="C21" s="107"/>
      <c r="D21" s="88"/>
    </row>
    <row r="22" spans="1:4" ht="15.75" x14ac:dyDescent="0.25">
      <c r="A22" s="88"/>
      <c r="B22" s="107"/>
      <c r="C22" s="107"/>
      <c r="D22" s="88"/>
    </row>
    <row r="23" spans="1:4" ht="15.75" x14ac:dyDescent="0.25">
      <c r="A23" s="88"/>
      <c r="B23" s="107"/>
      <c r="C23" s="107"/>
      <c r="D23" s="88"/>
    </row>
    <row r="24" spans="1:4" x14ac:dyDescent="0.2">
      <c r="A24" s="88"/>
      <c r="B24" s="88"/>
      <c r="C24" s="88"/>
      <c r="D24" s="88"/>
    </row>
    <row r="25" spans="1:4" x14ac:dyDescent="0.2">
      <c r="A25" s="88"/>
      <c r="B25" s="88"/>
      <c r="C25" s="88"/>
      <c r="D25" s="88"/>
    </row>
  </sheetData>
  <pageMargins left="0.70866141732283472" right="0.70866141732283472" top="0.74803149606299213" bottom="0.74803149606299213" header="0.31496062992125984" footer="0.31496062992125984"/>
  <pageSetup scale="95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pageSetUpPr fitToPage="1"/>
  </sheetPr>
  <dimension ref="A2:M72"/>
  <sheetViews>
    <sheetView topLeftCell="A3" zoomScale="85" zoomScaleNormal="85" workbookViewId="0">
      <pane xSplit="2" ySplit="2" topLeftCell="K45" activePane="bottomRight" state="frozen"/>
      <selection activeCell="A3" sqref="A3"/>
      <selection pane="topRight" activeCell="C3" sqref="C3"/>
      <selection pane="bottomLeft" activeCell="A18" sqref="A18"/>
      <selection pane="bottomRight" activeCell="O36" sqref="O36"/>
    </sheetView>
  </sheetViews>
  <sheetFormatPr defaultColWidth="11.42578125" defaultRowHeight="12.75" x14ac:dyDescent="0.2"/>
  <cols>
    <col min="1" max="1" width="12.28515625" customWidth="1"/>
    <col min="2" max="2" width="11.42578125" customWidth="1"/>
    <col min="3" max="3" width="13.5703125" bestFit="1" customWidth="1"/>
    <col min="4" max="6" width="11.42578125" customWidth="1"/>
    <col min="7" max="7" width="13.5703125" customWidth="1"/>
    <col min="8" max="8" width="18.28515625" bestFit="1" customWidth="1"/>
    <col min="9" max="10" width="14.85546875" customWidth="1"/>
    <col min="11" max="11" width="20.28515625" bestFit="1" customWidth="1"/>
    <col min="12" max="12" width="16.28515625" customWidth="1"/>
    <col min="13" max="18" width="13.85546875" customWidth="1"/>
    <col min="19" max="19" width="4.7109375" customWidth="1"/>
    <col min="20" max="26" width="13.85546875" customWidth="1"/>
    <col min="27" max="34" width="4.42578125" customWidth="1"/>
  </cols>
  <sheetData>
    <row r="2" spans="1:13" x14ac:dyDescent="0.2">
      <c r="A2" t="str">
        <f>'2014'!A2</f>
        <v xml:space="preserve">Suivi de l' amélioration </v>
      </c>
    </row>
    <row r="3" spans="1:13" x14ac:dyDescent="0.2">
      <c r="A3" s="130"/>
      <c r="C3" s="130"/>
    </row>
    <row r="4" spans="1:13" x14ac:dyDescent="0.2">
      <c r="A4" s="130"/>
      <c r="B4" s="279" t="s">
        <v>56</v>
      </c>
      <c r="C4" s="280" t="str">
        <f>'2016'!A7</f>
        <v>Emboutissage</v>
      </c>
      <c r="D4" s="280" t="str">
        <f>'2016'!A9</f>
        <v>Tolerie</v>
      </c>
      <c r="E4" s="280" t="str">
        <f>'2016'!A10</f>
        <v>Peinture</v>
      </c>
      <c r="F4" s="280" t="str">
        <f>'2016'!A11</f>
        <v>Assemblage</v>
      </c>
      <c r="G4" s="280" t="str">
        <f>'2016'!A12</f>
        <v>Garnissages</v>
      </c>
      <c r="H4" s="280" t="str">
        <f>'2016'!A13</f>
        <v>Montage/Composts</v>
      </c>
      <c r="I4" s="281" t="str">
        <f>'2016'!A14</f>
        <v>Faisceaux</v>
      </c>
      <c r="J4" s="281" t="str">
        <f>'2016'!A15</f>
        <v>Sces Tech.ass.</v>
      </c>
      <c r="K4" s="280" t="str">
        <f>'2016'!A17</f>
        <v>Log Mont./Comp./Fsx</v>
      </c>
      <c r="L4" s="280" t="str">
        <f>'2016'!A16</f>
        <v>Log Cabines/KD</v>
      </c>
      <c r="M4" s="130" t="s">
        <v>63</v>
      </c>
    </row>
    <row r="5" spans="1:13" x14ac:dyDescent="0.2">
      <c r="A5" s="130" t="s">
        <v>78</v>
      </c>
      <c r="B5" s="323">
        <f>('2014'!$C$6)</f>
        <v>4.4999999999999998E-2</v>
      </c>
      <c r="C5" s="141">
        <f>('2014'!$C$8)</f>
        <v>5.5300000000000002E-2</v>
      </c>
      <c r="D5" s="141">
        <f>('2014'!$C$9)</f>
        <v>4.1700000000000001E-2</v>
      </c>
      <c r="E5" s="141">
        <f>('2014'!$C$10)</f>
        <v>6.7500000000000004E-2</v>
      </c>
      <c r="F5" s="141"/>
      <c r="G5" s="141">
        <f>('2014'!$C$11)</f>
        <v>6.6400000000000001E-2</v>
      </c>
      <c r="H5" s="141">
        <f>('2014'!$C$12)</f>
        <v>4.53E-2</v>
      </c>
      <c r="I5" s="141">
        <f>('2014'!$C$15)</f>
        <v>6.59E-2</v>
      </c>
      <c r="J5" s="141"/>
      <c r="K5" s="141">
        <f>('2014'!$C$14)</f>
        <v>5.3699999999999998E-2</v>
      </c>
      <c r="L5" s="141">
        <f>('2014'!$C$13)</f>
        <v>6.0400000000000002E-2</v>
      </c>
      <c r="M5" s="130"/>
    </row>
    <row r="6" spans="1:13" x14ac:dyDescent="0.2">
      <c r="A6" s="130" t="s">
        <v>79</v>
      </c>
      <c r="B6" s="323">
        <f>('2014'!$E$6)</f>
        <v>4.0099999999999997E-2</v>
      </c>
      <c r="C6" s="141">
        <f>('2014'!$E$8)</f>
        <v>2.9000000000000001E-2</v>
      </c>
      <c r="D6" s="141">
        <f>('2014'!$E$9)</f>
        <v>3.4799999999999998E-2</v>
      </c>
      <c r="E6" s="141">
        <f>('2014'!$E$10)</f>
        <v>3.9399999999999998E-2</v>
      </c>
      <c r="F6" s="141"/>
      <c r="G6" s="141">
        <f>('2014'!$E$11)</f>
        <v>4.8500000000000001E-2</v>
      </c>
      <c r="H6" s="141">
        <f>('2014'!$E$12)</f>
        <v>3.7699999999999997E-2</v>
      </c>
      <c r="I6" s="141">
        <f>('2014'!$E$15)</f>
        <v>5.1200000000000002E-2</v>
      </c>
      <c r="J6" s="141"/>
      <c r="K6" s="141">
        <f>('2014'!$E$14)</f>
        <v>3.39E-2</v>
      </c>
      <c r="L6" s="141">
        <f>('2014'!$E$13)</f>
        <v>4.19E-2</v>
      </c>
      <c r="M6" s="329">
        <v>0.06</v>
      </c>
    </row>
    <row r="7" spans="1:13" x14ac:dyDescent="0.2">
      <c r="A7" s="130" t="s">
        <v>80</v>
      </c>
      <c r="B7" s="323">
        <f>('2014'!$AI$6)</f>
        <v>4.1700000000000001E-2</v>
      </c>
      <c r="C7" s="141">
        <f>('2014'!$AI$8)</f>
        <v>3.8300000000000001E-2</v>
      </c>
      <c r="D7" s="141">
        <f>('2014'!$AI$9)</f>
        <v>3.09E-2</v>
      </c>
      <c r="E7" s="141">
        <f>('2014'!$AI$10)</f>
        <v>4.48E-2</v>
      </c>
      <c r="F7" s="141"/>
      <c r="G7" s="141">
        <f>('2014'!$AI$11)</f>
        <v>5.0500000000000003E-2</v>
      </c>
      <c r="H7" s="141">
        <f>('2014'!$AI$12)</f>
        <v>4.4299999999999999E-2</v>
      </c>
      <c r="I7" s="141">
        <f>('2014'!$AI$15)</f>
        <v>4.5100000000000001E-2</v>
      </c>
      <c r="J7" s="141"/>
      <c r="K7" s="141">
        <f>('2014'!$AI$14)</f>
        <v>4.7300000000000002E-2</v>
      </c>
      <c r="L7" s="141">
        <f>('2014'!$AI$13)</f>
        <v>3.2300000000000002E-2</v>
      </c>
      <c r="M7" s="329">
        <v>5.5E-2</v>
      </c>
    </row>
    <row r="8" spans="1:13" hidden="1" x14ac:dyDescent="0.2">
      <c r="A8" s="290" t="s">
        <v>81</v>
      </c>
      <c r="B8" s="323"/>
      <c r="C8" s="141"/>
      <c r="D8" s="141"/>
      <c r="E8" s="113"/>
      <c r="F8" s="113"/>
      <c r="G8" s="113"/>
      <c r="H8" s="113"/>
      <c r="I8" s="113"/>
      <c r="J8" s="113"/>
      <c r="K8" s="113"/>
      <c r="L8" s="113"/>
      <c r="M8" s="329">
        <v>5.5E-2</v>
      </c>
    </row>
    <row r="9" spans="1:13" x14ac:dyDescent="0.2">
      <c r="A9" s="135">
        <v>41640</v>
      </c>
      <c r="B9" s="324">
        <f>('2014'!$I$6)</f>
        <v>3.8100000000000002E-2</v>
      </c>
      <c r="C9" s="292">
        <f>('2014'!$I$8)</f>
        <v>3.8699999999999998E-2</v>
      </c>
      <c r="D9" s="292">
        <f>('2014'!$I$9)</f>
        <v>3.7699999999999997E-2</v>
      </c>
      <c r="E9" s="292">
        <f>('2014'!$I$10)</f>
        <v>3.6400000000000002E-2</v>
      </c>
      <c r="F9" s="292"/>
      <c r="G9" s="292">
        <f>('2014'!$I$11)</f>
        <v>5.5899999999999998E-2</v>
      </c>
      <c r="H9" s="292">
        <f>('2014'!$I$12)</f>
        <v>3.6499999999999998E-2</v>
      </c>
      <c r="I9" s="292">
        <f>('2014'!$I$15)</f>
        <v>0.06</v>
      </c>
      <c r="J9" s="292"/>
      <c r="K9" s="292">
        <f>('2014'!$I$14)</f>
        <v>6.2300000000000001E-2</v>
      </c>
      <c r="L9" s="292">
        <f>('2014'!$I$13)</f>
        <v>4.6300000000000001E-2</v>
      </c>
      <c r="M9" s="329">
        <v>0.06</v>
      </c>
    </row>
    <row r="10" spans="1:13" x14ac:dyDescent="0.2">
      <c r="A10" s="135">
        <v>41671</v>
      </c>
      <c r="B10" s="324">
        <f>('2014'!$K$6)</f>
        <v>4.5499999999999999E-2</v>
      </c>
      <c r="C10" s="292">
        <f>('2014'!$K$8)</f>
        <v>6.4399999999999999E-2</v>
      </c>
      <c r="D10" s="292">
        <f>('2014'!$K$9)</f>
        <v>3.2000000000000001E-2</v>
      </c>
      <c r="E10" s="292">
        <f>('2014'!$K$10)</f>
        <v>4.3900000000000002E-2</v>
      </c>
      <c r="F10" s="292"/>
      <c r="G10" s="292">
        <f>('2014'!$K$11)</f>
        <v>5.8999999999999997E-2</v>
      </c>
      <c r="H10" s="292">
        <f>('2014'!$K$12)</f>
        <v>4.3799999999999999E-2</v>
      </c>
      <c r="I10" s="292">
        <f>('2014'!$K$15)</f>
        <v>7.6399999999999996E-2</v>
      </c>
      <c r="J10" s="292"/>
      <c r="K10" s="292">
        <f>('2014'!$K$14)</f>
        <v>0.1145</v>
      </c>
      <c r="L10" s="292">
        <f>('2014'!$K$13)</f>
        <v>5.3199999999999997E-2</v>
      </c>
      <c r="M10" s="329">
        <v>0.06</v>
      </c>
    </row>
    <row r="11" spans="1:13" x14ac:dyDescent="0.2">
      <c r="A11" s="135">
        <v>41699</v>
      </c>
      <c r="B11" s="324">
        <f>('2014'!$M$6)</f>
        <v>4.2599999999999999E-2</v>
      </c>
      <c r="C11" s="292">
        <f>('2014'!$M$8)</f>
        <v>6.4600000000000005E-2</v>
      </c>
      <c r="D11" s="292">
        <f>('2014'!$M$9)</f>
        <v>3.0700000000000002E-2</v>
      </c>
      <c r="E11" s="292">
        <f>('2014'!$M$10)</f>
        <v>5.5599999999999997E-2</v>
      </c>
      <c r="F11" s="292"/>
      <c r="G11" s="292">
        <f>('2014'!$M$11)</f>
        <v>5.9499999999999997E-2</v>
      </c>
      <c r="H11" s="292">
        <f>('2014'!$M$12)</f>
        <v>4.4200000000000003E-2</v>
      </c>
      <c r="I11" s="292">
        <f>('2014'!$M$15)</f>
        <v>5.2699999999999997E-2</v>
      </c>
      <c r="J11" s="292"/>
      <c r="K11" s="292">
        <f>('2014'!$M$14)</f>
        <v>0.1043</v>
      </c>
      <c r="L11" s="292">
        <f>('2014'!$M$13)</f>
        <v>3.4599999999999999E-2</v>
      </c>
      <c r="M11" s="329">
        <v>0.06</v>
      </c>
    </row>
    <row r="12" spans="1:13" x14ac:dyDescent="0.2">
      <c r="A12" s="135">
        <v>41730</v>
      </c>
      <c r="B12" s="324">
        <f>('2014'!$O$6)</f>
        <v>4.48E-2</v>
      </c>
      <c r="C12" s="292">
        <f>('2014'!$O$8)</f>
        <v>3.9600000000000003E-2</v>
      </c>
      <c r="D12" s="292">
        <f>('2014'!$O$9)</f>
        <v>3.4799999999999998E-2</v>
      </c>
      <c r="E12" s="292">
        <f>('2014'!$O$10)</f>
        <v>7.4999999999999997E-2</v>
      </c>
      <c r="F12" s="292"/>
      <c r="G12" s="292">
        <f>('2014'!$O$11)</f>
        <v>6.3100000000000003E-2</v>
      </c>
      <c r="H12" s="292">
        <f>('2014'!$O$12)</f>
        <v>5.0599999999999999E-2</v>
      </c>
      <c r="I12" s="292">
        <f>('2014'!$O$15)</f>
        <v>6.3700000000000007E-2</v>
      </c>
      <c r="J12" s="292"/>
      <c r="K12" s="292">
        <f>('2014'!$O$14)</f>
        <v>7.2300000000000003E-2</v>
      </c>
      <c r="L12" s="292">
        <f>('2014'!$O$13)</f>
        <v>0.03</v>
      </c>
      <c r="M12" s="329">
        <v>0.06</v>
      </c>
    </row>
    <row r="13" spans="1:13" x14ac:dyDescent="0.2">
      <c r="A13" s="135">
        <v>41760</v>
      </c>
      <c r="B13" s="324">
        <f>('2014'!$Q$6)</f>
        <v>3.8399999999999997E-2</v>
      </c>
      <c r="C13" s="292">
        <f>('2014'!$Q$8)</f>
        <v>4.8399999999999999E-2</v>
      </c>
      <c r="D13" s="292">
        <f>('2014'!$Q$9)</f>
        <v>2.3E-2</v>
      </c>
      <c r="E13" s="292">
        <f>('2014'!$Q$10)</f>
        <v>3.3000000000000002E-2</v>
      </c>
      <c r="F13" s="292"/>
      <c r="G13" s="292">
        <f>('2014'!$Q$11)</f>
        <v>4.6300000000000001E-2</v>
      </c>
      <c r="H13" s="292">
        <f>('2014'!$Q$12)</f>
        <v>5.0500000000000003E-2</v>
      </c>
      <c r="I13" s="292">
        <f>('2014'!$Q$15)</f>
        <v>4.58E-2</v>
      </c>
      <c r="J13" s="292"/>
      <c r="K13" s="292">
        <f>('2014'!$Q$14)</f>
        <v>4.1599999999999998E-2</v>
      </c>
      <c r="L13" s="292">
        <f>('2014'!$Q$13)</f>
        <v>4.19E-2</v>
      </c>
      <c r="M13" s="329">
        <v>0.06</v>
      </c>
    </row>
    <row r="14" spans="1:13" x14ac:dyDescent="0.2">
      <c r="A14" s="135">
        <v>41791</v>
      </c>
      <c r="B14" s="324">
        <f>('2014'!$S$6)</f>
        <v>4.3499999999999997E-2</v>
      </c>
      <c r="C14" s="292">
        <f>('2014'!$S$8)</f>
        <v>6.0900000000000003E-2</v>
      </c>
      <c r="D14" s="292">
        <f>('2014'!$S$9)</f>
        <v>4.24E-2</v>
      </c>
      <c r="E14" s="292">
        <f>('2014'!$S$10)</f>
        <v>4.0500000000000001E-2</v>
      </c>
      <c r="F14" s="292"/>
      <c r="G14" s="292">
        <f>('2014'!$S$11)</f>
        <v>3.9399999999999998E-2</v>
      </c>
      <c r="H14" s="292">
        <f>('2014'!$S$12)</f>
        <v>4.7E-2</v>
      </c>
      <c r="I14" s="292">
        <f>('2014'!$S$15)</f>
        <v>4.5600000000000002E-2</v>
      </c>
      <c r="J14" s="292"/>
      <c r="K14" s="292">
        <f>('2014'!$S$14)</f>
        <v>5.5399999999999998E-2</v>
      </c>
      <c r="L14" s="292">
        <f>('2014'!$S$13)</f>
        <v>6.3700000000000007E-2</v>
      </c>
      <c r="M14" s="329">
        <v>0.06</v>
      </c>
    </row>
    <row r="15" spans="1:13" x14ac:dyDescent="0.2">
      <c r="A15" s="135">
        <v>41821</v>
      </c>
      <c r="B15" s="324">
        <f>('2014'!$U$6)</f>
        <v>2.5499999999999998E-2</v>
      </c>
      <c r="C15" s="292">
        <f>('2014'!$U$8)</f>
        <v>3.2099999999999997E-2</v>
      </c>
      <c r="D15" s="292">
        <f>('2014'!$U$9)</f>
        <v>2.1999999999999999E-2</v>
      </c>
      <c r="E15" s="292">
        <f>('2014'!$U$10)</f>
        <v>3.8300000000000001E-2</v>
      </c>
      <c r="F15" s="292"/>
      <c r="G15" s="292">
        <f>('2014'!$U$11)</f>
        <v>2.41E-2</v>
      </c>
      <c r="H15" s="292">
        <f>('2014'!$U$12)</f>
        <v>3.32E-2</v>
      </c>
      <c r="I15" s="292">
        <f>('2014'!$U$15)</f>
        <v>2.12E-2</v>
      </c>
      <c r="J15" s="292"/>
      <c r="K15" s="292">
        <f>('2014'!$U$14)</f>
        <v>5.2600000000000001E-2</v>
      </c>
      <c r="L15" s="292">
        <f>('2014'!$U$13)</f>
        <v>2.7699999999999999E-2</v>
      </c>
      <c r="M15" s="329">
        <v>0.05</v>
      </c>
    </row>
    <row r="16" spans="1:13" x14ac:dyDescent="0.2">
      <c r="A16" s="135">
        <v>41852</v>
      </c>
      <c r="B16" s="324">
        <f>('2014'!$W$6)</f>
        <v>3.1399999999999997E-2</v>
      </c>
      <c r="C16" s="292">
        <f>('2014'!$W$8)</f>
        <v>4.6399999999999997E-2</v>
      </c>
      <c r="D16" s="292">
        <f>('2014'!$W$9)</f>
        <v>3.5000000000000003E-2</v>
      </c>
      <c r="E16" s="292">
        <f>('2014'!$W$10)</f>
        <v>3.1600000000000003E-2</v>
      </c>
      <c r="F16" s="292"/>
      <c r="G16" s="292">
        <f>('2014'!$W$11)</f>
        <v>4.0899999999999999E-2</v>
      </c>
      <c r="H16" s="292">
        <f>('2014'!$W$12)</f>
        <v>3.09E-2</v>
      </c>
      <c r="I16" s="292">
        <f>('2014'!$W$15)</f>
        <v>3.2800000000000003E-2</v>
      </c>
      <c r="J16" s="292"/>
      <c r="K16" s="292">
        <f>('2014'!$W$14)</f>
        <v>6.0999999999999999E-2</v>
      </c>
      <c r="L16" s="292">
        <f>('2014'!$W$13)</f>
        <v>9.1000000000000004E-3</v>
      </c>
      <c r="M16" s="329">
        <v>0.05</v>
      </c>
    </row>
    <row r="17" spans="1:13" x14ac:dyDescent="0.2">
      <c r="A17" s="135">
        <v>41883</v>
      </c>
      <c r="B17" s="324">
        <f>('2014'!$Y$6)</f>
        <v>5.6300000000000003E-2</v>
      </c>
      <c r="C17" s="292">
        <f>('2014'!$Y$8)</f>
        <v>4.5900000000000003E-2</v>
      </c>
      <c r="D17" s="292">
        <f>('2014'!$Y$9)</f>
        <v>4.6899999999999997E-2</v>
      </c>
      <c r="E17" s="292">
        <f>('2014'!$Y$10)</f>
        <v>6.1499999999999999E-2</v>
      </c>
      <c r="F17" s="292"/>
      <c r="G17" s="292">
        <f>('2014'!$Y$11)</f>
        <v>7.2300000000000003E-2</v>
      </c>
      <c r="H17" s="292">
        <f>('2014'!$Y$12)</f>
        <v>5.6800000000000003E-2</v>
      </c>
      <c r="I17" s="292">
        <f>('2014'!$Y$15)</f>
        <v>8.7999999999999995E-2</v>
      </c>
      <c r="J17" s="292"/>
      <c r="K17" s="292">
        <f>('2014'!$Y$14)</f>
        <v>4.9700000000000001E-2</v>
      </c>
      <c r="L17" s="292">
        <f>('2014'!$Y$13)</f>
        <v>3.04E-2</v>
      </c>
      <c r="M17" s="329">
        <v>0.05</v>
      </c>
    </row>
    <row r="18" spans="1:13" x14ac:dyDescent="0.2">
      <c r="A18" s="135">
        <v>41913</v>
      </c>
      <c r="B18" s="324">
        <f>('2014'!$AA$6)</f>
        <v>6.5600000000000006E-2</v>
      </c>
      <c r="C18" s="292">
        <f>('2014'!$AA$8)</f>
        <v>6.5299999999999997E-2</v>
      </c>
      <c r="D18" s="292">
        <f>('2014'!$AA$9)</f>
        <v>4.9299999999999997E-2</v>
      </c>
      <c r="E18" s="292">
        <f>('2014'!$AA$10)</f>
        <v>8.6099999999999996E-2</v>
      </c>
      <c r="F18" s="292"/>
      <c r="G18" s="292">
        <f>('2014'!$AA$11)</f>
        <v>7.9200000000000007E-2</v>
      </c>
      <c r="H18" s="292">
        <f>('2014'!$AA$12)</f>
        <v>7.4999999999999997E-2</v>
      </c>
      <c r="I18" s="292">
        <f>('2014'!$AA$15)</f>
        <v>8.9499999999999996E-2</v>
      </c>
      <c r="J18" s="292"/>
      <c r="K18" s="292">
        <f>('2014'!$AA$14)</f>
        <v>5.0999999999999997E-2</v>
      </c>
      <c r="L18" s="292">
        <f>('2014'!$AA$13)</f>
        <v>2.0199999999999999E-2</v>
      </c>
      <c r="M18" s="329">
        <v>0.05</v>
      </c>
    </row>
    <row r="19" spans="1:13" x14ac:dyDescent="0.2">
      <c r="A19" s="135">
        <v>41944</v>
      </c>
      <c r="B19" s="324">
        <f>('2014'!$AC$6)</f>
        <v>6.3399999999999998E-2</v>
      </c>
      <c r="C19" s="292">
        <f>('2014'!$AC$8)</f>
        <v>3.61E-2</v>
      </c>
      <c r="D19" s="292">
        <f>('2014'!$AC$9)</f>
        <v>4.2299999999999997E-2</v>
      </c>
      <c r="E19" s="292">
        <f>('2014'!$AC$10)</f>
        <v>6.7799999999999999E-2</v>
      </c>
      <c r="F19" s="292"/>
      <c r="G19" s="292">
        <f>('2014'!$AC$11)</f>
        <v>8.5800000000000001E-2</v>
      </c>
      <c r="H19" s="292">
        <f>('2014'!$AC$12)</f>
        <v>6.13E-2</v>
      </c>
      <c r="I19" s="292">
        <f>('2014'!$AC$15)</f>
        <v>8.3599999999999994E-2</v>
      </c>
      <c r="J19" s="292"/>
      <c r="K19" s="292">
        <f>('2014'!$AC$14)</f>
        <v>5.5500000000000001E-2</v>
      </c>
      <c r="L19" s="292">
        <f>('2014'!$AC$13)</f>
        <v>4.5600000000000002E-2</v>
      </c>
      <c r="M19" s="329">
        <v>0.05</v>
      </c>
    </row>
    <row r="20" spans="1:13" x14ac:dyDescent="0.2">
      <c r="A20" s="135">
        <v>41974</v>
      </c>
      <c r="B20" s="324">
        <f>('2014'!$AE$6)</f>
        <v>4.8000000000000001E-2</v>
      </c>
      <c r="C20" s="292">
        <f>('2014'!$AE$8)</f>
        <v>1.9E-2</v>
      </c>
      <c r="D20" s="292">
        <f>('2014'!$AE$9)</f>
        <v>2.93E-2</v>
      </c>
      <c r="E20" s="292">
        <f>('2014'!$AE$10)</f>
        <v>7.7799999999999994E-2</v>
      </c>
      <c r="F20" s="292"/>
      <c r="G20" s="292">
        <f>('2014'!$AE$11)</f>
        <v>6.4600000000000005E-2</v>
      </c>
      <c r="H20" s="292">
        <f>('2014'!$AE$12)</f>
        <v>4.2999999999999997E-2</v>
      </c>
      <c r="I20" s="292">
        <f>('2014'!$AE$15)</f>
        <v>5.6099999999999997E-2</v>
      </c>
      <c r="J20" s="292"/>
      <c r="K20" s="292">
        <f>('2014'!$AE$14)</f>
        <v>5.0799999999999998E-2</v>
      </c>
      <c r="L20" s="292">
        <f>('2014'!$AE$13)</f>
        <v>4.1700000000000001E-2</v>
      </c>
      <c r="M20" s="329">
        <v>0.05</v>
      </c>
    </row>
    <row r="21" spans="1:13" x14ac:dyDescent="0.2">
      <c r="A21" s="135">
        <v>42005</v>
      </c>
      <c r="B21" s="323">
        <f>('2016'!$AH$6)</f>
        <v>5.1499999999999997E-2</v>
      </c>
      <c r="C21" s="141">
        <f>('2016'!$AH$7)</f>
        <v>4.3700000000000003E-2</v>
      </c>
      <c r="D21" s="141">
        <f>('2016'!$AH$9)</f>
        <v>2.29E-2</v>
      </c>
      <c r="E21" s="141">
        <f>('2016'!$AH$10)</f>
        <v>4.3700000000000003E-2</v>
      </c>
      <c r="F21" s="141">
        <f>('2016'!$AH$11)</f>
        <v>5.7000000000000002E-2</v>
      </c>
      <c r="G21" s="141">
        <f>('2016'!$AH$12)</f>
        <v>6.4799999999999996E-2</v>
      </c>
      <c r="H21" s="141">
        <f>('2016'!$AH$13)</f>
        <v>6.0499999999999998E-2</v>
      </c>
      <c r="I21" s="141">
        <f>('2016'!$AH$14)</f>
        <v>4.4600000000000001E-2</v>
      </c>
      <c r="J21" s="141"/>
      <c r="K21" s="141">
        <f>('2016'!$AH$17)</f>
        <v>4.3999999999999997E-2</v>
      </c>
      <c r="L21" s="141">
        <f>('2016'!$AI$16)</f>
        <v>0.1003</v>
      </c>
      <c r="M21" s="329">
        <v>5.5E-2</v>
      </c>
    </row>
    <row r="22" spans="1:13" x14ac:dyDescent="0.2">
      <c r="A22" s="135">
        <v>42036</v>
      </c>
      <c r="B22" s="323">
        <f>('2016'!$AL$6)</f>
        <v>5.7500000000000002E-2</v>
      </c>
      <c r="C22" s="141">
        <f>('2016'!$AL$7)</f>
        <v>7.3099999999999998E-2</v>
      </c>
      <c r="D22" s="141">
        <f>('2016'!$AL$9)</f>
        <v>3.0300000000000001E-2</v>
      </c>
      <c r="E22" s="141">
        <f>('2016'!$AL$10)</f>
        <v>5.5800000000000002E-2</v>
      </c>
      <c r="F22" s="141">
        <f>('2016'!$AL$11)</f>
        <v>6.1600000000000002E-2</v>
      </c>
      <c r="G22" s="141">
        <f>('2016'!$AL$12)</f>
        <v>8.9399999999999993E-2</v>
      </c>
      <c r="H22" s="141">
        <f>('2016'!$AL$13)</f>
        <v>4.2099999999999999E-2</v>
      </c>
      <c r="I22" s="141">
        <f>('2016'!$AL$14)</f>
        <v>3.5499999999999997E-2</v>
      </c>
      <c r="J22" s="141">
        <f>('2016'!$AL$15)</f>
        <v>3.8600000000000002E-2</v>
      </c>
      <c r="K22" s="141">
        <f>('2016'!$AL$17)</f>
        <v>7.3400000000000007E-2</v>
      </c>
      <c r="L22" s="141">
        <f>('2016'!$AL$16)</f>
        <v>5.9200000000000003E-2</v>
      </c>
      <c r="M22" s="329">
        <v>5.5E-2</v>
      </c>
    </row>
    <row r="23" spans="1:13" x14ac:dyDescent="0.2">
      <c r="A23" s="135">
        <v>42064</v>
      </c>
      <c r="B23" s="323">
        <f>('2016'!$AN$6)</f>
        <v>6.4199999999999993E-2</v>
      </c>
      <c r="C23" s="141">
        <f>('2016'!$AN$7)</f>
        <v>6.4399999999999999E-2</v>
      </c>
      <c r="D23" s="141">
        <f>('2016'!$AN$9)</f>
        <v>5.0999999999999997E-2</v>
      </c>
      <c r="E23" s="141">
        <f>('2016'!$AN$10)</f>
        <v>5.8799999999999998E-2</v>
      </c>
      <c r="F23" s="141">
        <f>('2016'!$AN$11)</f>
        <v>6.6600000000000006E-2</v>
      </c>
      <c r="G23" s="141">
        <f>('2016'!$AN$12)</f>
        <v>0.1017</v>
      </c>
      <c r="H23" s="141">
        <f>('2016'!$AN$13)</f>
        <v>4.7100000000000003E-2</v>
      </c>
      <c r="I23" s="141">
        <f>('2016'!$AN$14)</f>
        <v>2.35E-2</v>
      </c>
      <c r="J23" s="141">
        <f>('2016'!$AN$15)</f>
        <v>3.2000000000000001E-2</v>
      </c>
      <c r="K23" s="141">
        <f>('2016'!$AN$17)</f>
        <v>9.6500000000000002E-2</v>
      </c>
      <c r="L23" s="141">
        <f>('2016'!$AN$16)</f>
        <v>5.8900000000000001E-2</v>
      </c>
      <c r="M23" s="329">
        <v>5.5E-2</v>
      </c>
    </row>
    <row r="24" spans="1:13" x14ac:dyDescent="0.2">
      <c r="A24" s="135">
        <v>42095</v>
      </c>
      <c r="B24" s="323">
        <f>('2016'!$AP$6)</f>
        <v>5.9900000000000002E-2</v>
      </c>
      <c r="C24" s="141">
        <f>('2016'!$AP$7)</f>
        <v>5.8799999999999998E-2</v>
      </c>
      <c r="D24" s="141">
        <f>('2016'!$AP$9)</f>
        <v>4.5900000000000003E-2</v>
      </c>
      <c r="E24" s="141">
        <f>('2016'!$AP$10)</f>
        <v>7.1599999999999997E-2</v>
      </c>
      <c r="F24" s="141">
        <f>('2016'!$AP$11)</f>
        <v>6.7000000000000004E-2</v>
      </c>
      <c r="G24" s="141">
        <f>('2016'!$AP$12)</f>
        <v>8.9599999999999999E-2</v>
      </c>
      <c r="H24" s="141">
        <f>('2016'!$AP$13)</f>
        <v>5.67E-2</v>
      </c>
      <c r="I24" s="141">
        <f>('2016'!$AP$14)</f>
        <v>4.6600000000000003E-2</v>
      </c>
      <c r="J24" s="141">
        <f>('2016'!$AP$15)</f>
        <v>3.04E-2</v>
      </c>
      <c r="K24" s="141">
        <f>('2016'!$AP$17)</f>
        <v>4.6399999999999997E-2</v>
      </c>
      <c r="L24" s="141">
        <f>('2016'!$AP$16)</f>
        <v>5.0200000000000002E-2</v>
      </c>
      <c r="M24" s="329">
        <v>5.5E-2</v>
      </c>
    </row>
    <row r="25" spans="1:13" x14ac:dyDescent="0.2">
      <c r="A25" s="135">
        <v>42125</v>
      </c>
      <c r="B25" s="323">
        <f>('2016'!$AR$6)</f>
        <v>5.3800000000000001E-2</v>
      </c>
      <c r="C25" s="141">
        <f>('2016'!$AR$7)</f>
        <v>6.2100000000000002E-2</v>
      </c>
      <c r="D25" s="141">
        <f>('2016'!$AR$9)</f>
        <v>2.6499999999999999E-2</v>
      </c>
      <c r="E25" s="141">
        <f>('2016'!$AR$10)</f>
        <v>9.0399999999999994E-2</v>
      </c>
      <c r="F25" s="141">
        <f>('2016'!$AR$11)</f>
        <v>5.5599999999999997E-2</v>
      </c>
      <c r="G25" s="141">
        <f>('2016'!$AR$12)</f>
        <v>8.4599999999999995E-2</v>
      </c>
      <c r="H25" s="141">
        <f>('2016'!$AR$13)</f>
        <v>4.4400000000000002E-2</v>
      </c>
      <c r="I25" s="141">
        <f>('2016'!$AR$14)</f>
        <v>2.1299999999999999E-2</v>
      </c>
      <c r="J25" s="141">
        <f>('2016'!$AR$15)</f>
        <v>1.15E-2</v>
      </c>
      <c r="K25" s="141">
        <f>('2016'!$AR$17)</f>
        <v>6.0600000000000001E-2</v>
      </c>
      <c r="L25" s="141">
        <f>('2016'!$AR$16)</f>
        <v>5.2699999999999997E-2</v>
      </c>
      <c r="M25" s="329">
        <v>5.5E-2</v>
      </c>
    </row>
    <row r="26" spans="1:13" x14ac:dyDescent="0.2">
      <c r="A26" s="135">
        <v>42156</v>
      </c>
      <c r="B26" s="323">
        <f>('2016'!$AT$6)</f>
        <v>6.1100000000000002E-2</v>
      </c>
      <c r="C26" s="141">
        <f>('2016'!$AT$7)</f>
        <v>4.4999999999999998E-2</v>
      </c>
      <c r="D26" s="141">
        <f>('2016'!$AT$9)</f>
        <v>1.4200000000000001E-2</v>
      </c>
      <c r="E26" s="141">
        <f>('2016'!$AT$10)</f>
        <v>7.4700000000000003E-2</v>
      </c>
      <c r="F26" s="141">
        <f>('2016'!$AT$11)</f>
        <v>6.88E-2</v>
      </c>
      <c r="G26" s="141">
        <f>('2016'!$AT$12)</f>
        <v>8.8099999999999998E-2</v>
      </c>
      <c r="H26" s="141">
        <f>('2016'!$AT$13)</f>
        <v>6.8900000000000003E-2</v>
      </c>
      <c r="I26" s="141">
        <f>('2016'!$AT$14)</f>
        <v>3.8600000000000002E-2</v>
      </c>
      <c r="J26" s="141">
        <f>('2016'!$AT$15)</f>
        <v>6.7999999999999996E-3</v>
      </c>
      <c r="K26" s="141">
        <f>('2016'!$AT$17)</f>
        <v>8.5400000000000004E-2</v>
      </c>
      <c r="L26" s="141">
        <f>('2016'!$AT$16)</f>
        <v>8.1199999999999994E-2</v>
      </c>
      <c r="M26" s="329">
        <v>5.5E-2</v>
      </c>
    </row>
    <row r="27" spans="1:13" x14ac:dyDescent="0.2">
      <c r="A27" s="135">
        <v>42186</v>
      </c>
      <c r="B27" s="323">
        <f>'2016'!AV6</f>
        <v>3.9399999999999998E-2</v>
      </c>
      <c r="C27" s="141">
        <f>'2016'!AV7</f>
        <v>3.2500000000000001E-2</v>
      </c>
      <c r="D27" s="141">
        <f>'2016'!AV9</f>
        <v>1.95E-2</v>
      </c>
      <c r="E27" s="141">
        <f>'2016'!AV10</f>
        <v>4.4900000000000002E-2</v>
      </c>
      <c r="F27" s="141">
        <f>'2016'!AV11</f>
        <v>4.19E-2</v>
      </c>
      <c r="G27" s="141">
        <f>'2016'!AV12</f>
        <v>5.1799999999999999E-2</v>
      </c>
      <c r="H27" s="141">
        <f>'2016'!AV13</f>
        <v>4.0599999999999997E-2</v>
      </c>
      <c r="I27" s="141">
        <f>'2016'!AV14</f>
        <v>2.92E-2</v>
      </c>
      <c r="J27" s="141">
        <f>'2016'!AV15</f>
        <v>1.9400000000000001E-2</v>
      </c>
      <c r="K27" s="141">
        <f>'2016'!AV17</f>
        <v>3.09E-2</v>
      </c>
      <c r="L27" s="141">
        <f>'2016'!AV16</f>
        <v>6.5600000000000006E-2</v>
      </c>
      <c r="M27" s="329">
        <v>5.5E-2</v>
      </c>
    </row>
    <row r="28" spans="1:13" x14ac:dyDescent="0.2">
      <c r="A28" s="135">
        <v>42217</v>
      </c>
      <c r="B28" s="323">
        <f>'2016'!AX6</f>
        <v>3.9800000000000002E-2</v>
      </c>
      <c r="C28" s="141">
        <f>'2016'!AX7</f>
        <v>3.6700000000000003E-2</v>
      </c>
      <c r="D28" s="141">
        <f>'2016'!AX9</f>
        <v>3.04E-2</v>
      </c>
      <c r="E28" s="141">
        <f>'2016'!AX10</f>
        <v>0.04</v>
      </c>
      <c r="F28" s="141">
        <f>'2016'!AX11</f>
        <v>4.3499999999999997E-2</v>
      </c>
      <c r="G28" s="141">
        <f>'2016'!AX12</f>
        <v>4.6600000000000003E-2</v>
      </c>
      <c r="H28" s="141">
        <f>'2016'!AX13</f>
        <v>4.7100000000000003E-2</v>
      </c>
      <c r="I28" s="141">
        <f>'2016'!AX14</f>
        <v>4.2999999999999997E-2</v>
      </c>
      <c r="J28" s="141">
        <f>'2016'!AX15</f>
        <v>2.0400000000000001E-2</v>
      </c>
      <c r="K28" s="141">
        <f>'2016'!AX17</f>
        <v>2.76E-2</v>
      </c>
      <c r="L28" s="141">
        <f>'2016'!AX16</f>
        <v>5.1799999999999999E-2</v>
      </c>
      <c r="M28" s="329">
        <v>5.5E-2</v>
      </c>
    </row>
    <row r="29" spans="1:13" x14ac:dyDescent="0.2">
      <c r="A29" s="135">
        <v>42248</v>
      </c>
      <c r="B29" s="323">
        <f>'2016'!AZ6</f>
        <v>6.0400000000000002E-2</v>
      </c>
      <c r="C29" s="141">
        <f>'2016'!AZ7</f>
        <v>3.8100000000000002E-2</v>
      </c>
      <c r="D29" s="141">
        <f>'2016'!AZ9</f>
        <v>4.2599999999999999E-2</v>
      </c>
      <c r="E29" s="141">
        <f>'2016'!AZ10</f>
        <v>7.4499999999999997E-2</v>
      </c>
      <c r="F29" s="141">
        <f>'2016'!AZ11</f>
        <v>6.59E-2</v>
      </c>
      <c r="G29" s="141">
        <f>'2016'!AZ12</f>
        <v>7.85E-2</v>
      </c>
      <c r="H29" s="141">
        <f>'2016'!AZ13</f>
        <v>6.4000000000000001E-2</v>
      </c>
      <c r="I29" s="141">
        <f>'2016'!AZ14</f>
        <v>6.5299999999999997E-2</v>
      </c>
      <c r="J29" s="141">
        <f>'2016'!AZ15</f>
        <v>2.01E-2</v>
      </c>
      <c r="K29" s="141">
        <f>'2016'!AZ17</f>
        <v>8.1199999999999994E-2</v>
      </c>
      <c r="L29" s="141">
        <f>'2016'!AZ16</f>
        <v>5.7200000000000001E-2</v>
      </c>
      <c r="M29" s="329">
        <v>5.5E-2</v>
      </c>
    </row>
    <row r="30" spans="1:13" x14ac:dyDescent="0.2">
      <c r="A30" s="135">
        <v>42278</v>
      </c>
      <c r="B30" s="141">
        <f>'2016'!BB6</f>
        <v>7.1400000000000005E-2</v>
      </c>
      <c r="C30" s="141">
        <f>'2016'!BB7</f>
        <v>7.2400000000000006E-2</v>
      </c>
      <c r="D30" s="141">
        <f>'2016'!BB9</f>
        <v>5.6099999999999997E-2</v>
      </c>
      <c r="E30" s="141">
        <f>'2016'!BB10</f>
        <v>0.05</v>
      </c>
      <c r="F30" s="141">
        <f>'2016'!BB11</f>
        <v>8.2600000000000007E-2</v>
      </c>
      <c r="G30" s="141">
        <f>'2016'!BB12</f>
        <v>9.9000000000000005E-2</v>
      </c>
      <c r="H30" s="141">
        <f>'2016'!BD13</f>
        <v>5.6500000000000002E-2</v>
      </c>
      <c r="I30" s="141">
        <f>'2016'!BB14</f>
        <v>9.5699999999999993E-2</v>
      </c>
      <c r="J30" s="141">
        <f>'2016'!BB15</f>
        <v>1.2800000000000001E-2</v>
      </c>
      <c r="K30" s="141">
        <f>'2016'!BB17</f>
        <v>6.1699999999999998E-2</v>
      </c>
      <c r="L30" s="141">
        <f>'2016'!BB16</f>
        <v>4.8099999999999997E-2</v>
      </c>
      <c r="M30" s="329">
        <v>5.5E-2</v>
      </c>
    </row>
    <row r="31" spans="1:13" x14ac:dyDescent="0.2">
      <c r="A31" s="135">
        <v>42309</v>
      </c>
      <c r="B31" s="141">
        <f>'2016'!BD6</f>
        <v>6.4199999999999993E-2</v>
      </c>
      <c r="C31" s="141">
        <f>'2016'!BD7</f>
        <v>6.7699999999999996E-2</v>
      </c>
      <c r="D31" s="141">
        <f>'2016'!BD9</f>
        <v>3.8199999999999998E-2</v>
      </c>
      <c r="E31" s="141">
        <f>'2016'!BD10</f>
        <v>6.3500000000000001E-2</v>
      </c>
      <c r="F31" s="141">
        <f>'2016'!BD11</f>
        <v>7.4099999999999999E-2</v>
      </c>
      <c r="G31" s="141">
        <f>'2016'!BD12</f>
        <v>0.1087</v>
      </c>
      <c r="H31" s="141">
        <f>'2016'!BD13</f>
        <v>5.6500000000000002E-2</v>
      </c>
      <c r="I31" s="141">
        <f>'2016'!BD14</f>
        <v>6.0900000000000003E-2</v>
      </c>
      <c r="J31" s="141">
        <f>'2016'!BD15</f>
        <v>8.3999999999999995E-3</v>
      </c>
      <c r="K31" s="141">
        <f>'2016'!BD17</f>
        <v>5.9400000000000001E-2</v>
      </c>
      <c r="L31" s="141">
        <f>'2016'!BD16</f>
        <v>4.36E-2</v>
      </c>
      <c r="M31" s="329">
        <v>5.5E-2</v>
      </c>
    </row>
    <row r="32" spans="1:13" x14ac:dyDescent="0.2">
      <c r="A32" s="135">
        <v>42339</v>
      </c>
      <c r="B32" s="141">
        <f>'2016'!BF6</f>
        <v>6.6100000000000006E-2</v>
      </c>
      <c r="C32" s="141">
        <f>'2016'!BF7</f>
        <v>5.8999999999999997E-2</v>
      </c>
      <c r="D32" s="141">
        <f>'2016'!BF9</f>
        <v>4.6199999999999998E-2</v>
      </c>
      <c r="E32" s="141">
        <f>'2016'!BF10</f>
        <v>8.1600000000000006E-2</v>
      </c>
      <c r="F32" s="141">
        <f>'2016'!BF11</f>
        <v>7.2499999999999995E-2</v>
      </c>
      <c r="G32" s="141">
        <f>'2016'!BG12</f>
        <v>0.14990000000000001</v>
      </c>
      <c r="H32" s="141">
        <f>'2016'!BG13</f>
        <v>7.5700000000000003E-2</v>
      </c>
      <c r="I32" s="141">
        <f>'2016'!BG14</f>
        <v>8.0199999999999994E-2</v>
      </c>
      <c r="J32" s="141">
        <f>'2016'!BG15</f>
        <v>3.1600000000000003E-2</v>
      </c>
      <c r="K32" s="141">
        <f>'2016'!BF17</f>
        <v>6.6000000000000003E-2</v>
      </c>
      <c r="L32" s="141">
        <f>'2016'!BF16</f>
        <v>5.6899999999999999E-2</v>
      </c>
      <c r="M32" s="329">
        <v>5.5E-2</v>
      </c>
    </row>
    <row r="33" spans="1:12" x14ac:dyDescent="0.2">
      <c r="A33" s="135">
        <v>42370</v>
      </c>
      <c r="B33" s="235"/>
      <c r="C33" s="235"/>
      <c r="D33" s="122"/>
      <c r="E33" s="122"/>
      <c r="F33" s="122"/>
      <c r="G33" s="122"/>
      <c r="H33" s="122"/>
      <c r="I33" s="122"/>
      <c r="J33" s="122"/>
      <c r="K33" s="122"/>
      <c r="L33" s="122"/>
    </row>
    <row r="34" spans="1:12" x14ac:dyDescent="0.2">
      <c r="A34" s="135">
        <v>42401</v>
      </c>
      <c r="B34" s="235"/>
      <c r="C34" s="235"/>
      <c r="D34" s="122"/>
      <c r="E34" s="122"/>
      <c r="F34" s="122"/>
      <c r="G34" s="122"/>
      <c r="H34" s="122"/>
      <c r="I34" s="122"/>
      <c r="J34" s="122"/>
      <c r="K34" s="122"/>
      <c r="L34" s="122"/>
    </row>
    <row r="35" spans="1:12" ht="20.100000000000001" customHeight="1" x14ac:dyDescent="0.2">
      <c r="B35" s="262"/>
      <c r="C35" s="262"/>
    </row>
    <row r="36" spans="1:12" ht="20.100000000000001" customHeight="1" x14ac:dyDescent="0.2">
      <c r="B36" s="262"/>
      <c r="C36" s="262"/>
    </row>
    <row r="37" spans="1:12" ht="20.100000000000001" customHeight="1" x14ac:dyDescent="0.2">
      <c r="B37" s="262"/>
      <c r="C37" s="262"/>
    </row>
    <row r="38" spans="1:12" ht="20.100000000000001" customHeight="1" x14ac:dyDescent="0.2">
      <c r="B38" s="262"/>
      <c r="C38" s="262"/>
    </row>
    <row r="39" spans="1:12" ht="20.100000000000001" customHeight="1" x14ac:dyDescent="0.2">
      <c r="B39" s="262"/>
      <c r="C39" s="262"/>
    </row>
    <row r="40" spans="1:12" ht="20.100000000000001" customHeight="1" x14ac:dyDescent="0.2">
      <c r="B40" s="262"/>
      <c r="C40" s="262"/>
    </row>
    <row r="41" spans="1:12" ht="20.100000000000001" customHeight="1" x14ac:dyDescent="0.2">
      <c r="B41" s="262"/>
      <c r="C41" s="262"/>
    </row>
    <row r="42" spans="1:12" ht="20.100000000000001" customHeight="1" x14ac:dyDescent="0.2">
      <c r="B42" s="262"/>
      <c r="C42" s="262"/>
    </row>
    <row r="43" spans="1:12" ht="20.100000000000001" customHeight="1" x14ac:dyDescent="0.2">
      <c r="B43" s="262"/>
      <c r="C43" s="262"/>
    </row>
    <row r="44" spans="1:12" ht="20.100000000000001" customHeight="1" x14ac:dyDescent="0.2">
      <c r="B44" s="262"/>
      <c r="C44" s="262"/>
    </row>
    <row r="45" spans="1:12" ht="20.100000000000001" customHeight="1" x14ac:dyDescent="0.2">
      <c r="B45" s="262"/>
      <c r="C45" s="262"/>
    </row>
    <row r="46" spans="1:12" ht="20.100000000000001" customHeight="1" x14ac:dyDescent="0.2">
      <c r="B46" s="262"/>
      <c r="C46" s="262"/>
    </row>
    <row r="47" spans="1:12" ht="20.100000000000001" customHeight="1" x14ac:dyDescent="0.2">
      <c r="B47" s="262"/>
      <c r="C47" s="262"/>
    </row>
    <row r="48" spans="1:12" ht="20.100000000000001" customHeight="1" x14ac:dyDescent="0.2">
      <c r="B48" s="262"/>
      <c r="C48" s="262"/>
    </row>
    <row r="49" spans="2:3" ht="20.100000000000001" customHeight="1" x14ac:dyDescent="0.2">
      <c r="B49" s="262"/>
      <c r="C49" s="262"/>
    </row>
    <row r="50" spans="2:3" ht="20.100000000000001" customHeight="1" x14ac:dyDescent="0.2">
      <c r="B50" s="262"/>
      <c r="C50" s="262"/>
    </row>
    <row r="51" spans="2:3" ht="20.100000000000001" customHeight="1" x14ac:dyDescent="0.2">
      <c r="B51" s="262"/>
      <c r="C51" s="262"/>
    </row>
    <row r="52" spans="2:3" ht="20.100000000000001" customHeight="1" x14ac:dyDescent="0.2">
      <c r="B52" s="262"/>
      <c r="C52" s="262"/>
    </row>
    <row r="53" spans="2:3" ht="20.100000000000001" customHeight="1" x14ac:dyDescent="0.2">
      <c r="B53" s="262"/>
      <c r="C53" s="262"/>
    </row>
    <row r="54" spans="2:3" ht="20.100000000000001" customHeight="1" x14ac:dyDescent="0.2">
      <c r="B54" s="262"/>
      <c r="C54" s="262"/>
    </row>
    <row r="55" spans="2:3" ht="20.100000000000001" customHeight="1" x14ac:dyDescent="0.2">
      <c r="B55" s="262"/>
      <c r="C55" s="262"/>
    </row>
    <row r="56" spans="2:3" ht="20.100000000000001" customHeight="1" x14ac:dyDescent="0.2"/>
    <row r="57" spans="2:3" ht="20.100000000000001" customHeight="1" x14ac:dyDescent="0.2"/>
    <row r="58" spans="2:3" ht="20.100000000000001" customHeight="1" x14ac:dyDescent="0.2"/>
    <row r="59" spans="2:3" ht="20.100000000000001" customHeight="1" x14ac:dyDescent="0.2"/>
    <row r="60" spans="2:3" ht="20.100000000000001" customHeight="1" x14ac:dyDescent="0.2"/>
    <row r="61" spans="2:3" ht="20.100000000000001" customHeight="1" x14ac:dyDescent="0.2"/>
    <row r="62" spans="2:3" ht="20.100000000000001" customHeight="1" x14ac:dyDescent="0.2"/>
    <row r="63" spans="2:3" ht="20.100000000000001" customHeight="1" x14ac:dyDescent="0.2"/>
    <row r="64" spans="2:3" ht="20.100000000000001" customHeight="1" x14ac:dyDescent="0.2"/>
    <row r="65" ht="20.100000000000001" customHeight="1" x14ac:dyDescent="0.2"/>
    <row r="66" ht="20.100000000000001" customHeight="1" x14ac:dyDescent="0.2"/>
    <row r="67" ht="20.100000000000001" customHeight="1" x14ac:dyDescent="0.2"/>
    <row r="68" ht="20.100000000000001" customHeight="1" x14ac:dyDescent="0.2"/>
    <row r="69" ht="20.100000000000001" customHeight="1" x14ac:dyDescent="0.2"/>
    <row r="70" ht="20.100000000000001" customHeight="1" x14ac:dyDescent="0.2"/>
    <row r="71" ht="20.100000000000001" customHeight="1" x14ac:dyDescent="0.2"/>
    <row r="72" ht="20.100000000000001" customHeight="1" x14ac:dyDescent="0.2"/>
  </sheetData>
  <pageMargins left="0.7" right="0.7" top="0.75" bottom="0.75" header="0.3" footer="0.3"/>
  <pageSetup paperSize="9" scale="61" fitToHeight="0" orientation="landscape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pageSetUpPr fitToPage="1"/>
  </sheetPr>
  <dimension ref="A2:Q75"/>
  <sheetViews>
    <sheetView topLeftCell="A3" zoomScale="85" zoomScaleNormal="85" workbookViewId="0">
      <pane xSplit="2" ySplit="2" topLeftCell="M35" activePane="bottomRight" state="frozen"/>
      <selection activeCell="A3" sqref="A3"/>
      <selection pane="topRight" activeCell="C3" sqref="C3"/>
      <selection pane="bottomLeft" activeCell="A18" sqref="A18"/>
      <selection pane="bottomRight" activeCell="B58" sqref="B58"/>
    </sheetView>
  </sheetViews>
  <sheetFormatPr defaultColWidth="11.42578125" defaultRowHeight="12.75" x14ac:dyDescent="0.2"/>
  <cols>
    <col min="1" max="1" width="15" customWidth="1"/>
    <col min="2" max="2" width="11.42578125" customWidth="1"/>
    <col min="3" max="3" width="12.140625" customWidth="1"/>
    <col min="4" max="7" width="11.42578125" customWidth="1"/>
    <col min="8" max="8" width="14.28515625" customWidth="1"/>
    <col min="9" max="10" width="14.85546875" customWidth="1"/>
    <col min="11" max="11" width="13.85546875" bestFit="1" customWidth="1"/>
    <col min="12" max="12" width="16.28515625" customWidth="1"/>
    <col min="13" max="18" width="13.85546875" customWidth="1"/>
    <col min="19" max="19" width="4.7109375" customWidth="1"/>
    <col min="20" max="26" width="13.85546875" customWidth="1"/>
    <col min="27" max="34" width="4.42578125" customWidth="1"/>
  </cols>
  <sheetData>
    <row r="2" spans="1:17" x14ac:dyDescent="0.2">
      <c r="A2" t="str">
        <f>'2014'!A2</f>
        <v xml:space="preserve">Suivi de l' amélioration </v>
      </c>
    </row>
    <row r="3" spans="1:17" ht="15.75" x14ac:dyDescent="0.25">
      <c r="C3" s="252" t="s">
        <v>68</v>
      </c>
    </row>
    <row r="4" spans="1:17" x14ac:dyDescent="0.2">
      <c r="A4" s="130" t="s">
        <v>40</v>
      </c>
      <c r="B4" s="279" t="s">
        <v>56</v>
      </c>
      <c r="C4" s="280" t="str">
        <f>'2014'!A8</f>
        <v>Emboutissage</v>
      </c>
      <c r="D4" s="280" t="str">
        <f>'2014'!A9</f>
        <v>Tolerie</v>
      </c>
      <c r="E4" s="280" t="str">
        <f>'2014'!A10</f>
        <v>Peinture</v>
      </c>
      <c r="F4" s="280" t="s">
        <v>66</v>
      </c>
      <c r="G4" s="280" t="s">
        <v>67</v>
      </c>
      <c r="H4" s="280" t="str">
        <f>'2014'!A12</f>
        <v xml:space="preserve">MONTAGE </v>
      </c>
      <c r="I4" s="281" t="str">
        <f>'2014'!A15</f>
        <v>Faisceaux</v>
      </c>
      <c r="J4" s="281" t="s">
        <v>69</v>
      </c>
      <c r="K4" s="280" t="str">
        <f>'2014'!A14</f>
        <v>Log MONTAGE</v>
      </c>
      <c r="L4" s="280" t="str">
        <f>'2014'!A13</f>
        <v>Log CAB</v>
      </c>
      <c r="M4" s="130" t="s">
        <v>63</v>
      </c>
    </row>
    <row r="5" spans="1:17" x14ac:dyDescent="0.2">
      <c r="A5" s="130" t="s">
        <v>53</v>
      </c>
      <c r="B5" s="282">
        <v>1.6299999999999999E-2</v>
      </c>
      <c r="C5" s="282"/>
      <c r="D5" s="282"/>
      <c r="E5" s="283"/>
      <c r="F5" s="283"/>
      <c r="G5" s="283"/>
      <c r="H5" s="283"/>
      <c r="I5" s="283"/>
      <c r="J5" s="283"/>
      <c r="K5" s="283"/>
      <c r="L5" s="283"/>
      <c r="M5" s="172">
        <v>0.04</v>
      </c>
    </row>
    <row r="6" spans="1:17" x14ac:dyDescent="0.2">
      <c r="A6" s="130" t="s">
        <v>54</v>
      </c>
      <c r="B6" s="141">
        <v>1.7100000000000001E-2</v>
      </c>
      <c r="C6" s="141"/>
      <c r="D6" s="141"/>
      <c r="E6" s="113"/>
      <c r="F6" s="113"/>
      <c r="G6" s="113"/>
      <c r="H6" s="113"/>
      <c r="I6" s="113"/>
      <c r="J6" s="113"/>
      <c r="K6" s="113"/>
      <c r="L6" s="113"/>
      <c r="M6" s="172">
        <v>0.06</v>
      </c>
    </row>
    <row r="7" spans="1:17" x14ac:dyDescent="0.2">
      <c r="A7" s="130" t="s">
        <v>55</v>
      </c>
      <c r="B7" s="141">
        <v>2.0299999999999999E-2</v>
      </c>
      <c r="C7" s="141">
        <v>8.3000000000000001E-3</v>
      </c>
      <c r="D7" s="141">
        <v>1.24E-2</v>
      </c>
      <c r="E7" s="113">
        <v>2.2499999999999999E-2</v>
      </c>
      <c r="F7" s="113">
        <v>6.6E-3</v>
      </c>
      <c r="G7" s="113"/>
      <c r="H7" s="113">
        <v>2.29E-2</v>
      </c>
      <c r="I7" s="113">
        <v>9.9000000000000008E-3</v>
      </c>
      <c r="J7" s="113">
        <v>1.67E-2</v>
      </c>
      <c r="K7" s="113">
        <v>3.7699999999999997E-2</v>
      </c>
      <c r="L7" s="113">
        <v>4.02E-2</v>
      </c>
      <c r="M7" s="172">
        <v>0.06</v>
      </c>
      <c r="Q7">
        <f>2.83-2.69</f>
        <v>0.14000000000000012</v>
      </c>
    </row>
    <row r="8" spans="1:17" x14ac:dyDescent="0.2">
      <c r="A8" s="130" t="s">
        <v>62</v>
      </c>
      <c r="B8" s="141">
        <v>1.4E-2</v>
      </c>
      <c r="C8" s="141"/>
      <c r="D8" s="141"/>
      <c r="E8" s="113"/>
      <c r="F8" s="113"/>
      <c r="G8" s="113"/>
      <c r="H8" s="113"/>
      <c r="I8" s="113"/>
      <c r="J8" s="113"/>
      <c r="K8" s="113"/>
      <c r="L8" s="113"/>
      <c r="M8" s="172">
        <v>5.5E-2</v>
      </c>
    </row>
    <row r="9" spans="1:17" x14ac:dyDescent="0.2">
      <c r="A9" s="135">
        <v>42005</v>
      </c>
      <c r="B9" s="141">
        <v>2.4199999999999999E-2</v>
      </c>
      <c r="C9" s="141"/>
      <c r="D9" s="113"/>
      <c r="E9" s="113"/>
      <c r="F9" s="113"/>
      <c r="G9" s="113"/>
      <c r="H9" s="113"/>
      <c r="I9" s="113"/>
      <c r="J9" s="113"/>
      <c r="K9" s="113"/>
      <c r="L9" s="113"/>
      <c r="M9" s="172">
        <v>5.5E-2</v>
      </c>
    </row>
    <row r="10" spans="1:17" x14ac:dyDescent="0.2">
      <c r="A10" s="135">
        <v>42036</v>
      </c>
      <c r="B10" s="141">
        <v>2.5100000000000001E-2</v>
      </c>
      <c r="C10" s="141">
        <v>1.6299999999999999E-2</v>
      </c>
      <c r="D10" s="113">
        <v>2.3599999999999999E-2</v>
      </c>
      <c r="E10" s="113">
        <v>7.4399999999999994E-2</v>
      </c>
      <c r="F10" s="113">
        <v>2.2100000000000002E-2</v>
      </c>
      <c r="G10" s="113"/>
      <c r="H10" s="113">
        <v>4.0000000000000001E-3</v>
      </c>
      <c r="I10" s="113">
        <v>1.43E-2</v>
      </c>
      <c r="J10" s="113">
        <v>6.3299999999999995E-2</v>
      </c>
      <c r="K10" s="113">
        <v>1.18E-2</v>
      </c>
      <c r="L10" s="113">
        <v>2.5600000000000001E-2</v>
      </c>
      <c r="M10" s="172">
        <v>5.5E-2</v>
      </c>
    </row>
    <row r="11" spans="1:17" x14ac:dyDescent="0.2">
      <c r="A11" s="135">
        <v>42064</v>
      </c>
      <c r="B11" s="141">
        <v>2.8199999999999999E-2</v>
      </c>
      <c r="C11" s="141">
        <v>2.69E-2</v>
      </c>
      <c r="D11" s="141">
        <v>2.9600000000000001E-2</v>
      </c>
      <c r="E11" s="141">
        <v>6.1199999999999997E-2</v>
      </c>
      <c r="F11" s="141">
        <v>1.49E-2</v>
      </c>
      <c r="G11" s="141">
        <v>8.2000000000000007E-3</v>
      </c>
      <c r="H11" s="141">
        <v>7.6E-3</v>
      </c>
      <c r="I11" s="141">
        <v>6.1000000000000004E-3</v>
      </c>
      <c r="J11" s="141">
        <v>1.9099999999999999E-2</v>
      </c>
      <c r="K11" s="141">
        <v>5.7799999999999997E-2</v>
      </c>
      <c r="L11" s="141">
        <v>4.02E-2</v>
      </c>
      <c r="M11" s="172">
        <v>5.5E-2</v>
      </c>
    </row>
    <row r="12" spans="1:17" x14ac:dyDescent="0.2">
      <c r="A12" s="135">
        <v>42095</v>
      </c>
      <c r="B12" s="284">
        <v>2.8199999999999999E-2</v>
      </c>
      <c r="C12" s="284">
        <v>3.8199999999999998E-2</v>
      </c>
      <c r="D12" s="278">
        <v>6.08E-2</v>
      </c>
      <c r="E12" s="284">
        <v>1.44E-2</v>
      </c>
      <c r="F12" s="278">
        <v>6.4000000000000003E-3</v>
      </c>
      <c r="G12" s="284">
        <v>3.2800000000000003E-2</v>
      </c>
      <c r="H12" s="278">
        <v>0</v>
      </c>
      <c r="I12" s="284">
        <v>0</v>
      </c>
      <c r="J12" s="284">
        <v>8.9999999999999998E-4</v>
      </c>
      <c r="K12" s="284">
        <v>9.2299999999999993E-2</v>
      </c>
      <c r="L12" s="284">
        <v>2.9399999999999999E-2</v>
      </c>
      <c r="M12" s="172">
        <v>5.5E-2</v>
      </c>
    </row>
    <row r="13" spans="1:17" x14ac:dyDescent="0.2">
      <c r="A13" s="135">
        <v>42125</v>
      </c>
      <c r="B13" s="284">
        <v>2.8899999999999999E-2</v>
      </c>
      <c r="C13" s="285">
        <v>5.0099999999999999E-2</v>
      </c>
      <c r="D13" s="286">
        <v>4.7E-2</v>
      </c>
      <c r="E13" s="278">
        <v>0</v>
      </c>
      <c r="F13" s="278">
        <v>5.0000000000000001E-4</v>
      </c>
      <c r="G13" s="278">
        <v>0</v>
      </c>
      <c r="H13" s="278">
        <v>0</v>
      </c>
      <c r="I13" s="278">
        <v>0</v>
      </c>
      <c r="J13" s="278">
        <v>8.9999999999999998E-4</v>
      </c>
      <c r="K13" s="287">
        <v>0.15079999999999999</v>
      </c>
      <c r="L13" s="285">
        <v>4.6899999999999997E-2</v>
      </c>
      <c r="M13" s="172">
        <v>5.5E-2</v>
      </c>
    </row>
    <row r="14" spans="1:17" x14ac:dyDescent="0.2">
      <c r="A14" s="135">
        <v>42156</v>
      </c>
      <c r="B14" s="282">
        <v>2.1999999999999999E-2</v>
      </c>
      <c r="C14" s="141">
        <v>5.4399999999999997E-2</v>
      </c>
      <c r="D14" s="113">
        <v>2.9700000000000001E-2</v>
      </c>
      <c r="E14" s="291">
        <v>2.3900000000000001E-2</v>
      </c>
      <c r="F14" s="285">
        <v>4.7999999999999996E-3</v>
      </c>
      <c r="G14" s="291">
        <v>0</v>
      </c>
      <c r="H14" s="291">
        <v>0</v>
      </c>
      <c r="I14" s="291">
        <v>0</v>
      </c>
      <c r="J14" s="291">
        <v>0</v>
      </c>
      <c r="K14" s="291">
        <v>9.2700000000000005E-2</v>
      </c>
      <c r="L14" s="291">
        <v>3.9800000000000002E-2</v>
      </c>
      <c r="M14" s="172">
        <v>5.5E-2</v>
      </c>
    </row>
    <row r="15" spans="1:17" x14ac:dyDescent="0.2">
      <c r="A15" s="135">
        <v>42186</v>
      </c>
      <c r="B15" s="141">
        <v>2.3199999999999998E-2</v>
      </c>
      <c r="C15" s="141">
        <v>7.2900000000000006E-2</v>
      </c>
      <c r="D15" s="113">
        <v>8.2000000000000007E-3</v>
      </c>
      <c r="E15" s="113">
        <v>5.67E-2</v>
      </c>
      <c r="F15" s="113">
        <v>6.9999999999999999E-4</v>
      </c>
      <c r="G15" s="113">
        <v>1.6000000000000001E-3</v>
      </c>
      <c r="H15" s="113">
        <v>0</v>
      </c>
      <c r="I15" s="113">
        <v>0</v>
      </c>
      <c r="J15" s="113">
        <v>8.0000000000000004E-4</v>
      </c>
      <c r="K15" s="113"/>
      <c r="L15" s="113">
        <v>2.8299999999999999E-2</v>
      </c>
      <c r="M15" s="172">
        <v>5.5E-2</v>
      </c>
    </row>
    <row r="16" spans="1:17" x14ac:dyDescent="0.2">
      <c r="A16" s="135">
        <v>42217</v>
      </c>
      <c r="B16" s="234">
        <v>1.72E-2</v>
      </c>
      <c r="C16" s="141"/>
      <c r="D16" s="113"/>
      <c r="E16" s="113">
        <v>3.3599999999999998E-2</v>
      </c>
      <c r="F16" s="113"/>
      <c r="G16" s="113"/>
      <c r="H16" s="113"/>
      <c r="I16" s="113"/>
      <c r="J16" s="113"/>
      <c r="K16" s="113"/>
      <c r="L16" s="113"/>
      <c r="M16" s="172">
        <v>5.5E-2</v>
      </c>
    </row>
    <row r="17" spans="1:13" x14ac:dyDescent="0.2">
      <c r="A17" s="135">
        <v>42248</v>
      </c>
      <c r="B17" s="234">
        <v>1.9599999999999999E-2</v>
      </c>
      <c r="C17" s="141"/>
      <c r="D17" s="113"/>
      <c r="E17" s="113"/>
      <c r="F17" s="113"/>
      <c r="G17" s="113"/>
      <c r="H17" s="113"/>
      <c r="I17" s="113"/>
      <c r="J17" s="113"/>
      <c r="K17" s="113"/>
      <c r="L17" s="113"/>
      <c r="M17" s="172">
        <v>5.5E-2</v>
      </c>
    </row>
    <row r="18" spans="1:13" x14ac:dyDescent="0.2">
      <c r="A18" s="135">
        <v>42278</v>
      </c>
      <c r="B18" s="234">
        <v>1.7600000000000001E-2</v>
      </c>
      <c r="C18" s="141"/>
      <c r="D18" s="113"/>
      <c r="E18" s="113"/>
      <c r="F18" s="113"/>
      <c r="G18" s="113"/>
      <c r="H18" s="113"/>
      <c r="I18" s="113"/>
      <c r="J18" s="113"/>
      <c r="K18" s="113"/>
      <c r="L18" s="113"/>
      <c r="M18" s="172">
        <v>5.5E-2</v>
      </c>
    </row>
    <row r="19" spans="1:13" x14ac:dyDescent="0.2">
      <c r="A19" s="135">
        <v>42309</v>
      </c>
      <c r="B19" s="234">
        <v>1.9199999999999998E-2</v>
      </c>
      <c r="C19" s="141"/>
      <c r="D19" s="113"/>
      <c r="E19" s="113"/>
      <c r="F19" s="113"/>
      <c r="G19" s="113"/>
      <c r="H19" s="113"/>
      <c r="I19" s="113"/>
      <c r="J19" s="113"/>
      <c r="K19" s="113"/>
      <c r="L19" s="113"/>
      <c r="M19" s="172">
        <v>5.5E-2</v>
      </c>
    </row>
    <row r="20" spans="1:13" x14ac:dyDescent="0.2">
      <c r="A20" s="135">
        <v>42339</v>
      </c>
      <c r="B20" s="234">
        <v>2.3300000000000001E-2</v>
      </c>
      <c r="C20" s="141"/>
      <c r="D20" s="113"/>
      <c r="E20" s="113"/>
      <c r="F20" s="113"/>
      <c r="G20" s="113"/>
      <c r="H20" s="113"/>
      <c r="I20" s="113"/>
      <c r="J20" s="113"/>
      <c r="K20" s="113"/>
      <c r="L20" s="113"/>
      <c r="M20" s="172">
        <v>5.5E-2</v>
      </c>
    </row>
    <row r="21" spans="1:13" x14ac:dyDescent="0.2">
      <c r="A21" s="135">
        <v>42370</v>
      </c>
      <c r="B21" s="234">
        <v>1.35E-2</v>
      </c>
      <c r="C21" s="141">
        <v>2.86E-2</v>
      </c>
      <c r="D21" s="113">
        <v>0</v>
      </c>
      <c r="E21" s="113">
        <v>4.8899999999999999E-2</v>
      </c>
      <c r="F21" s="113">
        <v>0</v>
      </c>
      <c r="G21" s="113"/>
      <c r="H21" s="113"/>
      <c r="I21" s="113"/>
      <c r="J21" s="113"/>
      <c r="K21" s="113"/>
      <c r="L21" s="113"/>
    </row>
    <row r="22" spans="1:13" x14ac:dyDescent="0.2">
      <c r="A22" s="135">
        <v>42401</v>
      </c>
      <c r="B22" s="234">
        <v>1.84E-2</v>
      </c>
      <c r="C22" s="141"/>
      <c r="D22" s="113"/>
      <c r="E22" s="113"/>
      <c r="F22" s="113"/>
      <c r="G22" s="113"/>
      <c r="H22" s="113"/>
      <c r="I22" s="113"/>
      <c r="J22" s="113"/>
      <c r="K22" s="113"/>
      <c r="L22" s="113"/>
    </row>
    <row r="23" spans="1:13" x14ac:dyDescent="0.2">
      <c r="A23" s="135">
        <v>42430</v>
      </c>
      <c r="B23" s="234">
        <v>2.2700000000000001E-2</v>
      </c>
      <c r="C23" s="141"/>
      <c r="D23" s="113"/>
      <c r="E23" s="113"/>
      <c r="F23" s="113"/>
      <c r="G23" s="113"/>
      <c r="H23" s="113"/>
      <c r="I23" s="113"/>
      <c r="J23" s="113"/>
      <c r="K23" s="113"/>
      <c r="L23" s="113"/>
    </row>
    <row r="24" spans="1:13" x14ac:dyDescent="0.2">
      <c r="A24" s="135">
        <v>42461</v>
      </c>
      <c r="B24" s="234">
        <v>2.2800000000000001E-2</v>
      </c>
      <c r="C24" s="141"/>
      <c r="D24" s="113"/>
      <c r="E24" s="113"/>
      <c r="F24" s="113"/>
      <c r="G24" s="113"/>
      <c r="H24" s="113"/>
      <c r="I24" s="113"/>
      <c r="J24" s="113"/>
      <c r="K24" s="113"/>
      <c r="L24" s="113"/>
    </row>
    <row r="25" spans="1:13" x14ac:dyDescent="0.2">
      <c r="A25" s="135">
        <v>42491</v>
      </c>
      <c r="B25" s="234">
        <v>3.1399999999999997E-2</v>
      </c>
      <c r="C25" s="141"/>
      <c r="D25" s="113"/>
      <c r="E25" s="113"/>
      <c r="F25" s="113"/>
      <c r="G25" s="113"/>
      <c r="H25" s="113"/>
      <c r="I25" s="113"/>
      <c r="J25" s="113"/>
      <c r="K25" s="113"/>
      <c r="L25" s="113"/>
    </row>
    <row r="26" spans="1:13" x14ac:dyDescent="0.2">
      <c r="A26" s="135">
        <v>42522</v>
      </c>
      <c r="B26" s="234">
        <v>3.4599999999999999E-2</v>
      </c>
      <c r="C26" s="141"/>
      <c r="D26" s="113"/>
      <c r="E26" s="113"/>
      <c r="F26" s="113"/>
      <c r="G26" s="113"/>
      <c r="H26" s="113"/>
      <c r="I26" s="113"/>
      <c r="J26" s="113"/>
      <c r="K26" s="113"/>
      <c r="L26" s="113"/>
    </row>
    <row r="27" spans="1:13" x14ac:dyDescent="0.2">
      <c r="A27" s="135">
        <v>42552</v>
      </c>
      <c r="B27" s="234">
        <v>1.89E-2</v>
      </c>
      <c r="C27" s="141"/>
      <c r="D27" s="113"/>
      <c r="E27" s="113"/>
      <c r="F27" s="113"/>
      <c r="G27" s="113"/>
      <c r="H27" s="113"/>
      <c r="I27" s="113"/>
      <c r="J27" s="113"/>
      <c r="K27" s="113"/>
      <c r="L27" s="113"/>
    </row>
    <row r="28" spans="1:13" x14ac:dyDescent="0.2">
      <c r="A28" s="135">
        <v>42583</v>
      </c>
      <c r="B28" s="234">
        <v>1.7600000000000001E-2</v>
      </c>
      <c r="C28" s="141"/>
      <c r="D28" s="113"/>
      <c r="E28" s="113"/>
      <c r="F28" s="113"/>
      <c r="G28" s="113"/>
      <c r="H28" s="113"/>
      <c r="I28" s="113"/>
      <c r="J28" s="113"/>
      <c r="K28" s="113"/>
      <c r="L28" s="113"/>
    </row>
    <row r="29" spans="1:13" x14ac:dyDescent="0.2">
      <c r="A29" s="135">
        <v>42614</v>
      </c>
      <c r="B29" s="234">
        <v>2.0899999999999998E-2</v>
      </c>
      <c r="C29" s="141"/>
      <c r="D29" s="113"/>
      <c r="E29" s="113"/>
      <c r="F29" s="113"/>
      <c r="G29" s="113"/>
      <c r="H29" s="113"/>
      <c r="I29" s="113"/>
      <c r="J29" s="113"/>
      <c r="K29" s="113"/>
      <c r="L29" s="113"/>
    </row>
    <row r="30" spans="1:13" x14ac:dyDescent="0.2">
      <c r="A30" s="135">
        <v>42644</v>
      </c>
      <c r="B30" s="234">
        <v>2.3099999999999999E-2</v>
      </c>
      <c r="C30" s="141"/>
      <c r="D30" s="113"/>
      <c r="E30" s="113"/>
      <c r="F30" s="113"/>
      <c r="G30" s="113"/>
      <c r="H30" s="113"/>
      <c r="I30" s="113"/>
      <c r="J30" s="113"/>
      <c r="K30" s="113"/>
      <c r="L30" s="113"/>
    </row>
    <row r="31" spans="1:13" x14ac:dyDescent="0.2">
      <c r="A31" s="135">
        <v>42675</v>
      </c>
      <c r="B31" s="234">
        <v>1.9199999999999998E-2</v>
      </c>
      <c r="C31" s="141"/>
      <c r="D31" s="113"/>
      <c r="E31" s="113"/>
      <c r="F31" s="113"/>
      <c r="G31" s="113"/>
      <c r="H31" s="113"/>
      <c r="I31" s="113"/>
      <c r="J31" s="113"/>
      <c r="K31" s="113"/>
      <c r="L31" s="113"/>
    </row>
    <row r="32" spans="1:13" x14ac:dyDescent="0.2">
      <c r="A32" s="135">
        <v>42705</v>
      </c>
      <c r="B32" s="234">
        <v>1.7899999999999999E-2</v>
      </c>
      <c r="C32" s="141"/>
      <c r="D32" s="113"/>
      <c r="E32" s="113"/>
      <c r="F32" s="113"/>
      <c r="G32" s="113"/>
      <c r="H32" s="113"/>
      <c r="I32" s="113"/>
      <c r="J32" s="113"/>
      <c r="K32" s="113"/>
      <c r="L32" s="113"/>
    </row>
    <row r="33" spans="1:12" x14ac:dyDescent="0.2">
      <c r="A33" s="135">
        <v>42736</v>
      </c>
      <c r="B33" s="234">
        <v>2.0500000000000001E-2</v>
      </c>
      <c r="C33" s="141"/>
      <c r="D33" s="113"/>
      <c r="E33" s="113"/>
      <c r="F33" s="113"/>
      <c r="G33" s="113"/>
      <c r="H33" s="113"/>
      <c r="I33" s="113"/>
      <c r="J33" s="113"/>
      <c r="K33" s="113"/>
      <c r="L33" s="113"/>
    </row>
    <row r="34" spans="1:12" x14ac:dyDescent="0.2">
      <c r="A34" s="135">
        <v>42767</v>
      </c>
      <c r="B34" s="234">
        <v>2.3900000000000001E-2</v>
      </c>
      <c r="C34" s="141"/>
      <c r="D34" s="113"/>
      <c r="E34" s="113"/>
      <c r="F34" s="113"/>
      <c r="G34" s="113"/>
      <c r="H34" s="113"/>
      <c r="I34" s="113"/>
      <c r="J34" s="113"/>
      <c r="K34" s="113"/>
      <c r="L34" s="113"/>
    </row>
    <row r="35" spans="1:12" x14ac:dyDescent="0.2">
      <c r="A35" s="135">
        <v>42795</v>
      </c>
      <c r="B35" s="234">
        <v>2.4299999999999999E-2</v>
      </c>
      <c r="C35" s="141"/>
      <c r="D35" s="113"/>
      <c r="E35" s="113"/>
      <c r="F35" s="113"/>
      <c r="G35" s="113"/>
      <c r="H35" s="113"/>
      <c r="I35" s="113"/>
      <c r="J35" s="113"/>
      <c r="K35" s="113"/>
      <c r="L35" s="113"/>
    </row>
    <row r="36" spans="1:12" x14ac:dyDescent="0.2">
      <c r="A36" s="135">
        <v>42826</v>
      </c>
      <c r="B36" s="235">
        <v>2.4899999999999999E-2</v>
      </c>
      <c r="C36" s="235"/>
      <c r="D36" s="122"/>
      <c r="E36" s="122"/>
      <c r="F36" s="122"/>
      <c r="G36" s="122"/>
      <c r="H36" s="122"/>
      <c r="I36" s="122"/>
      <c r="J36" s="122"/>
      <c r="K36" s="122"/>
      <c r="L36" s="122"/>
    </row>
    <row r="37" spans="1:12" x14ac:dyDescent="0.2">
      <c r="A37" s="135">
        <v>42856</v>
      </c>
      <c r="B37" s="235">
        <v>3.2899999999999999E-2</v>
      </c>
      <c r="C37" s="235"/>
      <c r="D37" s="122"/>
      <c r="E37" s="122"/>
      <c r="F37" s="122"/>
      <c r="G37" s="122"/>
      <c r="H37" s="122"/>
      <c r="I37" s="122"/>
      <c r="J37" s="122"/>
      <c r="K37" s="122"/>
      <c r="L37" s="122"/>
    </row>
    <row r="38" spans="1:12" x14ac:dyDescent="0.2">
      <c r="A38" s="135">
        <v>42887</v>
      </c>
      <c r="B38" s="235">
        <v>3.2000000000000001E-2</v>
      </c>
      <c r="C38" s="235"/>
      <c r="D38" s="122"/>
      <c r="E38" s="122"/>
      <c r="F38" s="122"/>
      <c r="G38" s="122"/>
      <c r="H38" s="122"/>
      <c r="I38" s="122"/>
      <c r="J38" s="122"/>
      <c r="K38" s="122"/>
      <c r="L38" s="122"/>
    </row>
    <row r="39" spans="1:12" x14ac:dyDescent="0.2">
      <c r="A39" s="135">
        <v>42917</v>
      </c>
      <c r="B39" s="235">
        <v>2.4400000000000002E-2</v>
      </c>
      <c r="C39" s="235"/>
      <c r="D39" s="122"/>
      <c r="E39" s="122"/>
      <c r="F39" s="122"/>
      <c r="G39" s="122"/>
      <c r="H39" s="122"/>
      <c r="I39" s="122"/>
      <c r="J39" s="122"/>
      <c r="K39" s="122"/>
      <c r="L39" s="122"/>
    </row>
    <row r="40" spans="1:12" x14ac:dyDescent="0.2">
      <c r="A40" s="135">
        <v>42948</v>
      </c>
      <c r="B40" s="235">
        <v>2.06E-2</v>
      </c>
      <c r="C40" s="235"/>
      <c r="D40" s="122"/>
      <c r="E40" s="122"/>
      <c r="F40" s="122"/>
      <c r="G40" s="122"/>
      <c r="H40" s="122"/>
      <c r="I40" s="122"/>
      <c r="J40" s="122"/>
      <c r="K40" s="122"/>
      <c r="L40" s="122"/>
    </row>
    <row r="41" spans="1:12" x14ac:dyDescent="0.2">
      <c r="A41" s="135">
        <v>42979</v>
      </c>
      <c r="B41" s="235">
        <v>2.01E-2</v>
      </c>
      <c r="C41" s="235"/>
      <c r="D41" s="122"/>
      <c r="E41" s="122"/>
      <c r="F41" s="122"/>
      <c r="G41" s="122"/>
      <c r="H41" s="122"/>
      <c r="I41" s="122"/>
      <c r="J41" s="122"/>
      <c r="K41" s="122"/>
      <c r="L41" s="122"/>
    </row>
    <row r="42" spans="1:12" x14ac:dyDescent="0.2">
      <c r="A42" s="135">
        <v>43009</v>
      </c>
      <c r="B42" s="235">
        <v>2.7799999999999998E-2</v>
      </c>
      <c r="C42" s="235"/>
      <c r="D42" s="122"/>
      <c r="E42" s="122"/>
      <c r="F42" s="122"/>
      <c r="G42" s="122"/>
      <c r="H42" s="122"/>
      <c r="I42" s="122"/>
      <c r="J42" s="122"/>
      <c r="K42" s="122"/>
      <c r="L42" s="122"/>
    </row>
    <row r="43" spans="1:12" x14ac:dyDescent="0.2">
      <c r="A43" s="135">
        <v>43040</v>
      </c>
      <c r="B43" s="235">
        <v>2.3E-2</v>
      </c>
      <c r="C43" s="235"/>
      <c r="D43" s="122"/>
      <c r="E43" s="122"/>
      <c r="F43" s="122"/>
      <c r="G43" s="122"/>
      <c r="H43" s="122"/>
      <c r="I43" s="122"/>
      <c r="J43" s="122"/>
      <c r="K43" s="122"/>
      <c r="L43" s="122"/>
    </row>
    <row r="44" spans="1:12" x14ac:dyDescent="0.2">
      <c r="A44" s="479" t="s">
        <v>97</v>
      </c>
      <c r="B44" s="235">
        <v>2.58E-2</v>
      </c>
      <c r="C44" s="235"/>
      <c r="D44" s="122"/>
      <c r="E44" s="122"/>
      <c r="F44" s="122"/>
      <c r="G44" s="122"/>
      <c r="H44" s="122"/>
      <c r="I44" s="122"/>
      <c r="J44" s="122"/>
      <c r="K44" s="122"/>
      <c r="L44" s="122"/>
    </row>
    <row r="45" spans="1:12" x14ac:dyDescent="0.2">
      <c r="A45" s="479">
        <v>43101</v>
      </c>
      <c r="B45" s="235">
        <v>2.3E-2</v>
      </c>
      <c r="C45" s="235"/>
      <c r="D45" s="122"/>
      <c r="E45" s="122"/>
      <c r="F45" s="122"/>
      <c r="G45" s="122"/>
      <c r="H45" s="122"/>
      <c r="I45" s="122"/>
      <c r="J45" s="122"/>
      <c r="K45" s="122"/>
      <c r="L45" s="122"/>
    </row>
    <row r="46" spans="1:12" x14ac:dyDescent="0.2">
      <c r="A46" s="479">
        <v>43132</v>
      </c>
      <c r="B46" s="235">
        <v>2.98E-2</v>
      </c>
      <c r="C46" s="235"/>
      <c r="D46" s="122"/>
      <c r="E46" s="122"/>
      <c r="F46" s="122"/>
      <c r="G46" s="122"/>
      <c r="H46" s="122"/>
      <c r="I46" s="122"/>
      <c r="J46" s="122"/>
      <c r="K46" s="122"/>
      <c r="L46" s="122"/>
    </row>
    <row r="47" spans="1:12" x14ac:dyDescent="0.2">
      <c r="A47" s="479">
        <v>43160</v>
      </c>
      <c r="B47" s="235">
        <v>2.2200000000000001E-2</v>
      </c>
      <c r="C47" s="235"/>
      <c r="D47" s="122"/>
      <c r="E47" s="122"/>
      <c r="F47" s="122"/>
      <c r="G47" s="122"/>
      <c r="H47" s="122"/>
      <c r="I47" s="122"/>
      <c r="J47" s="122"/>
      <c r="K47" s="122"/>
      <c r="L47" s="122"/>
    </row>
    <row r="48" spans="1:12" x14ac:dyDescent="0.2">
      <c r="A48" s="479">
        <v>43191</v>
      </c>
      <c r="B48" s="235">
        <v>2.3E-2</v>
      </c>
      <c r="C48" s="235"/>
      <c r="D48" s="122"/>
      <c r="E48" s="122"/>
      <c r="F48" s="122"/>
      <c r="G48" s="122"/>
      <c r="H48" s="122"/>
      <c r="I48" s="122"/>
      <c r="J48" s="122"/>
      <c r="K48" s="122"/>
      <c r="L48" s="122"/>
    </row>
    <row r="49" spans="1:13" x14ac:dyDescent="0.2">
      <c r="A49" s="479">
        <v>43221</v>
      </c>
      <c r="B49" s="235">
        <v>2.2700000000000001E-2</v>
      </c>
      <c r="C49" s="235"/>
      <c r="D49" s="122"/>
      <c r="E49" s="122"/>
      <c r="F49" s="122"/>
      <c r="G49" s="122"/>
      <c r="H49" s="122"/>
      <c r="I49" s="122"/>
      <c r="J49" s="122"/>
      <c r="K49" s="122"/>
      <c r="L49" s="122"/>
    </row>
    <row r="50" spans="1:13" x14ac:dyDescent="0.2">
      <c r="A50" s="479">
        <v>43252</v>
      </c>
      <c r="B50" s="235">
        <v>2.2700000000000001E-2</v>
      </c>
      <c r="C50" s="235"/>
      <c r="D50" s="122"/>
      <c r="E50" s="122"/>
      <c r="F50" s="122"/>
      <c r="G50" s="122"/>
      <c r="H50" s="122"/>
      <c r="I50" s="122"/>
      <c r="J50" s="122"/>
      <c r="K50" s="122"/>
      <c r="L50" s="122"/>
    </row>
    <row r="51" spans="1:13" x14ac:dyDescent="0.2">
      <c r="A51" s="479">
        <v>43282</v>
      </c>
      <c r="B51" s="235">
        <v>1.8100000000000002E-2</v>
      </c>
      <c r="C51" s="235"/>
      <c r="D51" s="122"/>
      <c r="E51" s="122"/>
      <c r="F51" s="122"/>
      <c r="G51" s="122"/>
      <c r="H51" s="122"/>
      <c r="I51" s="122"/>
      <c r="J51" s="122"/>
      <c r="K51" s="122"/>
      <c r="L51" s="122"/>
    </row>
    <row r="52" spans="1:13" x14ac:dyDescent="0.2">
      <c r="A52" s="479">
        <v>43313</v>
      </c>
      <c r="B52" s="235">
        <v>2.1999999999999999E-2</v>
      </c>
      <c r="C52" s="235"/>
      <c r="D52" s="122"/>
      <c r="E52" s="122"/>
      <c r="F52" s="122"/>
      <c r="G52" s="122"/>
      <c r="H52" s="122"/>
      <c r="I52" s="122"/>
      <c r="J52" s="122"/>
      <c r="K52" s="122"/>
      <c r="L52" s="122"/>
    </row>
    <row r="53" spans="1:13" x14ac:dyDescent="0.2">
      <c r="A53" s="479">
        <v>43344</v>
      </c>
      <c r="B53" s="235">
        <v>2.1499999999999998E-2</v>
      </c>
      <c r="C53" s="235"/>
      <c r="D53" s="122"/>
      <c r="E53" s="122"/>
      <c r="F53" s="122"/>
      <c r="G53" s="122"/>
      <c r="H53" s="122"/>
      <c r="I53" s="122"/>
      <c r="J53" s="122"/>
      <c r="K53" s="122"/>
      <c r="L53" s="122"/>
    </row>
    <row r="54" spans="1:13" x14ac:dyDescent="0.2">
      <c r="A54" s="130" t="s">
        <v>83</v>
      </c>
      <c r="B54" s="485">
        <v>2.2200000000000001E-2</v>
      </c>
      <c r="C54">
        <v>3.11</v>
      </c>
      <c r="D54">
        <v>2.5299999999999998</v>
      </c>
      <c r="E54">
        <v>3.97</v>
      </c>
      <c r="F54">
        <v>1.1000000000000001</v>
      </c>
      <c r="G54">
        <v>0.51</v>
      </c>
      <c r="H54">
        <v>0.95</v>
      </c>
      <c r="I54">
        <v>0.42</v>
      </c>
      <c r="J54">
        <v>1.31</v>
      </c>
      <c r="K54">
        <v>8.52</v>
      </c>
      <c r="L54">
        <v>2.38</v>
      </c>
    </row>
    <row r="55" spans="1:13" x14ac:dyDescent="0.2">
      <c r="A55" s="322" t="s">
        <v>93</v>
      </c>
      <c r="B55" s="235">
        <v>2.18E-2</v>
      </c>
    </row>
    <row r="56" spans="1:13" x14ac:dyDescent="0.2">
      <c r="A56" s="322" t="s">
        <v>96</v>
      </c>
      <c r="B56" s="235">
        <v>2.5100000000000001E-2</v>
      </c>
    </row>
    <row r="57" spans="1:13" x14ac:dyDescent="0.2">
      <c r="A57" s="322" t="s">
        <v>100</v>
      </c>
      <c r="B57" s="235">
        <v>2.46E-2</v>
      </c>
    </row>
    <row r="59" spans="1:13" x14ac:dyDescent="0.2">
      <c r="C59" t="str">
        <f>+C4</f>
        <v>Emboutissage</v>
      </c>
      <c r="D59" t="str">
        <f>+D4</f>
        <v>Tolerie</v>
      </c>
      <c r="E59" t="str">
        <f>+E4</f>
        <v>Peinture</v>
      </c>
      <c r="F59" t="str">
        <f>+F4</f>
        <v>Assemblage</v>
      </c>
      <c r="H59" t="str">
        <f t="shared" ref="H59:M59" si="0">+H4</f>
        <v xml:space="preserve">MONTAGE </v>
      </c>
      <c r="I59" t="str">
        <f t="shared" si="0"/>
        <v>Faisceaux</v>
      </c>
      <c r="J59" t="str">
        <f t="shared" si="0"/>
        <v>sces tech.Ass.</v>
      </c>
      <c r="K59" t="str">
        <f t="shared" si="0"/>
        <v>Log MONTAGE</v>
      </c>
      <c r="L59" t="str">
        <f t="shared" si="0"/>
        <v>Log CAB</v>
      </c>
      <c r="M59" t="str">
        <f t="shared" si="0"/>
        <v>objectif</v>
      </c>
    </row>
    <row r="60" spans="1:13" x14ac:dyDescent="0.2">
      <c r="B60" s="135" t="e">
        <f>+#REF!</f>
        <v>#REF!</v>
      </c>
      <c r="C60" s="172" t="e">
        <f>+#REF!</f>
        <v>#REF!</v>
      </c>
      <c r="D60" s="172" t="e">
        <f>+#REF!</f>
        <v>#REF!</v>
      </c>
      <c r="E60" s="172" t="e">
        <f>+#REF!</f>
        <v>#REF!</v>
      </c>
      <c r="F60" s="172" t="e">
        <f>+#REF!</f>
        <v>#REF!</v>
      </c>
      <c r="G60" s="172"/>
      <c r="H60" s="172" t="e">
        <f>+#REF!</f>
        <v>#REF!</v>
      </c>
      <c r="I60" s="172" t="e">
        <f>+#REF!</f>
        <v>#REF!</v>
      </c>
      <c r="J60" s="172" t="e">
        <f>+#REF!</f>
        <v>#REF!</v>
      </c>
      <c r="K60" s="172" t="e">
        <f>+#REF!</f>
        <v>#REF!</v>
      </c>
      <c r="L60" s="172" t="e">
        <f>+#REF!</f>
        <v>#REF!</v>
      </c>
      <c r="M60" s="172" t="e">
        <f>+#REF!</f>
        <v>#REF!</v>
      </c>
    </row>
    <row r="61" spans="1:13" x14ac:dyDescent="0.2">
      <c r="B61" s="135" t="e">
        <f>+#REF!</f>
        <v>#REF!</v>
      </c>
      <c r="C61" s="172" t="e">
        <f>+#REF!</f>
        <v>#REF!</v>
      </c>
      <c r="D61" s="172" t="e">
        <f>+#REF!</f>
        <v>#REF!</v>
      </c>
      <c r="E61" s="172" t="e">
        <f>+#REF!</f>
        <v>#REF!</v>
      </c>
      <c r="F61" s="172" t="e">
        <f>+#REF!</f>
        <v>#REF!</v>
      </c>
      <c r="G61" s="172"/>
      <c r="H61" s="172" t="e">
        <f>+#REF!</f>
        <v>#REF!</v>
      </c>
      <c r="I61" s="172" t="e">
        <f>+#REF!</f>
        <v>#REF!</v>
      </c>
      <c r="J61" s="172" t="e">
        <f>+#REF!</f>
        <v>#REF!</v>
      </c>
      <c r="K61" s="172" t="e">
        <f>+#REF!</f>
        <v>#REF!</v>
      </c>
      <c r="L61" s="172" t="e">
        <f>+#REF!</f>
        <v>#REF!</v>
      </c>
      <c r="M61" s="172" t="e">
        <f>+#REF!</f>
        <v>#REF!</v>
      </c>
    </row>
    <row r="62" spans="1:13" x14ac:dyDescent="0.2">
      <c r="B62" s="135">
        <f>+A9</f>
        <v>42005</v>
      </c>
      <c r="C62" s="172"/>
      <c r="D62" s="172"/>
      <c r="E62" s="172"/>
      <c r="F62" s="172"/>
      <c r="G62" s="172"/>
      <c r="H62" s="172"/>
      <c r="I62" s="172"/>
      <c r="J62" s="172"/>
      <c r="K62" s="172"/>
      <c r="L62" s="172"/>
      <c r="M62" s="172">
        <f>+M9</f>
        <v>5.5E-2</v>
      </c>
    </row>
    <row r="63" spans="1:13" x14ac:dyDescent="0.2">
      <c r="B63" s="135">
        <f>+A10</f>
        <v>42036</v>
      </c>
      <c r="C63" s="172">
        <f t="shared" ref="C63:M63" si="1">+C10</f>
        <v>1.6299999999999999E-2</v>
      </c>
      <c r="D63" s="172">
        <f t="shared" si="1"/>
        <v>2.3599999999999999E-2</v>
      </c>
      <c r="E63" s="172">
        <f t="shared" si="1"/>
        <v>7.4399999999999994E-2</v>
      </c>
      <c r="F63" s="172">
        <f t="shared" si="1"/>
        <v>2.2100000000000002E-2</v>
      </c>
      <c r="G63" s="172"/>
      <c r="H63" s="172">
        <f t="shared" si="1"/>
        <v>4.0000000000000001E-3</v>
      </c>
      <c r="I63" s="172">
        <f t="shared" si="1"/>
        <v>1.43E-2</v>
      </c>
      <c r="J63" s="172">
        <f t="shared" si="1"/>
        <v>6.3299999999999995E-2</v>
      </c>
      <c r="K63" s="172">
        <f t="shared" si="1"/>
        <v>1.18E-2</v>
      </c>
      <c r="L63" s="172">
        <f t="shared" si="1"/>
        <v>2.5600000000000001E-2</v>
      </c>
      <c r="M63" s="172">
        <f t="shared" si="1"/>
        <v>5.5E-2</v>
      </c>
    </row>
    <row r="64" spans="1:13" x14ac:dyDescent="0.2">
      <c r="B64" s="135">
        <f t="shared" ref="B64:B75" si="2">+A9</f>
        <v>42005</v>
      </c>
      <c r="C64" s="172">
        <f t="shared" ref="C64:F69" si="3">+C9</f>
        <v>0</v>
      </c>
      <c r="D64" s="172">
        <f t="shared" si="3"/>
        <v>0</v>
      </c>
      <c r="E64" s="172">
        <f t="shared" si="3"/>
        <v>0</v>
      </c>
      <c r="F64" s="172">
        <f t="shared" si="3"/>
        <v>0</v>
      </c>
      <c r="G64" s="172"/>
      <c r="H64" s="172">
        <f t="shared" ref="H64:M69" si="4">+H9</f>
        <v>0</v>
      </c>
      <c r="I64" s="172">
        <f t="shared" si="4"/>
        <v>0</v>
      </c>
      <c r="J64" s="172">
        <f t="shared" si="4"/>
        <v>0</v>
      </c>
      <c r="K64" s="172">
        <f t="shared" si="4"/>
        <v>0</v>
      </c>
      <c r="L64" s="172">
        <f t="shared" si="4"/>
        <v>0</v>
      </c>
      <c r="M64" s="172">
        <f t="shared" si="4"/>
        <v>5.5E-2</v>
      </c>
    </row>
    <row r="65" spans="2:13" x14ac:dyDescent="0.2">
      <c r="B65" s="135">
        <f t="shared" si="2"/>
        <v>42036</v>
      </c>
      <c r="C65" s="172">
        <f t="shared" si="3"/>
        <v>1.6299999999999999E-2</v>
      </c>
      <c r="D65" s="172">
        <f t="shared" si="3"/>
        <v>2.3599999999999999E-2</v>
      </c>
      <c r="E65" s="172">
        <f t="shared" si="3"/>
        <v>7.4399999999999994E-2</v>
      </c>
      <c r="F65" s="172">
        <f t="shared" si="3"/>
        <v>2.2100000000000002E-2</v>
      </c>
      <c r="G65" s="172"/>
      <c r="H65" s="172">
        <f t="shared" si="4"/>
        <v>4.0000000000000001E-3</v>
      </c>
      <c r="I65" s="172">
        <f t="shared" si="4"/>
        <v>1.43E-2</v>
      </c>
      <c r="J65" s="172">
        <f t="shared" si="4"/>
        <v>6.3299999999999995E-2</v>
      </c>
      <c r="K65" s="172">
        <f t="shared" si="4"/>
        <v>1.18E-2</v>
      </c>
      <c r="L65" s="172">
        <f t="shared" si="4"/>
        <v>2.5600000000000001E-2</v>
      </c>
      <c r="M65" s="172">
        <f t="shared" si="4"/>
        <v>5.5E-2</v>
      </c>
    </row>
    <row r="66" spans="2:13" x14ac:dyDescent="0.2">
      <c r="B66" s="135">
        <f t="shared" si="2"/>
        <v>42064</v>
      </c>
      <c r="C66" s="172">
        <f t="shared" si="3"/>
        <v>2.69E-2</v>
      </c>
      <c r="D66" s="172">
        <f t="shared" si="3"/>
        <v>2.9600000000000001E-2</v>
      </c>
      <c r="E66" s="172">
        <f t="shared" si="3"/>
        <v>6.1199999999999997E-2</v>
      </c>
      <c r="F66" s="172">
        <f t="shared" si="3"/>
        <v>1.49E-2</v>
      </c>
      <c r="G66" s="172"/>
      <c r="H66" s="172">
        <f t="shared" si="4"/>
        <v>7.6E-3</v>
      </c>
      <c r="I66" s="172">
        <f t="shared" si="4"/>
        <v>6.1000000000000004E-3</v>
      </c>
      <c r="J66" s="172">
        <f t="shared" si="4"/>
        <v>1.9099999999999999E-2</v>
      </c>
      <c r="K66" s="172">
        <f t="shared" si="4"/>
        <v>5.7799999999999997E-2</v>
      </c>
      <c r="L66" s="172">
        <f t="shared" si="4"/>
        <v>4.02E-2</v>
      </c>
      <c r="M66" s="172">
        <f t="shared" si="4"/>
        <v>5.5E-2</v>
      </c>
    </row>
    <row r="67" spans="2:13" x14ac:dyDescent="0.2">
      <c r="B67" s="135">
        <f t="shared" si="2"/>
        <v>42095</v>
      </c>
      <c r="C67" s="172">
        <f t="shared" si="3"/>
        <v>3.8199999999999998E-2</v>
      </c>
      <c r="D67" s="172">
        <f t="shared" si="3"/>
        <v>6.08E-2</v>
      </c>
      <c r="E67" s="172">
        <f t="shared" si="3"/>
        <v>1.44E-2</v>
      </c>
      <c r="F67" s="172">
        <f t="shared" si="3"/>
        <v>6.4000000000000003E-3</v>
      </c>
      <c r="G67" s="172"/>
      <c r="H67" s="172">
        <f t="shared" si="4"/>
        <v>0</v>
      </c>
      <c r="I67" s="172">
        <f t="shared" si="4"/>
        <v>0</v>
      </c>
      <c r="J67" s="172">
        <f t="shared" si="4"/>
        <v>8.9999999999999998E-4</v>
      </c>
      <c r="K67" s="172">
        <f t="shared" si="4"/>
        <v>9.2299999999999993E-2</v>
      </c>
      <c r="L67" s="172">
        <f t="shared" si="4"/>
        <v>2.9399999999999999E-2</v>
      </c>
      <c r="M67" s="172">
        <f t="shared" si="4"/>
        <v>5.5E-2</v>
      </c>
    </row>
    <row r="68" spans="2:13" x14ac:dyDescent="0.2">
      <c r="B68" s="135">
        <f t="shared" si="2"/>
        <v>42125</v>
      </c>
      <c r="C68" s="172">
        <f t="shared" si="3"/>
        <v>5.0099999999999999E-2</v>
      </c>
      <c r="D68" s="172">
        <f t="shared" si="3"/>
        <v>4.7E-2</v>
      </c>
      <c r="E68" s="172">
        <f t="shared" si="3"/>
        <v>0</v>
      </c>
      <c r="F68" s="172">
        <f t="shared" si="3"/>
        <v>5.0000000000000001E-4</v>
      </c>
      <c r="G68" s="172"/>
      <c r="H68" s="172">
        <f t="shared" si="4"/>
        <v>0</v>
      </c>
      <c r="I68" s="172">
        <f t="shared" si="4"/>
        <v>0</v>
      </c>
      <c r="J68" s="172">
        <f t="shared" si="4"/>
        <v>8.9999999999999998E-4</v>
      </c>
      <c r="K68" s="172">
        <f t="shared" si="4"/>
        <v>0.15079999999999999</v>
      </c>
      <c r="L68" s="172">
        <f t="shared" si="4"/>
        <v>4.6899999999999997E-2</v>
      </c>
      <c r="M68" s="172">
        <f t="shared" si="4"/>
        <v>5.5E-2</v>
      </c>
    </row>
    <row r="69" spans="2:13" x14ac:dyDescent="0.2">
      <c r="B69" s="135">
        <f t="shared" si="2"/>
        <v>42156</v>
      </c>
      <c r="C69" s="172">
        <f t="shared" si="3"/>
        <v>5.4399999999999997E-2</v>
      </c>
      <c r="D69" s="172">
        <f t="shared" si="3"/>
        <v>2.9700000000000001E-2</v>
      </c>
      <c r="E69" s="172">
        <f t="shared" si="3"/>
        <v>2.3900000000000001E-2</v>
      </c>
      <c r="F69" s="172">
        <f t="shared" si="3"/>
        <v>4.7999999999999996E-3</v>
      </c>
      <c r="G69" s="172"/>
      <c r="H69" s="172">
        <f t="shared" si="4"/>
        <v>0</v>
      </c>
      <c r="I69" s="172">
        <f t="shared" si="4"/>
        <v>0</v>
      </c>
      <c r="J69" s="172">
        <f t="shared" si="4"/>
        <v>0</v>
      </c>
      <c r="K69" s="172">
        <f t="shared" si="4"/>
        <v>9.2700000000000005E-2</v>
      </c>
      <c r="L69" s="172">
        <f t="shared" si="4"/>
        <v>3.9800000000000002E-2</v>
      </c>
      <c r="M69" s="172">
        <f t="shared" si="4"/>
        <v>5.5E-2</v>
      </c>
    </row>
    <row r="70" spans="2:13" x14ac:dyDescent="0.2">
      <c r="B70" s="135">
        <f t="shared" si="2"/>
        <v>42186</v>
      </c>
      <c r="C70" s="172"/>
      <c r="D70" s="172"/>
      <c r="E70" s="172"/>
      <c r="F70" s="172"/>
      <c r="G70" s="172"/>
      <c r="H70" s="172"/>
      <c r="I70" s="172"/>
      <c r="J70" s="172"/>
      <c r="K70" s="172"/>
      <c r="L70" s="172"/>
      <c r="M70" s="172">
        <f t="shared" ref="M70:M75" si="5">+M15</f>
        <v>5.5E-2</v>
      </c>
    </row>
    <row r="71" spans="2:13" x14ac:dyDescent="0.2">
      <c r="B71" s="135">
        <f t="shared" si="2"/>
        <v>42217</v>
      </c>
      <c r="C71" s="172"/>
      <c r="D71" s="172"/>
      <c r="E71" s="172"/>
      <c r="F71" s="172"/>
      <c r="G71" s="172"/>
      <c r="H71" s="172"/>
      <c r="I71" s="172"/>
      <c r="J71" s="172"/>
      <c r="K71" s="172"/>
      <c r="L71" s="172"/>
      <c r="M71" s="172">
        <f t="shared" si="5"/>
        <v>5.5E-2</v>
      </c>
    </row>
    <row r="72" spans="2:13" x14ac:dyDescent="0.2">
      <c r="B72" s="135">
        <f t="shared" si="2"/>
        <v>42248</v>
      </c>
      <c r="C72" s="172"/>
      <c r="D72" s="172"/>
      <c r="E72" s="172"/>
      <c r="F72" s="172"/>
      <c r="G72" s="172"/>
      <c r="H72" s="172"/>
      <c r="I72" s="172"/>
      <c r="J72" s="172"/>
      <c r="K72" s="172"/>
      <c r="L72" s="172"/>
      <c r="M72" s="172">
        <f t="shared" si="5"/>
        <v>5.5E-2</v>
      </c>
    </row>
    <row r="73" spans="2:13" x14ac:dyDescent="0.2">
      <c r="B73" s="135">
        <f t="shared" si="2"/>
        <v>42278</v>
      </c>
      <c r="C73" s="172"/>
      <c r="D73" s="172"/>
      <c r="E73" s="172"/>
      <c r="F73" s="172"/>
      <c r="G73" s="172"/>
      <c r="H73" s="172"/>
      <c r="I73" s="172"/>
      <c r="J73" s="172"/>
      <c r="K73" s="172"/>
      <c r="L73" s="172"/>
      <c r="M73" s="172">
        <f t="shared" si="5"/>
        <v>5.5E-2</v>
      </c>
    </row>
    <row r="74" spans="2:13" x14ac:dyDescent="0.2">
      <c r="B74" s="135">
        <f t="shared" si="2"/>
        <v>42309</v>
      </c>
      <c r="C74" s="172"/>
      <c r="D74" s="172"/>
      <c r="E74" s="172"/>
      <c r="F74" s="172"/>
      <c r="G74" s="172"/>
      <c r="H74" s="172"/>
      <c r="I74" s="172"/>
      <c r="J74" s="172"/>
      <c r="K74" s="172"/>
      <c r="L74" s="172"/>
      <c r="M74" s="172">
        <f t="shared" si="5"/>
        <v>5.5E-2</v>
      </c>
    </row>
    <row r="75" spans="2:13" x14ac:dyDescent="0.2">
      <c r="B75" s="135">
        <f t="shared" si="2"/>
        <v>42339</v>
      </c>
      <c r="C75" s="172"/>
      <c r="D75" s="172"/>
      <c r="E75" s="172"/>
      <c r="F75" s="172"/>
      <c r="G75" s="172"/>
      <c r="H75" s="172"/>
      <c r="I75" s="172"/>
      <c r="J75" s="172"/>
      <c r="K75" s="172"/>
      <c r="L75" s="172"/>
      <c r="M75" s="172">
        <f t="shared" si="5"/>
        <v>5.5E-2</v>
      </c>
    </row>
  </sheetData>
  <pageMargins left="0.7" right="0.7" top="0.75" bottom="0.75" header="0.3" footer="0.3"/>
  <pageSetup paperSize="9" scale="61" fitToHeight="0" orientation="landscape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H38" sqref="H38"/>
    </sheetView>
  </sheetViews>
  <sheetFormatPr defaultColWidth="9.140625" defaultRowHeight="12.75" x14ac:dyDescent="0.2"/>
  <sheetData>
    <row r="1" spans="1:3" x14ac:dyDescent="0.2">
      <c r="B1">
        <v>2017</v>
      </c>
      <c r="C1">
        <v>2018</v>
      </c>
    </row>
    <row r="2" spans="1:3" x14ac:dyDescent="0.2">
      <c r="A2" s="135" t="s">
        <v>105</v>
      </c>
      <c r="B2" s="234">
        <v>2.0500000000000001E-2</v>
      </c>
      <c r="C2" s="235">
        <v>2.3E-2</v>
      </c>
    </row>
    <row r="3" spans="1:3" x14ac:dyDescent="0.2">
      <c r="A3" s="135" t="s">
        <v>106</v>
      </c>
      <c r="B3" s="234">
        <v>2.3900000000000001E-2</v>
      </c>
      <c r="C3" s="235">
        <v>2.98E-2</v>
      </c>
    </row>
    <row r="4" spans="1:3" x14ac:dyDescent="0.2">
      <c r="A4" s="135" t="s">
        <v>107</v>
      </c>
      <c r="B4" s="234">
        <v>2.4299999999999999E-2</v>
      </c>
      <c r="C4" s="235">
        <v>2.2200000000000001E-2</v>
      </c>
    </row>
    <row r="5" spans="1:3" x14ac:dyDescent="0.2">
      <c r="A5" s="135" t="s">
        <v>108</v>
      </c>
      <c r="B5" s="235">
        <v>2.4899999999999999E-2</v>
      </c>
      <c r="C5" s="235">
        <v>2.3E-2</v>
      </c>
    </row>
    <row r="6" spans="1:3" x14ac:dyDescent="0.2">
      <c r="A6" s="135" t="s">
        <v>109</v>
      </c>
      <c r="B6" s="235">
        <v>3.2899999999999999E-2</v>
      </c>
      <c r="C6" s="235">
        <v>2.2700000000000001E-2</v>
      </c>
    </row>
    <row r="7" spans="1:3" x14ac:dyDescent="0.2">
      <c r="A7" s="135" t="s">
        <v>110</v>
      </c>
      <c r="B7" s="235">
        <v>3.2000000000000001E-2</v>
      </c>
      <c r="C7" s="235">
        <v>2.2700000000000001E-2</v>
      </c>
    </row>
    <row r="8" spans="1:3" x14ac:dyDescent="0.2">
      <c r="A8" s="135" t="s">
        <v>111</v>
      </c>
      <c r="B8" s="235">
        <v>2.4400000000000002E-2</v>
      </c>
      <c r="C8" s="235">
        <v>1.8100000000000002E-2</v>
      </c>
    </row>
    <row r="9" spans="1:3" x14ac:dyDescent="0.2">
      <c r="A9" s="135" t="s">
        <v>112</v>
      </c>
      <c r="B9" s="235">
        <v>2.06E-2</v>
      </c>
      <c r="C9" s="235">
        <v>2.1700000000000001E-2</v>
      </c>
    </row>
    <row r="10" spans="1:3" x14ac:dyDescent="0.2">
      <c r="A10" s="135" t="s">
        <v>113</v>
      </c>
      <c r="B10" s="235">
        <v>2.01E-2</v>
      </c>
      <c r="C10" s="235">
        <v>2.1499999999999998E-2</v>
      </c>
    </row>
    <row r="11" spans="1:3" x14ac:dyDescent="0.2">
      <c r="A11" s="135" t="s">
        <v>114</v>
      </c>
      <c r="B11" s="235">
        <v>2.7799999999999998E-2</v>
      </c>
    </row>
    <row r="12" spans="1:3" x14ac:dyDescent="0.2">
      <c r="A12" s="135" t="s">
        <v>115</v>
      </c>
      <c r="B12" s="235">
        <v>2.3E-2</v>
      </c>
    </row>
    <row r="13" spans="1:3" x14ac:dyDescent="0.2">
      <c r="A13" s="135" t="s">
        <v>116</v>
      </c>
      <c r="B13" s="235">
        <v>2.58E-2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17</vt:i4>
      </vt:variant>
      <vt:variant>
        <vt:lpstr>Named Ranges</vt:lpstr>
      </vt:variant>
      <vt:variant>
        <vt:i4>3</vt:i4>
      </vt:variant>
    </vt:vector>
  </HeadingPairs>
  <TitlesOfParts>
    <vt:vector size="20" baseType="lpstr">
      <vt:lpstr>2011</vt:lpstr>
      <vt:lpstr>2012</vt:lpstr>
      <vt:lpstr>2013</vt:lpstr>
      <vt:lpstr>2014</vt:lpstr>
      <vt:lpstr>2015</vt:lpstr>
      <vt:lpstr>2016</vt:lpstr>
      <vt:lpstr>2017</vt:lpstr>
      <vt:lpstr>2018</vt:lpstr>
      <vt:lpstr>graph Blv 16</vt:lpstr>
      <vt:lpstr>graph Blv 17</vt:lpstr>
      <vt:lpstr>graph Blv 18</vt:lpstr>
      <vt:lpstr>TOTAL 16</vt:lpstr>
      <vt:lpstr>graph UC</vt:lpstr>
      <vt:lpstr>graph Blv plant</vt:lpstr>
      <vt:lpstr>graph15 Court</vt:lpstr>
      <vt:lpstr>graphATAM</vt:lpstr>
      <vt:lpstr>Sheet1</vt:lpstr>
      <vt:lpstr>'2012'!Print_Area</vt:lpstr>
      <vt:lpstr>'2016'!Print_Area</vt:lpstr>
      <vt:lpstr>'2017'!Print_Area</vt:lpstr>
    </vt:vector>
  </TitlesOfParts>
  <Company>Volvo - Office 2003 ver 3.10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r390317</dc:creator>
  <cp:lastModifiedBy>Pottier Debora</cp:lastModifiedBy>
  <cp:lastPrinted>2018-07-09T06:55:49Z</cp:lastPrinted>
  <dcterms:created xsi:type="dcterms:W3CDTF">2011-01-18T13:07:20Z</dcterms:created>
  <dcterms:modified xsi:type="dcterms:W3CDTF">2018-09-12T08:26:18Z</dcterms:modified>
</cp:coreProperties>
</file>